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codeName="ThisWorkbook"/>
  <mc:AlternateContent xmlns:mc="http://schemas.openxmlformats.org/markup-compatibility/2006">
    <mc:Choice Requires="x15">
      <x15ac:absPath xmlns:x15ac="http://schemas.microsoft.com/office/spreadsheetml/2010/11/ac" url="https://noxeca.sharepoint.com/sites/NoxeVente/Shared Documents/Dossier Client/École Secondaire Prévost/"/>
    </mc:Choice>
  </mc:AlternateContent>
  <xr:revisionPtr revIDLastSave="30" documentId="13_ncr:1_{04823F6C-FC33-451D-B118-0FB88EB4CF4A}" xr6:coauthVersionLast="47" xr6:coauthVersionMax="47" xr10:uidLastSave="{45162EF9-22BC-4E50-AB49-9BB42C5E4F75}"/>
  <bookViews>
    <workbookView xWindow="28680" yWindow="-120" windowWidth="29040" windowHeight="15720" activeTab="2" xr2:uid="{2D0A0299-D64F-4D80-8640-F3E93273B72F}"/>
  </bookViews>
  <sheets>
    <sheet name="Évaluation" sheetId="1" r:id="rId1"/>
    <sheet name="Demande de prix" sheetId="10" r:id="rId2"/>
    <sheet name="Ventilation" sheetId="12" r:id="rId3"/>
    <sheet name="Opération" sheetId="15" r:id="rId4"/>
    <sheet name="TakeOff Accès" sheetId="17" r:id="rId5"/>
    <sheet name="TakeOff Intrusion" sheetId="18" r:id="rId6"/>
  </sheets>
  <externalReferences>
    <externalReference r:id="rId7"/>
  </externalReferences>
  <definedNames>
    <definedName name="EVALUATION">#REF!</definedName>
    <definedName name="ITEMS_DE_SECURITÉ">#REF!</definedName>
    <definedName name="SALLE">[1]LD!$A$3:$A$50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6" i="1" l="1"/>
  <c r="G156" i="1"/>
  <c r="K53" i="1" l="1"/>
  <c r="L53" i="1"/>
  <c r="M53" i="1" s="1"/>
  <c r="J52" i="1"/>
  <c r="K52" i="1"/>
  <c r="L52" i="1" s="1"/>
  <c r="M52" i="1" s="1"/>
  <c r="O52" i="1"/>
  <c r="Q52" i="1"/>
  <c r="J53" i="1"/>
  <c r="O53" i="1"/>
  <c r="Q53" i="1"/>
  <c r="K40" i="1"/>
  <c r="K41" i="1"/>
  <c r="K44" i="1"/>
  <c r="K45" i="1"/>
  <c r="K46" i="1"/>
  <c r="K47" i="1"/>
  <c r="K48" i="1"/>
  <c r="K49" i="1"/>
  <c r="K50" i="1"/>
  <c r="K51" i="1"/>
  <c r="K54" i="1"/>
  <c r="K55" i="1"/>
  <c r="K56" i="1"/>
  <c r="K57" i="1"/>
  <c r="K58" i="1"/>
  <c r="K59" i="1"/>
  <c r="K60" i="1"/>
  <c r="K61" i="1"/>
  <c r="K62" i="1"/>
  <c r="K63" i="1"/>
  <c r="K64" i="1"/>
  <c r="K65" i="1"/>
  <c r="K66" i="1"/>
  <c r="AF46" i="1" a="1"/>
  <c r="AF46" i="1" s="1"/>
  <c r="AF45" i="1" a="1"/>
  <c r="AF45" i="1" s="1"/>
  <c r="AF40" i="1" a="1"/>
  <c r="AF40" i="1" s="1"/>
  <c r="B234" i="1"/>
  <c r="F208" i="1"/>
  <c r="F209" i="1" s="1"/>
  <c r="G209" i="1" s="1"/>
  <c r="H209" i="1" s="1"/>
  <c r="E212" i="1"/>
  <c r="E211" i="1"/>
  <c r="E210" i="1"/>
  <c r="E209" i="1"/>
  <c r="E208" i="1"/>
  <c r="D218" i="1"/>
  <c r="F218" i="1"/>
  <c r="D219" i="1"/>
  <c r="F219" i="1"/>
  <c r="D220" i="1"/>
  <c r="F220" i="1"/>
  <c r="D221" i="1"/>
  <c r="E221" i="1" s="1"/>
  <c r="F221" i="1"/>
  <c r="D222" i="1"/>
  <c r="E222" i="1" s="1"/>
  <c r="F222" i="1"/>
  <c r="D223" i="1"/>
  <c r="F223" i="1"/>
  <c r="D224" i="1"/>
  <c r="E224" i="1" s="1"/>
  <c r="F224" i="1"/>
  <c r="D225" i="1"/>
  <c r="E225" i="1" s="1"/>
  <c r="F225" i="1"/>
  <c r="E226" i="1"/>
  <c r="F226" i="1"/>
  <c r="G226" i="1" s="1"/>
  <c r="H226" i="1" s="1"/>
  <c r="E227" i="1"/>
  <c r="F227" i="1"/>
  <c r="G227" i="1" s="1"/>
  <c r="H227" i="1" s="1"/>
  <c r="E228" i="1"/>
  <c r="F228" i="1"/>
  <c r="G228" i="1" s="1"/>
  <c r="H228" i="1" s="1"/>
  <c r="AS5" i="18"/>
  <c r="AU5" i="18"/>
  <c r="AW5" i="18"/>
  <c r="AS6" i="18"/>
  <c r="AU6" i="18"/>
  <c r="AW6" i="18"/>
  <c r="AS7" i="18"/>
  <c r="AU7" i="18"/>
  <c r="AW7" i="18"/>
  <c r="AS8" i="18"/>
  <c r="AU8" i="18"/>
  <c r="AW8" i="18"/>
  <c r="AS9" i="18"/>
  <c r="AU9" i="18"/>
  <c r="AW9" i="18"/>
  <c r="AS10" i="18"/>
  <c r="AU10" i="18"/>
  <c r="AW10" i="18"/>
  <c r="AS11" i="18"/>
  <c r="AU11" i="18"/>
  <c r="AW11" i="18"/>
  <c r="AS12" i="18"/>
  <c r="AU12" i="18"/>
  <c r="AW12" i="18"/>
  <c r="AS13" i="18"/>
  <c r="AU13" i="18"/>
  <c r="AW13" i="18"/>
  <c r="AS14" i="18"/>
  <c r="AU14" i="18"/>
  <c r="AW14" i="18"/>
  <c r="AS15" i="18"/>
  <c r="AU15" i="18"/>
  <c r="AW15" i="18"/>
  <c r="AS16" i="18"/>
  <c r="AU16" i="18"/>
  <c r="AW16" i="18"/>
  <c r="AS17" i="18"/>
  <c r="AU17" i="18"/>
  <c r="AW17" i="18"/>
  <c r="AS18" i="18"/>
  <c r="AU18" i="18"/>
  <c r="AW18" i="18"/>
  <c r="AS19" i="18"/>
  <c r="AU19" i="18"/>
  <c r="AW19" i="18"/>
  <c r="AS20" i="18"/>
  <c r="AU20" i="18"/>
  <c r="AW20" i="18"/>
  <c r="AS21" i="18"/>
  <c r="AU21" i="18"/>
  <c r="AW21" i="18"/>
  <c r="AS22" i="18"/>
  <c r="AU22" i="18"/>
  <c r="AW22" i="18"/>
  <c r="AS23" i="18"/>
  <c r="AU23" i="18"/>
  <c r="AW23" i="18"/>
  <c r="AS24" i="18"/>
  <c r="AU24" i="18"/>
  <c r="AW24" i="18"/>
  <c r="AS25" i="18"/>
  <c r="AU25" i="18"/>
  <c r="AW25" i="18"/>
  <c r="AS26" i="18"/>
  <c r="AU26" i="18"/>
  <c r="AW26" i="18"/>
  <c r="AS27" i="18"/>
  <c r="AU27" i="18"/>
  <c r="AW27" i="18"/>
  <c r="AS28" i="18"/>
  <c r="AU28" i="18"/>
  <c r="AW28" i="18"/>
  <c r="AS29" i="18"/>
  <c r="AU29" i="18"/>
  <c r="AW29" i="18"/>
  <c r="AS30" i="18"/>
  <c r="AU30" i="18"/>
  <c r="AW30" i="18"/>
  <c r="AS31" i="18"/>
  <c r="AU31" i="18"/>
  <c r="AW31" i="18"/>
  <c r="AS32" i="18"/>
  <c r="AU32" i="18"/>
  <c r="AW32" i="18"/>
  <c r="AS33" i="18"/>
  <c r="AU33" i="18"/>
  <c r="AW33" i="18"/>
  <c r="AS34" i="18"/>
  <c r="AS35" i="18"/>
  <c r="AS36" i="18"/>
  <c r="AS37" i="18"/>
  <c r="AS38" i="18"/>
  <c r="AS39" i="18"/>
  <c r="AS40" i="18"/>
  <c r="AS41" i="18"/>
  <c r="AS42" i="18"/>
  <c r="AS43" i="18"/>
  <c r="AS44" i="18"/>
  <c r="AS45" i="18"/>
  <c r="AS46" i="18"/>
  <c r="AS47" i="18"/>
  <c r="AS48" i="18"/>
  <c r="AS49" i="18"/>
  <c r="AS50" i="18"/>
  <c r="AS51" i="18"/>
  <c r="AS52" i="18"/>
  <c r="AS53" i="18"/>
  <c r="AS54" i="18"/>
  <c r="AS55" i="18"/>
  <c r="AS56" i="18"/>
  <c r="AS57" i="18"/>
  <c r="AS58" i="18"/>
  <c r="AS59" i="18"/>
  <c r="AS60" i="18"/>
  <c r="AS61" i="18"/>
  <c r="AS62" i="18"/>
  <c r="AS63" i="18"/>
  <c r="AS64" i="18"/>
  <c r="AS65" i="18"/>
  <c r="AS66" i="18"/>
  <c r="AS67" i="18"/>
  <c r="AS68" i="18"/>
  <c r="AS69" i="18"/>
  <c r="AS70" i="18"/>
  <c r="AS71" i="18"/>
  <c r="AS72" i="18"/>
  <c r="AS73" i="18"/>
  <c r="AS74" i="18"/>
  <c r="AS75" i="18"/>
  <c r="AS76" i="18"/>
  <c r="AS77" i="18"/>
  <c r="AS78" i="18"/>
  <c r="AS79" i="18"/>
  <c r="AS80" i="18"/>
  <c r="AS81" i="18"/>
  <c r="AS82" i="18"/>
  <c r="AS83" i="18"/>
  <c r="AS84" i="18"/>
  <c r="AS85" i="18"/>
  <c r="AS86" i="18"/>
  <c r="AS87" i="18"/>
  <c r="AS88" i="18"/>
  <c r="AS89" i="18"/>
  <c r="AS90" i="18"/>
  <c r="AS91" i="18"/>
  <c r="AS92" i="18"/>
  <c r="AS93" i="18"/>
  <c r="AS94" i="18"/>
  <c r="AS95" i="18"/>
  <c r="AS96" i="18"/>
  <c r="AS97" i="18"/>
  <c r="AS98" i="18"/>
  <c r="AS99" i="18"/>
  <c r="AS100" i="18"/>
  <c r="AS101" i="18"/>
  <c r="AS102" i="18"/>
  <c r="AS103" i="18"/>
  <c r="AS104" i="18"/>
  <c r="AS105" i="18"/>
  <c r="AS106" i="18"/>
  <c r="AS107" i="18"/>
  <c r="AS108" i="18"/>
  <c r="AS109" i="18"/>
  <c r="AS110" i="18"/>
  <c r="AS111" i="18"/>
  <c r="AS112" i="18"/>
  <c r="AS113" i="18"/>
  <c r="AS114" i="18"/>
  <c r="AS115" i="18"/>
  <c r="AS116" i="18"/>
  <c r="AS117" i="18"/>
  <c r="AS118" i="18"/>
  <c r="AS119" i="18"/>
  <c r="AS120" i="18"/>
  <c r="AS121" i="18"/>
  <c r="AS122" i="18"/>
  <c r="AS123" i="18"/>
  <c r="AS124" i="18"/>
  <c r="AS125" i="18"/>
  <c r="AS126" i="18"/>
  <c r="AS127" i="18"/>
  <c r="AS128" i="18"/>
  <c r="AS129" i="18"/>
  <c r="AS130" i="18"/>
  <c r="AS131" i="18"/>
  <c r="AS132" i="18"/>
  <c r="AS133" i="18"/>
  <c r="AS134" i="18"/>
  <c r="AS135" i="18"/>
  <c r="AS136" i="18"/>
  <c r="AS137" i="18"/>
  <c r="AS138" i="18"/>
  <c r="AS139" i="18"/>
  <c r="AS140" i="18"/>
  <c r="AS141" i="18"/>
  <c r="AS142" i="18"/>
  <c r="AS143" i="18"/>
  <c r="AS144" i="18"/>
  <c r="AS145" i="18"/>
  <c r="AS146" i="18"/>
  <c r="AS147" i="18"/>
  <c r="AS148" i="18"/>
  <c r="AS149" i="18"/>
  <c r="AS150" i="18"/>
  <c r="AS151" i="18"/>
  <c r="AS152" i="18"/>
  <c r="AS153" i="18"/>
  <c r="AS154" i="18"/>
  <c r="AS155" i="18"/>
  <c r="AS156" i="18"/>
  <c r="AS157" i="18"/>
  <c r="AS158" i="18"/>
  <c r="AS159" i="18"/>
  <c r="AS160" i="18"/>
  <c r="AS161" i="18"/>
  <c r="AS162" i="18"/>
  <c r="AS163" i="18"/>
  <c r="AS164" i="18"/>
  <c r="AS165" i="18"/>
  <c r="AS166" i="18"/>
  <c r="AS167" i="18"/>
  <c r="AS168" i="18"/>
  <c r="AS169" i="18"/>
  <c r="AS170" i="18"/>
  <c r="AS171" i="18"/>
  <c r="AS172" i="18"/>
  <c r="AS173" i="18"/>
  <c r="AS174" i="18"/>
  <c r="AS175" i="18"/>
  <c r="AS176" i="18"/>
  <c r="AS177" i="18"/>
  <c r="AS178" i="18"/>
  <c r="AS179" i="18"/>
  <c r="AS180" i="18"/>
  <c r="AS181" i="18"/>
  <c r="AS182" i="18"/>
  <c r="AS183" i="18"/>
  <c r="AS184" i="18"/>
  <c r="AS185" i="18"/>
  <c r="AS186" i="18"/>
  <c r="AS187" i="18"/>
  <c r="AS188" i="18"/>
  <c r="AS189" i="18"/>
  <c r="AS190" i="18"/>
  <c r="AS191" i="18"/>
  <c r="AS192" i="18"/>
  <c r="AS193" i="18"/>
  <c r="AS194" i="18"/>
  <c r="AS195" i="18"/>
  <c r="AS196" i="18"/>
  <c r="AS197" i="18"/>
  <c r="AS198" i="18"/>
  <c r="AS199" i="18"/>
  <c r="AS200" i="18"/>
  <c r="AS201" i="18"/>
  <c r="AS202" i="18"/>
  <c r="AS203" i="18"/>
  <c r="AS204" i="18"/>
  <c r="AS205" i="18"/>
  <c r="AS206" i="18"/>
  <c r="AS207" i="18"/>
  <c r="AS208" i="18"/>
  <c r="AS209" i="18"/>
  <c r="AS210" i="18"/>
  <c r="AS211" i="18"/>
  <c r="AS212" i="18"/>
  <c r="AS213" i="18"/>
  <c r="AS214" i="18"/>
  <c r="AS215" i="18"/>
  <c r="AS216" i="18"/>
  <c r="AS217" i="18"/>
  <c r="AS218" i="18"/>
  <c r="AS219" i="18"/>
  <c r="AS220" i="18"/>
  <c r="AS221" i="18"/>
  <c r="AS222" i="18"/>
  <c r="AS223" i="18"/>
  <c r="AS224" i="18"/>
  <c r="AS225" i="18"/>
  <c r="AS226" i="18"/>
  <c r="AS227" i="18"/>
  <c r="AS228" i="18"/>
  <c r="AS229" i="18"/>
  <c r="AS230" i="18"/>
  <c r="AS231" i="18"/>
  <c r="AS232" i="18"/>
  <c r="AS233" i="18"/>
  <c r="AS234" i="18"/>
  <c r="AS235" i="18"/>
  <c r="AS236" i="18"/>
  <c r="AS237" i="18"/>
  <c r="AS238" i="18"/>
  <c r="AS239" i="18"/>
  <c r="AS240" i="18"/>
  <c r="AS241" i="18"/>
  <c r="AS242" i="18"/>
  <c r="AS243" i="18"/>
  <c r="AS244" i="18"/>
  <c r="AS245" i="18"/>
  <c r="AS246" i="18"/>
  <c r="AS247" i="18"/>
  <c r="AS248" i="18"/>
  <c r="AS249" i="18"/>
  <c r="AS250" i="18"/>
  <c r="AS251" i="18"/>
  <c r="AS252" i="18"/>
  <c r="AS253" i="18"/>
  <c r="AS254" i="18"/>
  <c r="AS255" i="18"/>
  <c r="AS256" i="18"/>
  <c r="AS257" i="18"/>
  <c r="AS258" i="18"/>
  <c r="AS259" i="18"/>
  <c r="AS260" i="18"/>
  <c r="AS261" i="18"/>
  <c r="AS262" i="18"/>
  <c r="AS263" i="18"/>
  <c r="AS264" i="18"/>
  <c r="AS265" i="18"/>
  <c r="AS266" i="18"/>
  <c r="AS267" i="18"/>
  <c r="AS268" i="18"/>
  <c r="AS269" i="18"/>
  <c r="AS270" i="18"/>
  <c r="AS271" i="18"/>
  <c r="AS272" i="18"/>
  <c r="AS273" i="18"/>
  <c r="AS274" i="18"/>
  <c r="AS275" i="18"/>
  <c r="AS276" i="18"/>
  <c r="AS277" i="18"/>
  <c r="AS278" i="18"/>
  <c r="AS279" i="18"/>
  <c r="AS280" i="18"/>
  <c r="AS281" i="18"/>
  <c r="AS282" i="18"/>
  <c r="AS283" i="18"/>
  <c r="AS284" i="18"/>
  <c r="AS285" i="18"/>
  <c r="AS286" i="18"/>
  <c r="AS287" i="18"/>
  <c r="AS288" i="18"/>
  <c r="AS289" i="18"/>
  <c r="AS290" i="18"/>
  <c r="AS291" i="18"/>
  <c r="AS292" i="18"/>
  <c r="AS293" i="18"/>
  <c r="AS294" i="18"/>
  <c r="AS295" i="18"/>
  <c r="AS296" i="18"/>
  <c r="AS297" i="18"/>
  <c r="AS298" i="18"/>
  <c r="AS299" i="18"/>
  <c r="AS300" i="18"/>
  <c r="AS301" i="18"/>
  <c r="AS302" i="18"/>
  <c r="AS303" i="18"/>
  <c r="AS304" i="18"/>
  <c r="AS305" i="18"/>
  <c r="AS306" i="18"/>
  <c r="AS307" i="18"/>
  <c r="AS308" i="18"/>
  <c r="AS309" i="18"/>
  <c r="AS310" i="18"/>
  <c r="AS311" i="18"/>
  <c r="AS312" i="18"/>
  <c r="AS313" i="18"/>
  <c r="AS314" i="18"/>
  <c r="AS315" i="18"/>
  <c r="AS316" i="18"/>
  <c r="AS317" i="18"/>
  <c r="AS318" i="18"/>
  <c r="AS319" i="18"/>
  <c r="AS320" i="18"/>
  <c r="AS321" i="18"/>
  <c r="AS322" i="18"/>
  <c r="AS323" i="18"/>
  <c r="AS324" i="18"/>
  <c r="AS325" i="18"/>
  <c r="AS326" i="18"/>
  <c r="AS327" i="18"/>
  <c r="AS328" i="18"/>
  <c r="AS329" i="18"/>
  <c r="AS330" i="18"/>
  <c r="AS331" i="18"/>
  <c r="AS332" i="18"/>
  <c r="AS333" i="18"/>
  <c r="AS334" i="18"/>
  <c r="AS335" i="18"/>
  <c r="AS336" i="18"/>
  <c r="AS337" i="18"/>
  <c r="AS338" i="18"/>
  <c r="AS339" i="18"/>
  <c r="AS340" i="18"/>
  <c r="AS341" i="18"/>
  <c r="AS342" i="18"/>
  <c r="AS343" i="18"/>
  <c r="AS344" i="18"/>
  <c r="AS345" i="18"/>
  <c r="AS346" i="18"/>
  <c r="AS347" i="18"/>
  <c r="AS348" i="18"/>
  <c r="AS349" i="18"/>
  <c r="AS350" i="18"/>
  <c r="AS351" i="18"/>
  <c r="AS352" i="18"/>
  <c r="AS353" i="18"/>
  <c r="AS354" i="18"/>
  <c r="AS355" i="18"/>
  <c r="AS356" i="18"/>
  <c r="AS357" i="18"/>
  <c r="AS358" i="18"/>
  <c r="AS359" i="18"/>
  <c r="AS360" i="18"/>
  <c r="AS361" i="18"/>
  <c r="AS362" i="18"/>
  <c r="AS363" i="18"/>
  <c r="AS364" i="18"/>
  <c r="AS365" i="18"/>
  <c r="AS366" i="18"/>
  <c r="AS367" i="18"/>
  <c r="AS368" i="18"/>
  <c r="AS369" i="18"/>
  <c r="AS370" i="18"/>
  <c r="AS371" i="18"/>
  <c r="AS372" i="18"/>
  <c r="AS373" i="18"/>
  <c r="AS374" i="18"/>
  <c r="AS375" i="18"/>
  <c r="AS376" i="18"/>
  <c r="AS377" i="18"/>
  <c r="AS378" i="18"/>
  <c r="AS379" i="18"/>
  <c r="AS380" i="18"/>
  <c r="AS381" i="18"/>
  <c r="AS382" i="18"/>
  <c r="AS383" i="18"/>
  <c r="AS384" i="18"/>
  <c r="AS385" i="18"/>
  <c r="AS386" i="18"/>
  <c r="AS387" i="18"/>
  <c r="AS388" i="18"/>
  <c r="AS389" i="18"/>
  <c r="AS390" i="18"/>
  <c r="AS391" i="18"/>
  <c r="AS392" i="18"/>
  <c r="AS393" i="18"/>
  <c r="AS394" i="18"/>
  <c r="AS395" i="18"/>
  <c r="AS396" i="18"/>
  <c r="AS397" i="18"/>
  <c r="AS398" i="18"/>
  <c r="AS399" i="18"/>
  <c r="AS400" i="18"/>
  <c r="AS401" i="18"/>
  <c r="AS402" i="18"/>
  <c r="AS403" i="18"/>
  <c r="AS404" i="18"/>
  <c r="AS405" i="18"/>
  <c r="AS406" i="18"/>
  <c r="AS407" i="18"/>
  <c r="AS408" i="18"/>
  <c r="AS409" i="18"/>
  <c r="AS410" i="18"/>
  <c r="AS411" i="18"/>
  <c r="AS412" i="18"/>
  <c r="AS413" i="18"/>
  <c r="AS414" i="18"/>
  <c r="AS415" i="18"/>
  <c r="AS416" i="18"/>
  <c r="AS417" i="18"/>
  <c r="AS418" i="18"/>
  <c r="AS419" i="18"/>
  <c r="AS420" i="18"/>
  <c r="AS421" i="18"/>
  <c r="AS422" i="18"/>
  <c r="AS423" i="18"/>
  <c r="AS424" i="18"/>
  <c r="AS425" i="18"/>
  <c r="AS426" i="18"/>
  <c r="AS427" i="18"/>
  <c r="AS428" i="18"/>
  <c r="AS429" i="18"/>
  <c r="AS430" i="18"/>
  <c r="AS431" i="18"/>
  <c r="AS432" i="18"/>
  <c r="AS433" i="18"/>
  <c r="AS434" i="18"/>
  <c r="AS435" i="18"/>
  <c r="AS436" i="18"/>
  <c r="AS437" i="18"/>
  <c r="AS438" i="18"/>
  <c r="AS439" i="18"/>
  <c r="AS440" i="18"/>
  <c r="AS441" i="18"/>
  <c r="AS442" i="18"/>
  <c r="AS443" i="18"/>
  <c r="AS444" i="18"/>
  <c r="AS445" i="18"/>
  <c r="AS446" i="18"/>
  <c r="AS447" i="18"/>
  <c r="AS448" i="18"/>
  <c r="AS449" i="18"/>
  <c r="AS450" i="18"/>
  <c r="AS451" i="18"/>
  <c r="AS452" i="18"/>
  <c r="AS453" i="18"/>
  <c r="AS454" i="18"/>
  <c r="AS455" i="18"/>
  <c r="AS456" i="18"/>
  <c r="AS457" i="18"/>
  <c r="AS458" i="18"/>
  <c r="AS459" i="18"/>
  <c r="AS460" i="18"/>
  <c r="AS461" i="18"/>
  <c r="AS462" i="18"/>
  <c r="AS463" i="18"/>
  <c r="AS464" i="18"/>
  <c r="AS465" i="18"/>
  <c r="AS466" i="18"/>
  <c r="AS467" i="18"/>
  <c r="AS468" i="18"/>
  <c r="AS469" i="18"/>
  <c r="AS470" i="18"/>
  <c r="AS471" i="18"/>
  <c r="AS472" i="18"/>
  <c r="AS473" i="18"/>
  <c r="AS474" i="18"/>
  <c r="AS475" i="18"/>
  <c r="AS476" i="18"/>
  <c r="AS477" i="18"/>
  <c r="AS478" i="18"/>
  <c r="AS479" i="18"/>
  <c r="AS480" i="18"/>
  <c r="AS481" i="18"/>
  <c r="AS482" i="18"/>
  <c r="AS483" i="18"/>
  <c r="AS484" i="18"/>
  <c r="AS485" i="18"/>
  <c r="AS486" i="18"/>
  <c r="AS487" i="18"/>
  <c r="AS488" i="18"/>
  <c r="AS489" i="18"/>
  <c r="AS490" i="18"/>
  <c r="AS491" i="18"/>
  <c r="AS492" i="18"/>
  <c r="AS493" i="18"/>
  <c r="AS494" i="18"/>
  <c r="AS495" i="18"/>
  <c r="AS496" i="18"/>
  <c r="AS497" i="18"/>
  <c r="AS498" i="18"/>
  <c r="AS499" i="18"/>
  <c r="AS500" i="18"/>
  <c r="AS501" i="18"/>
  <c r="AS502" i="18"/>
  <c r="AS503" i="18"/>
  <c r="AS504" i="18"/>
  <c r="AS505" i="18"/>
  <c r="AS506" i="18"/>
  <c r="AS507" i="18"/>
  <c r="AS508" i="18"/>
  <c r="AS509" i="18"/>
  <c r="AS510" i="18"/>
  <c r="AS511" i="18"/>
  <c r="AS512" i="18"/>
  <c r="AS513" i="18"/>
  <c r="AS514" i="18"/>
  <c r="AS515" i="18"/>
  <c r="AS516" i="18"/>
  <c r="AS517" i="18"/>
  <c r="AS518" i="18"/>
  <c r="AS519" i="18"/>
  <c r="AS520" i="18"/>
  <c r="AS521" i="18"/>
  <c r="AS522" i="18"/>
  <c r="AS523" i="18"/>
  <c r="AS524" i="18"/>
  <c r="AS525" i="18"/>
  <c r="AS526" i="18"/>
  <c r="AS527" i="18"/>
  <c r="AS528" i="18"/>
  <c r="AS529" i="18"/>
  <c r="AS530" i="18"/>
  <c r="AS531" i="18"/>
  <c r="AS532" i="18"/>
  <c r="AS533" i="18"/>
  <c r="AS534" i="18"/>
  <c r="AS535" i="18"/>
  <c r="AS536" i="18"/>
  <c r="AS537" i="18"/>
  <c r="AS538" i="18"/>
  <c r="AS539" i="18"/>
  <c r="AS540" i="18"/>
  <c r="AS541" i="18"/>
  <c r="AS542" i="18"/>
  <c r="AS543" i="18"/>
  <c r="AS544" i="18"/>
  <c r="AS545" i="18"/>
  <c r="AS546" i="18"/>
  <c r="AS547" i="18"/>
  <c r="AS548" i="18"/>
  <c r="AS549" i="18"/>
  <c r="AS550" i="18"/>
  <c r="AS551" i="18"/>
  <c r="AS552" i="18"/>
  <c r="AS553" i="18"/>
  <c r="AS554" i="18"/>
  <c r="AS555" i="18"/>
  <c r="AS556" i="18"/>
  <c r="AS557" i="18"/>
  <c r="AS558" i="18"/>
  <c r="AS559" i="18"/>
  <c r="AS560" i="18"/>
  <c r="AS561" i="18"/>
  <c r="AS562" i="18"/>
  <c r="AS563" i="18"/>
  <c r="AS564" i="18"/>
  <c r="AS565" i="18"/>
  <c r="AS566" i="18"/>
  <c r="AS567" i="18"/>
  <c r="AS568" i="18"/>
  <c r="AS569" i="18"/>
  <c r="AS570" i="18"/>
  <c r="AS571" i="18"/>
  <c r="AS572" i="18"/>
  <c r="AS573" i="18"/>
  <c r="AS574" i="18"/>
  <c r="AS575" i="18"/>
  <c r="AS576" i="18"/>
  <c r="AS577" i="18"/>
  <c r="AS578" i="18"/>
  <c r="AS579" i="18"/>
  <c r="AS580" i="18"/>
  <c r="AS581" i="18"/>
  <c r="AS582" i="18"/>
  <c r="AS583" i="18"/>
  <c r="AS584" i="18"/>
  <c r="AS585" i="18"/>
  <c r="AS586" i="18"/>
  <c r="AS587" i="18"/>
  <c r="AS588" i="18"/>
  <c r="AS589" i="18"/>
  <c r="AS590" i="18"/>
  <c r="AS591" i="18"/>
  <c r="AS592" i="18"/>
  <c r="AS593" i="18"/>
  <c r="AS594" i="18"/>
  <c r="AS595" i="18"/>
  <c r="AS596" i="18"/>
  <c r="AS597" i="18"/>
  <c r="AS598" i="18"/>
  <c r="AS599" i="18"/>
  <c r="AS600" i="18"/>
  <c r="AS601" i="18"/>
  <c r="AS602" i="18"/>
  <c r="AS603" i="18"/>
  <c r="AS604" i="18"/>
  <c r="AS605" i="18"/>
  <c r="AS606" i="18"/>
  <c r="AS607" i="18"/>
  <c r="AS608" i="18"/>
  <c r="AS609" i="18"/>
  <c r="AS610" i="18"/>
  <c r="AS611" i="18"/>
  <c r="AS612" i="18"/>
  <c r="AS613" i="18"/>
  <c r="AS614" i="18"/>
  <c r="AS615" i="18"/>
  <c r="AS616" i="18"/>
  <c r="AS617" i="18"/>
  <c r="AS618" i="18"/>
  <c r="AS619" i="18"/>
  <c r="AS620" i="18"/>
  <c r="AS621" i="18"/>
  <c r="AS622" i="18"/>
  <c r="AS623" i="18"/>
  <c r="AS624" i="18"/>
  <c r="AS625" i="18"/>
  <c r="AS626" i="18"/>
  <c r="AS627" i="18"/>
  <c r="AS628" i="18"/>
  <c r="AS629" i="18"/>
  <c r="AS630" i="18"/>
  <c r="AS631" i="18"/>
  <c r="AS632" i="18"/>
  <c r="AS633" i="18"/>
  <c r="AS634" i="18"/>
  <c r="AS635" i="18"/>
  <c r="AS636" i="18"/>
  <c r="AS637" i="18"/>
  <c r="AS638" i="18"/>
  <c r="AS639" i="18"/>
  <c r="AS640" i="18"/>
  <c r="AS641" i="18"/>
  <c r="AS642" i="18"/>
  <c r="AS643" i="18"/>
  <c r="AS644" i="18"/>
  <c r="AS645" i="18"/>
  <c r="AS646" i="18"/>
  <c r="AS647" i="18"/>
  <c r="AS648" i="18"/>
  <c r="AS649" i="18"/>
  <c r="AS650" i="18"/>
  <c r="AS651" i="18"/>
  <c r="AS652" i="18"/>
  <c r="AS653" i="18"/>
  <c r="AS654" i="18"/>
  <c r="AS655" i="18"/>
  <c r="AS656" i="18"/>
  <c r="AS657" i="18"/>
  <c r="AS658" i="18"/>
  <c r="AS659" i="18"/>
  <c r="AS660" i="18"/>
  <c r="AS661" i="18"/>
  <c r="AS662" i="18"/>
  <c r="AS663" i="18"/>
  <c r="AS664" i="18"/>
  <c r="AS665" i="18"/>
  <c r="AS666" i="18"/>
  <c r="AS667" i="18"/>
  <c r="AS668" i="18"/>
  <c r="AS669" i="18"/>
  <c r="AS670" i="18"/>
  <c r="AS671" i="18"/>
  <c r="AS672" i="18"/>
  <c r="AS673" i="18"/>
  <c r="AS674" i="18"/>
  <c r="AS675" i="18"/>
  <c r="AS676" i="18"/>
  <c r="AS677" i="18"/>
  <c r="AS678" i="18"/>
  <c r="AS679" i="18"/>
  <c r="AS680" i="18"/>
  <c r="AS681" i="18"/>
  <c r="AS682" i="18"/>
  <c r="AS683" i="18"/>
  <c r="AS684" i="18"/>
  <c r="AS685" i="18"/>
  <c r="AS686" i="18"/>
  <c r="AS687" i="18"/>
  <c r="AS688" i="18"/>
  <c r="AS689" i="18"/>
  <c r="AS690" i="18"/>
  <c r="AS691" i="18"/>
  <c r="AS692" i="18"/>
  <c r="AS693" i="18"/>
  <c r="AS694" i="18"/>
  <c r="AS695" i="18"/>
  <c r="AS696" i="18"/>
  <c r="AS697" i="18"/>
  <c r="AS698" i="18"/>
  <c r="AS699" i="18"/>
  <c r="AS700" i="18"/>
  <c r="AS701" i="18"/>
  <c r="AS702" i="18"/>
  <c r="AS703" i="18"/>
  <c r="AS704" i="18"/>
  <c r="AS705" i="18"/>
  <c r="AS706" i="18"/>
  <c r="AS707" i="18"/>
  <c r="AS708" i="18"/>
  <c r="AS709" i="18"/>
  <c r="AS710" i="18"/>
  <c r="AS711" i="18"/>
  <c r="AS712" i="18"/>
  <c r="AS713" i="18"/>
  <c r="AS714" i="18"/>
  <c r="AS715" i="18"/>
  <c r="AS716" i="18"/>
  <c r="AS717" i="18"/>
  <c r="AS718" i="18"/>
  <c r="AS719" i="18"/>
  <c r="AS720" i="18"/>
  <c r="AS721" i="18"/>
  <c r="AS722" i="18"/>
  <c r="AS723" i="18"/>
  <c r="AS724" i="18"/>
  <c r="AS725" i="18"/>
  <c r="AS726" i="18"/>
  <c r="AS727" i="18"/>
  <c r="AS728" i="18"/>
  <c r="AS729" i="18"/>
  <c r="AS730" i="18"/>
  <c r="AS731" i="18"/>
  <c r="AS732" i="18"/>
  <c r="AS733" i="18"/>
  <c r="AS734" i="18"/>
  <c r="AS735" i="18"/>
  <c r="AS736" i="18"/>
  <c r="AS737" i="18"/>
  <c r="AS738" i="18"/>
  <c r="AS739" i="18"/>
  <c r="AS740" i="18"/>
  <c r="AS741" i="18"/>
  <c r="AS742" i="18"/>
  <c r="AS743" i="18"/>
  <c r="AS744" i="18"/>
  <c r="AS745" i="18"/>
  <c r="AS746" i="18"/>
  <c r="AS747" i="18"/>
  <c r="AS748" i="18"/>
  <c r="AS749" i="18"/>
  <c r="AS750" i="18"/>
  <c r="AS751" i="18"/>
  <c r="AS752" i="18"/>
  <c r="AS753" i="18"/>
  <c r="AS754" i="18"/>
  <c r="AS755" i="18"/>
  <c r="AS756" i="18"/>
  <c r="AS757" i="18"/>
  <c r="AS758" i="18"/>
  <c r="AS759" i="18"/>
  <c r="AS760" i="18"/>
  <c r="AS761" i="18"/>
  <c r="AS762" i="18"/>
  <c r="AS763" i="18"/>
  <c r="AS764" i="18"/>
  <c r="AS765" i="18"/>
  <c r="AS766" i="18"/>
  <c r="AS767" i="18"/>
  <c r="AS768" i="18"/>
  <c r="AS769" i="18"/>
  <c r="AS770" i="18"/>
  <c r="AS771" i="18"/>
  <c r="AS772" i="18"/>
  <c r="AS773" i="18"/>
  <c r="AS774" i="18"/>
  <c r="AS775" i="18"/>
  <c r="AS776" i="18"/>
  <c r="AS777" i="18"/>
  <c r="AS778" i="18"/>
  <c r="AS779" i="18"/>
  <c r="AS780" i="18"/>
  <c r="AS781" i="18"/>
  <c r="AS782" i="18"/>
  <c r="AS783" i="18"/>
  <c r="AS784" i="18"/>
  <c r="AS785" i="18"/>
  <c r="AS786" i="18"/>
  <c r="AS787" i="18"/>
  <c r="AS788" i="18"/>
  <c r="AS789" i="18"/>
  <c r="AS790" i="18"/>
  <c r="AS791" i="18"/>
  <c r="AS792" i="18"/>
  <c r="AS793" i="18"/>
  <c r="AS794" i="18"/>
  <c r="AS795" i="18"/>
  <c r="AS796" i="18"/>
  <c r="AS797" i="18"/>
  <c r="AS798" i="18"/>
  <c r="AS799" i="18"/>
  <c r="AS800" i="18"/>
  <c r="AS801" i="18"/>
  <c r="AS802" i="18"/>
  <c r="AS803" i="18"/>
  <c r="AS804" i="18"/>
  <c r="AS805" i="18"/>
  <c r="AS806" i="18"/>
  <c r="AS807" i="18"/>
  <c r="AS808" i="18"/>
  <c r="AS809" i="18"/>
  <c r="AS810" i="18"/>
  <c r="AS811" i="18"/>
  <c r="AS812" i="18"/>
  <c r="AS813" i="18"/>
  <c r="AS814" i="18"/>
  <c r="AS815" i="18"/>
  <c r="AS816" i="18"/>
  <c r="AS817" i="18"/>
  <c r="AS818" i="18"/>
  <c r="AS819" i="18"/>
  <c r="AS820" i="18"/>
  <c r="AS821" i="18"/>
  <c r="AS822" i="18"/>
  <c r="AS823" i="18"/>
  <c r="AS824" i="18"/>
  <c r="AS825" i="18"/>
  <c r="AS826" i="18"/>
  <c r="AS827" i="18"/>
  <c r="AS828" i="18"/>
  <c r="AS829" i="18"/>
  <c r="AS830" i="18"/>
  <c r="AS831" i="18"/>
  <c r="AS832" i="18"/>
  <c r="AS833" i="18"/>
  <c r="AS834" i="18"/>
  <c r="AS835" i="18"/>
  <c r="AS836" i="18"/>
  <c r="AS837" i="18"/>
  <c r="AS838" i="18"/>
  <c r="AS839" i="18"/>
  <c r="AS840" i="18"/>
  <c r="AS841" i="18"/>
  <c r="AS842" i="18"/>
  <c r="AS843" i="18"/>
  <c r="AS844" i="18"/>
  <c r="AS845" i="18"/>
  <c r="AS846" i="18"/>
  <c r="AS847" i="18"/>
  <c r="AS848" i="18"/>
  <c r="AS849" i="18"/>
  <c r="AS850" i="18"/>
  <c r="AS851" i="18"/>
  <c r="AS852" i="18"/>
  <c r="AS853" i="18"/>
  <c r="AS854" i="18"/>
  <c r="AS855" i="18"/>
  <c r="AS856" i="18"/>
  <c r="AS857" i="18"/>
  <c r="AS858" i="18"/>
  <c r="AS859" i="18"/>
  <c r="AS860" i="18"/>
  <c r="AS861" i="18"/>
  <c r="AS862" i="18"/>
  <c r="AS863" i="18"/>
  <c r="AS864" i="18"/>
  <c r="AS865" i="18"/>
  <c r="AS866" i="18"/>
  <c r="AS867" i="18"/>
  <c r="AS868" i="18"/>
  <c r="AS869" i="18"/>
  <c r="AS870" i="18"/>
  <c r="AS871" i="18"/>
  <c r="AS872" i="18"/>
  <c r="AS873" i="18"/>
  <c r="AS874" i="18"/>
  <c r="AS875" i="18"/>
  <c r="AS876" i="18"/>
  <c r="AS877" i="18"/>
  <c r="AS878" i="18"/>
  <c r="AS879" i="18"/>
  <c r="AS880" i="18"/>
  <c r="AS881" i="18"/>
  <c r="AS882" i="18"/>
  <c r="AS883" i="18"/>
  <c r="AS884" i="18"/>
  <c r="AS885" i="18"/>
  <c r="AS886" i="18"/>
  <c r="AS887" i="18"/>
  <c r="AS888" i="18"/>
  <c r="AS889" i="18"/>
  <c r="AS890" i="18"/>
  <c r="AS891" i="18"/>
  <c r="AS892" i="18"/>
  <c r="AS893" i="18"/>
  <c r="AS894" i="18"/>
  <c r="AS895" i="18"/>
  <c r="AS896" i="18"/>
  <c r="AS897" i="18"/>
  <c r="AS898" i="18"/>
  <c r="AS899" i="18"/>
  <c r="AS900" i="18"/>
  <c r="AS901" i="18"/>
  <c r="AS902" i="18"/>
  <c r="AS903" i="18"/>
  <c r="AS904" i="18"/>
  <c r="AS905" i="18"/>
  <c r="AS906" i="18"/>
  <c r="AS907" i="18"/>
  <c r="AS908" i="18"/>
  <c r="AS909" i="18"/>
  <c r="AS910" i="18"/>
  <c r="AS911" i="18"/>
  <c r="AS912" i="18"/>
  <c r="AS913" i="18"/>
  <c r="AS914" i="18"/>
  <c r="AS915" i="18"/>
  <c r="AS916" i="18"/>
  <c r="AS917" i="18"/>
  <c r="AS918" i="18"/>
  <c r="AS919" i="18"/>
  <c r="AS920" i="18"/>
  <c r="AS921" i="18"/>
  <c r="AS922" i="18"/>
  <c r="AS923" i="18"/>
  <c r="AS924" i="18"/>
  <c r="AS925" i="18"/>
  <c r="AS926" i="18"/>
  <c r="AS927" i="18"/>
  <c r="AS928" i="18"/>
  <c r="AS929" i="18"/>
  <c r="AS930" i="18"/>
  <c r="AS931" i="18"/>
  <c r="AS932" i="18"/>
  <c r="AS933" i="18"/>
  <c r="AS934" i="18"/>
  <c r="AS935" i="18"/>
  <c r="AS936" i="18"/>
  <c r="AS937" i="18"/>
  <c r="AS938" i="18"/>
  <c r="AS939" i="18"/>
  <c r="AS940" i="18"/>
  <c r="AS941" i="18"/>
  <c r="AS942" i="18"/>
  <c r="AS943" i="18"/>
  <c r="AS944" i="18"/>
  <c r="AS945" i="18"/>
  <c r="AS946" i="18"/>
  <c r="AS947" i="18"/>
  <c r="AS948" i="18"/>
  <c r="AS949" i="18"/>
  <c r="AS950" i="18"/>
  <c r="AS951" i="18"/>
  <c r="AS952" i="18"/>
  <c r="AS953" i="18"/>
  <c r="AS954" i="18"/>
  <c r="AS955" i="18"/>
  <c r="AS956" i="18"/>
  <c r="AS957" i="18"/>
  <c r="AS958" i="18"/>
  <c r="AS959" i="18"/>
  <c r="AS960" i="18"/>
  <c r="AS961" i="18"/>
  <c r="AS962" i="18"/>
  <c r="AS963" i="18"/>
  <c r="AS964" i="18"/>
  <c r="AS965" i="18"/>
  <c r="AS966" i="18"/>
  <c r="AS967" i="18"/>
  <c r="AS968" i="18"/>
  <c r="AS969" i="18"/>
  <c r="AS970" i="18"/>
  <c r="AS971" i="18"/>
  <c r="AS972" i="18"/>
  <c r="AS973" i="18"/>
  <c r="AS974" i="18"/>
  <c r="AS975" i="18"/>
  <c r="AS976" i="18"/>
  <c r="AS977" i="18"/>
  <c r="AS978" i="18"/>
  <c r="AS979" i="18"/>
  <c r="AS980" i="18"/>
  <c r="AS981" i="18"/>
  <c r="AS982" i="18"/>
  <c r="AS983" i="18"/>
  <c r="AS984" i="18"/>
  <c r="AS985" i="18"/>
  <c r="AS986" i="18"/>
  <c r="AS987" i="18"/>
  <c r="AS988" i="18"/>
  <c r="AS989" i="18"/>
  <c r="AS990" i="18"/>
  <c r="AS991" i="18"/>
  <c r="AS992" i="18"/>
  <c r="AS993" i="18"/>
  <c r="AS994" i="18"/>
  <c r="AS995" i="18"/>
  <c r="AS996" i="18"/>
  <c r="AS997" i="18"/>
  <c r="AS998" i="18"/>
  <c r="AS999" i="18"/>
  <c r="AS1000" i="18"/>
  <c r="AS1001" i="18"/>
  <c r="AS1002" i="18"/>
  <c r="AS1003" i="18"/>
  <c r="AS1004" i="18"/>
  <c r="AS1005" i="18"/>
  <c r="AS1006" i="18"/>
  <c r="AS1007" i="18"/>
  <c r="AS1008" i="18"/>
  <c r="AS1009" i="18"/>
  <c r="AS1010" i="18"/>
  <c r="AS1011" i="18"/>
  <c r="AS1012" i="18"/>
  <c r="AS1013" i="18"/>
  <c r="AS1014" i="18"/>
  <c r="AS1015" i="18"/>
  <c r="AS1016" i="18"/>
  <c r="AS1017" i="18"/>
  <c r="AS1018" i="18"/>
  <c r="AS1019" i="18"/>
  <c r="AS1020" i="18"/>
  <c r="AS1021" i="18"/>
  <c r="AS1022" i="18"/>
  <c r="B1023" i="18"/>
  <c r="J1024" i="18"/>
  <c r="J3" i="18" s="1"/>
  <c r="K1024" i="18"/>
  <c r="K3" i="18" s="1"/>
  <c r="L1024" i="18"/>
  <c r="L3" i="18" s="1"/>
  <c r="M1024" i="18"/>
  <c r="M3" i="18" s="1"/>
  <c r="N1024" i="18"/>
  <c r="N3" i="18" s="1"/>
  <c r="O1024" i="18"/>
  <c r="O3" i="18" s="1"/>
  <c r="P1024" i="18"/>
  <c r="P3" i="18" s="1"/>
  <c r="Q1024" i="18"/>
  <c r="Q3" i="18" s="1"/>
  <c r="R1024" i="18"/>
  <c r="R3" i="18" s="1"/>
  <c r="S1024" i="18"/>
  <c r="S3" i="18" s="1"/>
  <c r="T1024" i="18"/>
  <c r="T3" i="18" s="1"/>
  <c r="U1024" i="18"/>
  <c r="U3" i="18" s="1"/>
  <c r="V1024" i="18"/>
  <c r="V3" i="18" s="1"/>
  <c r="W1024" i="18"/>
  <c r="W3" i="18" s="1"/>
  <c r="X1024" i="18"/>
  <c r="X3" i="18" s="1"/>
  <c r="Y1024" i="18"/>
  <c r="Y3" i="18" s="1"/>
  <c r="Z1024" i="18"/>
  <c r="Z3" i="18" s="1"/>
  <c r="AA1024" i="18"/>
  <c r="AA3" i="18" s="1"/>
  <c r="AB1024" i="18"/>
  <c r="AB3" i="18" s="1"/>
  <c r="AC1024" i="18"/>
  <c r="AC3" i="18" s="1"/>
  <c r="AD1024" i="18"/>
  <c r="AD3" i="18" s="1"/>
  <c r="AE1024" i="18"/>
  <c r="AE3" i="18" s="1"/>
  <c r="AF1024" i="18"/>
  <c r="AF3" i="18" s="1"/>
  <c r="AG1024" i="18"/>
  <c r="AG3" i="18" s="1"/>
  <c r="AH1024" i="18"/>
  <c r="AH3" i="18" s="1"/>
  <c r="AI1024" i="18"/>
  <c r="AI3" i="18" s="1"/>
  <c r="AJ1024" i="18"/>
  <c r="AJ3" i="18" s="1"/>
  <c r="AK1024" i="18"/>
  <c r="AK3" i="18" s="1"/>
  <c r="AL1024" i="18"/>
  <c r="AL3" i="18" s="1"/>
  <c r="AM1024" i="18"/>
  <c r="AM3" i="18" s="1"/>
  <c r="AN1024" i="18"/>
  <c r="AN3" i="18" s="1"/>
  <c r="AO1024" i="18"/>
  <c r="AO3" i="18" s="1"/>
  <c r="AP1024" i="18"/>
  <c r="AP3" i="18" s="1"/>
  <c r="AQ1024" i="18"/>
  <c r="AQ3" i="18" s="1"/>
  <c r="AR1024" i="18"/>
  <c r="AR3" i="18" s="1"/>
  <c r="AS1024" i="18"/>
  <c r="AT1024" i="18"/>
  <c r="AU1024" i="18"/>
  <c r="AU1026" i="18" s="1"/>
  <c r="AV1024" i="18"/>
  <c r="AW1024" i="18"/>
  <c r="AW1026" i="18" s="1"/>
  <c r="J1025" i="18"/>
  <c r="K1025" i="18"/>
  <c r="L1025" i="18"/>
  <c r="M1025" i="18"/>
  <c r="N1025" i="18"/>
  <c r="O1025" i="18"/>
  <c r="P1025" i="18"/>
  <c r="Q1025" i="18"/>
  <c r="R1025" i="18"/>
  <c r="S1025" i="18"/>
  <c r="T1025" i="18"/>
  <c r="U1025" i="18"/>
  <c r="V1025" i="18"/>
  <c r="W1025" i="18"/>
  <c r="X1025" i="18"/>
  <c r="Y1025" i="18"/>
  <c r="Z1025" i="18"/>
  <c r="AA1025" i="18"/>
  <c r="AB1025" i="18"/>
  <c r="AC1025" i="18"/>
  <c r="AD1025" i="18"/>
  <c r="AE1025" i="18"/>
  <c r="AF1025" i="18"/>
  <c r="AG1025" i="18"/>
  <c r="AH1025" i="18"/>
  <c r="AI1025" i="18"/>
  <c r="AJ1025" i="18"/>
  <c r="AK1025" i="18"/>
  <c r="AL1025" i="18"/>
  <c r="AM1025" i="18"/>
  <c r="AN1025" i="18"/>
  <c r="AO1025" i="18"/>
  <c r="AP1025" i="18"/>
  <c r="AQ1025" i="18"/>
  <c r="AR1025" i="18"/>
  <c r="K1026" i="18"/>
  <c r="K1029" i="18" s="1"/>
  <c r="AS1029" i="18" s="1"/>
  <c r="J1028" i="18"/>
  <c r="K1028" i="18"/>
  <c r="L1028" i="18"/>
  <c r="M1028" i="18"/>
  <c r="N1028" i="18"/>
  <c r="O1028" i="18"/>
  <c r="P1028" i="18"/>
  <c r="Q1028" i="18"/>
  <c r="R1028" i="18"/>
  <c r="S1028" i="18"/>
  <c r="T1028" i="18"/>
  <c r="U1028" i="18"/>
  <c r="V1028" i="18"/>
  <c r="W1028" i="18"/>
  <c r="X1028" i="18"/>
  <c r="Y1028" i="18"/>
  <c r="Z1028" i="18"/>
  <c r="AA1028" i="18"/>
  <c r="AB1028" i="18"/>
  <c r="AC1028" i="18"/>
  <c r="AD1028" i="18"/>
  <c r="AE1028" i="18"/>
  <c r="AF1028" i="18"/>
  <c r="AG1028" i="18"/>
  <c r="AH1028" i="18"/>
  <c r="AI1028" i="18"/>
  <c r="AJ1028" i="18"/>
  <c r="AL1028" i="18"/>
  <c r="AM1028" i="18"/>
  <c r="AN1028" i="18"/>
  <c r="AO1028" i="18"/>
  <c r="AP1028" i="18"/>
  <c r="AQ1028" i="18"/>
  <c r="AR1028" i="18"/>
  <c r="P1029" i="18"/>
  <c r="S1029" i="18"/>
  <c r="AA1029" i="18"/>
  <c r="AB1029" i="18"/>
  <c r="AC1029" i="18"/>
  <c r="AD1029" i="18"/>
  <c r="AE1029" i="18"/>
  <c r="AF1029" i="18"/>
  <c r="AG1029" i="18"/>
  <c r="AH1029" i="18"/>
  <c r="F1031" i="18"/>
  <c r="G1031" i="18"/>
  <c r="H1031" i="18"/>
  <c r="I1031" i="18"/>
  <c r="J1031" i="18"/>
  <c r="K1031" i="18"/>
  <c r="L1031" i="18"/>
  <c r="M1031" i="18"/>
  <c r="N1031" i="18"/>
  <c r="O1031" i="18"/>
  <c r="P1031" i="18"/>
  <c r="Q1031" i="18"/>
  <c r="R1031" i="18"/>
  <c r="S1031" i="18"/>
  <c r="T1031" i="18"/>
  <c r="U1031" i="18"/>
  <c r="V1031" i="18"/>
  <c r="W1031" i="18"/>
  <c r="X1031" i="18"/>
  <c r="Y1031" i="18"/>
  <c r="Z1031" i="18"/>
  <c r="AA1031" i="18"/>
  <c r="AB1031" i="18"/>
  <c r="AC1031" i="18"/>
  <c r="AD1031" i="18"/>
  <c r="AE1031" i="18"/>
  <c r="AF1031" i="18"/>
  <c r="AG1031" i="18"/>
  <c r="AH1031" i="18"/>
  <c r="AI1031" i="18"/>
  <c r="AJ1031" i="18"/>
  <c r="AK1031" i="18"/>
  <c r="AL1031" i="18"/>
  <c r="AM1031" i="18"/>
  <c r="AN1031" i="18"/>
  <c r="AO1031" i="18"/>
  <c r="AQ1031" i="18"/>
  <c r="AR1031" i="18"/>
  <c r="AS1031" i="18"/>
  <c r="F1032" i="18"/>
  <c r="J1033" i="18"/>
  <c r="K1033" i="18"/>
  <c r="L1033" i="18"/>
  <c r="M1033" i="18"/>
  <c r="N1033" i="18"/>
  <c r="O1033" i="18"/>
  <c r="P1033" i="18"/>
  <c r="Q1033" i="18"/>
  <c r="R1033" i="18"/>
  <c r="S1033" i="18"/>
  <c r="T1033" i="18"/>
  <c r="U1033" i="18"/>
  <c r="V1033" i="18"/>
  <c r="W1033" i="18"/>
  <c r="X1033" i="18"/>
  <c r="Y1033" i="18"/>
  <c r="Z1033" i="18"/>
  <c r="AA1033" i="18"/>
  <c r="AB1033" i="18"/>
  <c r="AC1033" i="18"/>
  <c r="AD1033" i="18"/>
  <c r="AE1033" i="18"/>
  <c r="AF1033" i="18"/>
  <c r="AS1034" i="18" s="1"/>
  <c r="AG1033" i="18"/>
  <c r="AH1033" i="18"/>
  <c r="AI1033" i="18"/>
  <c r="AJ1033" i="18"/>
  <c r="AK1033" i="18"/>
  <c r="AL1033" i="18"/>
  <c r="AM1033" i="18"/>
  <c r="AN1033" i="18"/>
  <c r="AO1033" i="18"/>
  <c r="AP1033" i="18"/>
  <c r="AQ1033" i="18"/>
  <c r="AS1033" i="18"/>
  <c r="AF1042" i="18"/>
  <c r="J1" i="17"/>
  <c r="K1" i="17"/>
  <c r="L1" i="17"/>
  <c r="P1" i="17"/>
  <c r="Q1" i="17"/>
  <c r="R1" i="17"/>
  <c r="S1" i="17"/>
  <c r="T1" i="17"/>
  <c r="U1" i="17"/>
  <c r="V1" i="17"/>
  <c r="W1" i="17"/>
  <c r="X1" i="17"/>
  <c r="Y1" i="17"/>
  <c r="Z1" i="17"/>
  <c r="AB1" i="17"/>
  <c r="AC1" i="17"/>
  <c r="AD1" i="17"/>
  <c r="AF1" i="17"/>
  <c r="AH1" i="17"/>
  <c r="AJ1" i="17"/>
  <c r="AK1" i="17"/>
  <c r="AL1" i="17"/>
  <c r="AM1" i="17"/>
  <c r="AN1" i="17"/>
  <c r="AO1" i="17"/>
  <c r="AP1" i="17"/>
  <c r="AQ1" i="17"/>
  <c r="AR1" i="17"/>
  <c r="J2" i="17"/>
  <c r="J948" i="17" s="1"/>
  <c r="K2" i="17"/>
  <c r="K948" i="17" s="1"/>
  <c r="L2" i="17"/>
  <c r="L948" i="17" s="1"/>
  <c r="M2" i="17"/>
  <c r="M948" i="17" s="1"/>
  <c r="N2" i="17"/>
  <c r="N948" i="17" s="1"/>
  <c r="O2" i="17"/>
  <c r="O948" i="17" s="1"/>
  <c r="P2" i="17"/>
  <c r="P948" i="17" s="1"/>
  <c r="Q2" i="17"/>
  <c r="Q948" i="17" s="1"/>
  <c r="R2" i="17"/>
  <c r="R948" i="17" s="1"/>
  <c r="S2" i="17"/>
  <c r="S948" i="17" s="1"/>
  <c r="T2" i="17"/>
  <c r="T948" i="17" s="1"/>
  <c r="U2" i="17"/>
  <c r="U948" i="17" s="1"/>
  <c r="V2" i="17"/>
  <c r="V948" i="17" s="1"/>
  <c r="W2" i="17"/>
  <c r="W948" i="17" s="1"/>
  <c r="X2" i="17"/>
  <c r="X948" i="17" s="1"/>
  <c r="Y2" i="17"/>
  <c r="Y948" i="17" s="1"/>
  <c r="Z2" i="17"/>
  <c r="Z948" i="17" s="1"/>
  <c r="AA2" i="17"/>
  <c r="AA948" i="17" s="1"/>
  <c r="AB2" i="17"/>
  <c r="AB948" i="17" s="1"/>
  <c r="AC2" i="17"/>
  <c r="AC948" i="17" s="1"/>
  <c r="AD2" i="17"/>
  <c r="AD948" i="17" s="1"/>
  <c r="AE2" i="17"/>
  <c r="AE948" i="17" s="1"/>
  <c r="AF2" i="17"/>
  <c r="AF948" i="17" s="1"/>
  <c r="AG2" i="17"/>
  <c r="AG948" i="17" s="1"/>
  <c r="AH2" i="17"/>
  <c r="AH948" i="17" s="1"/>
  <c r="AI2" i="17"/>
  <c r="AI948" i="17" s="1"/>
  <c r="AJ2" i="17"/>
  <c r="AJ948" i="17" s="1"/>
  <c r="AK2" i="17"/>
  <c r="AK948" i="17" s="1"/>
  <c r="AL2" i="17"/>
  <c r="AL948" i="17" s="1"/>
  <c r="AM2" i="17"/>
  <c r="AM948" i="17" s="1"/>
  <c r="AN2" i="17"/>
  <c r="AN948" i="17" s="1"/>
  <c r="AO2" i="17"/>
  <c r="AO948" i="17" s="1"/>
  <c r="AP2" i="17"/>
  <c r="AP948" i="17" s="1"/>
  <c r="AQ2" i="17"/>
  <c r="AQ948" i="17" s="1"/>
  <c r="AR2" i="17"/>
  <c r="AR948" i="17" s="1"/>
  <c r="Q3" i="17"/>
  <c r="AC3" i="17"/>
  <c r="AO3" i="17"/>
  <c r="AS5" i="17"/>
  <c r="AT5" i="17"/>
  <c r="AU5" i="17"/>
  <c r="AV5" i="17"/>
  <c r="AS6" i="17"/>
  <c r="AT6" i="17"/>
  <c r="AU6" i="17"/>
  <c r="AV6" i="17"/>
  <c r="AX6" i="17"/>
  <c r="AX947" i="17" s="1"/>
  <c r="AX948" i="17" s="1"/>
  <c r="AY6" i="17"/>
  <c r="AZ6" i="17"/>
  <c r="BA6" i="17"/>
  <c r="BB6" i="17"/>
  <c r="BC6" i="17"/>
  <c r="BD6" i="17"/>
  <c r="AS7" i="17"/>
  <c r="AT7" i="17"/>
  <c r="AU7" i="17"/>
  <c r="AV7" i="17"/>
  <c r="AX7" i="17"/>
  <c r="AY7" i="17"/>
  <c r="AY947" i="17" s="1"/>
  <c r="AY948" i="17" s="1"/>
  <c r="AZ7" i="17"/>
  <c r="BA7" i="17"/>
  <c r="BB7" i="17"/>
  <c r="BC7" i="17"/>
  <c r="BD7" i="17"/>
  <c r="AS8" i="17"/>
  <c r="AT8" i="17"/>
  <c r="AU8" i="17"/>
  <c r="AV8" i="17"/>
  <c r="AX8" i="17"/>
  <c r="AY8" i="17"/>
  <c r="AZ8" i="17"/>
  <c r="BA8" i="17"/>
  <c r="BB8" i="17"/>
  <c r="BC8" i="17"/>
  <c r="BD8" i="17"/>
  <c r="AS9" i="17"/>
  <c r="AT9" i="17"/>
  <c r="AU9" i="17"/>
  <c r="AV9" i="17"/>
  <c r="AX9" i="17"/>
  <c r="AY9" i="17"/>
  <c r="AZ9" i="17"/>
  <c r="BA9" i="17"/>
  <c r="BA947" i="17" s="1"/>
  <c r="BA948" i="17" s="1"/>
  <c r="BB9" i="17"/>
  <c r="BC9" i="17"/>
  <c r="BD9" i="17"/>
  <c r="AS10" i="17"/>
  <c r="AT10" i="17"/>
  <c r="AU10" i="17"/>
  <c r="AV10" i="17"/>
  <c r="AX10" i="17"/>
  <c r="AY10" i="17"/>
  <c r="AZ10" i="17"/>
  <c r="BA10" i="17"/>
  <c r="BB10" i="17"/>
  <c r="BB947" i="17" s="1"/>
  <c r="BB948" i="17" s="1"/>
  <c r="BC10" i="17"/>
  <c r="BD10" i="17"/>
  <c r="AS11" i="17"/>
  <c r="AT11" i="17"/>
  <c r="AU11" i="17"/>
  <c r="AV11" i="17"/>
  <c r="AX11" i="17"/>
  <c r="AY11" i="17"/>
  <c r="AZ11" i="17"/>
  <c r="BA11" i="17"/>
  <c r="BB11" i="17"/>
  <c r="BC11" i="17"/>
  <c r="BC947" i="17" s="1"/>
  <c r="BC948" i="17" s="1"/>
  <c r="BD11" i="17"/>
  <c r="AS12" i="17"/>
  <c r="AT12" i="17"/>
  <c r="AU12" i="17"/>
  <c r="AV12" i="17"/>
  <c r="AX12" i="17"/>
  <c r="AY12" i="17"/>
  <c r="AZ12" i="17"/>
  <c r="BA12" i="17"/>
  <c r="BB12" i="17"/>
  <c r="BC12" i="17"/>
  <c r="BD12" i="17"/>
  <c r="BD947" i="17" s="1"/>
  <c r="BD948" i="17" s="1"/>
  <c r="AS13" i="17"/>
  <c r="AT13" i="17"/>
  <c r="AU13" i="17"/>
  <c r="AV13" i="17"/>
  <c r="AX13" i="17"/>
  <c r="AY13" i="17"/>
  <c r="AZ13" i="17"/>
  <c r="BA13" i="17"/>
  <c r="BB13" i="17"/>
  <c r="BC13" i="17"/>
  <c r="BD13" i="17"/>
  <c r="AS14" i="17"/>
  <c r="AS954" i="17" s="1"/>
  <c r="AT14" i="17"/>
  <c r="AU14" i="17"/>
  <c r="AV14" i="17"/>
  <c r="AX14" i="17"/>
  <c r="AY14" i="17"/>
  <c r="AZ14" i="17"/>
  <c r="BA14" i="17"/>
  <c r="BB14" i="17"/>
  <c r="BC14" i="17"/>
  <c r="BD14" i="17"/>
  <c r="AS15" i="17"/>
  <c r="AT15" i="17"/>
  <c r="AT954" i="17" s="1"/>
  <c r="AU15" i="17"/>
  <c r="AV15" i="17"/>
  <c r="AX15" i="17"/>
  <c r="AY15" i="17"/>
  <c r="AZ15" i="17"/>
  <c r="BA15" i="17"/>
  <c r="BB15" i="17"/>
  <c r="BC15" i="17"/>
  <c r="BD15" i="17"/>
  <c r="AS16" i="17"/>
  <c r="AT16" i="17"/>
  <c r="AU16" i="17"/>
  <c r="AU954" i="17" s="1"/>
  <c r="AV16" i="17"/>
  <c r="AX16" i="17"/>
  <c r="AY16" i="17"/>
  <c r="AZ16" i="17"/>
  <c r="BA16" i="17"/>
  <c r="BB16" i="17"/>
  <c r="BC16" i="17"/>
  <c r="BD16" i="17"/>
  <c r="AS17" i="17"/>
  <c r="AT17" i="17"/>
  <c r="AU17" i="17"/>
  <c r="AV17" i="17"/>
  <c r="AV954" i="17" s="1"/>
  <c r="AX17" i="17"/>
  <c r="AY17" i="17"/>
  <c r="AZ17" i="17"/>
  <c r="BA17" i="17"/>
  <c r="BB17" i="17"/>
  <c r="BC17" i="17"/>
  <c r="BD17" i="17"/>
  <c r="AS18" i="17"/>
  <c r="AT18" i="17"/>
  <c r="AU18" i="17"/>
  <c r="AV18" i="17"/>
  <c r="AX18" i="17"/>
  <c r="AY18" i="17"/>
  <c r="AZ18" i="17"/>
  <c r="BA18" i="17"/>
  <c r="BB18" i="17"/>
  <c r="BC18" i="17"/>
  <c r="BD18" i="17"/>
  <c r="AS19" i="17"/>
  <c r="AT19" i="17"/>
  <c r="AU19" i="17"/>
  <c r="AV19" i="17"/>
  <c r="AX19" i="17"/>
  <c r="AY19" i="17"/>
  <c r="AZ19" i="17"/>
  <c r="BA19" i="17"/>
  <c r="BB19" i="17"/>
  <c r="BC19" i="17"/>
  <c r="BD19" i="17"/>
  <c r="AS20" i="17"/>
  <c r="AT20" i="17"/>
  <c r="AU20" i="17"/>
  <c r="AV20" i="17"/>
  <c r="AX20" i="17"/>
  <c r="AY20" i="17"/>
  <c r="AZ20" i="17"/>
  <c r="BA20" i="17"/>
  <c r="BB20" i="17"/>
  <c r="BC20" i="17"/>
  <c r="BD20" i="17"/>
  <c r="AS21" i="17"/>
  <c r="AT21" i="17"/>
  <c r="AU21" i="17"/>
  <c r="AV21" i="17"/>
  <c r="AX21" i="17"/>
  <c r="AY21" i="17"/>
  <c r="AZ21" i="17"/>
  <c r="BA21" i="17"/>
  <c r="BB21" i="17"/>
  <c r="BC21" i="17"/>
  <c r="BD21" i="17"/>
  <c r="AS22" i="17"/>
  <c r="AT22" i="17"/>
  <c r="AU22" i="17"/>
  <c r="AV22" i="17"/>
  <c r="AX22" i="17"/>
  <c r="AY22" i="17"/>
  <c r="AZ22" i="17"/>
  <c r="BA22" i="17"/>
  <c r="BB22" i="17"/>
  <c r="BC22" i="17"/>
  <c r="BD22" i="17"/>
  <c r="AS23" i="17"/>
  <c r="AT23" i="17"/>
  <c r="AU23" i="17"/>
  <c r="AV23" i="17"/>
  <c r="AX23" i="17"/>
  <c r="AY23" i="17"/>
  <c r="AZ23" i="17"/>
  <c r="BA23" i="17"/>
  <c r="BB23" i="17"/>
  <c r="BC23" i="17"/>
  <c r="BD23" i="17"/>
  <c r="AS24" i="17"/>
  <c r="AT24" i="17"/>
  <c r="AU24" i="17"/>
  <c r="AV24" i="17"/>
  <c r="AX24" i="17"/>
  <c r="AY24" i="17"/>
  <c r="AZ24" i="17"/>
  <c r="BA24" i="17"/>
  <c r="BB24" i="17"/>
  <c r="BC24" i="17"/>
  <c r="BD24" i="17"/>
  <c r="AS25" i="17"/>
  <c r="AT25" i="17"/>
  <c r="AU25" i="17"/>
  <c r="AV25" i="17"/>
  <c r="AX25" i="17"/>
  <c r="AY25" i="17"/>
  <c r="AZ25" i="17"/>
  <c r="BA25" i="17"/>
  <c r="BB25" i="17"/>
  <c r="BC25" i="17"/>
  <c r="BD25" i="17"/>
  <c r="AS26" i="17"/>
  <c r="AT26" i="17"/>
  <c r="AU26" i="17"/>
  <c r="AV26" i="17"/>
  <c r="AX26" i="17"/>
  <c r="AY26" i="17"/>
  <c r="AZ26" i="17"/>
  <c r="BA26" i="17"/>
  <c r="BB26" i="17"/>
  <c r="BC26" i="17"/>
  <c r="BD26" i="17"/>
  <c r="AS27" i="17"/>
  <c r="AT27" i="17"/>
  <c r="AU27" i="17"/>
  <c r="AV27" i="17"/>
  <c r="AX27" i="17"/>
  <c r="AY27" i="17"/>
  <c r="AZ27" i="17"/>
  <c r="BA27" i="17"/>
  <c r="BB27" i="17"/>
  <c r="BC27" i="17"/>
  <c r="BD27" i="17"/>
  <c r="AS28" i="17"/>
  <c r="AT28" i="17"/>
  <c r="AU28" i="17"/>
  <c r="AV28" i="17"/>
  <c r="AX28" i="17"/>
  <c r="AY28" i="17"/>
  <c r="AZ28" i="17"/>
  <c r="BA28" i="17"/>
  <c r="BB28" i="17"/>
  <c r="BC28" i="17"/>
  <c r="BD28" i="17"/>
  <c r="AS29" i="17"/>
  <c r="AT29" i="17"/>
  <c r="AU29" i="17"/>
  <c r="AV29" i="17"/>
  <c r="AX29" i="17"/>
  <c r="AY29" i="17"/>
  <c r="AZ29" i="17"/>
  <c r="BA29" i="17"/>
  <c r="BB29" i="17"/>
  <c r="BC29" i="17"/>
  <c r="BD29" i="17"/>
  <c r="AS30" i="17"/>
  <c r="AT30" i="17"/>
  <c r="AU30" i="17"/>
  <c r="AV30" i="17"/>
  <c r="AX30" i="17"/>
  <c r="AY30" i="17"/>
  <c r="AZ30" i="17"/>
  <c r="BA30" i="17"/>
  <c r="BB30" i="17"/>
  <c r="BC30" i="17"/>
  <c r="BD30" i="17"/>
  <c r="AS31" i="17"/>
  <c r="AT31" i="17"/>
  <c r="AU31" i="17"/>
  <c r="AV31" i="17"/>
  <c r="AX31" i="17"/>
  <c r="AY31" i="17"/>
  <c r="AZ31" i="17"/>
  <c r="BA31" i="17"/>
  <c r="BB31" i="17"/>
  <c r="BC31" i="17"/>
  <c r="BD31" i="17"/>
  <c r="AS32" i="17"/>
  <c r="AT32" i="17"/>
  <c r="AU32" i="17"/>
  <c r="AV32" i="17"/>
  <c r="AX32" i="17"/>
  <c r="AY32" i="17"/>
  <c r="AZ32" i="17"/>
  <c r="BA32" i="17"/>
  <c r="BB32" i="17"/>
  <c r="BC32" i="17"/>
  <c r="BD32" i="17"/>
  <c r="AS33" i="17"/>
  <c r="AT33" i="17"/>
  <c r="AU33" i="17"/>
  <c r="AV33" i="17"/>
  <c r="AX33" i="17"/>
  <c r="AY33" i="17"/>
  <c r="AZ33" i="17"/>
  <c r="BA33" i="17"/>
  <c r="BB33" i="17"/>
  <c r="BC33" i="17"/>
  <c r="BD33" i="17"/>
  <c r="AS34" i="17"/>
  <c r="AT34" i="17"/>
  <c r="AU34" i="17"/>
  <c r="AV34" i="17"/>
  <c r="AX34" i="17"/>
  <c r="AY34" i="17"/>
  <c r="AZ34" i="17"/>
  <c r="BA34" i="17"/>
  <c r="BB34" i="17"/>
  <c r="BC34" i="17"/>
  <c r="BD34" i="17"/>
  <c r="AS35" i="17"/>
  <c r="AT35" i="17"/>
  <c r="AU35" i="17"/>
  <c r="AV35" i="17"/>
  <c r="AX35" i="17"/>
  <c r="AY35" i="17"/>
  <c r="AZ35" i="17"/>
  <c r="BA35" i="17"/>
  <c r="BB35" i="17"/>
  <c r="BC35" i="17"/>
  <c r="BD35" i="17"/>
  <c r="AS36" i="17"/>
  <c r="AT36" i="17"/>
  <c r="AU36" i="17"/>
  <c r="AV36" i="17"/>
  <c r="AX36" i="17"/>
  <c r="AY36" i="17"/>
  <c r="AZ36" i="17"/>
  <c r="BA36" i="17"/>
  <c r="BB36" i="17"/>
  <c r="BC36" i="17"/>
  <c r="BD36" i="17"/>
  <c r="AS37" i="17"/>
  <c r="AT37" i="17"/>
  <c r="AU37" i="17"/>
  <c r="AV37" i="17"/>
  <c r="AX37" i="17"/>
  <c r="AY37" i="17"/>
  <c r="AZ37" i="17"/>
  <c r="BA37" i="17"/>
  <c r="BB37" i="17"/>
  <c r="BC37" i="17"/>
  <c r="BD37" i="17"/>
  <c r="AS38" i="17"/>
  <c r="AT38" i="17"/>
  <c r="AU38" i="17"/>
  <c r="AV38" i="17"/>
  <c r="AX38" i="17"/>
  <c r="AY38" i="17"/>
  <c r="AZ38" i="17"/>
  <c r="BA38" i="17"/>
  <c r="BB38" i="17"/>
  <c r="BC38" i="17"/>
  <c r="BD38" i="17"/>
  <c r="AS39" i="17"/>
  <c r="AT39" i="17"/>
  <c r="AU39" i="17"/>
  <c r="AV39" i="17"/>
  <c r="AX39" i="17"/>
  <c r="AY39" i="17"/>
  <c r="AZ39" i="17"/>
  <c r="BA39" i="17"/>
  <c r="BB39" i="17"/>
  <c r="BC39" i="17"/>
  <c r="BD39" i="17"/>
  <c r="AS40" i="17"/>
  <c r="AT40" i="17"/>
  <c r="AU40" i="17"/>
  <c r="AV40" i="17"/>
  <c r="AX40" i="17"/>
  <c r="AY40" i="17"/>
  <c r="AZ40" i="17"/>
  <c r="BA40" i="17"/>
  <c r="BB40" i="17"/>
  <c r="BC40" i="17"/>
  <c r="BD40" i="17"/>
  <c r="AS41" i="17"/>
  <c r="AT41" i="17"/>
  <c r="AU41" i="17"/>
  <c r="AV41" i="17"/>
  <c r="AX41" i="17"/>
  <c r="BA41" i="17"/>
  <c r="BD41" i="17"/>
  <c r="AS42" i="17"/>
  <c r="AT42" i="17"/>
  <c r="AU42" i="17"/>
  <c r="AV42" i="17"/>
  <c r="AX42" i="17"/>
  <c r="BA42" i="17"/>
  <c r="BD42" i="17"/>
  <c r="AS43" i="17"/>
  <c r="AT43" i="17"/>
  <c r="AU43" i="17"/>
  <c r="AV43" i="17"/>
  <c r="AX43" i="17"/>
  <c r="BA43" i="17"/>
  <c r="BD43" i="17"/>
  <c r="AS44" i="17"/>
  <c r="AT44" i="17"/>
  <c r="AU44" i="17"/>
  <c r="AV44" i="17"/>
  <c r="AX44" i="17"/>
  <c r="BA44" i="17"/>
  <c r="BD44" i="17"/>
  <c r="AS45" i="17"/>
  <c r="AT45" i="17"/>
  <c r="AU45" i="17"/>
  <c r="AV45" i="17"/>
  <c r="AX45" i="17"/>
  <c r="BA45" i="17"/>
  <c r="BD45" i="17"/>
  <c r="AS46" i="17"/>
  <c r="AT46" i="17"/>
  <c r="AU46" i="17"/>
  <c r="AV46" i="17"/>
  <c r="AX46" i="17"/>
  <c r="BA46" i="17"/>
  <c r="BD46" i="17"/>
  <c r="AS47" i="17"/>
  <c r="AT47" i="17"/>
  <c r="AU47" i="17"/>
  <c r="AV47" i="17"/>
  <c r="AX47" i="17"/>
  <c r="BA47" i="17"/>
  <c r="BD47" i="17"/>
  <c r="AS48" i="17"/>
  <c r="AT48" i="17"/>
  <c r="AU48" i="17"/>
  <c r="AV48" i="17"/>
  <c r="AX48" i="17"/>
  <c r="BA48" i="17"/>
  <c r="BD48" i="17"/>
  <c r="AS49" i="17"/>
  <c r="AT49" i="17"/>
  <c r="AU49" i="17"/>
  <c r="AV49" i="17"/>
  <c r="AX49" i="17"/>
  <c r="BA49" i="17"/>
  <c r="BD49" i="17"/>
  <c r="AS50" i="17"/>
  <c r="AT50" i="17"/>
  <c r="AU50" i="17"/>
  <c r="AV50" i="17"/>
  <c r="AX50" i="17"/>
  <c r="BA50" i="17"/>
  <c r="BD50" i="17"/>
  <c r="AS51" i="17"/>
  <c r="AT51" i="17"/>
  <c r="AU51" i="17"/>
  <c r="AV51" i="17"/>
  <c r="AX51" i="17"/>
  <c r="BA51" i="17"/>
  <c r="BD51" i="17"/>
  <c r="AS52" i="17"/>
  <c r="AT52" i="17"/>
  <c r="AU52" i="17"/>
  <c r="AV52" i="17"/>
  <c r="AX52" i="17"/>
  <c r="BA52" i="17"/>
  <c r="BD52" i="17"/>
  <c r="AS53" i="17"/>
  <c r="AT53" i="17"/>
  <c r="AU53" i="17"/>
  <c r="AV53" i="17"/>
  <c r="AX53" i="17"/>
  <c r="BA53" i="17"/>
  <c r="BD53" i="17"/>
  <c r="AS54" i="17"/>
  <c r="AT54" i="17"/>
  <c r="AU54" i="17"/>
  <c r="AV54" i="17"/>
  <c r="AX54" i="17"/>
  <c r="BA54" i="17"/>
  <c r="BD54" i="17"/>
  <c r="AS55" i="17"/>
  <c r="AT55" i="17"/>
  <c r="AU55" i="17"/>
  <c r="AV55" i="17"/>
  <c r="AX55" i="17"/>
  <c r="BA55" i="17"/>
  <c r="BD55" i="17"/>
  <c r="AS56" i="17"/>
  <c r="AT56" i="17"/>
  <c r="AU56" i="17"/>
  <c r="AV56" i="17"/>
  <c r="AX56" i="17"/>
  <c r="BA56" i="17"/>
  <c r="BD56" i="17"/>
  <c r="AS57" i="17"/>
  <c r="AT57" i="17"/>
  <c r="AU57" i="17"/>
  <c r="AV57" i="17"/>
  <c r="AX57" i="17"/>
  <c r="BA57" i="17"/>
  <c r="BD57" i="17"/>
  <c r="AS58" i="17"/>
  <c r="AT58" i="17"/>
  <c r="AU58" i="17"/>
  <c r="AV58" i="17"/>
  <c r="AX58" i="17"/>
  <c r="BA58" i="17"/>
  <c r="BD58" i="17"/>
  <c r="AS59" i="17"/>
  <c r="AT59" i="17"/>
  <c r="AU59" i="17"/>
  <c r="AV59" i="17"/>
  <c r="AX59" i="17"/>
  <c r="BA59" i="17"/>
  <c r="BD59" i="17"/>
  <c r="AS60" i="17"/>
  <c r="AT60" i="17"/>
  <c r="AU60" i="17"/>
  <c r="AV60" i="17"/>
  <c r="AX60" i="17"/>
  <c r="BA60" i="17"/>
  <c r="BD60" i="17"/>
  <c r="AS61" i="17"/>
  <c r="AT61" i="17"/>
  <c r="AU61" i="17"/>
  <c r="AV61" i="17"/>
  <c r="AX61" i="17"/>
  <c r="BA61" i="17"/>
  <c r="BD61" i="17"/>
  <c r="AS62" i="17"/>
  <c r="AT62" i="17"/>
  <c r="AU62" i="17"/>
  <c r="AV62" i="17"/>
  <c r="AX62" i="17"/>
  <c r="BA62" i="17"/>
  <c r="BD62" i="17"/>
  <c r="AS63" i="17"/>
  <c r="AT63" i="17"/>
  <c r="AU63" i="17"/>
  <c r="AV63" i="17"/>
  <c r="AX63" i="17"/>
  <c r="BA63" i="17"/>
  <c r="BD63" i="17"/>
  <c r="AS64" i="17"/>
  <c r="AT64" i="17"/>
  <c r="AU64" i="17"/>
  <c r="AV64" i="17"/>
  <c r="AX64" i="17"/>
  <c r="BA64" i="17"/>
  <c r="BD64" i="17"/>
  <c r="AS65" i="17"/>
  <c r="AT65" i="17"/>
  <c r="AU65" i="17"/>
  <c r="AV65" i="17"/>
  <c r="AX65" i="17"/>
  <c r="BA65" i="17"/>
  <c r="BD65" i="17"/>
  <c r="AS66" i="17"/>
  <c r="AT66" i="17"/>
  <c r="AU66" i="17"/>
  <c r="AV66" i="17"/>
  <c r="AX66" i="17"/>
  <c r="BA66" i="17"/>
  <c r="BD66" i="17"/>
  <c r="AS67" i="17"/>
  <c r="AT67" i="17"/>
  <c r="AU67" i="17"/>
  <c r="AV67" i="17"/>
  <c r="AX67" i="17"/>
  <c r="BA67" i="17"/>
  <c r="BD67" i="17"/>
  <c r="AS68" i="17"/>
  <c r="AT68" i="17"/>
  <c r="AU68" i="17"/>
  <c r="AV68" i="17"/>
  <c r="AX68" i="17"/>
  <c r="BA68" i="17"/>
  <c r="BD68" i="17"/>
  <c r="AS69" i="17"/>
  <c r="AT69" i="17"/>
  <c r="AU69" i="17"/>
  <c r="AV69" i="17"/>
  <c r="AX69" i="17"/>
  <c r="BA69" i="17"/>
  <c r="BD69" i="17"/>
  <c r="AS70" i="17"/>
  <c r="AT70" i="17"/>
  <c r="AU70" i="17"/>
  <c r="AV70" i="17"/>
  <c r="AX70" i="17"/>
  <c r="BA70" i="17"/>
  <c r="BD70" i="17"/>
  <c r="AS71" i="17"/>
  <c r="AT71" i="17"/>
  <c r="AU71" i="17"/>
  <c r="AV71" i="17"/>
  <c r="AX71" i="17"/>
  <c r="BA71" i="17"/>
  <c r="BD71" i="17"/>
  <c r="AS72" i="17"/>
  <c r="AT72" i="17"/>
  <c r="AU72" i="17"/>
  <c r="AV72" i="17"/>
  <c r="AX72" i="17"/>
  <c r="BA72" i="17"/>
  <c r="BD72" i="17"/>
  <c r="AS73" i="17"/>
  <c r="AT73" i="17"/>
  <c r="AU73" i="17"/>
  <c r="AV73" i="17"/>
  <c r="AX73" i="17"/>
  <c r="BA73" i="17"/>
  <c r="BD73" i="17"/>
  <c r="AS74" i="17"/>
  <c r="AT74" i="17"/>
  <c r="AU74" i="17"/>
  <c r="AV74" i="17"/>
  <c r="AX74" i="17"/>
  <c r="BA74" i="17"/>
  <c r="BD74" i="17"/>
  <c r="AS75" i="17"/>
  <c r="AT75" i="17"/>
  <c r="AU75" i="17"/>
  <c r="AV75" i="17"/>
  <c r="AX75" i="17"/>
  <c r="BA75" i="17"/>
  <c r="BD75" i="17"/>
  <c r="AS76" i="17"/>
  <c r="AT76" i="17"/>
  <c r="AU76" i="17"/>
  <c r="AV76" i="17"/>
  <c r="AX76" i="17"/>
  <c r="BA76" i="17"/>
  <c r="BD76" i="17"/>
  <c r="AS77" i="17"/>
  <c r="AT77" i="17"/>
  <c r="AU77" i="17"/>
  <c r="AV77" i="17"/>
  <c r="AX77" i="17"/>
  <c r="BA77" i="17"/>
  <c r="BD77" i="17"/>
  <c r="AS78" i="17"/>
  <c r="AT78" i="17"/>
  <c r="AU78" i="17"/>
  <c r="AV78" i="17"/>
  <c r="AX78" i="17"/>
  <c r="BA78" i="17"/>
  <c r="BD78" i="17"/>
  <c r="AS79" i="17"/>
  <c r="AT79" i="17"/>
  <c r="AU79" i="17"/>
  <c r="AV79" i="17"/>
  <c r="AX79" i="17"/>
  <c r="BA79" i="17"/>
  <c r="BD79" i="17"/>
  <c r="AS80" i="17"/>
  <c r="AT80" i="17"/>
  <c r="AU80" i="17"/>
  <c r="AV80" i="17"/>
  <c r="AX80" i="17"/>
  <c r="BA80" i="17"/>
  <c r="BD80" i="17"/>
  <c r="AS81" i="17"/>
  <c r="AT81" i="17"/>
  <c r="AU81" i="17"/>
  <c r="AV81" i="17"/>
  <c r="AX81" i="17"/>
  <c r="BA81" i="17"/>
  <c r="BD81" i="17"/>
  <c r="AS82" i="17"/>
  <c r="AT82" i="17"/>
  <c r="AU82" i="17"/>
  <c r="AV82" i="17"/>
  <c r="AX82" i="17"/>
  <c r="BA82" i="17"/>
  <c r="BD82" i="17"/>
  <c r="AS83" i="17"/>
  <c r="AT83" i="17"/>
  <c r="AU83" i="17"/>
  <c r="AV83" i="17"/>
  <c r="AX83" i="17"/>
  <c r="BA83" i="17"/>
  <c r="BD83" i="17"/>
  <c r="AS84" i="17"/>
  <c r="AT84" i="17"/>
  <c r="AU84" i="17"/>
  <c r="AV84" i="17"/>
  <c r="AX84" i="17"/>
  <c r="BA84" i="17"/>
  <c r="BD84" i="17"/>
  <c r="AS85" i="17"/>
  <c r="AT85" i="17"/>
  <c r="AU85" i="17"/>
  <c r="AV85" i="17"/>
  <c r="AX85" i="17"/>
  <c r="BA85" i="17"/>
  <c r="BD85" i="17"/>
  <c r="AS86" i="17"/>
  <c r="AT86" i="17"/>
  <c r="AU86" i="17"/>
  <c r="AV86" i="17"/>
  <c r="AX86" i="17"/>
  <c r="BA86" i="17"/>
  <c r="BD86" i="17"/>
  <c r="AS87" i="17"/>
  <c r="AT87" i="17"/>
  <c r="AU87" i="17"/>
  <c r="AV87" i="17"/>
  <c r="AX87" i="17"/>
  <c r="BA87" i="17"/>
  <c r="BD87" i="17"/>
  <c r="AS88" i="17"/>
  <c r="AT88" i="17"/>
  <c r="AU88" i="17"/>
  <c r="AV88" i="17"/>
  <c r="AX88" i="17"/>
  <c r="BA88" i="17"/>
  <c r="BD88" i="17"/>
  <c r="AS89" i="17"/>
  <c r="AT89" i="17"/>
  <c r="AU89" i="17"/>
  <c r="AV89" i="17"/>
  <c r="AX89" i="17"/>
  <c r="BA89" i="17"/>
  <c r="BD89" i="17"/>
  <c r="AS90" i="17"/>
  <c r="AT90" i="17"/>
  <c r="AU90" i="17"/>
  <c r="AV90" i="17"/>
  <c r="AX90" i="17"/>
  <c r="BA90" i="17"/>
  <c r="BD90" i="17"/>
  <c r="AS91" i="17"/>
  <c r="AT91" i="17"/>
  <c r="AU91" i="17"/>
  <c r="AV91" i="17"/>
  <c r="AX91" i="17"/>
  <c r="BA91" i="17"/>
  <c r="BD91" i="17"/>
  <c r="AS92" i="17"/>
  <c r="AT92" i="17"/>
  <c r="AU92" i="17"/>
  <c r="AV92" i="17"/>
  <c r="AX92" i="17"/>
  <c r="BA92" i="17"/>
  <c r="BD92" i="17"/>
  <c r="AS93" i="17"/>
  <c r="AT93" i="17"/>
  <c r="AU93" i="17"/>
  <c r="AV93" i="17"/>
  <c r="AX93" i="17"/>
  <c r="BA93" i="17"/>
  <c r="BD93" i="17"/>
  <c r="AS94" i="17"/>
  <c r="AT94" i="17"/>
  <c r="AU94" i="17"/>
  <c r="AV94" i="17"/>
  <c r="AX94" i="17"/>
  <c r="BA94" i="17"/>
  <c r="BD94" i="17"/>
  <c r="AS95" i="17"/>
  <c r="AT95" i="17"/>
  <c r="AU95" i="17"/>
  <c r="AV95" i="17"/>
  <c r="AX95" i="17"/>
  <c r="BA95" i="17"/>
  <c r="BD95" i="17"/>
  <c r="AS96" i="17"/>
  <c r="AT96" i="17"/>
  <c r="AU96" i="17"/>
  <c r="AV96" i="17"/>
  <c r="AX96" i="17"/>
  <c r="BA96" i="17"/>
  <c r="BD96" i="17"/>
  <c r="AS97" i="17"/>
  <c r="AT97" i="17"/>
  <c r="AU97" i="17"/>
  <c r="AV97" i="17"/>
  <c r="AX97" i="17"/>
  <c r="BA97" i="17"/>
  <c r="BD97" i="17"/>
  <c r="AS98" i="17"/>
  <c r="AT98" i="17"/>
  <c r="AU98" i="17"/>
  <c r="AV98" i="17"/>
  <c r="AX98" i="17"/>
  <c r="BA98" i="17"/>
  <c r="BD98" i="17"/>
  <c r="AS99" i="17"/>
  <c r="AT99" i="17"/>
  <c r="AU99" i="17"/>
  <c r="AV99" i="17"/>
  <c r="AX99" i="17"/>
  <c r="BA99" i="17"/>
  <c r="BD99" i="17"/>
  <c r="AS100" i="17"/>
  <c r="AT100" i="17"/>
  <c r="AU100" i="17"/>
  <c r="AV100" i="17"/>
  <c r="AX100" i="17"/>
  <c r="BA100" i="17"/>
  <c r="BD100" i="17"/>
  <c r="AS101" i="17"/>
  <c r="AT101" i="17"/>
  <c r="AU101" i="17"/>
  <c r="AV101" i="17"/>
  <c r="AX101" i="17"/>
  <c r="BA101" i="17"/>
  <c r="BD101" i="17"/>
  <c r="AS102" i="17"/>
  <c r="AT102" i="17"/>
  <c r="AU102" i="17"/>
  <c r="AV102" i="17"/>
  <c r="AX102" i="17"/>
  <c r="BA102" i="17"/>
  <c r="BD102" i="17"/>
  <c r="AS103" i="17"/>
  <c r="AT103" i="17"/>
  <c r="AU103" i="17"/>
  <c r="AV103" i="17"/>
  <c r="AX103" i="17"/>
  <c r="BA103" i="17"/>
  <c r="BD103" i="17"/>
  <c r="AS104" i="17"/>
  <c r="AT104" i="17"/>
  <c r="AU104" i="17"/>
  <c r="AV104" i="17"/>
  <c r="AX104" i="17"/>
  <c r="BA104" i="17"/>
  <c r="BD104" i="17"/>
  <c r="AS105" i="17"/>
  <c r="AT105" i="17"/>
  <c r="AU105" i="17"/>
  <c r="AV105" i="17"/>
  <c r="AX105" i="17"/>
  <c r="BA105" i="17"/>
  <c r="BD105" i="17"/>
  <c r="AS106" i="17"/>
  <c r="AT106" i="17"/>
  <c r="AU106" i="17"/>
  <c r="AV106" i="17"/>
  <c r="AX106" i="17"/>
  <c r="BA106" i="17"/>
  <c r="BD106" i="17"/>
  <c r="AS107" i="17"/>
  <c r="AT107" i="17"/>
  <c r="AU107" i="17"/>
  <c r="AV107" i="17"/>
  <c r="AX107" i="17"/>
  <c r="BA107" i="17"/>
  <c r="BD107" i="17"/>
  <c r="AS108" i="17"/>
  <c r="AT108" i="17"/>
  <c r="AU108" i="17"/>
  <c r="AV108" i="17"/>
  <c r="AX108" i="17"/>
  <c r="BA108" i="17"/>
  <c r="BD108" i="17"/>
  <c r="AS109" i="17"/>
  <c r="AT109" i="17"/>
  <c r="AU109" i="17"/>
  <c r="AV109" i="17"/>
  <c r="AX109" i="17"/>
  <c r="BA109" i="17"/>
  <c r="BD109" i="17"/>
  <c r="AS110" i="17"/>
  <c r="AT110" i="17"/>
  <c r="AU110" i="17"/>
  <c r="AV110" i="17"/>
  <c r="AX110" i="17"/>
  <c r="BA110" i="17"/>
  <c r="BD110" i="17"/>
  <c r="AS111" i="17"/>
  <c r="AT111" i="17"/>
  <c r="AU111" i="17"/>
  <c r="AV111" i="17"/>
  <c r="AX111" i="17"/>
  <c r="BA111" i="17"/>
  <c r="BD111" i="17"/>
  <c r="AS112" i="17"/>
  <c r="AT112" i="17"/>
  <c r="AU112" i="17"/>
  <c r="AV112" i="17"/>
  <c r="AX112" i="17"/>
  <c r="BA112" i="17"/>
  <c r="BD112" i="17"/>
  <c r="AS113" i="17"/>
  <c r="AT113" i="17"/>
  <c r="AU113" i="17"/>
  <c r="AV113" i="17"/>
  <c r="AX113" i="17"/>
  <c r="BA113" i="17"/>
  <c r="BD113" i="17"/>
  <c r="AS114" i="17"/>
  <c r="AT114" i="17"/>
  <c r="AU114" i="17"/>
  <c r="AV114" i="17"/>
  <c r="AX114" i="17"/>
  <c r="BA114" i="17"/>
  <c r="BD114" i="17"/>
  <c r="AS115" i="17"/>
  <c r="AT115" i="17"/>
  <c r="AU115" i="17"/>
  <c r="AV115" i="17"/>
  <c r="AX115" i="17"/>
  <c r="BA115" i="17"/>
  <c r="BD115" i="17"/>
  <c r="AS116" i="17"/>
  <c r="AT116" i="17"/>
  <c r="AU116" i="17"/>
  <c r="AV116" i="17"/>
  <c r="AX116" i="17"/>
  <c r="BA116" i="17"/>
  <c r="BD116" i="17"/>
  <c r="AS117" i="17"/>
  <c r="AT117" i="17"/>
  <c r="AU117" i="17"/>
  <c r="AV117" i="17"/>
  <c r="AX117" i="17"/>
  <c r="BA117" i="17"/>
  <c r="BD117" i="17"/>
  <c r="AS118" i="17"/>
  <c r="AT118" i="17"/>
  <c r="AU118" i="17"/>
  <c r="AV118" i="17"/>
  <c r="AX118" i="17"/>
  <c r="BA118" i="17"/>
  <c r="BD118" i="17"/>
  <c r="AS119" i="17"/>
  <c r="AT119" i="17"/>
  <c r="AU119" i="17"/>
  <c r="AV119" i="17"/>
  <c r="AX119" i="17"/>
  <c r="BA119" i="17"/>
  <c r="BD119" i="17"/>
  <c r="AS120" i="17"/>
  <c r="AT120" i="17"/>
  <c r="AU120" i="17"/>
  <c r="AV120" i="17"/>
  <c r="AX120" i="17"/>
  <c r="BA120" i="17"/>
  <c r="BD120" i="17"/>
  <c r="AS121" i="17"/>
  <c r="AT121" i="17"/>
  <c r="AU121" i="17"/>
  <c r="AV121" i="17"/>
  <c r="AX121" i="17"/>
  <c r="BA121" i="17"/>
  <c r="BD121" i="17"/>
  <c r="AS122" i="17"/>
  <c r="AT122" i="17"/>
  <c r="AU122" i="17"/>
  <c r="AV122" i="17"/>
  <c r="AX122" i="17"/>
  <c r="BA122" i="17"/>
  <c r="BD122" i="17"/>
  <c r="AS123" i="17"/>
  <c r="AT123" i="17"/>
  <c r="AU123" i="17"/>
  <c r="AV123" i="17"/>
  <c r="AX123" i="17"/>
  <c r="BA123" i="17"/>
  <c r="BD123" i="17"/>
  <c r="AS124" i="17"/>
  <c r="AT124" i="17"/>
  <c r="AU124" i="17"/>
  <c r="AV124" i="17"/>
  <c r="AX124" i="17"/>
  <c r="BA124" i="17"/>
  <c r="BD124" i="17"/>
  <c r="AS125" i="17"/>
  <c r="AT125" i="17"/>
  <c r="AU125" i="17"/>
  <c r="AV125" i="17"/>
  <c r="AX125" i="17"/>
  <c r="BA125" i="17"/>
  <c r="BD125" i="17"/>
  <c r="AS126" i="17"/>
  <c r="AT126" i="17"/>
  <c r="AU126" i="17"/>
  <c r="AV126" i="17"/>
  <c r="AX126" i="17"/>
  <c r="BA126" i="17"/>
  <c r="BD126" i="17"/>
  <c r="AS127" i="17"/>
  <c r="AT127" i="17"/>
  <c r="AU127" i="17"/>
  <c r="AV127" i="17"/>
  <c r="AX127" i="17"/>
  <c r="BA127" i="17"/>
  <c r="BD127" i="17"/>
  <c r="AS128" i="17"/>
  <c r="AT128" i="17"/>
  <c r="AU128" i="17"/>
  <c r="AV128" i="17"/>
  <c r="AX128" i="17"/>
  <c r="BA128" i="17"/>
  <c r="BD128" i="17"/>
  <c r="AS129" i="17"/>
  <c r="AT129" i="17"/>
  <c r="AU129" i="17"/>
  <c r="AV129" i="17"/>
  <c r="AX129" i="17"/>
  <c r="BA129" i="17"/>
  <c r="BD129" i="17"/>
  <c r="AS130" i="17"/>
  <c r="AT130" i="17"/>
  <c r="AU130" i="17"/>
  <c r="AV130" i="17"/>
  <c r="AX130" i="17"/>
  <c r="BA130" i="17"/>
  <c r="BD130" i="17"/>
  <c r="AS131" i="17"/>
  <c r="AT131" i="17"/>
  <c r="AU131" i="17"/>
  <c r="AV131" i="17"/>
  <c r="AX131" i="17"/>
  <c r="BA131" i="17"/>
  <c r="BD131" i="17"/>
  <c r="AS132" i="17"/>
  <c r="AT132" i="17"/>
  <c r="AU132" i="17"/>
  <c r="AV132" i="17"/>
  <c r="AX132" i="17"/>
  <c r="BA132" i="17"/>
  <c r="BD132" i="17"/>
  <c r="AS133" i="17"/>
  <c r="AT133" i="17"/>
  <c r="AU133" i="17"/>
  <c r="AV133" i="17"/>
  <c r="AX133" i="17"/>
  <c r="BA133" i="17"/>
  <c r="BD133" i="17"/>
  <c r="AS134" i="17"/>
  <c r="AT134" i="17"/>
  <c r="AU134" i="17"/>
  <c r="AV134" i="17"/>
  <c r="AX134" i="17"/>
  <c r="BA134" i="17"/>
  <c r="BD134" i="17"/>
  <c r="AS135" i="17"/>
  <c r="AT135" i="17"/>
  <c r="AU135" i="17"/>
  <c r="AV135" i="17"/>
  <c r="AX135" i="17"/>
  <c r="BA135" i="17"/>
  <c r="BD135" i="17"/>
  <c r="AS136" i="17"/>
  <c r="AT136" i="17"/>
  <c r="AU136" i="17"/>
  <c r="AV136" i="17"/>
  <c r="AX136" i="17"/>
  <c r="BA136" i="17"/>
  <c r="BD136" i="17"/>
  <c r="AS137" i="17"/>
  <c r="AT137" i="17"/>
  <c r="AU137" i="17"/>
  <c r="AV137" i="17"/>
  <c r="AX137" i="17"/>
  <c r="BA137" i="17"/>
  <c r="BD137" i="17"/>
  <c r="AS138" i="17"/>
  <c r="AT138" i="17"/>
  <c r="AU138" i="17"/>
  <c r="AV138" i="17"/>
  <c r="AX138" i="17"/>
  <c r="BA138" i="17"/>
  <c r="BD138" i="17"/>
  <c r="AS139" i="17"/>
  <c r="AT139" i="17"/>
  <c r="AU139" i="17"/>
  <c r="AV139" i="17"/>
  <c r="AX139" i="17"/>
  <c r="BA139" i="17"/>
  <c r="BD139" i="17"/>
  <c r="AS140" i="17"/>
  <c r="AT140" i="17"/>
  <c r="AU140" i="17"/>
  <c r="AV140" i="17"/>
  <c r="AX140" i="17"/>
  <c r="BA140" i="17"/>
  <c r="BD140" i="17"/>
  <c r="AS141" i="17"/>
  <c r="AT141" i="17"/>
  <c r="AU141" i="17"/>
  <c r="AV141" i="17"/>
  <c r="AX141" i="17"/>
  <c r="BA141" i="17"/>
  <c r="BD141" i="17"/>
  <c r="AS142" i="17"/>
  <c r="AT142" i="17"/>
  <c r="AU142" i="17"/>
  <c r="AV142" i="17"/>
  <c r="AX142" i="17"/>
  <c r="BA142" i="17"/>
  <c r="BD142" i="17"/>
  <c r="AS143" i="17"/>
  <c r="AT143" i="17"/>
  <c r="AU143" i="17"/>
  <c r="AV143" i="17"/>
  <c r="AX143" i="17"/>
  <c r="BA143" i="17"/>
  <c r="BD143" i="17"/>
  <c r="AS144" i="17"/>
  <c r="AT144" i="17"/>
  <c r="AU144" i="17"/>
  <c r="AV144" i="17"/>
  <c r="AX144" i="17"/>
  <c r="BA144" i="17"/>
  <c r="BD144" i="17"/>
  <c r="AS145" i="17"/>
  <c r="AT145" i="17"/>
  <c r="AU145" i="17"/>
  <c r="AV145" i="17"/>
  <c r="AX145" i="17"/>
  <c r="BA145" i="17"/>
  <c r="BD145" i="17"/>
  <c r="AS146" i="17"/>
  <c r="AT146" i="17"/>
  <c r="AU146" i="17"/>
  <c r="AV146" i="17"/>
  <c r="AX146" i="17"/>
  <c r="BA146" i="17"/>
  <c r="BD146" i="17"/>
  <c r="AS147" i="17"/>
  <c r="AT147" i="17"/>
  <c r="AU147" i="17"/>
  <c r="AV147" i="17"/>
  <c r="AX147" i="17"/>
  <c r="BA147" i="17"/>
  <c r="BD147" i="17"/>
  <c r="AS148" i="17"/>
  <c r="AT148" i="17"/>
  <c r="AU148" i="17"/>
  <c r="AV148" i="17"/>
  <c r="AX148" i="17"/>
  <c r="BA148" i="17"/>
  <c r="BD148" i="17"/>
  <c r="AS149" i="17"/>
  <c r="AT149" i="17"/>
  <c r="AU149" i="17"/>
  <c r="AV149" i="17"/>
  <c r="AX149" i="17"/>
  <c r="BA149" i="17"/>
  <c r="BD149" i="17"/>
  <c r="AS150" i="17"/>
  <c r="AT150" i="17"/>
  <c r="AU150" i="17"/>
  <c r="AV150" i="17"/>
  <c r="AX150" i="17"/>
  <c r="BA150" i="17"/>
  <c r="BD150" i="17"/>
  <c r="AS151" i="17"/>
  <c r="AT151" i="17"/>
  <c r="AU151" i="17"/>
  <c r="AV151" i="17"/>
  <c r="AX151" i="17"/>
  <c r="BA151" i="17"/>
  <c r="BD151" i="17"/>
  <c r="AS152" i="17"/>
  <c r="AT152" i="17"/>
  <c r="AU152" i="17"/>
  <c r="AV152" i="17"/>
  <c r="AX152" i="17"/>
  <c r="BA152" i="17"/>
  <c r="BD152" i="17"/>
  <c r="AS153" i="17"/>
  <c r="AT153" i="17"/>
  <c r="AU153" i="17"/>
  <c r="AV153" i="17"/>
  <c r="AX153" i="17"/>
  <c r="BA153" i="17"/>
  <c r="BD153" i="17"/>
  <c r="AS154" i="17"/>
  <c r="AT154" i="17"/>
  <c r="AU154" i="17"/>
  <c r="AV154" i="17"/>
  <c r="AX154" i="17"/>
  <c r="BA154" i="17"/>
  <c r="BD154" i="17"/>
  <c r="AS155" i="17"/>
  <c r="AT155" i="17"/>
  <c r="AU155" i="17"/>
  <c r="AV155" i="17"/>
  <c r="AX155" i="17"/>
  <c r="BA155" i="17"/>
  <c r="BD155" i="17"/>
  <c r="AS156" i="17"/>
  <c r="AT156" i="17"/>
  <c r="AU156" i="17"/>
  <c r="AV156" i="17"/>
  <c r="AX156" i="17"/>
  <c r="BA156" i="17"/>
  <c r="BD156" i="17"/>
  <c r="AS157" i="17"/>
  <c r="AT157" i="17"/>
  <c r="AU157" i="17"/>
  <c r="AV157" i="17"/>
  <c r="AX157" i="17"/>
  <c r="BA157" i="17"/>
  <c r="BD157" i="17"/>
  <c r="AS158" i="17"/>
  <c r="AT158" i="17"/>
  <c r="AU158" i="17"/>
  <c r="AV158" i="17"/>
  <c r="AX158" i="17"/>
  <c r="BA158" i="17"/>
  <c r="BD158" i="17"/>
  <c r="AS159" i="17"/>
  <c r="AT159" i="17"/>
  <c r="AU159" i="17"/>
  <c r="AV159" i="17"/>
  <c r="AX159" i="17"/>
  <c r="BA159" i="17"/>
  <c r="BD159" i="17"/>
  <c r="AS160" i="17"/>
  <c r="AT160" i="17"/>
  <c r="AU160" i="17"/>
  <c r="AV160" i="17"/>
  <c r="AX160" i="17"/>
  <c r="BA160" i="17"/>
  <c r="BD160" i="17"/>
  <c r="AS161" i="17"/>
  <c r="AT161" i="17"/>
  <c r="AU161" i="17"/>
  <c r="AV161" i="17"/>
  <c r="AX161" i="17"/>
  <c r="BA161" i="17"/>
  <c r="BD161" i="17"/>
  <c r="AS162" i="17"/>
  <c r="AT162" i="17"/>
  <c r="AU162" i="17"/>
  <c r="AV162" i="17"/>
  <c r="AX162" i="17"/>
  <c r="BA162" i="17"/>
  <c r="BD162" i="17"/>
  <c r="AS163" i="17"/>
  <c r="AT163" i="17"/>
  <c r="AU163" i="17"/>
  <c r="AV163" i="17"/>
  <c r="AX163" i="17"/>
  <c r="BA163" i="17"/>
  <c r="BD163" i="17"/>
  <c r="AS164" i="17"/>
  <c r="AT164" i="17"/>
  <c r="AU164" i="17"/>
  <c r="AV164" i="17"/>
  <c r="AX164" i="17"/>
  <c r="BA164" i="17"/>
  <c r="BD164" i="17"/>
  <c r="AS165" i="17"/>
  <c r="AT165" i="17"/>
  <c r="AU165" i="17"/>
  <c r="AV165" i="17"/>
  <c r="AX165" i="17"/>
  <c r="BA165" i="17"/>
  <c r="BD165" i="17"/>
  <c r="AS166" i="17"/>
  <c r="AT166" i="17"/>
  <c r="AU166" i="17"/>
  <c r="AV166" i="17"/>
  <c r="AX166" i="17"/>
  <c r="BA166" i="17"/>
  <c r="BD166" i="17"/>
  <c r="AS167" i="17"/>
  <c r="AT167" i="17"/>
  <c r="AU167" i="17"/>
  <c r="AV167" i="17"/>
  <c r="AX167" i="17"/>
  <c r="BA167" i="17"/>
  <c r="BD167" i="17"/>
  <c r="AS168" i="17"/>
  <c r="AT168" i="17"/>
  <c r="AU168" i="17"/>
  <c r="AV168" i="17"/>
  <c r="AX168" i="17"/>
  <c r="BA168" i="17"/>
  <c r="BD168" i="17"/>
  <c r="AS169" i="17"/>
  <c r="AT169" i="17"/>
  <c r="AU169" i="17"/>
  <c r="AV169" i="17"/>
  <c r="AX169" i="17"/>
  <c r="BA169" i="17"/>
  <c r="BD169" i="17"/>
  <c r="AS170" i="17"/>
  <c r="AT170" i="17"/>
  <c r="AU170" i="17"/>
  <c r="AV170" i="17"/>
  <c r="AX170" i="17"/>
  <c r="BA170" i="17"/>
  <c r="BD170" i="17"/>
  <c r="AS171" i="17"/>
  <c r="AT171" i="17"/>
  <c r="AU171" i="17"/>
  <c r="AV171" i="17"/>
  <c r="AX171" i="17"/>
  <c r="BA171" i="17"/>
  <c r="BD171" i="17"/>
  <c r="AS172" i="17"/>
  <c r="AT172" i="17"/>
  <c r="AU172" i="17"/>
  <c r="AV172" i="17"/>
  <c r="AX172" i="17"/>
  <c r="BA172" i="17"/>
  <c r="BD172" i="17"/>
  <c r="AS173" i="17"/>
  <c r="AT173" i="17"/>
  <c r="AU173" i="17"/>
  <c r="AV173" i="17"/>
  <c r="AX173" i="17"/>
  <c r="BA173" i="17"/>
  <c r="BD173" i="17"/>
  <c r="AS174" i="17"/>
  <c r="AT174" i="17"/>
  <c r="AU174" i="17"/>
  <c r="AV174" i="17"/>
  <c r="AX174" i="17"/>
  <c r="BA174" i="17"/>
  <c r="BD174" i="17"/>
  <c r="AS175" i="17"/>
  <c r="AT175" i="17"/>
  <c r="AU175" i="17"/>
  <c r="AV175" i="17"/>
  <c r="AX175" i="17"/>
  <c r="BA175" i="17"/>
  <c r="BD175" i="17"/>
  <c r="AS176" i="17"/>
  <c r="AT176" i="17"/>
  <c r="AU176" i="17"/>
  <c r="AV176" i="17"/>
  <c r="AX176" i="17"/>
  <c r="BA176" i="17"/>
  <c r="BD176" i="17"/>
  <c r="AS177" i="17"/>
  <c r="AT177" i="17"/>
  <c r="AU177" i="17"/>
  <c r="AV177" i="17"/>
  <c r="AX177" i="17"/>
  <c r="BA177" i="17"/>
  <c r="BD177" i="17"/>
  <c r="AS178" i="17"/>
  <c r="AT178" i="17"/>
  <c r="AU178" i="17"/>
  <c r="AV178" i="17"/>
  <c r="AX178" i="17"/>
  <c r="BA178" i="17"/>
  <c r="BD178" i="17"/>
  <c r="AS179" i="17"/>
  <c r="AT179" i="17"/>
  <c r="AU179" i="17"/>
  <c r="AV179" i="17"/>
  <c r="AX179" i="17"/>
  <c r="BA179" i="17"/>
  <c r="BD179" i="17"/>
  <c r="AS180" i="17"/>
  <c r="AT180" i="17"/>
  <c r="AU180" i="17"/>
  <c r="AV180" i="17"/>
  <c r="AX180" i="17"/>
  <c r="BA180" i="17"/>
  <c r="BD180" i="17"/>
  <c r="AS181" i="17"/>
  <c r="AT181" i="17"/>
  <c r="AU181" i="17"/>
  <c r="AV181" i="17"/>
  <c r="AX181" i="17"/>
  <c r="BA181" i="17"/>
  <c r="BD181" i="17"/>
  <c r="AS182" i="17"/>
  <c r="AT182" i="17"/>
  <c r="AU182" i="17"/>
  <c r="AV182" i="17"/>
  <c r="AX182" i="17"/>
  <c r="BA182" i="17"/>
  <c r="BD182" i="17"/>
  <c r="AS183" i="17"/>
  <c r="AT183" i="17"/>
  <c r="AU183" i="17"/>
  <c r="AV183" i="17"/>
  <c r="AX183" i="17"/>
  <c r="BA183" i="17"/>
  <c r="BD183" i="17"/>
  <c r="AS184" i="17"/>
  <c r="AT184" i="17"/>
  <c r="AU184" i="17"/>
  <c r="AV184" i="17"/>
  <c r="AX184" i="17"/>
  <c r="BA184" i="17"/>
  <c r="BD184" i="17"/>
  <c r="AS185" i="17"/>
  <c r="AT185" i="17"/>
  <c r="AU185" i="17"/>
  <c r="AV185" i="17"/>
  <c r="AX185" i="17"/>
  <c r="BA185" i="17"/>
  <c r="BD185" i="17"/>
  <c r="AS186" i="17"/>
  <c r="AT186" i="17"/>
  <c r="AU186" i="17"/>
  <c r="AV186" i="17"/>
  <c r="AX186" i="17"/>
  <c r="BA186" i="17"/>
  <c r="BD186" i="17"/>
  <c r="AS187" i="17"/>
  <c r="AT187" i="17"/>
  <c r="AU187" i="17"/>
  <c r="AV187" i="17"/>
  <c r="AX187" i="17"/>
  <c r="BA187" i="17"/>
  <c r="BD187" i="17"/>
  <c r="AS188" i="17"/>
  <c r="AT188" i="17"/>
  <c r="AU188" i="17"/>
  <c r="AV188" i="17"/>
  <c r="AX188" i="17"/>
  <c r="BA188" i="17"/>
  <c r="BD188" i="17"/>
  <c r="AS189" i="17"/>
  <c r="AT189" i="17"/>
  <c r="AU189" i="17"/>
  <c r="AV189" i="17"/>
  <c r="AX189" i="17"/>
  <c r="BA189" i="17"/>
  <c r="BD189" i="17"/>
  <c r="AS190" i="17"/>
  <c r="AT190" i="17"/>
  <c r="AU190" i="17"/>
  <c r="AV190" i="17"/>
  <c r="AX190" i="17"/>
  <c r="BA190" i="17"/>
  <c r="BD190" i="17"/>
  <c r="AS191" i="17"/>
  <c r="AT191" i="17"/>
  <c r="AU191" i="17"/>
  <c r="AV191" i="17"/>
  <c r="AX191" i="17"/>
  <c r="BA191" i="17"/>
  <c r="BD191" i="17"/>
  <c r="AS192" i="17"/>
  <c r="AT192" i="17"/>
  <c r="AU192" i="17"/>
  <c r="AV192" i="17"/>
  <c r="AX192" i="17"/>
  <c r="BA192" i="17"/>
  <c r="BD192" i="17"/>
  <c r="AS193" i="17"/>
  <c r="AT193" i="17"/>
  <c r="AU193" i="17"/>
  <c r="AV193" i="17"/>
  <c r="AX193" i="17"/>
  <c r="BA193" i="17"/>
  <c r="BD193" i="17"/>
  <c r="AS194" i="17"/>
  <c r="AT194" i="17"/>
  <c r="AU194" i="17"/>
  <c r="AV194" i="17"/>
  <c r="AX194" i="17"/>
  <c r="BA194" i="17"/>
  <c r="BD194" i="17"/>
  <c r="AS195" i="17"/>
  <c r="AT195" i="17"/>
  <c r="AU195" i="17"/>
  <c r="AV195" i="17"/>
  <c r="AX195" i="17"/>
  <c r="BA195" i="17"/>
  <c r="BD195" i="17"/>
  <c r="AS196" i="17"/>
  <c r="AT196" i="17"/>
  <c r="AU196" i="17"/>
  <c r="AV196" i="17"/>
  <c r="AX196" i="17"/>
  <c r="BA196" i="17"/>
  <c r="BD196" i="17"/>
  <c r="AS197" i="17"/>
  <c r="AT197" i="17"/>
  <c r="AU197" i="17"/>
  <c r="AV197" i="17"/>
  <c r="AX197" i="17"/>
  <c r="BA197" i="17"/>
  <c r="BD197" i="17"/>
  <c r="AS198" i="17"/>
  <c r="AT198" i="17"/>
  <c r="AU198" i="17"/>
  <c r="AV198" i="17"/>
  <c r="AX198" i="17"/>
  <c r="BA198" i="17"/>
  <c r="BD198" i="17"/>
  <c r="AS199" i="17"/>
  <c r="AT199" i="17"/>
  <c r="AU199" i="17"/>
  <c r="AV199" i="17"/>
  <c r="AX199" i="17"/>
  <c r="BA199" i="17"/>
  <c r="BD199" i="17"/>
  <c r="AS200" i="17"/>
  <c r="AT200" i="17"/>
  <c r="AU200" i="17"/>
  <c r="AV200" i="17"/>
  <c r="AX200" i="17"/>
  <c r="BA200" i="17"/>
  <c r="BD200" i="17"/>
  <c r="AS201" i="17"/>
  <c r="AT201" i="17"/>
  <c r="AU201" i="17"/>
  <c r="AV201" i="17"/>
  <c r="AX201" i="17"/>
  <c r="BA201" i="17"/>
  <c r="BD201" i="17"/>
  <c r="AS202" i="17"/>
  <c r="AT202" i="17"/>
  <c r="AU202" i="17"/>
  <c r="AV202" i="17"/>
  <c r="AX202" i="17"/>
  <c r="BA202" i="17"/>
  <c r="BD202" i="17"/>
  <c r="AS203" i="17"/>
  <c r="AT203" i="17"/>
  <c r="AU203" i="17"/>
  <c r="AV203" i="17"/>
  <c r="AX203" i="17"/>
  <c r="BA203" i="17"/>
  <c r="BD203" i="17"/>
  <c r="AS204" i="17"/>
  <c r="AT204" i="17"/>
  <c r="AU204" i="17"/>
  <c r="AV204" i="17"/>
  <c r="AX204" i="17"/>
  <c r="BA204" i="17"/>
  <c r="BD204" i="17"/>
  <c r="AS205" i="17"/>
  <c r="AT205" i="17"/>
  <c r="AU205" i="17"/>
  <c r="AV205" i="17"/>
  <c r="AX205" i="17"/>
  <c r="BA205" i="17"/>
  <c r="BD205" i="17"/>
  <c r="AS206" i="17"/>
  <c r="AT206" i="17"/>
  <c r="AU206" i="17"/>
  <c r="AV206" i="17"/>
  <c r="AX206" i="17"/>
  <c r="BA206" i="17"/>
  <c r="BD206" i="17"/>
  <c r="AS207" i="17"/>
  <c r="AT207" i="17"/>
  <c r="AU207" i="17"/>
  <c r="AV207" i="17"/>
  <c r="AX207" i="17"/>
  <c r="BA207" i="17"/>
  <c r="BD207" i="17"/>
  <c r="AS208" i="17"/>
  <c r="AT208" i="17"/>
  <c r="AU208" i="17"/>
  <c r="AV208" i="17"/>
  <c r="AX208" i="17"/>
  <c r="BA208" i="17"/>
  <c r="BD208" i="17"/>
  <c r="AS209" i="17"/>
  <c r="AT209" i="17"/>
  <c r="AU209" i="17"/>
  <c r="AV209" i="17"/>
  <c r="AX209" i="17"/>
  <c r="BA209" i="17"/>
  <c r="BD209" i="17"/>
  <c r="AS210" i="17"/>
  <c r="AT210" i="17"/>
  <c r="AU210" i="17"/>
  <c r="AV210" i="17"/>
  <c r="AX210" i="17"/>
  <c r="BA210" i="17"/>
  <c r="BD210" i="17"/>
  <c r="AS211" i="17"/>
  <c r="AT211" i="17"/>
  <c r="AU211" i="17"/>
  <c r="AV211" i="17"/>
  <c r="AX211" i="17"/>
  <c r="BA211" i="17"/>
  <c r="BD211" i="17"/>
  <c r="AS212" i="17"/>
  <c r="AT212" i="17"/>
  <c r="AU212" i="17"/>
  <c r="AV212" i="17"/>
  <c r="AX212" i="17"/>
  <c r="BA212" i="17"/>
  <c r="BD212" i="17"/>
  <c r="AS213" i="17"/>
  <c r="AT213" i="17"/>
  <c r="AU213" i="17"/>
  <c r="AV213" i="17"/>
  <c r="AX213" i="17"/>
  <c r="BA213" i="17"/>
  <c r="BD213" i="17"/>
  <c r="AS214" i="17"/>
  <c r="AT214" i="17"/>
  <c r="AU214" i="17"/>
  <c r="AV214" i="17"/>
  <c r="AX214" i="17"/>
  <c r="BA214" i="17"/>
  <c r="BD214" i="17"/>
  <c r="AS215" i="17"/>
  <c r="AT215" i="17"/>
  <c r="AU215" i="17"/>
  <c r="AV215" i="17"/>
  <c r="AX215" i="17"/>
  <c r="BA215" i="17"/>
  <c r="BD215" i="17"/>
  <c r="AS216" i="17"/>
  <c r="AT216" i="17"/>
  <c r="AU216" i="17"/>
  <c r="AV216" i="17"/>
  <c r="AX216" i="17"/>
  <c r="BA216" i="17"/>
  <c r="BD216" i="17"/>
  <c r="AS217" i="17"/>
  <c r="AT217" i="17"/>
  <c r="AU217" i="17"/>
  <c r="AV217" i="17"/>
  <c r="AX217" i="17"/>
  <c r="BA217" i="17"/>
  <c r="BD217" i="17"/>
  <c r="AS218" i="17"/>
  <c r="AT218" i="17"/>
  <c r="AU218" i="17"/>
  <c r="AV218" i="17"/>
  <c r="AX218" i="17"/>
  <c r="BA218" i="17"/>
  <c r="BD218" i="17"/>
  <c r="AS219" i="17"/>
  <c r="AT219" i="17"/>
  <c r="AU219" i="17"/>
  <c r="AV219" i="17"/>
  <c r="AX219" i="17"/>
  <c r="BA219" i="17"/>
  <c r="BD219" i="17"/>
  <c r="AS220" i="17"/>
  <c r="AT220" i="17"/>
  <c r="AU220" i="17"/>
  <c r="AV220" i="17"/>
  <c r="AX220" i="17"/>
  <c r="BA220" i="17"/>
  <c r="BD220" i="17"/>
  <c r="AS221" i="17"/>
  <c r="AT221" i="17"/>
  <c r="AU221" i="17"/>
  <c r="AV221" i="17"/>
  <c r="AX221" i="17"/>
  <c r="BA221" i="17"/>
  <c r="BD221" i="17"/>
  <c r="AS222" i="17"/>
  <c r="AT222" i="17"/>
  <c r="AU222" i="17"/>
  <c r="AV222" i="17"/>
  <c r="AX222" i="17"/>
  <c r="BA222" i="17"/>
  <c r="BD222" i="17"/>
  <c r="AS223" i="17"/>
  <c r="AT223" i="17"/>
  <c r="AU223" i="17"/>
  <c r="AV223" i="17"/>
  <c r="AX223" i="17"/>
  <c r="BA223" i="17"/>
  <c r="BD223" i="17"/>
  <c r="AS224" i="17"/>
  <c r="AT224" i="17"/>
  <c r="AU224" i="17"/>
  <c r="AV224" i="17"/>
  <c r="AX224" i="17"/>
  <c r="BA224" i="17"/>
  <c r="BD224" i="17"/>
  <c r="AS225" i="17"/>
  <c r="AT225" i="17"/>
  <c r="AU225" i="17"/>
  <c r="AV225" i="17"/>
  <c r="AX225" i="17"/>
  <c r="BA225" i="17"/>
  <c r="BD225" i="17"/>
  <c r="AS226" i="17"/>
  <c r="AT226" i="17"/>
  <c r="AU226" i="17"/>
  <c r="AV226" i="17"/>
  <c r="AX226" i="17"/>
  <c r="BA226" i="17"/>
  <c r="BD226" i="17"/>
  <c r="AS227" i="17"/>
  <c r="AT227" i="17"/>
  <c r="AU227" i="17"/>
  <c r="AV227" i="17"/>
  <c r="AX227" i="17"/>
  <c r="BA227" i="17"/>
  <c r="BD227" i="17"/>
  <c r="AS228" i="17"/>
  <c r="AT228" i="17"/>
  <c r="AU228" i="17"/>
  <c r="AV228" i="17"/>
  <c r="AX228" i="17"/>
  <c r="BA228" i="17"/>
  <c r="BD228" i="17"/>
  <c r="AS229" i="17"/>
  <c r="AT229" i="17"/>
  <c r="AU229" i="17"/>
  <c r="AV229" i="17"/>
  <c r="AX229" i="17"/>
  <c r="BA229" i="17"/>
  <c r="BD229" i="17"/>
  <c r="AS230" i="17"/>
  <c r="AT230" i="17"/>
  <c r="AU230" i="17"/>
  <c r="AV230" i="17"/>
  <c r="AX230" i="17"/>
  <c r="BA230" i="17"/>
  <c r="BD230" i="17"/>
  <c r="AS231" i="17"/>
  <c r="AT231" i="17"/>
  <c r="AU231" i="17"/>
  <c r="AV231" i="17"/>
  <c r="AX231" i="17"/>
  <c r="BA231" i="17"/>
  <c r="BD231" i="17"/>
  <c r="AS232" i="17"/>
  <c r="AT232" i="17"/>
  <c r="AU232" i="17"/>
  <c r="AV232" i="17"/>
  <c r="AX232" i="17"/>
  <c r="BA232" i="17"/>
  <c r="BD232" i="17"/>
  <c r="AS233" i="17"/>
  <c r="AT233" i="17"/>
  <c r="AU233" i="17"/>
  <c r="AV233" i="17"/>
  <c r="AX233" i="17"/>
  <c r="BA233" i="17"/>
  <c r="BD233" i="17"/>
  <c r="AS234" i="17"/>
  <c r="AT234" i="17"/>
  <c r="AU234" i="17"/>
  <c r="AV234" i="17"/>
  <c r="AX234" i="17"/>
  <c r="BA234" i="17"/>
  <c r="BD234" i="17"/>
  <c r="AS235" i="17"/>
  <c r="AT235" i="17"/>
  <c r="AU235" i="17"/>
  <c r="AV235" i="17"/>
  <c r="AX235" i="17"/>
  <c r="BA235" i="17"/>
  <c r="BD235" i="17"/>
  <c r="AS236" i="17"/>
  <c r="AT236" i="17"/>
  <c r="AU236" i="17"/>
  <c r="AV236" i="17"/>
  <c r="AX236" i="17"/>
  <c r="BA236" i="17"/>
  <c r="BD236" i="17"/>
  <c r="AS237" i="17"/>
  <c r="AT237" i="17"/>
  <c r="AU237" i="17"/>
  <c r="AV237" i="17"/>
  <c r="AX237" i="17"/>
  <c r="BA237" i="17"/>
  <c r="BD237" i="17"/>
  <c r="AS238" i="17"/>
  <c r="AT238" i="17"/>
  <c r="AU238" i="17"/>
  <c r="AV238" i="17"/>
  <c r="AX238" i="17"/>
  <c r="BA238" i="17"/>
  <c r="BD238" i="17"/>
  <c r="AS239" i="17"/>
  <c r="AT239" i="17"/>
  <c r="AU239" i="17"/>
  <c r="AV239" i="17"/>
  <c r="AX239" i="17"/>
  <c r="BA239" i="17"/>
  <c r="BD239" i="17"/>
  <c r="AS240" i="17"/>
  <c r="AT240" i="17"/>
  <c r="AU240" i="17"/>
  <c r="AV240" i="17"/>
  <c r="AX240" i="17"/>
  <c r="BA240" i="17"/>
  <c r="BD240" i="17"/>
  <c r="AS241" i="17"/>
  <c r="AT241" i="17"/>
  <c r="AU241" i="17"/>
  <c r="AV241" i="17"/>
  <c r="AX241" i="17"/>
  <c r="BA241" i="17"/>
  <c r="BD241" i="17"/>
  <c r="AS242" i="17"/>
  <c r="AT242" i="17"/>
  <c r="AU242" i="17"/>
  <c r="AV242" i="17"/>
  <c r="AX242" i="17"/>
  <c r="BA242" i="17"/>
  <c r="BD242" i="17"/>
  <c r="AS243" i="17"/>
  <c r="AT243" i="17"/>
  <c r="AU243" i="17"/>
  <c r="AV243" i="17"/>
  <c r="AX243" i="17"/>
  <c r="BA243" i="17"/>
  <c r="BD243" i="17"/>
  <c r="AS244" i="17"/>
  <c r="AT244" i="17"/>
  <c r="AU244" i="17"/>
  <c r="AV244" i="17"/>
  <c r="AX244" i="17"/>
  <c r="BA244" i="17"/>
  <c r="BD244" i="17"/>
  <c r="AS245" i="17"/>
  <c r="AT245" i="17"/>
  <c r="AU245" i="17"/>
  <c r="AV245" i="17"/>
  <c r="AX245" i="17"/>
  <c r="BA245" i="17"/>
  <c r="BD245" i="17"/>
  <c r="AS246" i="17"/>
  <c r="AT246" i="17"/>
  <c r="AU246" i="17"/>
  <c r="AV246" i="17"/>
  <c r="AX246" i="17"/>
  <c r="BA246" i="17"/>
  <c r="BD246" i="17"/>
  <c r="AS247" i="17"/>
  <c r="AT247" i="17"/>
  <c r="AU247" i="17"/>
  <c r="AV247" i="17"/>
  <c r="AX247" i="17"/>
  <c r="BA247" i="17"/>
  <c r="BD247" i="17"/>
  <c r="AS248" i="17"/>
  <c r="AT248" i="17"/>
  <c r="AU248" i="17"/>
  <c r="AV248" i="17"/>
  <c r="AX248" i="17"/>
  <c r="BA248" i="17"/>
  <c r="BD248" i="17"/>
  <c r="AS249" i="17"/>
  <c r="AT249" i="17"/>
  <c r="AU249" i="17"/>
  <c r="AV249" i="17"/>
  <c r="AX249" i="17"/>
  <c r="BA249" i="17"/>
  <c r="BD249" i="17"/>
  <c r="AS250" i="17"/>
  <c r="AT250" i="17"/>
  <c r="AU250" i="17"/>
  <c r="AV250" i="17"/>
  <c r="AX250" i="17"/>
  <c r="BA250" i="17"/>
  <c r="BD250" i="17"/>
  <c r="AS251" i="17"/>
  <c r="AT251" i="17"/>
  <c r="AU251" i="17"/>
  <c r="AV251" i="17"/>
  <c r="AX251" i="17"/>
  <c r="BA251" i="17"/>
  <c r="BD251" i="17"/>
  <c r="AS252" i="17"/>
  <c r="AT252" i="17"/>
  <c r="AU252" i="17"/>
  <c r="AV252" i="17"/>
  <c r="AX252" i="17"/>
  <c r="BA252" i="17"/>
  <c r="BD252" i="17"/>
  <c r="AS253" i="17"/>
  <c r="AT253" i="17"/>
  <c r="AU253" i="17"/>
  <c r="AV253" i="17"/>
  <c r="AX253" i="17"/>
  <c r="BA253" i="17"/>
  <c r="BD253" i="17"/>
  <c r="AS254" i="17"/>
  <c r="AT254" i="17"/>
  <c r="AU254" i="17"/>
  <c r="AV254" i="17"/>
  <c r="AX254" i="17"/>
  <c r="BA254" i="17"/>
  <c r="BD254" i="17"/>
  <c r="AS255" i="17"/>
  <c r="AT255" i="17"/>
  <c r="AU255" i="17"/>
  <c r="AV255" i="17"/>
  <c r="AX255" i="17"/>
  <c r="BA255" i="17"/>
  <c r="BD255" i="17"/>
  <c r="AS256" i="17"/>
  <c r="AT256" i="17"/>
  <c r="AU256" i="17"/>
  <c r="AV256" i="17"/>
  <c r="AX256" i="17"/>
  <c r="BA256" i="17"/>
  <c r="BD256" i="17"/>
  <c r="AS257" i="17"/>
  <c r="AT257" i="17"/>
  <c r="AU257" i="17"/>
  <c r="AV257" i="17"/>
  <c r="AX257" i="17"/>
  <c r="BA257" i="17"/>
  <c r="BD257" i="17"/>
  <c r="AS258" i="17"/>
  <c r="AT258" i="17"/>
  <c r="AU258" i="17"/>
  <c r="AV258" i="17"/>
  <c r="AX258" i="17"/>
  <c r="BA258" i="17"/>
  <c r="BD258" i="17"/>
  <c r="AS259" i="17"/>
  <c r="AT259" i="17"/>
  <c r="AU259" i="17"/>
  <c r="AV259" i="17"/>
  <c r="AX259" i="17"/>
  <c r="BA259" i="17"/>
  <c r="BD259" i="17"/>
  <c r="AS260" i="17"/>
  <c r="AT260" i="17"/>
  <c r="AU260" i="17"/>
  <c r="AV260" i="17"/>
  <c r="AX260" i="17"/>
  <c r="BA260" i="17"/>
  <c r="BD260" i="17"/>
  <c r="AS261" i="17"/>
  <c r="AT261" i="17"/>
  <c r="AU261" i="17"/>
  <c r="AV261" i="17"/>
  <c r="AX261" i="17"/>
  <c r="BA261" i="17"/>
  <c r="BD261" i="17"/>
  <c r="AS262" i="17"/>
  <c r="AT262" i="17"/>
  <c r="AU262" i="17"/>
  <c r="AV262" i="17"/>
  <c r="AX262" i="17"/>
  <c r="BA262" i="17"/>
  <c r="BD262" i="17"/>
  <c r="AS263" i="17"/>
  <c r="AT263" i="17"/>
  <c r="AU263" i="17"/>
  <c r="AV263" i="17"/>
  <c r="AX263" i="17"/>
  <c r="BA263" i="17"/>
  <c r="BD263" i="17"/>
  <c r="AS264" i="17"/>
  <c r="AT264" i="17"/>
  <c r="AU264" i="17"/>
  <c r="AV264" i="17"/>
  <c r="AX264" i="17"/>
  <c r="BA264" i="17"/>
  <c r="BD264" i="17"/>
  <c r="AS265" i="17"/>
  <c r="AT265" i="17"/>
  <c r="AU265" i="17"/>
  <c r="AV265" i="17"/>
  <c r="AX265" i="17"/>
  <c r="BA265" i="17"/>
  <c r="BD265" i="17"/>
  <c r="AS266" i="17"/>
  <c r="AT266" i="17"/>
  <c r="AU266" i="17"/>
  <c r="AV266" i="17"/>
  <c r="AX266" i="17"/>
  <c r="BA266" i="17"/>
  <c r="BD266" i="17"/>
  <c r="AS267" i="17"/>
  <c r="AT267" i="17"/>
  <c r="AU267" i="17"/>
  <c r="AV267" i="17"/>
  <c r="AX267" i="17"/>
  <c r="BA267" i="17"/>
  <c r="BD267" i="17"/>
  <c r="AS268" i="17"/>
  <c r="AT268" i="17"/>
  <c r="AU268" i="17"/>
  <c r="AV268" i="17"/>
  <c r="AX268" i="17"/>
  <c r="BA268" i="17"/>
  <c r="BD268" i="17"/>
  <c r="AS269" i="17"/>
  <c r="AT269" i="17"/>
  <c r="AU269" i="17"/>
  <c r="AV269" i="17"/>
  <c r="AX269" i="17"/>
  <c r="BA269" i="17"/>
  <c r="BD269" i="17"/>
  <c r="AS270" i="17"/>
  <c r="AT270" i="17"/>
  <c r="AU270" i="17"/>
  <c r="AV270" i="17"/>
  <c r="AX270" i="17"/>
  <c r="BA270" i="17"/>
  <c r="BD270" i="17"/>
  <c r="AS271" i="17"/>
  <c r="AT271" i="17"/>
  <c r="AU271" i="17"/>
  <c r="AV271" i="17"/>
  <c r="AX271" i="17"/>
  <c r="BA271" i="17"/>
  <c r="BD271" i="17"/>
  <c r="AS272" i="17"/>
  <c r="AT272" i="17"/>
  <c r="AU272" i="17"/>
  <c r="AV272" i="17"/>
  <c r="AX272" i="17"/>
  <c r="BA272" i="17"/>
  <c r="BD272" i="17"/>
  <c r="AS273" i="17"/>
  <c r="AT273" i="17"/>
  <c r="AU273" i="17"/>
  <c r="AV273" i="17"/>
  <c r="AX273" i="17"/>
  <c r="BA273" i="17"/>
  <c r="BD273" i="17"/>
  <c r="AS274" i="17"/>
  <c r="AT274" i="17"/>
  <c r="AU274" i="17"/>
  <c r="AV274" i="17"/>
  <c r="AX274" i="17"/>
  <c r="BA274" i="17"/>
  <c r="BD274" i="17"/>
  <c r="AS275" i="17"/>
  <c r="AT275" i="17"/>
  <c r="AU275" i="17"/>
  <c r="AV275" i="17"/>
  <c r="AX275" i="17"/>
  <c r="BA275" i="17"/>
  <c r="BD275" i="17"/>
  <c r="AS276" i="17"/>
  <c r="AT276" i="17"/>
  <c r="AU276" i="17"/>
  <c r="AV276" i="17"/>
  <c r="AX276" i="17"/>
  <c r="BA276" i="17"/>
  <c r="BD276" i="17"/>
  <c r="AS277" i="17"/>
  <c r="AT277" i="17"/>
  <c r="AU277" i="17"/>
  <c r="AV277" i="17"/>
  <c r="AX277" i="17"/>
  <c r="BA277" i="17"/>
  <c r="BD277" i="17"/>
  <c r="AS278" i="17"/>
  <c r="AT278" i="17"/>
  <c r="AU278" i="17"/>
  <c r="AV278" i="17"/>
  <c r="AX278" i="17"/>
  <c r="BA278" i="17"/>
  <c r="BD278" i="17"/>
  <c r="AS279" i="17"/>
  <c r="AT279" i="17"/>
  <c r="AU279" i="17"/>
  <c r="AV279" i="17"/>
  <c r="AX279" i="17"/>
  <c r="BA279" i="17"/>
  <c r="BD279" i="17"/>
  <c r="AS280" i="17"/>
  <c r="AT280" i="17"/>
  <c r="AU280" i="17"/>
  <c r="AV280" i="17"/>
  <c r="AX280" i="17"/>
  <c r="BA280" i="17"/>
  <c r="BD280" i="17"/>
  <c r="AS281" i="17"/>
  <c r="AT281" i="17"/>
  <c r="AU281" i="17"/>
  <c r="AV281" i="17"/>
  <c r="AX281" i="17"/>
  <c r="BA281" i="17"/>
  <c r="BD281" i="17"/>
  <c r="AS282" i="17"/>
  <c r="AT282" i="17"/>
  <c r="AU282" i="17"/>
  <c r="AV282" i="17"/>
  <c r="AX282" i="17"/>
  <c r="BA282" i="17"/>
  <c r="BD282" i="17"/>
  <c r="AS283" i="17"/>
  <c r="AT283" i="17"/>
  <c r="AU283" i="17"/>
  <c r="AV283" i="17"/>
  <c r="AX283" i="17"/>
  <c r="BA283" i="17"/>
  <c r="BD283" i="17"/>
  <c r="AS284" i="17"/>
  <c r="AT284" i="17"/>
  <c r="AU284" i="17"/>
  <c r="AV284" i="17"/>
  <c r="AX284" i="17"/>
  <c r="BA284" i="17"/>
  <c r="BD284" i="17"/>
  <c r="AS285" i="17"/>
  <c r="AT285" i="17"/>
  <c r="AU285" i="17"/>
  <c r="AV285" i="17"/>
  <c r="AX285" i="17"/>
  <c r="BA285" i="17"/>
  <c r="BD285" i="17"/>
  <c r="AS286" i="17"/>
  <c r="AT286" i="17"/>
  <c r="AU286" i="17"/>
  <c r="AV286" i="17"/>
  <c r="AX286" i="17"/>
  <c r="BA286" i="17"/>
  <c r="BD286" i="17"/>
  <c r="AS287" i="17"/>
  <c r="AT287" i="17"/>
  <c r="AU287" i="17"/>
  <c r="AV287" i="17"/>
  <c r="AX287" i="17"/>
  <c r="BA287" i="17"/>
  <c r="BD287" i="17"/>
  <c r="AS288" i="17"/>
  <c r="AT288" i="17"/>
  <c r="AU288" i="17"/>
  <c r="AV288" i="17"/>
  <c r="AX288" i="17"/>
  <c r="BA288" i="17"/>
  <c r="BD288" i="17"/>
  <c r="AS289" i="17"/>
  <c r="AT289" i="17"/>
  <c r="AU289" i="17"/>
  <c r="AV289" i="17"/>
  <c r="AX289" i="17"/>
  <c r="BA289" i="17"/>
  <c r="BD289" i="17"/>
  <c r="AS290" i="17"/>
  <c r="AT290" i="17"/>
  <c r="AU290" i="17"/>
  <c r="AV290" i="17"/>
  <c r="AX290" i="17"/>
  <c r="BA290" i="17"/>
  <c r="BD290" i="17"/>
  <c r="AS291" i="17"/>
  <c r="AT291" i="17"/>
  <c r="AU291" i="17"/>
  <c r="AV291" i="17"/>
  <c r="AX291" i="17"/>
  <c r="BA291" i="17"/>
  <c r="BD291" i="17"/>
  <c r="AS292" i="17"/>
  <c r="AT292" i="17"/>
  <c r="AU292" i="17"/>
  <c r="AV292" i="17"/>
  <c r="AX292" i="17"/>
  <c r="BA292" i="17"/>
  <c r="BD292" i="17"/>
  <c r="AS293" i="17"/>
  <c r="AT293" i="17"/>
  <c r="AU293" i="17"/>
  <c r="AV293" i="17"/>
  <c r="AX293" i="17"/>
  <c r="BA293" i="17"/>
  <c r="BD293" i="17"/>
  <c r="AS294" i="17"/>
  <c r="AT294" i="17"/>
  <c r="AU294" i="17"/>
  <c r="AV294" i="17"/>
  <c r="AX294" i="17"/>
  <c r="BA294" i="17"/>
  <c r="BD294" i="17"/>
  <c r="AS295" i="17"/>
  <c r="AT295" i="17"/>
  <c r="AU295" i="17"/>
  <c r="AV295" i="17"/>
  <c r="AX295" i="17"/>
  <c r="BA295" i="17"/>
  <c r="BD295" i="17"/>
  <c r="AS296" i="17"/>
  <c r="AT296" i="17"/>
  <c r="AU296" i="17"/>
  <c r="AV296" i="17"/>
  <c r="AX296" i="17"/>
  <c r="BA296" i="17"/>
  <c r="BD296" i="17"/>
  <c r="AS297" i="17"/>
  <c r="AT297" i="17"/>
  <c r="AU297" i="17"/>
  <c r="AV297" i="17"/>
  <c r="AX297" i="17"/>
  <c r="BA297" i="17"/>
  <c r="BD297" i="17"/>
  <c r="AS298" i="17"/>
  <c r="AT298" i="17"/>
  <c r="AU298" i="17"/>
  <c r="AV298" i="17"/>
  <c r="AX298" i="17"/>
  <c r="BA298" i="17"/>
  <c r="BD298" i="17"/>
  <c r="AS299" i="17"/>
  <c r="AT299" i="17"/>
  <c r="AU299" i="17"/>
  <c r="AV299" i="17"/>
  <c r="AX299" i="17"/>
  <c r="BA299" i="17"/>
  <c r="BD299" i="17"/>
  <c r="AS300" i="17"/>
  <c r="AT300" i="17"/>
  <c r="AU300" i="17"/>
  <c r="AV300" i="17"/>
  <c r="AX300" i="17"/>
  <c r="BA300" i="17"/>
  <c r="BD300" i="17"/>
  <c r="AS301" i="17"/>
  <c r="AT301" i="17"/>
  <c r="AU301" i="17"/>
  <c r="AV301" i="17"/>
  <c r="AX301" i="17"/>
  <c r="BA301" i="17"/>
  <c r="BD301" i="17"/>
  <c r="AS302" i="17"/>
  <c r="AT302" i="17"/>
  <c r="AU302" i="17"/>
  <c r="AV302" i="17"/>
  <c r="AX302" i="17"/>
  <c r="BA302" i="17"/>
  <c r="BD302" i="17"/>
  <c r="AS303" i="17"/>
  <c r="AT303" i="17"/>
  <c r="AU303" i="17"/>
  <c r="AV303" i="17"/>
  <c r="AX303" i="17"/>
  <c r="BA303" i="17"/>
  <c r="BD303" i="17"/>
  <c r="AS304" i="17"/>
  <c r="AT304" i="17"/>
  <c r="AU304" i="17"/>
  <c r="AV304" i="17"/>
  <c r="AX304" i="17"/>
  <c r="BA304" i="17"/>
  <c r="BD304" i="17"/>
  <c r="AS305" i="17"/>
  <c r="AT305" i="17"/>
  <c r="AU305" i="17"/>
  <c r="AV305" i="17"/>
  <c r="AX305" i="17"/>
  <c r="BA305" i="17"/>
  <c r="BD305" i="17"/>
  <c r="AS306" i="17"/>
  <c r="AT306" i="17"/>
  <c r="AU306" i="17"/>
  <c r="AV306" i="17"/>
  <c r="AX306" i="17"/>
  <c r="BA306" i="17"/>
  <c r="BD306" i="17"/>
  <c r="AS307" i="17"/>
  <c r="AT307" i="17"/>
  <c r="AU307" i="17"/>
  <c r="AV307" i="17"/>
  <c r="AX307" i="17"/>
  <c r="BA307" i="17"/>
  <c r="BD307" i="17"/>
  <c r="AS308" i="17"/>
  <c r="AT308" i="17"/>
  <c r="AU308" i="17"/>
  <c r="AV308" i="17"/>
  <c r="AX308" i="17"/>
  <c r="BA308" i="17"/>
  <c r="BD308" i="17"/>
  <c r="AS309" i="17"/>
  <c r="AT309" i="17"/>
  <c r="AU309" i="17"/>
  <c r="AV309" i="17"/>
  <c r="AX309" i="17"/>
  <c r="BA309" i="17"/>
  <c r="BD309" i="17"/>
  <c r="AS310" i="17"/>
  <c r="AT310" i="17"/>
  <c r="AU310" i="17"/>
  <c r="AV310" i="17"/>
  <c r="AX310" i="17"/>
  <c r="BA310" i="17"/>
  <c r="BD310" i="17"/>
  <c r="AS311" i="17"/>
  <c r="AT311" i="17"/>
  <c r="AU311" i="17"/>
  <c r="AV311" i="17"/>
  <c r="AX311" i="17"/>
  <c r="BA311" i="17"/>
  <c r="BD311" i="17"/>
  <c r="AS312" i="17"/>
  <c r="AT312" i="17"/>
  <c r="AU312" i="17"/>
  <c r="AV312" i="17"/>
  <c r="AX312" i="17"/>
  <c r="BA312" i="17"/>
  <c r="BD312" i="17"/>
  <c r="AS313" i="17"/>
  <c r="AT313" i="17"/>
  <c r="AU313" i="17"/>
  <c r="AV313" i="17"/>
  <c r="AX313" i="17"/>
  <c r="BA313" i="17"/>
  <c r="BD313" i="17"/>
  <c r="AS314" i="17"/>
  <c r="AT314" i="17"/>
  <c r="AU314" i="17"/>
  <c r="AV314" i="17"/>
  <c r="AX314" i="17"/>
  <c r="BA314" i="17"/>
  <c r="BD314" i="17"/>
  <c r="AS315" i="17"/>
  <c r="AT315" i="17"/>
  <c r="AU315" i="17"/>
  <c r="AV315" i="17"/>
  <c r="AX315" i="17"/>
  <c r="BA315" i="17"/>
  <c r="BD315" i="17"/>
  <c r="AS316" i="17"/>
  <c r="AT316" i="17"/>
  <c r="AU316" i="17"/>
  <c r="AV316" i="17"/>
  <c r="AX316" i="17"/>
  <c r="BA316" i="17"/>
  <c r="BD316" i="17"/>
  <c r="AS317" i="17"/>
  <c r="AT317" i="17"/>
  <c r="AU317" i="17"/>
  <c r="AV317" i="17"/>
  <c r="AX317" i="17"/>
  <c r="BA317" i="17"/>
  <c r="BD317" i="17"/>
  <c r="AS318" i="17"/>
  <c r="AT318" i="17"/>
  <c r="AU318" i="17"/>
  <c r="AV318" i="17"/>
  <c r="AX318" i="17"/>
  <c r="BA318" i="17"/>
  <c r="BD318" i="17"/>
  <c r="AS319" i="17"/>
  <c r="AT319" i="17"/>
  <c r="AU319" i="17"/>
  <c r="AV319" i="17"/>
  <c r="AX319" i="17"/>
  <c r="BA319" i="17"/>
  <c r="BD319" i="17"/>
  <c r="AS320" i="17"/>
  <c r="AT320" i="17"/>
  <c r="AU320" i="17"/>
  <c r="AV320" i="17"/>
  <c r="AX320" i="17"/>
  <c r="BA320" i="17"/>
  <c r="BD320" i="17"/>
  <c r="AS321" i="17"/>
  <c r="AT321" i="17"/>
  <c r="AU321" i="17"/>
  <c r="AV321" i="17"/>
  <c r="AX321" i="17"/>
  <c r="BA321" i="17"/>
  <c r="BD321" i="17"/>
  <c r="AS322" i="17"/>
  <c r="AT322" i="17"/>
  <c r="AU322" i="17"/>
  <c r="AV322" i="17"/>
  <c r="AX322" i="17"/>
  <c r="BA322" i="17"/>
  <c r="BD322" i="17"/>
  <c r="AS323" i="17"/>
  <c r="AT323" i="17"/>
  <c r="AU323" i="17"/>
  <c r="AV323" i="17"/>
  <c r="AX323" i="17"/>
  <c r="BA323" i="17"/>
  <c r="BD323" i="17"/>
  <c r="AS324" i="17"/>
  <c r="AT324" i="17"/>
  <c r="AU324" i="17"/>
  <c r="AV324" i="17"/>
  <c r="AX324" i="17"/>
  <c r="BA324" i="17"/>
  <c r="BD324" i="17"/>
  <c r="AS325" i="17"/>
  <c r="AT325" i="17"/>
  <c r="AU325" i="17"/>
  <c r="AV325" i="17"/>
  <c r="AX325" i="17"/>
  <c r="BA325" i="17"/>
  <c r="BD325" i="17"/>
  <c r="AS326" i="17"/>
  <c r="AT326" i="17"/>
  <c r="AU326" i="17"/>
  <c r="AV326" i="17"/>
  <c r="AX326" i="17"/>
  <c r="BA326" i="17"/>
  <c r="BD326" i="17"/>
  <c r="AS327" i="17"/>
  <c r="AT327" i="17"/>
  <c r="AU327" i="17"/>
  <c r="AV327" i="17"/>
  <c r="AX327" i="17"/>
  <c r="BA327" i="17"/>
  <c r="BD327" i="17"/>
  <c r="AS328" i="17"/>
  <c r="AT328" i="17"/>
  <c r="AU328" i="17"/>
  <c r="AV328" i="17"/>
  <c r="AX328" i="17"/>
  <c r="BA328" i="17"/>
  <c r="BD328" i="17"/>
  <c r="AS329" i="17"/>
  <c r="AT329" i="17"/>
  <c r="AU329" i="17"/>
  <c r="AV329" i="17"/>
  <c r="AX329" i="17"/>
  <c r="BA329" i="17"/>
  <c r="BD329" i="17"/>
  <c r="AS330" i="17"/>
  <c r="AT330" i="17"/>
  <c r="AU330" i="17"/>
  <c r="AV330" i="17"/>
  <c r="AX330" i="17"/>
  <c r="BA330" i="17"/>
  <c r="BD330" i="17"/>
  <c r="AS331" i="17"/>
  <c r="AT331" i="17"/>
  <c r="AU331" i="17"/>
  <c r="AV331" i="17"/>
  <c r="AX331" i="17"/>
  <c r="BA331" i="17"/>
  <c r="BD331" i="17"/>
  <c r="AS332" i="17"/>
  <c r="AT332" i="17"/>
  <c r="AU332" i="17"/>
  <c r="AV332" i="17"/>
  <c r="AX332" i="17"/>
  <c r="BA332" i="17"/>
  <c r="BD332" i="17"/>
  <c r="AS333" i="17"/>
  <c r="AT333" i="17"/>
  <c r="AU333" i="17"/>
  <c r="AV333" i="17"/>
  <c r="AX333" i="17"/>
  <c r="BA333" i="17"/>
  <c r="BD333" i="17"/>
  <c r="AS334" i="17"/>
  <c r="AT334" i="17"/>
  <c r="AU334" i="17"/>
  <c r="AV334" i="17"/>
  <c r="AX334" i="17"/>
  <c r="BA334" i="17"/>
  <c r="BD334" i="17"/>
  <c r="AS335" i="17"/>
  <c r="AT335" i="17"/>
  <c r="AU335" i="17"/>
  <c r="AV335" i="17"/>
  <c r="AX335" i="17"/>
  <c r="BA335" i="17"/>
  <c r="BD335" i="17"/>
  <c r="AS336" i="17"/>
  <c r="AT336" i="17"/>
  <c r="AU336" i="17"/>
  <c r="AV336" i="17"/>
  <c r="AX336" i="17"/>
  <c r="BA336" i="17"/>
  <c r="BD336" i="17"/>
  <c r="AS337" i="17"/>
  <c r="AT337" i="17"/>
  <c r="AU337" i="17"/>
  <c r="AV337" i="17"/>
  <c r="AX337" i="17"/>
  <c r="BA337" i="17"/>
  <c r="BD337" i="17"/>
  <c r="AS338" i="17"/>
  <c r="AT338" i="17"/>
  <c r="AU338" i="17"/>
  <c r="AV338" i="17"/>
  <c r="AX338" i="17"/>
  <c r="BA338" i="17"/>
  <c r="BD338" i="17"/>
  <c r="AS339" i="17"/>
  <c r="AT339" i="17"/>
  <c r="AU339" i="17"/>
  <c r="AV339" i="17"/>
  <c r="AX339" i="17"/>
  <c r="BA339" i="17"/>
  <c r="BD339" i="17"/>
  <c r="AS340" i="17"/>
  <c r="AT340" i="17"/>
  <c r="AU340" i="17"/>
  <c r="AV340" i="17"/>
  <c r="AX340" i="17"/>
  <c r="BA340" i="17"/>
  <c r="BD340" i="17"/>
  <c r="AS341" i="17"/>
  <c r="AT341" i="17"/>
  <c r="AU341" i="17"/>
  <c r="AV341" i="17"/>
  <c r="AX341" i="17"/>
  <c r="BA341" i="17"/>
  <c r="BD341" i="17"/>
  <c r="AS342" i="17"/>
  <c r="AT342" i="17"/>
  <c r="AU342" i="17"/>
  <c r="AV342" i="17"/>
  <c r="AX342" i="17"/>
  <c r="BA342" i="17"/>
  <c r="BD342" i="17"/>
  <c r="AS343" i="17"/>
  <c r="AT343" i="17"/>
  <c r="AU343" i="17"/>
  <c r="AV343" i="17"/>
  <c r="AX343" i="17"/>
  <c r="BA343" i="17"/>
  <c r="BD343" i="17"/>
  <c r="AS344" i="17"/>
  <c r="AT344" i="17"/>
  <c r="AU344" i="17"/>
  <c r="AV344" i="17"/>
  <c r="AX344" i="17"/>
  <c r="BA344" i="17"/>
  <c r="BD344" i="17"/>
  <c r="AS345" i="17"/>
  <c r="AT345" i="17"/>
  <c r="AU345" i="17"/>
  <c r="AV345" i="17"/>
  <c r="AX345" i="17"/>
  <c r="BA345" i="17"/>
  <c r="BD345" i="17"/>
  <c r="AS346" i="17"/>
  <c r="AT346" i="17"/>
  <c r="AU346" i="17"/>
  <c r="AV346" i="17"/>
  <c r="AX346" i="17"/>
  <c r="BA346" i="17"/>
  <c r="BD346" i="17"/>
  <c r="AS347" i="17"/>
  <c r="AT347" i="17"/>
  <c r="AU347" i="17"/>
  <c r="AV347" i="17"/>
  <c r="AX347" i="17"/>
  <c r="BA347" i="17"/>
  <c r="BD347" i="17"/>
  <c r="AS348" i="17"/>
  <c r="AT348" i="17"/>
  <c r="AU348" i="17"/>
  <c r="AV348" i="17"/>
  <c r="AX348" i="17"/>
  <c r="BA348" i="17"/>
  <c r="BD348" i="17"/>
  <c r="AS349" i="17"/>
  <c r="AT349" i="17"/>
  <c r="AU349" i="17"/>
  <c r="AV349" i="17"/>
  <c r="AX349" i="17"/>
  <c r="BA349" i="17"/>
  <c r="BD349" i="17"/>
  <c r="AS350" i="17"/>
  <c r="AT350" i="17"/>
  <c r="AU350" i="17"/>
  <c r="AV350" i="17"/>
  <c r="AX350" i="17"/>
  <c r="BA350" i="17"/>
  <c r="BD350" i="17"/>
  <c r="AS351" i="17"/>
  <c r="AT351" i="17"/>
  <c r="AU351" i="17"/>
  <c r="AV351" i="17"/>
  <c r="AX351" i="17"/>
  <c r="BA351" i="17"/>
  <c r="BD351" i="17"/>
  <c r="AS352" i="17"/>
  <c r="AT352" i="17"/>
  <c r="AU352" i="17"/>
  <c r="AV352" i="17"/>
  <c r="AX352" i="17"/>
  <c r="BA352" i="17"/>
  <c r="BD352" i="17"/>
  <c r="AS353" i="17"/>
  <c r="AT353" i="17"/>
  <c r="AU353" i="17"/>
  <c r="AV353" i="17"/>
  <c r="AX353" i="17"/>
  <c r="BA353" i="17"/>
  <c r="BD353" i="17"/>
  <c r="AS354" i="17"/>
  <c r="AT354" i="17"/>
  <c r="AU354" i="17"/>
  <c r="AV354" i="17"/>
  <c r="AX354" i="17"/>
  <c r="BA354" i="17"/>
  <c r="BD354" i="17"/>
  <c r="AS355" i="17"/>
  <c r="AT355" i="17"/>
  <c r="AU355" i="17"/>
  <c r="AV355" i="17"/>
  <c r="AX355" i="17"/>
  <c r="BA355" i="17"/>
  <c r="BD355" i="17"/>
  <c r="AS356" i="17"/>
  <c r="AT356" i="17"/>
  <c r="AU356" i="17"/>
  <c r="AV356" i="17"/>
  <c r="AX356" i="17"/>
  <c r="BA356" i="17"/>
  <c r="BD356" i="17"/>
  <c r="AS357" i="17"/>
  <c r="AT357" i="17"/>
  <c r="AU357" i="17"/>
  <c r="AV357" i="17"/>
  <c r="AX357" i="17"/>
  <c r="BA357" i="17"/>
  <c r="BD357" i="17"/>
  <c r="AS358" i="17"/>
  <c r="AT358" i="17"/>
  <c r="AU358" i="17"/>
  <c r="AV358" i="17"/>
  <c r="AX358" i="17"/>
  <c r="BA358" i="17"/>
  <c r="BD358" i="17"/>
  <c r="AS359" i="17"/>
  <c r="AT359" i="17"/>
  <c r="AU359" i="17"/>
  <c r="AV359" i="17"/>
  <c r="AX359" i="17"/>
  <c r="BA359" i="17"/>
  <c r="BD359" i="17"/>
  <c r="AS360" i="17"/>
  <c r="AT360" i="17"/>
  <c r="AU360" i="17"/>
  <c r="AV360" i="17"/>
  <c r="AX360" i="17"/>
  <c r="BA360" i="17"/>
  <c r="BD360" i="17"/>
  <c r="AS361" i="17"/>
  <c r="AT361" i="17"/>
  <c r="AU361" i="17"/>
  <c r="AV361" i="17"/>
  <c r="AX361" i="17"/>
  <c r="BA361" i="17"/>
  <c r="BD361" i="17"/>
  <c r="AS362" i="17"/>
  <c r="AT362" i="17"/>
  <c r="AU362" i="17"/>
  <c r="AV362" i="17"/>
  <c r="AX362" i="17"/>
  <c r="BA362" i="17"/>
  <c r="BD362" i="17"/>
  <c r="AS363" i="17"/>
  <c r="AT363" i="17"/>
  <c r="AU363" i="17"/>
  <c r="AV363" i="17"/>
  <c r="AX363" i="17"/>
  <c r="BA363" i="17"/>
  <c r="BD363" i="17"/>
  <c r="AS364" i="17"/>
  <c r="AT364" i="17"/>
  <c r="AU364" i="17"/>
  <c r="AV364" i="17"/>
  <c r="AX364" i="17"/>
  <c r="BA364" i="17"/>
  <c r="BD364" i="17"/>
  <c r="AS365" i="17"/>
  <c r="AT365" i="17"/>
  <c r="AU365" i="17"/>
  <c r="AV365" i="17"/>
  <c r="AX365" i="17"/>
  <c r="BA365" i="17"/>
  <c r="BD365" i="17"/>
  <c r="AS366" i="17"/>
  <c r="AT366" i="17"/>
  <c r="AU366" i="17"/>
  <c r="AV366" i="17"/>
  <c r="AX366" i="17"/>
  <c r="BA366" i="17"/>
  <c r="BD366" i="17"/>
  <c r="AS367" i="17"/>
  <c r="AT367" i="17"/>
  <c r="AU367" i="17"/>
  <c r="AV367" i="17"/>
  <c r="AX367" i="17"/>
  <c r="BA367" i="17"/>
  <c r="BD367" i="17"/>
  <c r="AS368" i="17"/>
  <c r="AT368" i="17"/>
  <c r="AU368" i="17"/>
  <c r="AV368" i="17"/>
  <c r="AX368" i="17"/>
  <c r="BA368" i="17"/>
  <c r="BD368" i="17"/>
  <c r="AS369" i="17"/>
  <c r="AT369" i="17"/>
  <c r="AU369" i="17"/>
  <c r="AV369" i="17"/>
  <c r="AX369" i="17"/>
  <c r="BA369" i="17"/>
  <c r="BD369" i="17"/>
  <c r="AS370" i="17"/>
  <c r="AT370" i="17"/>
  <c r="AU370" i="17"/>
  <c r="AV370" i="17"/>
  <c r="AX370" i="17"/>
  <c r="BA370" i="17"/>
  <c r="BD370" i="17"/>
  <c r="AS371" i="17"/>
  <c r="AT371" i="17"/>
  <c r="AU371" i="17"/>
  <c r="AV371" i="17"/>
  <c r="AX371" i="17"/>
  <c r="BA371" i="17"/>
  <c r="BD371" i="17"/>
  <c r="AS372" i="17"/>
  <c r="AT372" i="17"/>
  <c r="AU372" i="17"/>
  <c r="AV372" i="17"/>
  <c r="AX372" i="17"/>
  <c r="BA372" i="17"/>
  <c r="BD372" i="17"/>
  <c r="AS373" i="17"/>
  <c r="AT373" i="17"/>
  <c r="AU373" i="17"/>
  <c r="AV373" i="17"/>
  <c r="AX373" i="17"/>
  <c r="BA373" i="17"/>
  <c r="BD373" i="17"/>
  <c r="AS374" i="17"/>
  <c r="AT374" i="17"/>
  <c r="AU374" i="17"/>
  <c r="AV374" i="17"/>
  <c r="AX374" i="17"/>
  <c r="BA374" i="17"/>
  <c r="BD374" i="17"/>
  <c r="AS375" i="17"/>
  <c r="AT375" i="17"/>
  <c r="AU375" i="17"/>
  <c r="AV375" i="17"/>
  <c r="AX375" i="17"/>
  <c r="BA375" i="17"/>
  <c r="BD375" i="17"/>
  <c r="AS376" i="17"/>
  <c r="AT376" i="17"/>
  <c r="AU376" i="17"/>
  <c r="AV376" i="17"/>
  <c r="AX376" i="17"/>
  <c r="BA376" i="17"/>
  <c r="BD376" i="17"/>
  <c r="AS377" i="17"/>
  <c r="AT377" i="17"/>
  <c r="AU377" i="17"/>
  <c r="AV377" i="17"/>
  <c r="AX377" i="17"/>
  <c r="BA377" i="17"/>
  <c r="BD377" i="17"/>
  <c r="AS378" i="17"/>
  <c r="AT378" i="17"/>
  <c r="AU378" i="17"/>
  <c r="AV378" i="17"/>
  <c r="AX378" i="17"/>
  <c r="BA378" i="17"/>
  <c r="BD378" i="17"/>
  <c r="AS379" i="17"/>
  <c r="AT379" i="17"/>
  <c r="AU379" i="17"/>
  <c r="AV379" i="17"/>
  <c r="AX379" i="17"/>
  <c r="BA379" i="17"/>
  <c r="BD379" i="17"/>
  <c r="AS380" i="17"/>
  <c r="AT380" i="17"/>
  <c r="AU380" i="17"/>
  <c r="AV380" i="17"/>
  <c r="AX380" i="17"/>
  <c r="BA380" i="17"/>
  <c r="BD380" i="17"/>
  <c r="AS381" i="17"/>
  <c r="AT381" i="17"/>
  <c r="AU381" i="17"/>
  <c r="AV381" i="17"/>
  <c r="AX381" i="17"/>
  <c r="BA381" i="17"/>
  <c r="BD381" i="17"/>
  <c r="AS382" i="17"/>
  <c r="AT382" i="17"/>
  <c r="AU382" i="17"/>
  <c r="AV382" i="17"/>
  <c r="AX382" i="17"/>
  <c r="BA382" i="17"/>
  <c r="BD382" i="17"/>
  <c r="AS383" i="17"/>
  <c r="AT383" i="17"/>
  <c r="AU383" i="17"/>
  <c r="AV383" i="17"/>
  <c r="AX383" i="17"/>
  <c r="BA383" i="17"/>
  <c r="BD383" i="17"/>
  <c r="AS384" i="17"/>
  <c r="AT384" i="17"/>
  <c r="AU384" i="17"/>
  <c r="AV384" i="17"/>
  <c r="AX384" i="17"/>
  <c r="BA384" i="17"/>
  <c r="BD384" i="17"/>
  <c r="AS385" i="17"/>
  <c r="AT385" i="17"/>
  <c r="AU385" i="17"/>
  <c r="AV385" i="17"/>
  <c r="AX385" i="17"/>
  <c r="BA385" i="17"/>
  <c r="BD385" i="17"/>
  <c r="AS386" i="17"/>
  <c r="AT386" i="17"/>
  <c r="AU386" i="17"/>
  <c r="AV386" i="17"/>
  <c r="AX386" i="17"/>
  <c r="BA386" i="17"/>
  <c r="BD386" i="17"/>
  <c r="AS387" i="17"/>
  <c r="AT387" i="17"/>
  <c r="AU387" i="17"/>
  <c r="AV387" i="17"/>
  <c r="AX387" i="17"/>
  <c r="BA387" i="17"/>
  <c r="BD387" i="17"/>
  <c r="AS388" i="17"/>
  <c r="AT388" i="17"/>
  <c r="AU388" i="17"/>
  <c r="AV388" i="17"/>
  <c r="AX388" i="17"/>
  <c r="BA388" i="17"/>
  <c r="BD388" i="17"/>
  <c r="AS389" i="17"/>
  <c r="AT389" i="17"/>
  <c r="AU389" i="17"/>
  <c r="AV389" i="17"/>
  <c r="AX389" i="17"/>
  <c r="BA389" i="17"/>
  <c r="BD389" i="17"/>
  <c r="AS390" i="17"/>
  <c r="AT390" i="17"/>
  <c r="AU390" i="17"/>
  <c r="AV390" i="17"/>
  <c r="AX390" i="17"/>
  <c r="BA390" i="17"/>
  <c r="BD390" i="17"/>
  <c r="AS391" i="17"/>
  <c r="AT391" i="17"/>
  <c r="AU391" i="17"/>
  <c r="AV391" i="17"/>
  <c r="AX391" i="17"/>
  <c r="BA391" i="17"/>
  <c r="BD391" i="17"/>
  <c r="AS392" i="17"/>
  <c r="AT392" i="17"/>
  <c r="AU392" i="17"/>
  <c r="AV392" i="17"/>
  <c r="AX392" i="17"/>
  <c r="BA392" i="17"/>
  <c r="BD392" i="17"/>
  <c r="AS393" i="17"/>
  <c r="AT393" i="17"/>
  <c r="AU393" i="17"/>
  <c r="AV393" i="17"/>
  <c r="AX393" i="17"/>
  <c r="BA393" i="17"/>
  <c r="BD393" i="17"/>
  <c r="AS394" i="17"/>
  <c r="AT394" i="17"/>
  <c r="AU394" i="17"/>
  <c r="AV394" i="17"/>
  <c r="AX394" i="17"/>
  <c r="BA394" i="17"/>
  <c r="BD394" i="17"/>
  <c r="AS395" i="17"/>
  <c r="AT395" i="17"/>
  <c r="AU395" i="17"/>
  <c r="AV395" i="17"/>
  <c r="AX395" i="17"/>
  <c r="BA395" i="17"/>
  <c r="BD395" i="17"/>
  <c r="AS396" i="17"/>
  <c r="AT396" i="17"/>
  <c r="AU396" i="17"/>
  <c r="AV396" i="17"/>
  <c r="AX396" i="17"/>
  <c r="BA396" i="17"/>
  <c r="BD396" i="17"/>
  <c r="AS397" i="17"/>
  <c r="AT397" i="17"/>
  <c r="AU397" i="17"/>
  <c r="AV397" i="17"/>
  <c r="AX397" i="17"/>
  <c r="BA397" i="17"/>
  <c r="BD397" i="17"/>
  <c r="AS398" i="17"/>
  <c r="AT398" i="17"/>
  <c r="AU398" i="17"/>
  <c r="AV398" i="17"/>
  <c r="AX398" i="17"/>
  <c r="BA398" i="17"/>
  <c r="BD398" i="17"/>
  <c r="AS399" i="17"/>
  <c r="AT399" i="17"/>
  <c r="AU399" i="17"/>
  <c r="AV399" i="17"/>
  <c r="AX399" i="17"/>
  <c r="BA399" i="17"/>
  <c r="BD399" i="17"/>
  <c r="AS400" i="17"/>
  <c r="AT400" i="17"/>
  <c r="AU400" i="17"/>
  <c r="AV400" i="17"/>
  <c r="AX400" i="17"/>
  <c r="BA400" i="17"/>
  <c r="BD400" i="17"/>
  <c r="AS401" i="17"/>
  <c r="AT401" i="17"/>
  <c r="AU401" i="17"/>
  <c r="AV401" i="17"/>
  <c r="AX401" i="17"/>
  <c r="BA401" i="17"/>
  <c r="BD401" i="17"/>
  <c r="AS402" i="17"/>
  <c r="AT402" i="17"/>
  <c r="AU402" i="17"/>
  <c r="AV402" i="17"/>
  <c r="AX402" i="17"/>
  <c r="BA402" i="17"/>
  <c r="BD402" i="17"/>
  <c r="AS403" i="17"/>
  <c r="AT403" i="17"/>
  <c r="AU403" i="17"/>
  <c r="AV403" i="17"/>
  <c r="AX403" i="17"/>
  <c r="BA403" i="17"/>
  <c r="BD403" i="17"/>
  <c r="AS404" i="17"/>
  <c r="AT404" i="17"/>
  <c r="AU404" i="17"/>
  <c r="AV404" i="17"/>
  <c r="AX404" i="17"/>
  <c r="BA404" i="17"/>
  <c r="BD404" i="17"/>
  <c r="AS405" i="17"/>
  <c r="AT405" i="17"/>
  <c r="AU405" i="17"/>
  <c r="AV405" i="17"/>
  <c r="AX405" i="17"/>
  <c r="BA405" i="17"/>
  <c r="BD405" i="17"/>
  <c r="AS406" i="17"/>
  <c r="AT406" i="17"/>
  <c r="AU406" i="17"/>
  <c r="AV406" i="17"/>
  <c r="AX406" i="17"/>
  <c r="BA406" i="17"/>
  <c r="BD406" i="17"/>
  <c r="AS407" i="17"/>
  <c r="AT407" i="17"/>
  <c r="AU407" i="17"/>
  <c r="AV407" i="17"/>
  <c r="AX407" i="17"/>
  <c r="BA407" i="17"/>
  <c r="BD407" i="17"/>
  <c r="AS408" i="17"/>
  <c r="AT408" i="17"/>
  <c r="AU408" i="17"/>
  <c r="AV408" i="17"/>
  <c r="AX408" i="17"/>
  <c r="BA408" i="17"/>
  <c r="BD408" i="17"/>
  <c r="AS409" i="17"/>
  <c r="AT409" i="17"/>
  <c r="AU409" i="17"/>
  <c r="AV409" i="17"/>
  <c r="AX409" i="17"/>
  <c r="BA409" i="17"/>
  <c r="BD409" i="17"/>
  <c r="AS410" i="17"/>
  <c r="AT410" i="17"/>
  <c r="AU410" i="17"/>
  <c r="AV410" i="17"/>
  <c r="AX410" i="17"/>
  <c r="BA410" i="17"/>
  <c r="BD410" i="17"/>
  <c r="AS411" i="17"/>
  <c r="AT411" i="17"/>
  <c r="AU411" i="17"/>
  <c r="AV411" i="17"/>
  <c r="AX411" i="17"/>
  <c r="BA411" i="17"/>
  <c r="BD411" i="17"/>
  <c r="AS412" i="17"/>
  <c r="AT412" i="17"/>
  <c r="AU412" i="17"/>
  <c r="AV412" i="17"/>
  <c r="AX412" i="17"/>
  <c r="BA412" i="17"/>
  <c r="BD412" i="17"/>
  <c r="AS413" i="17"/>
  <c r="AT413" i="17"/>
  <c r="AU413" i="17"/>
  <c r="AV413" i="17"/>
  <c r="AX413" i="17"/>
  <c r="BA413" i="17"/>
  <c r="BD413" i="17"/>
  <c r="AS414" i="17"/>
  <c r="AT414" i="17"/>
  <c r="AU414" i="17"/>
  <c r="AV414" i="17"/>
  <c r="AX414" i="17"/>
  <c r="BA414" i="17"/>
  <c r="BD414" i="17"/>
  <c r="AS415" i="17"/>
  <c r="AT415" i="17"/>
  <c r="AU415" i="17"/>
  <c r="AV415" i="17"/>
  <c r="AX415" i="17"/>
  <c r="BA415" i="17"/>
  <c r="BD415" i="17"/>
  <c r="AS416" i="17"/>
  <c r="AT416" i="17"/>
  <c r="AU416" i="17"/>
  <c r="AV416" i="17"/>
  <c r="AX416" i="17"/>
  <c r="BA416" i="17"/>
  <c r="BD416" i="17"/>
  <c r="AS417" i="17"/>
  <c r="AT417" i="17"/>
  <c r="AU417" i="17"/>
  <c r="AV417" i="17"/>
  <c r="AX417" i="17"/>
  <c r="BA417" i="17"/>
  <c r="BD417" i="17"/>
  <c r="AS418" i="17"/>
  <c r="AT418" i="17"/>
  <c r="AU418" i="17"/>
  <c r="AV418" i="17"/>
  <c r="AX418" i="17"/>
  <c r="BA418" i="17"/>
  <c r="BD418" i="17"/>
  <c r="AS419" i="17"/>
  <c r="AT419" i="17"/>
  <c r="AU419" i="17"/>
  <c r="AV419" i="17"/>
  <c r="AX419" i="17"/>
  <c r="BA419" i="17"/>
  <c r="BD419" i="17"/>
  <c r="AS420" i="17"/>
  <c r="AT420" i="17"/>
  <c r="AU420" i="17"/>
  <c r="AV420" i="17"/>
  <c r="AX420" i="17"/>
  <c r="BA420" i="17"/>
  <c r="BD420" i="17"/>
  <c r="AS421" i="17"/>
  <c r="AT421" i="17"/>
  <c r="AU421" i="17"/>
  <c r="AV421" i="17"/>
  <c r="AX421" i="17"/>
  <c r="BA421" i="17"/>
  <c r="BD421" i="17"/>
  <c r="AS422" i="17"/>
  <c r="AT422" i="17"/>
  <c r="AU422" i="17"/>
  <c r="AV422" i="17"/>
  <c r="AX422" i="17"/>
  <c r="BA422" i="17"/>
  <c r="BD422" i="17"/>
  <c r="AS423" i="17"/>
  <c r="AT423" i="17"/>
  <c r="AU423" i="17"/>
  <c r="AV423" i="17"/>
  <c r="AX423" i="17"/>
  <c r="BA423" i="17"/>
  <c r="BD423" i="17"/>
  <c r="AS424" i="17"/>
  <c r="AT424" i="17"/>
  <c r="AU424" i="17"/>
  <c r="AV424" i="17"/>
  <c r="AX424" i="17"/>
  <c r="BA424" i="17"/>
  <c r="BD424" i="17"/>
  <c r="AS425" i="17"/>
  <c r="AT425" i="17"/>
  <c r="AU425" i="17"/>
  <c r="AV425" i="17"/>
  <c r="AX425" i="17"/>
  <c r="BA425" i="17"/>
  <c r="BD425" i="17"/>
  <c r="AS426" i="17"/>
  <c r="AT426" i="17"/>
  <c r="AU426" i="17"/>
  <c r="AV426" i="17"/>
  <c r="AX426" i="17"/>
  <c r="BA426" i="17"/>
  <c r="BD426" i="17"/>
  <c r="AS427" i="17"/>
  <c r="AT427" i="17"/>
  <c r="AU427" i="17"/>
  <c r="AV427" i="17"/>
  <c r="AX427" i="17"/>
  <c r="BA427" i="17"/>
  <c r="BD427" i="17"/>
  <c r="AS428" i="17"/>
  <c r="AT428" i="17"/>
  <c r="AU428" i="17"/>
  <c r="AV428" i="17"/>
  <c r="AX428" i="17"/>
  <c r="BA428" i="17"/>
  <c r="BD428" i="17"/>
  <c r="AS429" i="17"/>
  <c r="AT429" i="17"/>
  <c r="AU429" i="17"/>
  <c r="AV429" i="17"/>
  <c r="AX429" i="17"/>
  <c r="BA429" i="17"/>
  <c r="BD429" i="17"/>
  <c r="AS430" i="17"/>
  <c r="AT430" i="17"/>
  <c r="AU430" i="17"/>
  <c r="AV430" i="17"/>
  <c r="AX430" i="17"/>
  <c r="BA430" i="17"/>
  <c r="BD430" i="17"/>
  <c r="AS431" i="17"/>
  <c r="AT431" i="17"/>
  <c r="AU431" i="17"/>
  <c r="AV431" i="17"/>
  <c r="AX431" i="17"/>
  <c r="BA431" i="17"/>
  <c r="BD431" i="17"/>
  <c r="AS432" i="17"/>
  <c r="AT432" i="17"/>
  <c r="AU432" i="17"/>
  <c r="AV432" i="17"/>
  <c r="AX432" i="17"/>
  <c r="BA432" i="17"/>
  <c r="BD432" i="17"/>
  <c r="AS433" i="17"/>
  <c r="AT433" i="17"/>
  <c r="AU433" i="17"/>
  <c r="AV433" i="17"/>
  <c r="AX433" i="17"/>
  <c r="BA433" i="17"/>
  <c r="BD433" i="17"/>
  <c r="AS434" i="17"/>
  <c r="AT434" i="17"/>
  <c r="AU434" i="17"/>
  <c r="AV434" i="17"/>
  <c r="AX434" i="17"/>
  <c r="BA434" i="17"/>
  <c r="BD434" i="17"/>
  <c r="AS435" i="17"/>
  <c r="AT435" i="17"/>
  <c r="AU435" i="17"/>
  <c r="AV435" i="17"/>
  <c r="AX435" i="17"/>
  <c r="BA435" i="17"/>
  <c r="BD435" i="17"/>
  <c r="AS436" i="17"/>
  <c r="AT436" i="17"/>
  <c r="AU436" i="17"/>
  <c r="AV436" i="17"/>
  <c r="AX436" i="17"/>
  <c r="BA436" i="17"/>
  <c r="BD436" i="17"/>
  <c r="AS437" i="17"/>
  <c r="AT437" i="17"/>
  <c r="AU437" i="17"/>
  <c r="AV437" i="17"/>
  <c r="AX437" i="17"/>
  <c r="BA437" i="17"/>
  <c r="BD437" i="17"/>
  <c r="AS438" i="17"/>
  <c r="AT438" i="17"/>
  <c r="AU438" i="17"/>
  <c r="AV438" i="17"/>
  <c r="AX438" i="17"/>
  <c r="BA438" i="17"/>
  <c r="BD438" i="17"/>
  <c r="AS439" i="17"/>
  <c r="AT439" i="17"/>
  <c r="AU439" i="17"/>
  <c r="AV439" i="17"/>
  <c r="AX439" i="17"/>
  <c r="BA439" i="17"/>
  <c r="BD439" i="17"/>
  <c r="AS440" i="17"/>
  <c r="AT440" i="17"/>
  <c r="AU440" i="17"/>
  <c r="AV440" i="17"/>
  <c r="AX440" i="17"/>
  <c r="BA440" i="17"/>
  <c r="BD440" i="17"/>
  <c r="AS441" i="17"/>
  <c r="AT441" i="17"/>
  <c r="AU441" i="17"/>
  <c r="AV441" i="17"/>
  <c r="AX441" i="17"/>
  <c r="BA441" i="17"/>
  <c r="BD441" i="17"/>
  <c r="AS442" i="17"/>
  <c r="AT442" i="17"/>
  <c r="AU442" i="17"/>
  <c r="AV442" i="17"/>
  <c r="AX442" i="17"/>
  <c r="BA442" i="17"/>
  <c r="BD442" i="17"/>
  <c r="AS443" i="17"/>
  <c r="AT443" i="17"/>
  <c r="AU443" i="17"/>
  <c r="AV443" i="17"/>
  <c r="AX443" i="17"/>
  <c r="BA443" i="17"/>
  <c r="BD443" i="17"/>
  <c r="AS444" i="17"/>
  <c r="AT444" i="17"/>
  <c r="AU444" i="17"/>
  <c r="AV444" i="17"/>
  <c r="AX444" i="17"/>
  <c r="BA444" i="17"/>
  <c r="BD444" i="17"/>
  <c r="AS445" i="17"/>
  <c r="AT445" i="17"/>
  <c r="AU445" i="17"/>
  <c r="AV445" i="17"/>
  <c r="AX445" i="17"/>
  <c r="BA445" i="17"/>
  <c r="BD445" i="17"/>
  <c r="AS446" i="17"/>
  <c r="AT446" i="17"/>
  <c r="AU446" i="17"/>
  <c r="AV446" i="17"/>
  <c r="AX446" i="17"/>
  <c r="BA446" i="17"/>
  <c r="BD446" i="17"/>
  <c r="AS447" i="17"/>
  <c r="AT447" i="17"/>
  <c r="AU447" i="17"/>
  <c r="AV447" i="17"/>
  <c r="AX447" i="17"/>
  <c r="BA447" i="17"/>
  <c r="BD447" i="17"/>
  <c r="AS448" i="17"/>
  <c r="AT448" i="17"/>
  <c r="AU448" i="17"/>
  <c r="AV448" i="17"/>
  <c r="AX448" i="17"/>
  <c r="BA448" i="17"/>
  <c r="BD448" i="17"/>
  <c r="AS449" i="17"/>
  <c r="AT449" i="17"/>
  <c r="AU449" i="17"/>
  <c r="AV449" i="17"/>
  <c r="AX449" i="17"/>
  <c r="BA449" i="17"/>
  <c r="BD449" i="17"/>
  <c r="AS450" i="17"/>
  <c r="AT450" i="17"/>
  <c r="AU450" i="17"/>
  <c r="AV450" i="17"/>
  <c r="AX450" i="17"/>
  <c r="BA450" i="17"/>
  <c r="BD450" i="17"/>
  <c r="AS451" i="17"/>
  <c r="AT451" i="17"/>
  <c r="AU451" i="17"/>
  <c r="AV451" i="17"/>
  <c r="AX451" i="17"/>
  <c r="BA451" i="17"/>
  <c r="BD451" i="17"/>
  <c r="AS452" i="17"/>
  <c r="AT452" i="17"/>
  <c r="AU452" i="17"/>
  <c r="AV452" i="17"/>
  <c r="AX452" i="17"/>
  <c r="BA452" i="17"/>
  <c r="BD452" i="17"/>
  <c r="AS453" i="17"/>
  <c r="AT453" i="17"/>
  <c r="AU453" i="17"/>
  <c r="AV453" i="17"/>
  <c r="AX453" i="17"/>
  <c r="BA453" i="17"/>
  <c r="BD453" i="17"/>
  <c r="AS454" i="17"/>
  <c r="AT454" i="17"/>
  <c r="AU454" i="17"/>
  <c r="AV454" i="17"/>
  <c r="AX454" i="17"/>
  <c r="BA454" i="17"/>
  <c r="BD454" i="17"/>
  <c r="AS455" i="17"/>
  <c r="AT455" i="17"/>
  <c r="AU455" i="17"/>
  <c r="AV455" i="17"/>
  <c r="AX455" i="17"/>
  <c r="BA455" i="17"/>
  <c r="BD455" i="17"/>
  <c r="AS456" i="17"/>
  <c r="AT456" i="17"/>
  <c r="AU456" i="17"/>
  <c r="AV456" i="17"/>
  <c r="AX456" i="17"/>
  <c r="BA456" i="17"/>
  <c r="BD456" i="17"/>
  <c r="AS457" i="17"/>
  <c r="AT457" i="17"/>
  <c r="AU457" i="17"/>
  <c r="AV457" i="17"/>
  <c r="AX457" i="17"/>
  <c r="BA457" i="17"/>
  <c r="BD457" i="17"/>
  <c r="AS458" i="17"/>
  <c r="AT458" i="17"/>
  <c r="AU458" i="17"/>
  <c r="AV458" i="17"/>
  <c r="AX458" i="17"/>
  <c r="BA458" i="17"/>
  <c r="BD458" i="17"/>
  <c r="AS459" i="17"/>
  <c r="AT459" i="17"/>
  <c r="AU459" i="17"/>
  <c r="AV459" i="17"/>
  <c r="AX459" i="17"/>
  <c r="BA459" i="17"/>
  <c r="BD459" i="17"/>
  <c r="AS460" i="17"/>
  <c r="AT460" i="17"/>
  <c r="AU460" i="17"/>
  <c r="AV460" i="17"/>
  <c r="AX460" i="17"/>
  <c r="BA460" i="17"/>
  <c r="BD460" i="17"/>
  <c r="AS461" i="17"/>
  <c r="AT461" i="17"/>
  <c r="AU461" i="17"/>
  <c r="AV461" i="17"/>
  <c r="AX461" i="17"/>
  <c r="BA461" i="17"/>
  <c r="BD461" i="17"/>
  <c r="AS462" i="17"/>
  <c r="AT462" i="17"/>
  <c r="AU462" i="17"/>
  <c r="AV462" i="17"/>
  <c r="AX462" i="17"/>
  <c r="BA462" i="17"/>
  <c r="BD462" i="17"/>
  <c r="AS463" i="17"/>
  <c r="AT463" i="17"/>
  <c r="AU463" i="17"/>
  <c r="AV463" i="17"/>
  <c r="AX463" i="17"/>
  <c r="BA463" i="17"/>
  <c r="BD463" i="17"/>
  <c r="AS464" i="17"/>
  <c r="AT464" i="17"/>
  <c r="AU464" i="17"/>
  <c r="AV464" i="17"/>
  <c r="AX464" i="17"/>
  <c r="BA464" i="17"/>
  <c r="BD464" i="17"/>
  <c r="AS465" i="17"/>
  <c r="AT465" i="17"/>
  <c r="AU465" i="17"/>
  <c r="AV465" i="17"/>
  <c r="AX465" i="17"/>
  <c r="BA465" i="17"/>
  <c r="BD465" i="17"/>
  <c r="AS466" i="17"/>
  <c r="AT466" i="17"/>
  <c r="AU466" i="17"/>
  <c r="AV466" i="17"/>
  <c r="AX466" i="17"/>
  <c r="BA466" i="17"/>
  <c r="BD466" i="17"/>
  <c r="AS467" i="17"/>
  <c r="AT467" i="17"/>
  <c r="AU467" i="17"/>
  <c r="AV467" i="17"/>
  <c r="AX467" i="17"/>
  <c r="BA467" i="17"/>
  <c r="BD467" i="17"/>
  <c r="AS468" i="17"/>
  <c r="AT468" i="17"/>
  <c r="AU468" i="17"/>
  <c r="AV468" i="17"/>
  <c r="AX468" i="17"/>
  <c r="BA468" i="17"/>
  <c r="BD468" i="17"/>
  <c r="AS469" i="17"/>
  <c r="AT469" i="17"/>
  <c r="AU469" i="17"/>
  <c r="AV469" i="17"/>
  <c r="AX469" i="17"/>
  <c r="BA469" i="17"/>
  <c r="BD469" i="17"/>
  <c r="AS470" i="17"/>
  <c r="AT470" i="17"/>
  <c r="AU470" i="17"/>
  <c r="AV470" i="17"/>
  <c r="AX470" i="17"/>
  <c r="BA470" i="17"/>
  <c r="BD470" i="17"/>
  <c r="AS471" i="17"/>
  <c r="AT471" i="17"/>
  <c r="AU471" i="17"/>
  <c r="AV471" i="17"/>
  <c r="AX471" i="17"/>
  <c r="BA471" i="17"/>
  <c r="BD471" i="17"/>
  <c r="AS472" i="17"/>
  <c r="AT472" i="17"/>
  <c r="AU472" i="17"/>
  <c r="AV472" i="17"/>
  <c r="AX472" i="17"/>
  <c r="BA472" i="17"/>
  <c r="BD472" i="17"/>
  <c r="AS473" i="17"/>
  <c r="AT473" i="17"/>
  <c r="AU473" i="17"/>
  <c r="AV473" i="17"/>
  <c r="AX473" i="17"/>
  <c r="BA473" i="17"/>
  <c r="BD473" i="17"/>
  <c r="AS474" i="17"/>
  <c r="AT474" i="17"/>
  <c r="AU474" i="17"/>
  <c r="AV474" i="17"/>
  <c r="AX474" i="17"/>
  <c r="BA474" i="17"/>
  <c r="BD474" i="17"/>
  <c r="AS475" i="17"/>
  <c r="AT475" i="17"/>
  <c r="AU475" i="17"/>
  <c r="AV475" i="17"/>
  <c r="AX475" i="17"/>
  <c r="BA475" i="17"/>
  <c r="BD475" i="17"/>
  <c r="AS476" i="17"/>
  <c r="AT476" i="17"/>
  <c r="AU476" i="17"/>
  <c r="AV476" i="17"/>
  <c r="AX476" i="17"/>
  <c r="BA476" i="17"/>
  <c r="BD476" i="17"/>
  <c r="AS477" i="17"/>
  <c r="AT477" i="17"/>
  <c r="AU477" i="17"/>
  <c r="AV477" i="17"/>
  <c r="AX477" i="17"/>
  <c r="BA477" i="17"/>
  <c r="BD477" i="17"/>
  <c r="AS478" i="17"/>
  <c r="AT478" i="17"/>
  <c r="AU478" i="17"/>
  <c r="AV478" i="17"/>
  <c r="AX478" i="17"/>
  <c r="BA478" i="17"/>
  <c r="BD478" i="17"/>
  <c r="AS479" i="17"/>
  <c r="AT479" i="17"/>
  <c r="AU479" i="17"/>
  <c r="AV479" i="17"/>
  <c r="AX479" i="17"/>
  <c r="BA479" i="17"/>
  <c r="BD479" i="17"/>
  <c r="AS480" i="17"/>
  <c r="AT480" i="17"/>
  <c r="AU480" i="17"/>
  <c r="AV480" i="17"/>
  <c r="AX480" i="17"/>
  <c r="BA480" i="17"/>
  <c r="BD480" i="17"/>
  <c r="AS481" i="17"/>
  <c r="AT481" i="17"/>
  <c r="AU481" i="17"/>
  <c r="AV481" i="17"/>
  <c r="AX481" i="17"/>
  <c r="BA481" i="17"/>
  <c r="BD481" i="17"/>
  <c r="AS482" i="17"/>
  <c r="AT482" i="17"/>
  <c r="AU482" i="17"/>
  <c r="AV482" i="17"/>
  <c r="AX482" i="17"/>
  <c r="BA482" i="17"/>
  <c r="BD482" i="17"/>
  <c r="AS483" i="17"/>
  <c r="AT483" i="17"/>
  <c r="AU483" i="17"/>
  <c r="AV483" i="17"/>
  <c r="AX483" i="17"/>
  <c r="BA483" i="17"/>
  <c r="BD483" i="17"/>
  <c r="AS484" i="17"/>
  <c r="AT484" i="17"/>
  <c r="AU484" i="17"/>
  <c r="AV484" i="17"/>
  <c r="AX484" i="17"/>
  <c r="BA484" i="17"/>
  <c r="BD484" i="17"/>
  <c r="AS485" i="17"/>
  <c r="AT485" i="17"/>
  <c r="AU485" i="17"/>
  <c r="AV485" i="17"/>
  <c r="AX485" i="17"/>
  <c r="BA485" i="17"/>
  <c r="BD485" i="17"/>
  <c r="AS486" i="17"/>
  <c r="AT486" i="17"/>
  <c r="AU486" i="17"/>
  <c r="AV486" i="17"/>
  <c r="AX486" i="17"/>
  <c r="BA486" i="17"/>
  <c r="BD486" i="17"/>
  <c r="AS487" i="17"/>
  <c r="AT487" i="17"/>
  <c r="AU487" i="17"/>
  <c r="AV487" i="17"/>
  <c r="AX487" i="17"/>
  <c r="BA487" i="17"/>
  <c r="BD487" i="17"/>
  <c r="AS488" i="17"/>
  <c r="AT488" i="17"/>
  <c r="AU488" i="17"/>
  <c r="AV488" i="17"/>
  <c r="AX488" i="17"/>
  <c r="BA488" i="17"/>
  <c r="BD488" i="17"/>
  <c r="AS489" i="17"/>
  <c r="AT489" i="17"/>
  <c r="AU489" i="17"/>
  <c r="AV489" i="17"/>
  <c r="AX489" i="17"/>
  <c r="BA489" i="17"/>
  <c r="BD489" i="17"/>
  <c r="AS490" i="17"/>
  <c r="AT490" i="17"/>
  <c r="AU490" i="17"/>
  <c r="AV490" i="17"/>
  <c r="AX490" i="17"/>
  <c r="BA490" i="17"/>
  <c r="BD490" i="17"/>
  <c r="AS491" i="17"/>
  <c r="AT491" i="17"/>
  <c r="AU491" i="17"/>
  <c r="AV491" i="17"/>
  <c r="AX491" i="17"/>
  <c r="BA491" i="17"/>
  <c r="BD491" i="17"/>
  <c r="AS492" i="17"/>
  <c r="AT492" i="17"/>
  <c r="AU492" i="17"/>
  <c r="AV492" i="17"/>
  <c r="AX492" i="17"/>
  <c r="BA492" i="17"/>
  <c r="BD492" i="17"/>
  <c r="AS493" i="17"/>
  <c r="AT493" i="17"/>
  <c r="AU493" i="17"/>
  <c r="AV493" i="17"/>
  <c r="AX493" i="17"/>
  <c r="BA493" i="17"/>
  <c r="BD493" i="17"/>
  <c r="AS494" i="17"/>
  <c r="AT494" i="17"/>
  <c r="AU494" i="17"/>
  <c r="AV494" i="17"/>
  <c r="AX494" i="17"/>
  <c r="BA494" i="17"/>
  <c r="BD494" i="17"/>
  <c r="AS495" i="17"/>
  <c r="AT495" i="17"/>
  <c r="AU495" i="17"/>
  <c r="AV495" i="17"/>
  <c r="AX495" i="17"/>
  <c r="BA495" i="17"/>
  <c r="BD495" i="17"/>
  <c r="AS496" i="17"/>
  <c r="AT496" i="17"/>
  <c r="AU496" i="17"/>
  <c r="AV496" i="17"/>
  <c r="AX496" i="17"/>
  <c r="BA496" i="17"/>
  <c r="BD496" i="17"/>
  <c r="AS497" i="17"/>
  <c r="AT497" i="17"/>
  <c r="AU497" i="17"/>
  <c r="AV497" i="17"/>
  <c r="AX497" i="17"/>
  <c r="BA497" i="17"/>
  <c r="BD497" i="17"/>
  <c r="AS498" i="17"/>
  <c r="AT498" i="17"/>
  <c r="AU498" i="17"/>
  <c r="AV498" i="17"/>
  <c r="AX498" i="17"/>
  <c r="BA498" i="17"/>
  <c r="BD498" i="17"/>
  <c r="AS499" i="17"/>
  <c r="AT499" i="17"/>
  <c r="AU499" i="17"/>
  <c r="AV499" i="17"/>
  <c r="AX499" i="17"/>
  <c r="BA499" i="17"/>
  <c r="BD499" i="17"/>
  <c r="AS500" i="17"/>
  <c r="AT500" i="17"/>
  <c r="AU500" i="17"/>
  <c r="AV500" i="17"/>
  <c r="AX500" i="17"/>
  <c r="BA500" i="17"/>
  <c r="BD500" i="17"/>
  <c r="AS501" i="17"/>
  <c r="AT501" i="17"/>
  <c r="AU501" i="17"/>
  <c r="AV501" i="17"/>
  <c r="AX501" i="17"/>
  <c r="BA501" i="17"/>
  <c r="BD501" i="17"/>
  <c r="AS502" i="17"/>
  <c r="AT502" i="17"/>
  <c r="AU502" i="17"/>
  <c r="AV502" i="17"/>
  <c r="AX502" i="17"/>
  <c r="BA502" i="17"/>
  <c r="BD502" i="17"/>
  <c r="AS503" i="17"/>
  <c r="AT503" i="17"/>
  <c r="AU503" i="17"/>
  <c r="AV503" i="17"/>
  <c r="AX503" i="17"/>
  <c r="BA503" i="17"/>
  <c r="BD503" i="17"/>
  <c r="AS504" i="17"/>
  <c r="AT504" i="17"/>
  <c r="AU504" i="17"/>
  <c r="AV504" i="17"/>
  <c r="AX504" i="17"/>
  <c r="BA504" i="17"/>
  <c r="BD504" i="17"/>
  <c r="AS505" i="17"/>
  <c r="AT505" i="17"/>
  <c r="AU505" i="17"/>
  <c r="AV505" i="17"/>
  <c r="AX505" i="17"/>
  <c r="BA505" i="17"/>
  <c r="BD505" i="17"/>
  <c r="AS506" i="17"/>
  <c r="AT506" i="17"/>
  <c r="AU506" i="17"/>
  <c r="AV506" i="17"/>
  <c r="AX506" i="17"/>
  <c r="BA506" i="17"/>
  <c r="BD506" i="17"/>
  <c r="AS507" i="17"/>
  <c r="AT507" i="17"/>
  <c r="AU507" i="17"/>
  <c r="AV507" i="17"/>
  <c r="AX507" i="17"/>
  <c r="BA507" i="17"/>
  <c r="BD507" i="17"/>
  <c r="AS508" i="17"/>
  <c r="AT508" i="17"/>
  <c r="AU508" i="17"/>
  <c r="AV508" i="17"/>
  <c r="AX508" i="17"/>
  <c r="BA508" i="17"/>
  <c r="BD508" i="17"/>
  <c r="AS509" i="17"/>
  <c r="AT509" i="17"/>
  <c r="AU509" i="17"/>
  <c r="AV509" i="17"/>
  <c r="AX509" i="17"/>
  <c r="BA509" i="17"/>
  <c r="BD509" i="17"/>
  <c r="AS510" i="17"/>
  <c r="AT510" i="17"/>
  <c r="AU510" i="17"/>
  <c r="AV510" i="17"/>
  <c r="AX510" i="17"/>
  <c r="BA510" i="17"/>
  <c r="BD510" i="17"/>
  <c r="AS511" i="17"/>
  <c r="AT511" i="17"/>
  <c r="AU511" i="17"/>
  <c r="AV511" i="17"/>
  <c r="AX511" i="17"/>
  <c r="BA511" i="17"/>
  <c r="BD511" i="17"/>
  <c r="AS512" i="17"/>
  <c r="AT512" i="17"/>
  <c r="AU512" i="17"/>
  <c r="AV512" i="17"/>
  <c r="AX512" i="17"/>
  <c r="BA512" i="17"/>
  <c r="BD512" i="17"/>
  <c r="AS513" i="17"/>
  <c r="AT513" i="17"/>
  <c r="AU513" i="17"/>
  <c r="AV513" i="17"/>
  <c r="AX513" i="17"/>
  <c r="BA513" i="17"/>
  <c r="BD513" i="17"/>
  <c r="AS514" i="17"/>
  <c r="AT514" i="17"/>
  <c r="AU514" i="17"/>
  <c r="AV514" i="17"/>
  <c r="AX514" i="17"/>
  <c r="BA514" i="17"/>
  <c r="BD514" i="17"/>
  <c r="AS515" i="17"/>
  <c r="AT515" i="17"/>
  <c r="AU515" i="17"/>
  <c r="AV515" i="17"/>
  <c r="AX515" i="17"/>
  <c r="BA515" i="17"/>
  <c r="BD515" i="17"/>
  <c r="AS516" i="17"/>
  <c r="AT516" i="17"/>
  <c r="AU516" i="17"/>
  <c r="AV516" i="17"/>
  <c r="AX516" i="17"/>
  <c r="BA516" i="17"/>
  <c r="BD516" i="17"/>
  <c r="AS517" i="17"/>
  <c r="AT517" i="17"/>
  <c r="AU517" i="17"/>
  <c r="AV517" i="17"/>
  <c r="AX517" i="17"/>
  <c r="BA517" i="17"/>
  <c r="BD517" i="17"/>
  <c r="AS518" i="17"/>
  <c r="AT518" i="17"/>
  <c r="AU518" i="17"/>
  <c r="AV518" i="17"/>
  <c r="AX518" i="17"/>
  <c r="BA518" i="17"/>
  <c r="BD518" i="17"/>
  <c r="AS519" i="17"/>
  <c r="AT519" i="17"/>
  <c r="AU519" i="17"/>
  <c r="AV519" i="17"/>
  <c r="AX519" i="17"/>
  <c r="BA519" i="17"/>
  <c r="BD519" i="17"/>
  <c r="AS520" i="17"/>
  <c r="AT520" i="17"/>
  <c r="AU520" i="17"/>
  <c r="AV520" i="17"/>
  <c r="AX520" i="17"/>
  <c r="BA520" i="17"/>
  <c r="BD520" i="17"/>
  <c r="AS521" i="17"/>
  <c r="AT521" i="17"/>
  <c r="AU521" i="17"/>
  <c r="AV521" i="17"/>
  <c r="AX521" i="17"/>
  <c r="BA521" i="17"/>
  <c r="BD521" i="17"/>
  <c r="AS522" i="17"/>
  <c r="AT522" i="17"/>
  <c r="AU522" i="17"/>
  <c r="AV522" i="17"/>
  <c r="AX522" i="17"/>
  <c r="BA522" i="17"/>
  <c r="BD522" i="17"/>
  <c r="AS523" i="17"/>
  <c r="AT523" i="17"/>
  <c r="AU523" i="17"/>
  <c r="AV523" i="17"/>
  <c r="AX523" i="17"/>
  <c r="BA523" i="17"/>
  <c r="BD523" i="17"/>
  <c r="AS524" i="17"/>
  <c r="AT524" i="17"/>
  <c r="AU524" i="17"/>
  <c r="AV524" i="17"/>
  <c r="AX524" i="17"/>
  <c r="BA524" i="17"/>
  <c r="BD524" i="17"/>
  <c r="AS525" i="17"/>
  <c r="AT525" i="17"/>
  <c r="AU525" i="17"/>
  <c r="AV525" i="17"/>
  <c r="AX525" i="17"/>
  <c r="BA525" i="17"/>
  <c r="BD525" i="17"/>
  <c r="AS526" i="17"/>
  <c r="AT526" i="17"/>
  <c r="AU526" i="17"/>
  <c r="AV526" i="17"/>
  <c r="AX526" i="17"/>
  <c r="BA526" i="17"/>
  <c r="BD526" i="17"/>
  <c r="AS527" i="17"/>
  <c r="AT527" i="17"/>
  <c r="AU527" i="17"/>
  <c r="AV527" i="17"/>
  <c r="AX527" i="17"/>
  <c r="BA527" i="17"/>
  <c r="BD527" i="17"/>
  <c r="AS528" i="17"/>
  <c r="AT528" i="17"/>
  <c r="AU528" i="17"/>
  <c r="AV528" i="17"/>
  <c r="AX528" i="17"/>
  <c r="BA528" i="17"/>
  <c r="BD528" i="17"/>
  <c r="AS529" i="17"/>
  <c r="AT529" i="17"/>
  <c r="AU529" i="17"/>
  <c r="AV529" i="17"/>
  <c r="AX529" i="17"/>
  <c r="BA529" i="17"/>
  <c r="BD529" i="17"/>
  <c r="AS530" i="17"/>
  <c r="AT530" i="17"/>
  <c r="AU530" i="17"/>
  <c r="AV530" i="17"/>
  <c r="AX530" i="17"/>
  <c r="BA530" i="17"/>
  <c r="BD530" i="17"/>
  <c r="AS531" i="17"/>
  <c r="AT531" i="17"/>
  <c r="AU531" i="17"/>
  <c r="AV531" i="17"/>
  <c r="AX531" i="17"/>
  <c r="BA531" i="17"/>
  <c r="BD531" i="17"/>
  <c r="AS532" i="17"/>
  <c r="AT532" i="17"/>
  <c r="AU532" i="17"/>
  <c r="AV532" i="17"/>
  <c r="AX532" i="17"/>
  <c r="BA532" i="17"/>
  <c r="BD532" i="17"/>
  <c r="AS533" i="17"/>
  <c r="AT533" i="17"/>
  <c r="AU533" i="17"/>
  <c r="AV533" i="17"/>
  <c r="AX533" i="17"/>
  <c r="BA533" i="17"/>
  <c r="BD533" i="17"/>
  <c r="AS534" i="17"/>
  <c r="AT534" i="17"/>
  <c r="AU534" i="17"/>
  <c r="AV534" i="17"/>
  <c r="AX534" i="17"/>
  <c r="BA534" i="17"/>
  <c r="BD534" i="17"/>
  <c r="AS535" i="17"/>
  <c r="AT535" i="17"/>
  <c r="AU535" i="17"/>
  <c r="AV535" i="17"/>
  <c r="AX535" i="17"/>
  <c r="BA535" i="17"/>
  <c r="BD535" i="17"/>
  <c r="AS536" i="17"/>
  <c r="AT536" i="17"/>
  <c r="AU536" i="17"/>
  <c r="AV536" i="17"/>
  <c r="AX536" i="17"/>
  <c r="BA536" i="17"/>
  <c r="BD536" i="17"/>
  <c r="AS537" i="17"/>
  <c r="AT537" i="17"/>
  <c r="AU537" i="17"/>
  <c r="AV537" i="17"/>
  <c r="AX537" i="17"/>
  <c r="BA537" i="17"/>
  <c r="BD537" i="17"/>
  <c r="AS538" i="17"/>
  <c r="AT538" i="17"/>
  <c r="AU538" i="17"/>
  <c r="AV538" i="17"/>
  <c r="AX538" i="17"/>
  <c r="BA538" i="17"/>
  <c r="BD538" i="17"/>
  <c r="AS539" i="17"/>
  <c r="AT539" i="17"/>
  <c r="AU539" i="17"/>
  <c r="AV539" i="17"/>
  <c r="AX539" i="17"/>
  <c r="BA539" i="17"/>
  <c r="BD539" i="17"/>
  <c r="AS540" i="17"/>
  <c r="AT540" i="17"/>
  <c r="AU540" i="17"/>
  <c r="AV540" i="17"/>
  <c r="AX540" i="17"/>
  <c r="BA540" i="17"/>
  <c r="BD540" i="17"/>
  <c r="AS541" i="17"/>
  <c r="AT541" i="17"/>
  <c r="AU541" i="17"/>
  <c r="AV541" i="17"/>
  <c r="AX541" i="17"/>
  <c r="BA541" i="17"/>
  <c r="BD541" i="17"/>
  <c r="AS542" i="17"/>
  <c r="AT542" i="17"/>
  <c r="AU542" i="17"/>
  <c r="AV542" i="17"/>
  <c r="AX542" i="17"/>
  <c r="BA542" i="17"/>
  <c r="BD542" i="17"/>
  <c r="AS543" i="17"/>
  <c r="AT543" i="17"/>
  <c r="AU543" i="17"/>
  <c r="AV543" i="17"/>
  <c r="AX543" i="17"/>
  <c r="BA543" i="17"/>
  <c r="BD543" i="17"/>
  <c r="AS544" i="17"/>
  <c r="AT544" i="17"/>
  <c r="AU544" i="17"/>
  <c r="AV544" i="17"/>
  <c r="AX544" i="17"/>
  <c r="BA544" i="17"/>
  <c r="BD544" i="17"/>
  <c r="AS545" i="17"/>
  <c r="AT545" i="17"/>
  <c r="AU545" i="17"/>
  <c r="AV545" i="17"/>
  <c r="AX545" i="17"/>
  <c r="BA545" i="17"/>
  <c r="BD545" i="17"/>
  <c r="AS546" i="17"/>
  <c r="AT546" i="17"/>
  <c r="AU546" i="17"/>
  <c r="AV546" i="17"/>
  <c r="AX546" i="17"/>
  <c r="BA546" i="17"/>
  <c r="BD546" i="17"/>
  <c r="AS547" i="17"/>
  <c r="AT547" i="17"/>
  <c r="AU547" i="17"/>
  <c r="AV547" i="17"/>
  <c r="AX547" i="17"/>
  <c r="BA547" i="17"/>
  <c r="BD547" i="17"/>
  <c r="AS548" i="17"/>
  <c r="AT548" i="17"/>
  <c r="AU548" i="17"/>
  <c r="AV548" i="17"/>
  <c r="AX548" i="17"/>
  <c r="BA548" i="17"/>
  <c r="BD548" i="17"/>
  <c r="AS549" i="17"/>
  <c r="AT549" i="17"/>
  <c r="AU549" i="17"/>
  <c r="AV549" i="17"/>
  <c r="AX549" i="17"/>
  <c r="BA549" i="17"/>
  <c r="BD549" i="17"/>
  <c r="AS550" i="17"/>
  <c r="AT550" i="17"/>
  <c r="AU550" i="17"/>
  <c r="AV550" i="17"/>
  <c r="AX550" i="17"/>
  <c r="BA550" i="17"/>
  <c r="BD550" i="17"/>
  <c r="AS551" i="17"/>
  <c r="AT551" i="17"/>
  <c r="AU551" i="17"/>
  <c r="AV551" i="17"/>
  <c r="AX551" i="17"/>
  <c r="BA551" i="17"/>
  <c r="BD551" i="17"/>
  <c r="AS552" i="17"/>
  <c r="AT552" i="17"/>
  <c r="AU552" i="17"/>
  <c r="AV552" i="17"/>
  <c r="AX552" i="17"/>
  <c r="BA552" i="17"/>
  <c r="BD552" i="17"/>
  <c r="AS553" i="17"/>
  <c r="AT553" i="17"/>
  <c r="AU553" i="17"/>
  <c r="AV553" i="17"/>
  <c r="AX553" i="17"/>
  <c r="BA553" i="17"/>
  <c r="BD553" i="17"/>
  <c r="AS554" i="17"/>
  <c r="AT554" i="17"/>
  <c r="AU554" i="17"/>
  <c r="AV554" i="17"/>
  <c r="AX554" i="17"/>
  <c r="BA554" i="17"/>
  <c r="BD554" i="17"/>
  <c r="AS555" i="17"/>
  <c r="AT555" i="17"/>
  <c r="AU555" i="17"/>
  <c r="AV555" i="17"/>
  <c r="AX555" i="17"/>
  <c r="BA555" i="17"/>
  <c r="BD555" i="17"/>
  <c r="AS556" i="17"/>
  <c r="AT556" i="17"/>
  <c r="AU556" i="17"/>
  <c r="AV556" i="17"/>
  <c r="AX556" i="17"/>
  <c r="BA556" i="17"/>
  <c r="BD556" i="17"/>
  <c r="AS557" i="17"/>
  <c r="AT557" i="17"/>
  <c r="AU557" i="17"/>
  <c r="AV557" i="17"/>
  <c r="AX557" i="17"/>
  <c r="BA557" i="17"/>
  <c r="BD557" i="17"/>
  <c r="AS558" i="17"/>
  <c r="AT558" i="17"/>
  <c r="AU558" i="17"/>
  <c r="AV558" i="17"/>
  <c r="AX558" i="17"/>
  <c r="BA558" i="17"/>
  <c r="BD558" i="17"/>
  <c r="AS559" i="17"/>
  <c r="AT559" i="17"/>
  <c r="AU559" i="17"/>
  <c r="AV559" i="17"/>
  <c r="AX559" i="17"/>
  <c r="BA559" i="17"/>
  <c r="BD559" i="17"/>
  <c r="AS560" i="17"/>
  <c r="AT560" i="17"/>
  <c r="AU560" i="17"/>
  <c r="AV560" i="17"/>
  <c r="AX560" i="17"/>
  <c r="BA560" i="17"/>
  <c r="BD560" i="17"/>
  <c r="AS561" i="17"/>
  <c r="AT561" i="17"/>
  <c r="AU561" i="17"/>
  <c r="AV561" i="17"/>
  <c r="AX561" i="17"/>
  <c r="BA561" i="17"/>
  <c r="BD561" i="17"/>
  <c r="AS562" i="17"/>
  <c r="AT562" i="17"/>
  <c r="AU562" i="17"/>
  <c r="AV562" i="17"/>
  <c r="AX562" i="17"/>
  <c r="BA562" i="17"/>
  <c r="BD562" i="17"/>
  <c r="AS563" i="17"/>
  <c r="AT563" i="17"/>
  <c r="AU563" i="17"/>
  <c r="AV563" i="17"/>
  <c r="AX563" i="17"/>
  <c r="BA563" i="17"/>
  <c r="BD563" i="17"/>
  <c r="AS564" i="17"/>
  <c r="AT564" i="17"/>
  <c r="AU564" i="17"/>
  <c r="AV564" i="17"/>
  <c r="AX564" i="17"/>
  <c r="BA564" i="17"/>
  <c r="BD564" i="17"/>
  <c r="AS565" i="17"/>
  <c r="AT565" i="17"/>
  <c r="AU565" i="17"/>
  <c r="AV565" i="17"/>
  <c r="AX565" i="17"/>
  <c r="BA565" i="17"/>
  <c r="BD565" i="17"/>
  <c r="AS566" i="17"/>
  <c r="AT566" i="17"/>
  <c r="AU566" i="17"/>
  <c r="AV566" i="17"/>
  <c r="AX566" i="17"/>
  <c r="BA566" i="17"/>
  <c r="BD566" i="17"/>
  <c r="AS567" i="17"/>
  <c r="AT567" i="17"/>
  <c r="AU567" i="17"/>
  <c r="AV567" i="17"/>
  <c r="AX567" i="17"/>
  <c r="BA567" i="17"/>
  <c r="BD567" i="17"/>
  <c r="AS568" i="17"/>
  <c r="AT568" i="17"/>
  <c r="AU568" i="17"/>
  <c r="AV568" i="17"/>
  <c r="AX568" i="17"/>
  <c r="BA568" i="17"/>
  <c r="BD568" i="17"/>
  <c r="AS569" i="17"/>
  <c r="AT569" i="17"/>
  <c r="AU569" i="17"/>
  <c r="AV569" i="17"/>
  <c r="AX569" i="17"/>
  <c r="BA569" i="17"/>
  <c r="BD569" i="17"/>
  <c r="AS570" i="17"/>
  <c r="AT570" i="17"/>
  <c r="AU570" i="17"/>
  <c r="AV570" i="17"/>
  <c r="AX570" i="17"/>
  <c r="BA570" i="17"/>
  <c r="BD570" i="17"/>
  <c r="AS571" i="17"/>
  <c r="AT571" i="17"/>
  <c r="AU571" i="17"/>
  <c r="AV571" i="17"/>
  <c r="AX571" i="17"/>
  <c r="BA571" i="17"/>
  <c r="BD571" i="17"/>
  <c r="AS572" i="17"/>
  <c r="AT572" i="17"/>
  <c r="AU572" i="17"/>
  <c r="AV572" i="17"/>
  <c r="AX572" i="17"/>
  <c r="BA572" i="17"/>
  <c r="BD572" i="17"/>
  <c r="AS573" i="17"/>
  <c r="AT573" i="17"/>
  <c r="AU573" i="17"/>
  <c r="AV573" i="17"/>
  <c r="AX573" i="17"/>
  <c r="BA573" i="17"/>
  <c r="BD573" i="17"/>
  <c r="AS574" i="17"/>
  <c r="AT574" i="17"/>
  <c r="AU574" i="17"/>
  <c r="AV574" i="17"/>
  <c r="AX574" i="17"/>
  <c r="BA574" i="17"/>
  <c r="BD574" i="17"/>
  <c r="AS575" i="17"/>
  <c r="AT575" i="17"/>
  <c r="AU575" i="17"/>
  <c r="AV575" i="17"/>
  <c r="AX575" i="17"/>
  <c r="BA575" i="17"/>
  <c r="BD575" i="17"/>
  <c r="AS576" i="17"/>
  <c r="AT576" i="17"/>
  <c r="AU576" i="17"/>
  <c r="AV576" i="17"/>
  <c r="AX576" i="17"/>
  <c r="BA576" i="17"/>
  <c r="BD576" i="17"/>
  <c r="AS577" i="17"/>
  <c r="AT577" i="17"/>
  <c r="AU577" i="17"/>
  <c r="AV577" i="17"/>
  <c r="AX577" i="17"/>
  <c r="BA577" i="17"/>
  <c r="BD577" i="17"/>
  <c r="AS578" i="17"/>
  <c r="AT578" i="17"/>
  <c r="AU578" i="17"/>
  <c r="AV578" i="17"/>
  <c r="AX578" i="17"/>
  <c r="BA578" i="17"/>
  <c r="BD578" i="17"/>
  <c r="AS579" i="17"/>
  <c r="AT579" i="17"/>
  <c r="AU579" i="17"/>
  <c r="AV579" i="17"/>
  <c r="AX579" i="17"/>
  <c r="BA579" i="17"/>
  <c r="BD579" i="17"/>
  <c r="AS580" i="17"/>
  <c r="AT580" i="17"/>
  <c r="AU580" i="17"/>
  <c r="AV580" i="17"/>
  <c r="AX580" i="17"/>
  <c r="BA580" i="17"/>
  <c r="BD580" i="17"/>
  <c r="AS581" i="17"/>
  <c r="AT581" i="17"/>
  <c r="AU581" i="17"/>
  <c r="AV581" i="17"/>
  <c r="AX581" i="17"/>
  <c r="BA581" i="17"/>
  <c r="BD581" i="17"/>
  <c r="AS582" i="17"/>
  <c r="AT582" i="17"/>
  <c r="AU582" i="17"/>
  <c r="AV582" i="17"/>
  <c r="AX582" i="17"/>
  <c r="BA582" i="17"/>
  <c r="BD582" i="17"/>
  <c r="AS583" i="17"/>
  <c r="AT583" i="17"/>
  <c r="AU583" i="17"/>
  <c r="AV583" i="17"/>
  <c r="AX583" i="17"/>
  <c r="BA583" i="17"/>
  <c r="BD583" i="17"/>
  <c r="AS584" i="17"/>
  <c r="AT584" i="17"/>
  <c r="AU584" i="17"/>
  <c r="AV584" i="17"/>
  <c r="AX584" i="17"/>
  <c r="BA584" i="17"/>
  <c r="BD584" i="17"/>
  <c r="AS585" i="17"/>
  <c r="AT585" i="17"/>
  <c r="AU585" i="17"/>
  <c r="AV585" i="17"/>
  <c r="AX585" i="17"/>
  <c r="BA585" i="17"/>
  <c r="BD585" i="17"/>
  <c r="AS586" i="17"/>
  <c r="AT586" i="17"/>
  <c r="AU586" i="17"/>
  <c r="AV586" i="17"/>
  <c r="AX586" i="17"/>
  <c r="BA586" i="17"/>
  <c r="BD586" i="17"/>
  <c r="AS587" i="17"/>
  <c r="AT587" i="17"/>
  <c r="AU587" i="17"/>
  <c r="AV587" i="17"/>
  <c r="AX587" i="17"/>
  <c r="BA587" i="17"/>
  <c r="BD587" i="17"/>
  <c r="AS588" i="17"/>
  <c r="AT588" i="17"/>
  <c r="AU588" i="17"/>
  <c r="AV588" i="17"/>
  <c r="AX588" i="17"/>
  <c r="BA588" i="17"/>
  <c r="BD588" i="17"/>
  <c r="AS589" i="17"/>
  <c r="AT589" i="17"/>
  <c r="AU589" i="17"/>
  <c r="AV589" i="17"/>
  <c r="AX589" i="17"/>
  <c r="BA589" i="17"/>
  <c r="BD589" i="17"/>
  <c r="AS590" i="17"/>
  <c r="AT590" i="17"/>
  <c r="AU590" i="17"/>
  <c r="AV590" i="17"/>
  <c r="AX590" i="17"/>
  <c r="BA590" i="17"/>
  <c r="BD590" i="17"/>
  <c r="AS591" i="17"/>
  <c r="AT591" i="17"/>
  <c r="AU591" i="17"/>
  <c r="AV591" i="17"/>
  <c r="AX591" i="17"/>
  <c r="BA591" i="17"/>
  <c r="BD591" i="17"/>
  <c r="AS592" i="17"/>
  <c r="AT592" i="17"/>
  <c r="AU592" i="17"/>
  <c r="AV592" i="17"/>
  <c r="AX592" i="17"/>
  <c r="BA592" i="17"/>
  <c r="BD592" i="17"/>
  <c r="AS593" i="17"/>
  <c r="AT593" i="17"/>
  <c r="AU593" i="17"/>
  <c r="AV593" i="17"/>
  <c r="AX593" i="17"/>
  <c r="BA593" i="17"/>
  <c r="BD593" i="17"/>
  <c r="AS594" i="17"/>
  <c r="AT594" i="17"/>
  <c r="AU594" i="17"/>
  <c r="AV594" i="17"/>
  <c r="AX594" i="17"/>
  <c r="BA594" i="17"/>
  <c r="BD594" i="17"/>
  <c r="AS595" i="17"/>
  <c r="AT595" i="17"/>
  <c r="AU595" i="17"/>
  <c r="AV595" i="17"/>
  <c r="AX595" i="17"/>
  <c r="BA595" i="17"/>
  <c r="BD595" i="17"/>
  <c r="AS596" i="17"/>
  <c r="AT596" i="17"/>
  <c r="AU596" i="17"/>
  <c r="AV596" i="17"/>
  <c r="AX596" i="17"/>
  <c r="BA596" i="17"/>
  <c r="BD596" i="17"/>
  <c r="AS597" i="17"/>
  <c r="AT597" i="17"/>
  <c r="AU597" i="17"/>
  <c r="AV597" i="17"/>
  <c r="AX597" i="17"/>
  <c r="BA597" i="17"/>
  <c r="BD597" i="17"/>
  <c r="AS598" i="17"/>
  <c r="AT598" i="17"/>
  <c r="AU598" i="17"/>
  <c r="AV598" i="17"/>
  <c r="AX598" i="17"/>
  <c r="BA598" i="17"/>
  <c r="BD598" i="17"/>
  <c r="AS599" i="17"/>
  <c r="AT599" i="17"/>
  <c r="AU599" i="17"/>
  <c r="AV599" i="17"/>
  <c r="AX599" i="17"/>
  <c r="BA599" i="17"/>
  <c r="BD599" i="17"/>
  <c r="AS600" i="17"/>
  <c r="AT600" i="17"/>
  <c r="AU600" i="17"/>
  <c r="AV600" i="17"/>
  <c r="AX600" i="17"/>
  <c r="BA600" i="17"/>
  <c r="BD600" i="17"/>
  <c r="AS601" i="17"/>
  <c r="AT601" i="17"/>
  <c r="AU601" i="17"/>
  <c r="AV601" i="17"/>
  <c r="AX601" i="17"/>
  <c r="BA601" i="17"/>
  <c r="BD601" i="17"/>
  <c r="AS602" i="17"/>
  <c r="AT602" i="17"/>
  <c r="AU602" i="17"/>
  <c r="AV602" i="17"/>
  <c r="AX602" i="17"/>
  <c r="BA602" i="17"/>
  <c r="BD602" i="17"/>
  <c r="AS603" i="17"/>
  <c r="AT603" i="17"/>
  <c r="AU603" i="17"/>
  <c r="AV603" i="17"/>
  <c r="AX603" i="17"/>
  <c r="BA603" i="17"/>
  <c r="BD603" i="17"/>
  <c r="AS604" i="17"/>
  <c r="AT604" i="17"/>
  <c r="AU604" i="17"/>
  <c r="AV604" i="17"/>
  <c r="AX604" i="17"/>
  <c r="BA604" i="17"/>
  <c r="BD604" i="17"/>
  <c r="AS605" i="17"/>
  <c r="AT605" i="17"/>
  <c r="AU605" i="17"/>
  <c r="AV605" i="17"/>
  <c r="AX605" i="17"/>
  <c r="BA605" i="17"/>
  <c r="BD605" i="17"/>
  <c r="AS606" i="17"/>
  <c r="AT606" i="17"/>
  <c r="AU606" i="17"/>
  <c r="AV606" i="17"/>
  <c r="AX606" i="17"/>
  <c r="BA606" i="17"/>
  <c r="BD606" i="17"/>
  <c r="AS607" i="17"/>
  <c r="AT607" i="17"/>
  <c r="AU607" i="17"/>
  <c r="AV607" i="17"/>
  <c r="AX607" i="17"/>
  <c r="BA607" i="17"/>
  <c r="BD607" i="17"/>
  <c r="AS608" i="17"/>
  <c r="AT608" i="17"/>
  <c r="AU608" i="17"/>
  <c r="AV608" i="17"/>
  <c r="AX608" i="17"/>
  <c r="BA608" i="17"/>
  <c r="BD608" i="17"/>
  <c r="AS609" i="17"/>
  <c r="AT609" i="17"/>
  <c r="AU609" i="17"/>
  <c r="AV609" i="17"/>
  <c r="AX609" i="17"/>
  <c r="BA609" i="17"/>
  <c r="BD609" i="17"/>
  <c r="AS610" i="17"/>
  <c r="AT610" i="17"/>
  <c r="AU610" i="17"/>
  <c r="AV610" i="17"/>
  <c r="AX610" i="17"/>
  <c r="BA610" i="17"/>
  <c r="BD610" i="17"/>
  <c r="AS611" i="17"/>
  <c r="AT611" i="17"/>
  <c r="AU611" i="17"/>
  <c r="AV611" i="17"/>
  <c r="AX611" i="17"/>
  <c r="BA611" i="17"/>
  <c r="BD611" i="17"/>
  <c r="AS612" i="17"/>
  <c r="AT612" i="17"/>
  <c r="AU612" i="17"/>
  <c r="AV612" i="17"/>
  <c r="AX612" i="17"/>
  <c r="BA612" i="17"/>
  <c r="BD612" i="17"/>
  <c r="AS613" i="17"/>
  <c r="AT613" i="17"/>
  <c r="AU613" i="17"/>
  <c r="AV613" i="17"/>
  <c r="AX613" i="17"/>
  <c r="BA613" i="17"/>
  <c r="BD613" i="17"/>
  <c r="AS614" i="17"/>
  <c r="AT614" i="17"/>
  <c r="AU614" i="17"/>
  <c r="AV614" i="17"/>
  <c r="AX614" i="17"/>
  <c r="BA614" i="17"/>
  <c r="BD614" i="17"/>
  <c r="AS615" i="17"/>
  <c r="AT615" i="17"/>
  <c r="AU615" i="17"/>
  <c r="AV615" i="17"/>
  <c r="AX615" i="17"/>
  <c r="BA615" i="17"/>
  <c r="BD615" i="17"/>
  <c r="AS616" i="17"/>
  <c r="AT616" i="17"/>
  <c r="AU616" i="17"/>
  <c r="AV616" i="17"/>
  <c r="AX616" i="17"/>
  <c r="BA616" i="17"/>
  <c r="BD616" i="17"/>
  <c r="AS617" i="17"/>
  <c r="AT617" i="17"/>
  <c r="AU617" i="17"/>
  <c r="AV617" i="17"/>
  <c r="AX617" i="17"/>
  <c r="BA617" i="17"/>
  <c r="BD617" i="17"/>
  <c r="AS618" i="17"/>
  <c r="AT618" i="17"/>
  <c r="AU618" i="17"/>
  <c r="AV618" i="17"/>
  <c r="AX618" i="17"/>
  <c r="BA618" i="17"/>
  <c r="BD618" i="17"/>
  <c r="AS619" i="17"/>
  <c r="AT619" i="17"/>
  <c r="AU619" i="17"/>
  <c r="AV619" i="17"/>
  <c r="AX619" i="17"/>
  <c r="BA619" i="17"/>
  <c r="BD619" i="17"/>
  <c r="AS620" i="17"/>
  <c r="AT620" i="17"/>
  <c r="AU620" i="17"/>
  <c r="AV620" i="17"/>
  <c r="AX620" i="17"/>
  <c r="BA620" i="17"/>
  <c r="BD620" i="17"/>
  <c r="AS621" i="17"/>
  <c r="AT621" i="17"/>
  <c r="AU621" i="17"/>
  <c r="AV621" i="17"/>
  <c r="AX621" i="17"/>
  <c r="BA621" i="17"/>
  <c r="BD621" i="17"/>
  <c r="AS622" i="17"/>
  <c r="AT622" i="17"/>
  <c r="AU622" i="17"/>
  <c r="AV622" i="17"/>
  <c r="AX622" i="17"/>
  <c r="BA622" i="17"/>
  <c r="BD622" i="17"/>
  <c r="AS623" i="17"/>
  <c r="AT623" i="17"/>
  <c r="AU623" i="17"/>
  <c r="AV623" i="17"/>
  <c r="AX623" i="17"/>
  <c r="BA623" i="17"/>
  <c r="BD623" i="17"/>
  <c r="AS624" i="17"/>
  <c r="AT624" i="17"/>
  <c r="AU624" i="17"/>
  <c r="AV624" i="17"/>
  <c r="AX624" i="17"/>
  <c r="BA624" i="17"/>
  <c r="BD624" i="17"/>
  <c r="AS625" i="17"/>
  <c r="AT625" i="17"/>
  <c r="AU625" i="17"/>
  <c r="AV625" i="17"/>
  <c r="AX625" i="17"/>
  <c r="BA625" i="17"/>
  <c r="BD625" i="17"/>
  <c r="AS626" i="17"/>
  <c r="AT626" i="17"/>
  <c r="AU626" i="17"/>
  <c r="AV626" i="17"/>
  <c r="AX626" i="17"/>
  <c r="BA626" i="17"/>
  <c r="BD626" i="17"/>
  <c r="AS627" i="17"/>
  <c r="AT627" i="17"/>
  <c r="AU627" i="17"/>
  <c r="AV627" i="17"/>
  <c r="AX627" i="17"/>
  <c r="BA627" i="17"/>
  <c r="BD627" i="17"/>
  <c r="AS628" i="17"/>
  <c r="AT628" i="17"/>
  <c r="AU628" i="17"/>
  <c r="AV628" i="17"/>
  <c r="AX628" i="17"/>
  <c r="BA628" i="17"/>
  <c r="BD628" i="17"/>
  <c r="AS629" i="17"/>
  <c r="AT629" i="17"/>
  <c r="AU629" i="17"/>
  <c r="AV629" i="17"/>
  <c r="AX629" i="17"/>
  <c r="BA629" i="17"/>
  <c r="BD629" i="17"/>
  <c r="AS630" i="17"/>
  <c r="AT630" i="17"/>
  <c r="AU630" i="17"/>
  <c r="AV630" i="17"/>
  <c r="AX630" i="17"/>
  <c r="BA630" i="17"/>
  <c r="BD630" i="17"/>
  <c r="AS631" i="17"/>
  <c r="AT631" i="17"/>
  <c r="AU631" i="17"/>
  <c r="AV631" i="17"/>
  <c r="AX631" i="17"/>
  <c r="BA631" i="17"/>
  <c r="BD631" i="17"/>
  <c r="AS632" i="17"/>
  <c r="AT632" i="17"/>
  <c r="AU632" i="17"/>
  <c r="AV632" i="17"/>
  <c r="AX632" i="17"/>
  <c r="BA632" i="17"/>
  <c r="BD632" i="17"/>
  <c r="AS633" i="17"/>
  <c r="AT633" i="17"/>
  <c r="AU633" i="17"/>
  <c r="AV633" i="17"/>
  <c r="AX633" i="17"/>
  <c r="BA633" i="17"/>
  <c r="BD633" i="17"/>
  <c r="AS634" i="17"/>
  <c r="AT634" i="17"/>
  <c r="AU634" i="17"/>
  <c r="AV634" i="17"/>
  <c r="AX634" i="17"/>
  <c r="BA634" i="17"/>
  <c r="BD634" i="17"/>
  <c r="AS635" i="17"/>
  <c r="AT635" i="17"/>
  <c r="AU635" i="17"/>
  <c r="AV635" i="17"/>
  <c r="AX635" i="17"/>
  <c r="BA635" i="17"/>
  <c r="BD635" i="17"/>
  <c r="AS636" i="17"/>
  <c r="AT636" i="17"/>
  <c r="AU636" i="17"/>
  <c r="AV636" i="17"/>
  <c r="AX636" i="17"/>
  <c r="BA636" i="17"/>
  <c r="BD636" i="17"/>
  <c r="AS637" i="17"/>
  <c r="AT637" i="17"/>
  <c r="AU637" i="17"/>
  <c r="AV637" i="17"/>
  <c r="AX637" i="17"/>
  <c r="BA637" i="17"/>
  <c r="BD637" i="17"/>
  <c r="AS638" i="17"/>
  <c r="AT638" i="17"/>
  <c r="AU638" i="17"/>
  <c r="AV638" i="17"/>
  <c r="AX638" i="17"/>
  <c r="BA638" i="17"/>
  <c r="BD638" i="17"/>
  <c r="AS639" i="17"/>
  <c r="AT639" i="17"/>
  <c r="AU639" i="17"/>
  <c r="AV639" i="17"/>
  <c r="AX639" i="17"/>
  <c r="BA639" i="17"/>
  <c r="BD639" i="17"/>
  <c r="AS640" i="17"/>
  <c r="AT640" i="17"/>
  <c r="AU640" i="17"/>
  <c r="AV640" i="17"/>
  <c r="AX640" i="17"/>
  <c r="BA640" i="17"/>
  <c r="BD640" i="17"/>
  <c r="AS641" i="17"/>
  <c r="AT641" i="17"/>
  <c r="AU641" i="17"/>
  <c r="AV641" i="17"/>
  <c r="AX641" i="17"/>
  <c r="BA641" i="17"/>
  <c r="BD641" i="17"/>
  <c r="AS642" i="17"/>
  <c r="AT642" i="17"/>
  <c r="AU642" i="17"/>
  <c r="AV642" i="17"/>
  <c r="AX642" i="17"/>
  <c r="BA642" i="17"/>
  <c r="BD642" i="17"/>
  <c r="AS643" i="17"/>
  <c r="AT643" i="17"/>
  <c r="AU643" i="17"/>
  <c r="AV643" i="17"/>
  <c r="AX643" i="17"/>
  <c r="BA643" i="17"/>
  <c r="BD643" i="17"/>
  <c r="AS644" i="17"/>
  <c r="AT644" i="17"/>
  <c r="AU644" i="17"/>
  <c r="AV644" i="17"/>
  <c r="AX644" i="17"/>
  <c r="BA644" i="17"/>
  <c r="BD644" i="17"/>
  <c r="AS645" i="17"/>
  <c r="AT645" i="17"/>
  <c r="AU645" i="17"/>
  <c r="AV645" i="17"/>
  <c r="AX645" i="17"/>
  <c r="BA645" i="17"/>
  <c r="BD645" i="17"/>
  <c r="AS646" i="17"/>
  <c r="AT646" i="17"/>
  <c r="AU646" i="17"/>
  <c r="AV646" i="17"/>
  <c r="AX646" i="17"/>
  <c r="BA646" i="17"/>
  <c r="BD646" i="17"/>
  <c r="AS647" i="17"/>
  <c r="AT647" i="17"/>
  <c r="AU647" i="17"/>
  <c r="AV647" i="17"/>
  <c r="AX647" i="17"/>
  <c r="BA647" i="17"/>
  <c r="BD647" i="17"/>
  <c r="AS648" i="17"/>
  <c r="AT648" i="17"/>
  <c r="AU648" i="17"/>
  <c r="AV648" i="17"/>
  <c r="AX648" i="17"/>
  <c r="BA648" i="17"/>
  <c r="BD648" i="17"/>
  <c r="AS649" i="17"/>
  <c r="AT649" i="17"/>
  <c r="AU649" i="17"/>
  <c r="AV649" i="17"/>
  <c r="AX649" i="17"/>
  <c r="BA649" i="17"/>
  <c r="BD649" i="17"/>
  <c r="AS650" i="17"/>
  <c r="AT650" i="17"/>
  <c r="AU650" i="17"/>
  <c r="AV650" i="17"/>
  <c r="AX650" i="17"/>
  <c r="BA650" i="17"/>
  <c r="BD650" i="17"/>
  <c r="AS651" i="17"/>
  <c r="AT651" i="17"/>
  <c r="AU651" i="17"/>
  <c r="AV651" i="17"/>
  <c r="AX651" i="17"/>
  <c r="BA651" i="17"/>
  <c r="BD651" i="17"/>
  <c r="AS652" i="17"/>
  <c r="AT652" i="17"/>
  <c r="AU652" i="17"/>
  <c r="AV652" i="17"/>
  <c r="AX652" i="17"/>
  <c r="BA652" i="17"/>
  <c r="BD652" i="17"/>
  <c r="AS653" i="17"/>
  <c r="AT653" i="17"/>
  <c r="AU653" i="17"/>
  <c r="AV653" i="17"/>
  <c r="AX653" i="17"/>
  <c r="BA653" i="17"/>
  <c r="BD653" i="17"/>
  <c r="AS654" i="17"/>
  <c r="AT654" i="17"/>
  <c r="AU654" i="17"/>
  <c r="AV654" i="17"/>
  <c r="AX654" i="17"/>
  <c r="BA654" i="17"/>
  <c r="BD654" i="17"/>
  <c r="AS655" i="17"/>
  <c r="AT655" i="17"/>
  <c r="AU655" i="17"/>
  <c r="AV655" i="17"/>
  <c r="AX655" i="17"/>
  <c r="BA655" i="17"/>
  <c r="BD655" i="17"/>
  <c r="AS656" i="17"/>
  <c r="AT656" i="17"/>
  <c r="AU656" i="17"/>
  <c r="AV656" i="17"/>
  <c r="AX656" i="17"/>
  <c r="BA656" i="17"/>
  <c r="BD656" i="17"/>
  <c r="AS657" i="17"/>
  <c r="AT657" i="17"/>
  <c r="AU657" i="17"/>
  <c r="AV657" i="17"/>
  <c r="AX657" i="17"/>
  <c r="BA657" i="17"/>
  <c r="BD657" i="17"/>
  <c r="AS658" i="17"/>
  <c r="AT658" i="17"/>
  <c r="AU658" i="17"/>
  <c r="AV658" i="17"/>
  <c r="AX658" i="17"/>
  <c r="BA658" i="17"/>
  <c r="BD658" i="17"/>
  <c r="AS659" i="17"/>
  <c r="AT659" i="17"/>
  <c r="AU659" i="17"/>
  <c r="AV659" i="17"/>
  <c r="AX659" i="17"/>
  <c r="BA659" i="17"/>
  <c r="BD659" i="17"/>
  <c r="AS660" i="17"/>
  <c r="AT660" i="17"/>
  <c r="AU660" i="17"/>
  <c r="AV660" i="17"/>
  <c r="AX660" i="17"/>
  <c r="BA660" i="17"/>
  <c r="BD660" i="17"/>
  <c r="AS661" i="17"/>
  <c r="AT661" i="17"/>
  <c r="AU661" i="17"/>
  <c r="AV661" i="17"/>
  <c r="AX661" i="17"/>
  <c r="BA661" i="17"/>
  <c r="BD661" i="17"/>
  <c r="AS662" i="17"/>
  <c r="AT662" i="17"/>
  <c r="AU662" i="17"/>
  <c r="AV662" i="17"/>
  <c r="AX662" i="17"/>
  <c r="BA662" i="17"/>
  <c r="BD662" i="17"/>
  <c r="AS663" i="17"/>
  <c r="AT663" i="17"/>
  <c r="AU663" i="17"/>
  <c r="AV663" i="17"/>
  <c r="AX663" i="17"/>
  <c r="BA663" i="17"/>
  <c r="BD663" i="17"/>
  <c r="AS664" i="17"/>
  <c r="AT664" i="17"/>
  <c r="AU664" i="17"/>
  <c r="AV664" i="17"/>
  <c r="AX664" i="17"/>
  <c r="BA664" i="17"/>
  <c r="BD664" i="17"/>
  <c r="AS665" i="17"/>
  <c r="AT665" i="17"/>
  <c r="AU665" i="17"/>
  <c r="AV665" i="17"/>
  <c r="AX665" i="17"/>
  <c r="BA665" i="17"/>
  <c r="BD665" i="17"/>
  <c r="AS666" i="17"/>
  <c r="AT666" i="17"/>
  <c r="AU666" i="17"/>
  <c r="AV666" i="17"/>
  <c r="AX666" i="17"/>
  <c r="BA666" i="17"/>
  <c r="BD666" i="17"/>
  <c r="AS667" i="17"/>
  <c r="AT667" i="17"/>
  <c r="AU667" i="17"/>
  <c r="AV667" i="17"/>
  <c r="AX667" i="17"/>
  <c r="BA667" i="17"/>
  <c r="BD667" i="17"/>
  <c r="AS668" i="17"/>
  <c r="AT668" i="17"/>
  <c r="AU668" i="17"/>
  <c r="AV668" i="17"/>
  <c r="AX668" i="17"/>
  <c r="BA668" i="17"/>
  <c r="BD668" i="17"/>
  <c r="AS669" i="17"/>
  <c r="AT669" i="17"/>
  <c r="AU669" i="17"/>
  <c r="AV669" i="17"/>
  <c r="AX669" i="17"/>
  <c r="BA669" i="17"/>
  <c r="BD669" i="17"/>
  <c r="AS670" i="17"/>
  <c r="AT670" i="17"/>
  <c r="AU670" i="17"/>
  <c r="AV670" i="17"/>
  <c r="AX670" i="17"/>
  <c r="BA670" i="17"/>
  <c r="BD670" i="17"/>
  <c r="AS671" i="17"/>
  <c r="AT671" i="17"/>
  <c r="AU671" i="17"/>
  <c r="AV671" i="17"/>
  <c r="AX671" i="17"/>
  <c r="BA671" i="17"/>
  <c r="BD671" i="17"/>
  <c r="AS672" i="17"/>
  <c r="AT672" i="17"/>
  <c r="AU672" i="17"/>
  <c r="AV672" i="17"/>
  <c r="AX672" i="17"/>
  <c r="BA672" i="17"/>
  <c r="BD672" i="17"/>
  <c r="AS673" i="17"/>
  <c r="AT673" i="17"/>
  <c r="AU673" i="17"/>
  <c r="AV673" i="17"/>
  <c r="AX673" i="17"/>
  <c r="BA673" i="17"/>
  <c r="BD673" i="17"/>
  <c r="AS674" i="17"/>
  <c r="AT674" i="17"/>
  <c r="AU674" i="17"/>
  <c r="AV674" i="17"/>
  <c r="AX674" i="17"/>
  <c r="BA674" i="17"/>
  <c r="BD674" i="17"/>
  <c r="AS675" i="17"/>
  <c r="AT675" i="17"/>
  <c r="AU675" i="17"/>
  <c r="AV675" i="17"/>
  <c r="AX675" i="17"/>
  <c r="BA675" i="17"/>
  <c r="BD675" i="17"/>
  <c r="AS676" i="17"/>
  <c r="AT676" i="17"/>
  <c r="AU676" i="17"/>
  <c r="AV676" i="17"/>
  <c r="AX676" i="17"/>
  <c r="BA676" i="17"/>
  <c r="BD676" i="17"/>
  <c r="AS677" i="17"/>
  <c r="AT677" i="17"/>
  <c r="AU677" i="17"/>
  <c r="AV677" i="17"/>
  <c r="AX677" i="17"/>
  <c r="BA677" i="17"/>
  <c r="BD677" i="17"/>
  <c r="AS678" i="17"/>
  <c r="AT678" i="17"/>
  <c r="AU678" i="17"/>
  <c r="AV678" i="17"/>
  <c r="AX678" i="17"/>
  <c r="BA678" i="17"/>
  <c r="BD678" i="17"/>
  <c r="AS679" i="17"/>
  <c r="AT679" i="17"/>
  <c r="AU679" i="17"/>
  <c r="AV679" i="17"/>
  <c r="AX679" i="17"/>
  <c r="BA679" i="17"/>
  <c r="BD679" i="17"/>
  <c r="AS680" i="17"/>
  <c r="AT680" i="17"/>
  <c r="AU680" i="17"/>
  <c r="AV680" i="17"/>
  <c r="AX680" i="17"/>
  <c r="BA680" i="17"/>
  <c r="BD680" i="17"/>
  <c r="AS681" i="17"/>
  <c r="AT681" i="17"/>
  <c r="AU681" i="17"/>
  <c r="AV681" i="17"/>
  <c r="AX681" i="17"/>
  <c r="BA681" i="17"/>
  <c r="BD681" i="17"/>
  <c r="AS682" i="17"/>
  <c r="AT682" i="17"/>
  <c r="AU682" i="17"/>
  <c r="AV682" i="17"/>
  <c r="AX682" i="17"/>
  <c r="BA682" i="17"/>
  <c r="BD682" i="17"/>
  <c r="AS683" i="17"/>
  <c r="AT683" i="17"/>
  <c r="AU683" i="17"/>
  <c r="AV683" i="17"/>
  <c r="AX683" i="17"/>
  <c r="BA683" i="17"/>
  <c r="BD683" i="17"/>
  <c r="AS684" i="17"/>
  <c r="AT684" i="17"/>
  <c r="AU684" i="17"/>
  <c r="AV684" i="17"/>
  <c r="AX684" i="17"/>
  <c r="BA684" i="17"/>
  <c r="BD684" i="17"/>
  <c r="AS685" i="17"/>
  <c r="AT685" i="17"/>
  <c r="AU685" i="17"/>
  <c r="AV685" i="17"/>
  <c r="AX685" i="17"/>
  <c r="BA685" i="17"/>
  <c r="BD685" i="17"/>
  <c r="AS686" i="17"/>
  <c r="AT686" i="17"/>
  <c r="AU686" i="17"/>
  <c r="AV686" i="17"/>
  <c r="AX686" i="17"/>
  <c r="BA686" i="17"/>
  <c r="BD686" i="17"/>
  <c r="AS687" i="17"/>
  <c r="AT687" i="17"/>
  <c r="AU687" i="17"/>
  <c r="AV687" i="17"/>
  <c r="AX687" i="17"/>
  <c r="BA687" i="17"/>
  <c r="BD687" i="17"/>
  <c r="AS688" i="17"/>
  <c r="AT688" i="17"/>
  <c r="AU688" i="17"/>
  <c r="AV688" i="17"/>
  <c r="AX688" i="17"/>
  <c r="BA688" i="17"/>
  <c r="BD688" i="17"/>
  <c r="AS689" i="17"/>
  <c r="AT689" i="17"/>
  <c r="AU689" i="17"/>
  <c r="AV689" i="17"/>
  <c r="AX689" i="17"/>
  <c r="BA689" i="17"/>
  <c r="BD689" i="17"/>
  <c r="AS690" i="17"/>
  <c r="AT690" i="17"/>
  <c r="AU690" i="17"/>
  <c r="AV690" i="17"/>
  <c r="AX690" i="17"/>
  <c r="BA690" i="17"/>
  <c r="BD690" i="17"/>
  <c r="AS691" i="17"/>
  <c r="AT691" i="17"/>
  <c r="AU691" i="17"/>
  <c r="AV691" i="17"/>
  <c r="AX691" i="17"/>
  <c r="BA691" i="17"/>
  <c r="BD691" i="17"/>
  <c r="AS692" i="17"/>
  <c r="AT692" i="17"/>
  <c r="AU692" i="17"/>
  <c r="AV692" i="17"/>
  <c r="AX692" i="17"/>
  <c r="BA692" i="17"/>
  <c r="BD692" i="17"/>
  <c r="AS693" i="17"/>
  <c r="AT693" i="17"/>
  <c r="AU693" i="17"/>
  <c r="AV693" i="17"/>
  <c r="AX693" i="17"/>
  <c r="BA693" i="17"/>
  <c r="BD693" i="17"/>
  <c r="AS694" i="17"/>
  <c r="AT694" i="17"/>
  <c r="AU694" i="17"/>
  <c r="AV694" i="17"/>
  <c r="AX694" i="17"/>
  <c r="BA694" i="17"/>
  <c r="BD694" i="17"/>
  <c r="AS695" i="17"/>
  <c r="AT695" i="17"/>
  <c r="AU695" i="17"/>
  <c r="AV695" i="17"/>
  <c r="AX695" i="17"/>
  <c r="BA695" i="17"/>
  <c r="BD695" i="17"/>
  <c r="AS696" i="17"/>
  <c r="AT696" i="17"/>
  <c r="AU696" i="17"/>
  <c r="AV696" i="17"/>
  <c r="AX696" i="17"/>
  <c r="BA696" i="17"/>
  <c r="BD696" i="17"/>
  <c r="AS697" i="17"/>
  <c r="AT697" i="17"/>
  <c r="AU697" i="17"/>
  <c r="AV697" i="17"/>
  <c r="AX697" i="17"/>
  <c r="BA697" i="17"/>
  <c r="BD697" i="17"/>
  <c r="AS698" i="17"/>
  <c r="AT698" i="17"/>
  <c r="AU698" i="17"/>
  <c r="AV698" i="17"/>
  <c r="AX698" i="17"/>
  <c r="BA698" i="17"/>
  <c r="BD698" i="17"/>
  <c r="AS699" i="17"/>
  <c r="AT699" i="17"/>
  <c r="AU699" i="17"/>
  <c r="AV699" i="17"/>
  <c r="AX699" i="17"/>
  <c r="BA699" i="17"/>
  <c r="BD699" i="17"/>
  <c r="AS700" i="17"/>
  <c r="AT700" i="17"/>
  <c r="AU700" i="17"/>
  <c r="AV700" i="17"/>
  <c r="AX700" i="17"/>
  <c r="BA700" i="17"/>
  <c r="BD700" i="17"/>
  <c r="AS701" i="17"/>
  <c r="AT701" i="17"/>
  <c r="AU701" i="17"/>
  <c r="AV701" i="17"/>
  <c r="AX701" i="17"/>
  <c r="BA701" i="17"/>
  <c r="BD701" i="17"/>
  <c r="AS702" i="17"/>
  <c r="AT702" i="17"/>
  <c r="AU702" i="17"/>
  <c r="AV702" i="17"/>
  <c r="AX702" i="17"/>
  <c r="BA702" i="17"/>
  <c r="BD702" i="17"/>
  <c r="AS703" i="17"/>
  <c r="AT703" i="17"/>
  <c r="AU703" i="17"/>
  <c r="AV703" i="17"/>
  <c r="AX703" i="17"/>
  <c r="BA703" i="17"/>
  <c r="BD703" i="17"/>
  <c r="AS704" i="17"/>
  <c r="AT704" i="17"/>
  <c r="AU704" i="17"/>
  <c r="AV704" i="17"/>
  <c r="AX704" i="17"/>
  <c r="BA704" i="17"/>
  <c r="BD704" i="17"/>
  <c r="AS705" i="17"/>
  <c r="AT705" i="17"/>
  <c r="AU705" i="17"/>
  <c r="AV705" i="17"/>
  <c r="AX705" i="17"/>
  <c r="BA705" i="17"/>
  <c r="BD705" i="17"/>
  <c r="AS706" i="17"/>
  <c r="AT706" i="17"/>
  <c r="AU706" i="17"/>
  <c r="AV706" i="17"/>
  <c r="AX706" i="17"/>
  <c r="BA706" i="17"/>
  <c r="BD706" i="17"/>
  <c r="AS707" i="17"/>
  <c r="AT707" i="17"/>
  <c r="AU707" i="17"/>
  <c r="AV707" i="17"/>
  <c r="AX707" i="17"/>
  <c r="BA707" i="17"/>
  <c r="BD707" i="17"/>
  <c r="AS708" i="17"/>
  <c r="AT708" i="17"/>
  <c r="AU708" i="17"/>
  <c r="AV708" i="17"/>
  <c r="AX708" i="17"/>
  <c r="BA708" i="17"/>
  <c r="BD708" i="17"/>
  <c r="AS709" i="17"/>
  <c r="AT709" i="17"/>
  <c r="AU709" i="17"/>
  <c r="AV709" i="17"/>
  <c r="AX709" i="17"/>
  <c r="BA709" i="17"/>
  <c r="BD709" i="17"/>
  <c r="AS710" i="17"/>
  <c r="AT710" i="17"/>
  <c r="AU710" i="17"/>
  <c r="AV710" i="17"/>
  <c r="AX710" i="17"/>
  <c r="BA710" i="17"/>
  <c r="BD710" i="17"/>
  <c r="AS711" i="17"/>
  <c r="AT711" i="17"/>
  <c r="AU711" i="17"/>
  <c r="AV711" i="17"/>
  <c r="AX711" i="17"/>
  <c r="BA711" i="17"/>
  <c r="BD711" i="17"/>
  <c r="AS712" i="17"/>
  <c r="AT712" i="17"/>
  <c r="AU712" i="17"/>
  <c r="AV712" i="17"/>
  <c r="AX712" i="17"/>
  <c r="BA712" i="17"/>
  <c r="BD712" i="17"/>
  <c r="AS713" i="17"/>
  <c r="AT713" i="17"/>
  <c r="AU713" i="17"/>
  <c r="AV713" i="17"/>
  <c r="AX713" i="17"/>
  <c r="BA713" i="17"/>
  <c r="BD713" i="17"/>
  <c r="AS714" i="17"/>
  <c r="AT714" i="17"/>
  <c r="AU714" i="17"/>
  <c r="AV714" i="17"/>
  <c r="AX714" i="17"/>
  <c r="BA714" i="17"/>
  <c r="BD714" i="17"/>
  <c r="AS715" i="17"/>
  <c r="AT715" i="17"/>
  <c r="AU715" i="17"/>
  <c r="AV715" i="17"/>
  <c r="AX715" i="17"/>
  <c r="BA715" i="17"/>
  <c r="BD715" i="17"/>
  <c r="AS716" i="17"/>
  <c r="AT716" i="17"/>
  <c r="AU716" i="17"/>
  <c r="AV716" i="17"/>
  <c r="AX716" i="17"/>
  <c r="BA716" i="17"/>
  <c r="BD716" i="17"/>
  <c r="AS717" i="17"/>
  <c r="AT717" i="17"/>
  <c r="AU717" i="17"/>
  <c r="AV717" i="17"/>
  <c r="AX717" i="17"/>
  <c r="BA717" i="17"/>
  <c r="BD717" i="17"/>
  <c r="AS718" i="17"/>
  <c r="AT718" i="17"/>
  <c r="AU718" i="17"/>
  <c r="AV718" i="17"/>
  <c r="AX718" i="17"/>
  <c r="BA718" i="17"/>
  <c r="BD718" i="17"/>
  <c r="AS719" i="17"/>
  <c r="AT719" i="17"/>
  <c r="AU719" i="17"/>
  <c r="AV719" i="17"/>
  <c r="AX719" i="17"/>
  <c r="BA719" i="17"/>
  <c r="BD719" i="17"/>
  <c r="AS720" i="17"/>
  <c r="AT720" i="17"/>
  <c r="AU720" i="17"/>
  <c r="AV720" i="17"/>
  <c r="AX720" i="17"/>
  <c r="BA720" i="17"/>
  <c r="BD720" i="17"/>
  <c r="AS721" i="17"/>
  <c r="AT721" i="17"/>
  <c r="AU721" i="17"/>
  <c r="AV721" i="17"/>
  <c r="AX721" i="17"/>
  <c r="BA721" i="17"/>
  <c r="BD721" i="17"/>
  <c r="AS722" i="17"/>
  <c r="AT722" i="17"/>
  <c r="AU722" i="17"/>
  <c r="AV722" i="17"/>
  <c r="AX722" i="17"/>
  <c r="BA722" i="17"/>
  <c r="BD722" i="17"/>
  <c r="AS723" i="17"/>
  <c r="AT723" i="17"/>
  <c r="AU723" i="17"/>
  <c r="AV723" i="17"/>
  <c r="AX723" i="17"/>
  <c r="BA723" i="17"/>
  <c r="BD723" i="17"/>
  <c r="AS724" i="17"/>
  <c r="AT724" i="17"/>
  <c r="AU724" i="17"/>
  <c r="AV724" i="17"/>
  <c r="AX724" i="17"/>
  <c r="BA724" i="17"/>
  <c r="BD724" i="17"/>
  <c r="AS725" i="17"/>
  <c r="AT725" i="17"/>
  <c r="AU725" i="17"/>
  <c r="AV725" i="17"/>
  <c r="AX725" i="17"/>
  <c r="BA725" i="17"/>
  <c r="BD725" i="17"/>
  <c r="AS726" i="17"/>
  <c r="AT726" i="17"/>
  <c r="AU726" i="17"/>
  <c r="AV726" i="17"/>
  <c r="AX726" i="17"/>
  <c r="BA726" i="17"/>
  <c r="BD726" i="17"/>
  <c r="AS727" i="17"/>
  <c r="AT727" i="17"/>
  <c r="AU727" i="17"/>
  <c r="AV727" i="17"/>
  <c r="AX727" i="17"/>
  <c r="BA727" i="17"/>
  <c r="BD727" i="17"/>
  <c r="AS728" i="17"/>
  <c r="AT728" i="17"/>
  <c r="AU728" i="17"/>
  <c r="AV728" i="17"/>
  <c r="AX728" i="17"/>
  <c r="BA728" i="17"/>
  <c r="BD728" i="17"/>
  <c r="AS729" i="17"/>
  <c r="AT729" i="17"/>
  <c r="AU729" i="17"/>
  <c r="AV729" i="17"/>
  <c r="AX729" i="17"/>
  <c r="BA729" i="17"/>
  <c r="BD729" i="17"/>
  <c r="AS730" i="17"/>
  <c r="AT730" i="17"/>
  <c r="AU730" i="17"/>
  <c r="AV730" i="17"/>
  <c r="AX730" i="17"/>
  <c r="BA730" i="17"/>
  <c r="BD730" i="17"/>
  <c r="AS731" i="17"/>
  <c r="AT731" i="17"/>
  <c r="AU731" i="17"/>
  <c r="AV731" i="17"/>
  <c r="AX731" i="17"/>
  <c r="BA731" i="17"/>
  <c r="BD731" i="17"/>
  <c r="AS732" i="17"/>
  <c r="AT732" i="17"/>
  <c r="AU732" i="17"/>
  <c r="AV732" i="17"/>
  <c r="AX732" i="17"/>
  <c r="BA732" i="17"/>
  <c r="BD732" i="17"/>
  <c r="AS733" i="17"/>
  <c r="AT733" i="17"/>
  <c r="AU733" i="17"/>
  <c r="AV733" i="17"/>
  <c r="AX733" i="17"/>
  <c r="BA733" i="17"/>
  <c r="BD733" i="17"/>
  <c r="AS734" i="17"/>
  <c r="AT734" i="17"/>
  <c r="AU734" i="17"/>
  <c r="AV734" i="17"/>
  <c r="AX734" i="17"/>
  <c r="BA734" i="17"/>
  <c r="BD734" i="17"/>
  <c r="AS735" i="17"/>
  <c r="AT735" i="17"/>
  <c r="AU735" i="17"/>
  <c r="AV735" i="17"/>
  <c r="AX735" i="17"/>
  <c r="BA735" i="17"/>
  <c r="BD735" i="17"/>
  <c r="AS736" i="17"/>
  <c r="AT736" i="17"/>
  <c r="AU736" i="17"/>
  <c r="AV736" i="17"/>
  <c r="AX736" i="17"/>
  <c r="BA736" i="17"/>
  <c r="BD736" i="17"/>
  <c r="AS737" i="17"/>
  <c r="AT737" i="17"/>
  <c r="AU737" i="17"/>
  <c r="AV737" i="17"/>
  <c r="AX737" i="17"/>
  <c r="BA737" i="17"/>
  <c r="BD737" i="17"/>
  <c r="AS738" i="17"/>
  <c r="AT738" i="17"/>
  <c r="AU738" i="17"/>
  <c r="AV738" i="17"/>
  <c r="AX738" i="17"/>
  <c r="BA738" i="17"/>
  <c r="BD738" i="17"/>
  <c r="AS739" i="17"/>
  <c r="AT739" i="17"/>
  <c r="AU739" i="17"/>
  <c r="AV739" i="17"/>
  <c r="AX739" i="17"/>
  <c r="BA739" i="17"/>
  <c r="BD739" i="17"/>
  <c r="AS740" i="17"/>
  <c r="AT740" i="17"/>
  <c r="AU740" i="17"/>
  <c r="AV740" i="17"/>
  <c r="AX740" i="17"/>
  <c r="BA740" i="17"/>
  <c r="BD740" i="17"/>
  <c r="AS741" i="17"/>
  <c r="AT741" i="17"/>
  <c r="AU741" i="17"/>
  <c r="AV741" i="17"/>
  <c r="AX741" i="17"/>
  <c r="BA741" i="17"/>
  <c r="BD741" i="17"/>
  <c r="AS742" i="17"/>
  <c r="AT742" i="17"/>
  <c r="AU742" i="17"/>
  <c r="AV742" i="17"/>
  <c r="AX742" i="17"/>
  <c r="BA742" i="17"/>
  <c r="BD742" i="17"/>
  <c r="AS743" i="17"/>
  <c r="AT743" i="17"/>
  <c r="AU743" i="17"/>
  <c r="AV743" i="17"/>
  <c r="AX743" i="17"/>
  <c r="BA743" i="17"/>
  <c r="BD743" i="17"/>
  <c r="AS744" i="17"/>
  <c r="AT744" i="17"/>
  <c r="AU744" i="17"/>
  <c r="AV744" i="17"/>
  <c r="AX744" i="17"/>
  <c r="BA744" i="17"/>
  <c r="BD744" i="17"/>
  <c r="AS745" i="17"/>
  <c r="AT745" i="17"/>
  <c r="AU745" i="17"/>
  <c r="AV745" i="17"/>
  <c r="AX745" i="17"/>
  <c r="BA745" i="17"/>
  <c r="BD745" i="17"/>
  <c r="AS746" i="17"/>
  <c r="AT746" i="17"/>
  <c r="AU746" i="17"/>
  <c r="AV746" i="17"/>
  <c r="AX746" i="17"/>
  <c r="BA746" i="17"/>
  <c r="BD746" i="17"/>
  <c r="AS747" i="17"/>
  <c r="AT747" i="17"/>
  <c r="AU747" i="17"/>
  <c r="AV747" i="17"/>
  <c r="AX747" i="17"/>
  <c r="BA747" i="17"/>
  <c r="BD747" i="17"/>
  <c r="AS748" i="17"/>
  <c r="AT748" i="17"/>
  <c r="AU748" i="17"/>
  <c r="AV748" i="17"/>
  <c r="AX748" i="17"/>
  <c r="BA748" i="17"/>
  <c r="BD748" i="17"/>
  <c r="AS749" i="17"/>
  <c r="AT749" i="17"/>
  <c r="AU749" i="17"/>
  <c r="AV749" i="17"/>
  <c r="AX749" i="17"/>
  <c r="BA749" i="17"/>
  <c r="BD749" i="17"/>
  <c r="AS750" i="17"/>
  <c r="AT750" i="17"/>
  <c r="AU750" i="17"/>
  <c r="AV750" i="17"/>
  <c r="AX750" i="17"/>
  <c r="BA750" i="17"/>
  <c r="BD750" i="17"/>
  <c r="AS751" i="17"/>
  <c r="AT751" i="17"/>
  <c r="AU751" i="17"/>
  <c r="AV751" i="17"/>
  <c r="AX751" i="17"/>
  <c r="BA751" i="17"/>
  <c r="BD751" i="17"/>
  <c r="AS752" i="17"/>
  <c r="AT752" i="17"/>
  <c r="AU752" i="17"/>
  <c r="AV752" i="17"/>
  <c r="AX752" i="17"/>
  <c r="BA752" i="17"/>
  <c r="BD752" i="17"/>
  <c r="AS753" i="17"/>
  <c r="AT753" i="17"/>
  <c r="AU753" i="17"/>
  <c r="AV753" i="17"/>
  <c r="AX753" i="17"/>
  <c r="BA753" i="17"/>
  <c r="BD753" i="17"/>
  <c r="AS754" i="17"/>
  <c r="AT754" i="17"/>
  <c r="AU754" i="17"/>
  <c r="AV754" i="17"/>
  <c r="AX754" i="17"/>
  <c r="BA754" i="17"/>
  <c r="BD754" i="17"/>
  <c r="AS755" i="17"/>
  <c r="AT755" i="17"/>
  <c r="AU755" i="17"/>
  <c r="AV755" i="17"/>
  <c r="AX755" i="17"/>
  <c r="BA755" i="17"/>
  <c r="BD755" i="17"/>
  <c r="AS756" i="17"/>
  <c r="AT756" i="17"/>
  <c r="AU756" i="17"/>
  <c r="AV756" i="17"/>
  <c r="AX756" i="17"/>
  <c r="BA756" i="17"/>
  <c r="BD756" i="17"/>
  <c r="AS757" i="17"/>
  <c r="AT757" i="17"/>
  <c r="AU757" i="17"/>
  <c r="AV757" i="17"/>
  <c r="AX757" i="17"/>
  <c r="BA757" i="17"/>
  <c r="BD757" i="17"/>
  <c r="AS758" i="17"/>
  <c r="AT758" i="17"/>
  <c r="AU758" i="17"/>
  <c r="AV758" i="17"/>
  <c r="AX758" i="17"/>
  <c r="BA758" i="17"/>
  <c r="BD758" i="17"/>
  <c r="AS759" i="17"/>
  <c r="AT759" i="17"/>
  <c r="AU759" i="17"/>
  <c r="AV759" i="17"/>
  <c r="AX759" i="17"/>
  <c r="BA759" i="17"/>
  <c r="BD759" i="17"/>
  <c r="AS760" i="17"/>
  <c r="AT760" i="17"/>
  <c r="AU760" i="17"/>
  <c r="AV760" i="17"/>
  <c r="AX760" i="17"/>
  <c r="BA760" i="17"/>
  <c r="BD760" i="17"/>
  <c r="AS761" i="17"/>
  <c r="AT761" i="17"/>
  <c r="AU761" i="17"/>
  <c r="AV761" i="17"/>
  <c r="AX761" i="17"/>
  <c r="BA761" i="17"/>
  <c r="BD761" i="17"/>
  <c r="AS762" i="17"/>
  <c r="AT762" i="17"/>
  <c r="AU762" i="17"/>
  <c r="AV762" i="17"/>
  <c r="AX762" i="17"/>
  <c r="BA762" i="17"/>
  <c r="BD762" i="17"/>
  <c r="AS763" i="17"/>
  <c r="AT763" i="17"/>
  <c r="AU763" i="17"/>
  <c r="AV763" i="17"/>
  <c r="AX763" i="17"/>
  <c r="BA763" i="17"/>
  <c r="BD763" i="17"/>
  <c r="AS764" i="17"/>
  <c r="AT764" i="17"/>
  <c r="AU764" i="17"/>
  <c r="AV764" i="17"/>
  <c r="AX764" i="17"/>
  <c r="BA764" i="17"/>
  <c r="BD764" i="17"/>
  <c r="AS765" i="17"/>
  <c r="AT765" i="17"/>
  <c r="AU765" i="17"/>
  <c r="AV765" i="17"/>
  <c r="AX765" i="17"/>
  <c r="BA765" i="17"/>
  <c r="BD765" i="17"/>
  <c r="AS766" i="17"/>
  <c r="AT766" i="17"/>
  <c r="AU766" i="17"/>
  <c r="AV766" i="17"/>
  <c r="AX766" i="17"/>
  <c r="BA766" i="17"/>
  <c r="BD766" i="17"/>
  <c r="AS767" i="17"/>
  <c r="AT767" i="17"/>
  <c r="AU767" i="17"/>
  <c r="AV767" i="17"/>
  <c r="AX767" i="17"/>
  <c r="BA767" i="17"/>
  <c r="BD767" i="17"/>
  <c r="AS768" i="17"/>
  <c r="AT768" i="17"/>
  <c r="AU768" i="17"/>
  <c r="AV768" i="17"/>
  <c r="AX768" i="17"/>
  <c r="BA768" i="17"/>
  <c r="BD768" i="17"/>
  <c r="AS769" i="17"/>
  <c r="AT769" i="17"/>
  <c r="AU769" i="17"/>
  <c r="AV769" i="17"/>
  <c r="AX769" i="17"/>
  <c r="BA769" i="17"/>
  <c r="BD769" i="17"/>
  <c r="AS770" i="17"/>
  <c r="AT770" i="17"/>
  <c r="AU770" i="17"/>
  <c r="AV770" i="17"/>
  <c r="AX770" i="17"/>
  <c r="BA770" i="17"/>
  <c r="BD770" i="17"/>
  <c r="AS771" i="17"/>
  <c r="AT771" i="17"/>
  <c r="AU771" i="17"/>
  <c r="AV771" i="17"/>
  <c r="AX771" i="17"/>
  <c r="BA771" i="17"/>
  <c r="BD771" i="17"/>
  <c r="AS772" i="17"/>
  <c r="AT772" i="17"/>
  <c r="AU772" i="17"/>
  <c r="AV772" i="17"/>
  <c r="AX772" i="17"/>
  <c r="BA772" i="17"/>
  <c r="BD772" i="17"/>
  <c r="AS773" i="17"/>
  <c r="AT773" i="17"/>
  <c r="AU773" i="17"/>
  <c r="AV773" i="17"/>
  <c r="AX773" i="17"/>
  <c r="BA773" i="17"/>
  <c r="BD773" i="17"/>
  <c r="AS774" i="17"/>
  <c r="AT774" i="17"/>
  <c r="AU774" i="17"/>
  <c r="AV774" i="17"/>
  <c r="AX774" i="17"/>
  <c r="BA774" i="17"/>
  <c r="BD774" i="17"/>
  <c r="AS775" i="17"/>
  <c r="AT775" i="17"/>
  <c r="AU775" i="17"/>
  <c r="AV775" i="17"/>
  <c r="AX775" i="17"/>
  <c r="BA775" i="17"/>
  <c r="BD775" i="17"/>
  <c r="AS776" i="17"/>
  <c r="AT776" i="17"/>
  <c r="AU776" i="17"/>
  <c r="AV776" i="17"/>
  <c r="AX776" i="17"/>
  <c r="BA776" i="17"/>
  <c r="BD776" i="17"/>
  <c r="AS777" i="17"/>
  <c r="AT777" i="17"/>
  <c r="AU777" i="17"/>
  <c r="AV777" i="17"/>
  <c r="AX777" i="17"/>
  <c r="BA777" i="17"/>
  <c r="BD777" i="17"/>
  <c r="AS778" i="17"/>
  <c r="AT778" i="17"/>
  <c r="AU778" i="17"/>
  <c r="AV778" i="17"/>
  <c r="AX778" i="17"/>
  <c r="BA778" i="17"/>
  <c r="BD778" i="17"/>
  <c r="AS779" i="17"/>
  <c r="AT779" i="17"/>
  <c r="AU779" i="17"/>
  <c r="AV779" i="17"/>
  <c r="AX779" i="17"/>
  <c r="BA779" i="17"/>
  <c r="BD779" i="17"/>
  <c r="AS780" i="17"/>
  <c r="AT780" i="17"/>
  <c r="AU780" i="17"/>
  <c r="AV780" i="17"/>
  <c r="AX780" i="17"/>
  <c r="BA780" i="17"/>
  <c r="BD780" i="17"/>
  <c r="AS781" i="17"/>
  <c r="AT781" i="17"/>
  <c r="AU781" i="17"/>
  <c r="AV781" i="17"/>
  <c r="AX781" i="17"/>
  <c r="BA781" i="17"/>
  <c r="BD781" i="17"/>
  <c r="AS782" i="17"/>
  <c r="AT782" i="17"/>
  <c r="AU782" i="17"/>
  <c r="AV782" i="17"/>
  <c r="AX782" i="17"/>
  <c r="BA782" i="17"/>
  <c r="BD782" i="17"/>
  <c r="AS783" i="17"/>
  <c r="AT783" i="17"/>
  <c r="AU783" i="17"/>
  <c r="AV783" i="17"/>
  <c r="AX783" i="17"/>
  <c r="BA783" i="17"/>
  <c r="BD783" i="17"/>
  <c r="AS784" i="17"/>
  <c r="AT784" i="17"/>
  <c r="AU784" i="17"/>
  <c r="AV784" i="17"/>
  <c r="AX784" i="17"/>
  <c r="BA784" i="17"/>
  <c r="BD784" i="17"/>
  <c r="AS785" i="17"/>
  <c r="AT785" i="17"/>
  <c r="AU785" i="17"/>
  <c r="AV785" i="17"/>
  <c r="AX785" i="17"/>
  <c r="BA785" i="17"/>
  <c r="BD785" i="17"/>
  <c r="AS786" i="17"/>
  <c r="AT786" i="17"/>
  <c r="AU786" i="17"/>
  <c r="AV786" i="17"/>
  <c r="AX786" i="17"/>
  <c r="BA786" i="17"/>
  <c r="BD786" i="17"/>
  <c r="AS787" i="17"/>
  <c r="AT787" i="17"/>
  <c r="AU787" i="17"/>
  <c r="AV787" i="17"/>
  <c r="AX787" i="17"/>
  <c r="BA787" i="17"/>
  <c r="BD787" i="17"/>
  <c r="AS788" i="17"/>
  <c r="AT788" i="17"/>
  <c r="AU788" i="17"/>
  <c r="AV788" i="17"/>
  <c r="AX788" i="17"/>
  <c r="BA788" i="17"/>
  <c r="BD788" i="17"/>
  <c r="AS789" i="17"/>
  <c r="AT789" i="17"/>
  <c r="AU789" i="17"/>
  <c r="AV789" i="17"/>
  <c r="AX789" i="17"/>
  <c r="BA789" i="17"/>
  <c r="BD789" i="17"/>
  <c r="AS790" i="17"/>
  <c r="AT790" i="17"/>
  <c r="AU790" i="17"/>
  <c r="AV790" i="17"/>
  <c r="AX790" i="17"/>
  <c r="BA790" i="17"/>
  <c r="BD790" i="17"/>
  <c r="AS791" i="17"/>
  <c r="AT791" i="17"/>
  <c r="AU791" i="17"/>
  <c r="AV791" i="17"/>
  <c r="AX791" i="17"/>
  <c r="BA791" i="17"/>
  <c r="BD791" i="17"/>
  <c r="AS792" i="17"/>
  <c r="AT792" i="17"/>
  <c r="AU792" i="17"/>
  <c r="AV792" i="17"/>
  <c r="AX792" i="17"/>
  <c r="BA792" i="17"/>
  <c r="BD792" i="17"/>
  <c r="AS793" i="17"/>
  <c r="AT793" i="17"/>
  <c r="AU793" i="17"/>
  <c r="AV793" i="17"/>
  <c r="AX793" i="17"/>
  <c r="BA793" i="17"/>
  <c r="BD793" i="17"/>
  <c r="AS794" i="17"/>
  <c r="AT794" i="17"/>
  <c r="AU794" i="17"/>
  <c r="AV794" i="17"/>
  <c r="AX794" i="17"/>
  <c r="BA794" i="17"/>
  <c r="BD794" i="17"/>
  <c r="AS795" i="17"/>
  <c r="AT795" i="17"/>
  <c r="AU795" i="17"/>
  <c r="AV795" i="17"/>
  <c r="AX795" i="17"/>
  <c r="BA795" i="17"/>
  <c r="BD795" i="17"/>
  <c r="AS796" i="17"/>
  <c r="AT796" i="17"/>
  <c r="AU796" i="17"/>
  <c r="AV796" i="17"/>
  <c r="AX796" i="17"/>
  <c r="BA796" i="17"/>
  <c r="BD796" i="17"/>
  <c r="AS797" i="17"/>
  <c r="AT797" i="17"/>
  <c r="AU797" i="17"/>
  <c r="AV797" i="17"/>
  <c r="AX797" i="17"/>
  <c r="BA797" i="17"/>
  <c r="BD797" i="17"/>
  <c r="AS798" i="17"/>
  <c r="AT798" i="17"/>
  <c r="AU798" i="17"/>
  <c r="AV798" i="17"/>
  <c r="AX798" i="17"/>
  <c r="BA798" i="17"/>
  <c r="BD798" i="17"/>
  <c r="AS799" i="17"/>
  <c r="AT799" i="17"/>
  <c r="AU799" i="17"/>
  <c r="AV799" i="17"/>
  <c r="AX799" i="17"/>
  <c r="BA799" i="17"/>
  <c r="BD799" i="17"/>
  <c r="AS800" i="17"/>
  <c r="AT800" i="17"/>
  <c r="AU800" i="17"/>
  <c r="AV800" i="17"/>
  <c r="AX800" i="17"/>
  <c r="BA800" i="17"/>
  <c r="BD800" i="17"/>
  <c r="AS801" i="17"/>
  <c r="AT801" i="17"/>
  <c r="AU801" i="17"/>
  <c r="AV801" i="17"/>
  <c r="AX801" i="17"/>
  <c r="BA801" i="17"/>
  <c r="BD801" i="17"/>
  <c r="AS802" i="17"/>
  <c r="AT802" i="17"/>
  <c r="AU802" i="17"/>
  <c r="AV802" i="17"/>
  <c r="AX802" i="17"/>
  <c r="BA802" i="17"/>
  <c r="BD802" i="17"/>
  <c r="AS803" i="17"/>
  <c r="AT803" i="17"/>
  <c r="AU803" i="17"/>
  <c r="AV803" i="17"/>
  <c r="AX803" i="17"/>
  <c r="BA803" i="17"/>
  <c r="BD803" i="17"/>
  <c r="AS804" i="17"/>
  <c r="AT804" i="17"/>
  <c r="AU804" i="17"/>
  <c r="AV804" i="17"/>
  <c r="AX804" i="17"/>
  <c r="BA804" i="17"/>
  <c r="BD804" i="17"/>
  <c r="AS805" i="17"/>
  <c r="AT805" i="17"/>
  <c r="AU805" i="17"/>
  <c r="AV805" i="17"/>
  <c r="AX805" i="17"/>
  <c r="BA805" i="17"/>
  <c r="BD805" i="17"/>
  <c r="AS806" i="17"/>
  <c r="AT806" i="17"/>
  <c r="AU806" i="17"/>
  <c r="AV806" i="17"/>
  <c r="AX806" i="17"/>
  <c r="BA806" i="17"/>
  <c r="BD806" i="17"/>
  <c r="AS807" i="17"/>
  <c r="AT807" i="17"/>
  <c r="AU807" i="17"/>
  <c r="AV807" i="17"/>
  <c r="AX807" i="17"/>
  <c r="BA807" i="17"/>
  <c r="BD807" i="17"/>
  <c r="AS808" i="17"/>
  <c r="AT808" i="17"/>
  <c r="AU808" i="17"/>
  <c r="AV808" i="17"/>
  <c r="AX808" i="17"/>
  <c r="BA808" i="17"/>
  <c r="BD808" i="17"/>
  <c r="AS809" i="17"/>
  <c r="AT809" i="17"/>
  <c r="AU809" i="17"/>
  <c r="AV809" i="17"/>
  <c r="AX809" i="17"/>
  <c r="BA809" i="17"/>
  <c r="BD809" i="17"/>
  <c r="AS810" i="17"/>
  <c r="AT810" i="17"/>
  <c r="AU810" i="17"/>
  <c r="AV810" i="17"/>
  <c r="AX810" i="17"/>
  <c r="BA810" i="17"/>
  <c r="BD810" i="17"/>
  <c r="AS811" i="17"/>
  <c r="AT811" i="17"/>
  <c r="AU811" i="17"/>
  <c r="AV811" i="17"/>
  <c r="AX811" i="17"/>
  <c r="BA811" i="17"/>
  <c r="BD811" i="17"/>
  <c r="AS812" i="17"/>
  <c r="AT812" i="17"/>
  <c r="AU812" i="17"/>
  <c r="AV812" i="17"/>
  <c r="AX812" i="17"/>
  <c r="BA812" i="17"/>
  <c r="BD812" i="17"/>
  <c r="AS813" i="17"/>
  <c r="AT813" i="17"/>
  <c r="AU813" i="17"/>
  <c r="AV813" i="17"/>
  <c r="AX813" i="17"/>
  <c r="BA813" i="17"/>
  <c r="BD813" i="17"/>
  <c r="AS814" i="17"/>
  <c r="AT814" i="17"/>
  <c r="AU814" i="17"/>
  <c r="AV814" i="17"/>
  <c r="AX814" i="17"/>
  <c r="BA814" i="17"/>
  <c r="BD814" i="17"/>
  <c r="AS815" i="17"/>
  <c r="AT815" i="17"/>
  <c r="AU815" i="17"/>
  <c r="AV815" i="17"/>
  <c r="AX815" i="17"/>
  <c r="BA815" i="17"/>
  <c r="BD815" i="17"/>
  <c r="AS816" i="17"/>
  <c r="AT816" i="17"/>
  <c r="AU816" i="17"/>
  <c r="AV816" i="17"/>
  <c r="AX816" i="17"/>
  <c r="BA816" i="17"/>
  <c r="BD816" i="17"/>
  <c r="AS817" i="17"/>
  <c r="AT817" i="17"/>
  <c r="AU817" i="17"/>
  <c r="AV817" i="17"/>
  <c r="AX817" i="17"/>
  <c r="BA817" i="17"/>
  <c r="BD817" i="17"/>
  <c r="AS818" i="17"/>
  <c r="AT818" i="17"/>
  <c r="AU818" i="17"/>
  <c r="AV818" i="17"/>
  <c r="AX818" i="17"/>
  <c r="BA818" i="17"/>
  <c r="BD818" i="17"/>
  <c r="AS819" i="17"/>
  <c r="AT819" i="17"/>
  <c r="AU819" i="17"/>
  <c r="AV819" i="17"/>
  <c r="AX819" i="17"/>
  <c r="BA819" i="17"/>
  <c r="BD819" i="17"/>
  <c r="AS820" i="17"/>
  <c r="AT820" i="17"/>
  <c r="AU820" i="17"/>
  <c r="AV820" i="17"/>
  <c r="AX820" i="17"/>
  <c r="BA820" i="17"/>
  <c r="BD820" i="17"/>
  <c r="AS821" i="17"/>
  <c r="AT821" i="17"/>
  <c r="AU821" i="17"/>
  <c r="AV821" i="17"/>
  <c r="AX821" i="17"/>
  <c r="BA821" i="17"/>
  <c r="BD821" i="17"/>
  <c r="AS822" i="17"/>
  <c r="AT822" i="17"/>
  <c r="AU822" i="17"/>
  <c r="AV822" i="17"/>
  <c r="AX822" i="17"/>
  <c r="BA822" i="17"/>
  <c r="BD822" i="17"/>
  <c r="AS823" i="17"/>
  <c r="AT823" i="17"/>
  <c r="AU823" i="17"/>
  <c r="AV823" i="17"/>
  <c r="AX823" i="17"/>
  <c r="BA823" i="17"/>
  <c r="BD823" i="17"/>
  <c r="AS824" i="17"/>
  <c r="AT824" i="17"/>
  <c r="AU824" i="17"/>
  <c r="AV824" i="17"/>
  <c r="AX824" i="17"/>
  <c r="BA824" i="17"/>
  <c r="BD824" i="17"/>
  <c r="AS825" i="17"/>
  <c r="AT825" i="17"/>
  <c r="AU825" i="17"/>
  <c r="AV825" i="17"/>
  <c r="AX825" i="17"/>
  <c r="BA825" i="17"/>
  <c r="BD825" i="17"/>
  <c r="AS826" i="17"/>
  <c r="AT826" i="17"/>
  <c r="AU826" i="17"/>
  <c r="AV826" i="17"/>
  <c r="AX826" i="17"/>
  <c r="BA826" i="17"/>
  <c r="BD826" i="17"/>
  <c r="AS827" i="17"/>
  <c r="AT827" i="17"/>
  <c r="AU827" i="17"/>
  <c r="AV827" i="17"/>
  <c r="AX827" i="17"/>
  <c r="BA827" i="17"/>
  <c r="BD827" i="17"/>
  <c r="AS828" i="17"/>
  <c r="AT828" i="17"/>
  <c r="AU828" i="17"/>
  <c r="AV828" i="17"/>
  <c r="AX828" i="17"/>
  <c r="BA828" i="17"/>
  <c r="BD828" i="17"/>
  <c r="AS829" i="17"/>
  <c r="AT829" i="17"/>
  <c r="AU829" i="17"/>
  <c r="AV829" i="17"/>
  <c r="AX829" i="17"/>
  <c r="BA829" i="17"/>
  <c r="BD829" i="17"/>
  <c r="AS830" i="17"/>
  <c r="AT830" i="17"/>
  <c r="AU830" i="17"/>
  <c r="AV830" i="17"/>
  <c r="AX830" i="17"/>
  <c r="BA830" i="17"/>
  <c r="BD830" i="17"/>
  <c r="AS831" i="17"/>
  <c r="AT831" i="17"/>
  <c r="AU831" i="17"/>
  <c r="AV831" i="17"/>
  <c r="AX831" i="17"/>
  <c r="BA831" i="17"/>
  <c r="BD831" i="17"/>
  <c r="AS832" i="17"/>
  <c r="AT832" i="17"/>
  <c r="AU832" i="17"/>
  <c r="AV832" i="17"/>
  <c r="AX832" i="17"/>
  <c r="BA832" i="17"/>
  <c r="BD832" i="17"/>
  <c r="AS833" i="17"/>
  <c r="AT833" i="17"/>
  <c r="AU833" i="17"/>
  <c r="AV833" i="17"/>
  <c r="AX833" i="17"/>
  <c r="BA833" i="17"/>
  <c r="BD833" i="17"/>
  <c r="AS834" i="17"/>
  <c r="AT834" i="17"/>
  <c r="AU834" i="17"/>
  <c r="AV834" i="17"/>
  <c r="AX834" i="17"/>
  <c r="BA834" i="17"/>
  <c r="BD834" i="17"/>
  <c r="AS835" i="17"/>
  <c r="AT835" i="17"/>
  <c r="AU835" i="17"/>
  <c r="AV835" i="17"/>
  <c r="AX835" i="17"/>
  <c r="BA835" i="17"/>
  <c r="BD835" i="17"/>
  <c r="AS836" i="17"/>
  <c r="AT836" i="17"/>
  <c r="AU836" i="17"/>
  <c r="AV836" i="17"/>
  <c r="AX836" i="17"/>
  <c r="BA836" i="17"/>
  <c r="BD836" i="17"/>
  <c r="AS837" i="17"/>
  <c r="AT837" i="17"/>
  <c r="AU837" i="17"/>
  <c r="AV837" i="17"/>
  <c r="AX837" i="17"/>
  <c r="BA837" i="17"/>
  <c r="BD837" i="17"/>
  <c r="AS838" i="17"/>
  <c r="AT838" i="17"/>
  <c r="AU838" i="17"/>
  <c r="AV838" i="17"/>
  <c r="AX838" i="17"/>
  <c r="BA838" i="17"/>
  <c r="BD838" i="17"/>
  <c r="AS839" i="17"/>
  <c r="AT839" i="17"/>
  <c r="AU839" i="17"/>
  <c r="AV839" i="17"/>
  <c r="AX839" i="17"/>
  <c r="BA839" i="17"/>
  <c r="BD839" i="17"/>
  <c r="AS840" i="17"/>
  <c r="AT840" i="17"/>
  <c r="AU840" i="17"/>
  <c r="AV840" i="17"/>
  <c r="AX840" i="17"/>
  <c r="BA840" i="17"/>
  <c r="BD840" i="17"/>
  <c r="AS841" i="17"/>
  <c r="AT841" i="17"/>
  <c r="AU841" i="17"/>
  <c r="AV841" i="17"/>
  <c r="AX841" i="17"/>
  <c r="BA841" i="17"/>
  <c r="BD841" i="17"/>
  <c r="AS842" i="17"/>
  <c r="AT842" i="17"/>
  <c r="AU842" i="17"/>
  <c r="AV842" i="17"/>
  <c r="AX842" i="17"/>
  <c r="BA842" i="17"/>
  <c r="BD842" i="17"/>
  <c r="AS843" i="17"/>
  <c r="AT843" i="17"/>
  <c r="AU843" i="17"/>
  <c r="AV843" i="17"/>
  <c r="AX843" i="17"/>
  <c r="BA843" i="17"/>
  <c r="BD843" i="17"/>
  <c r="AS844" i="17"/>
  <c r="AT844" i="17"/>
  <c r="AU844" i="17"/>
  <c r="AV844" i="17"/>
  <c r="AX844" i="17"/>
  <c r="BA844" i="17"/>
  <c r="BD844" i="17"/>
  <c r="AS845" i="17"/>
  <c r="AT845" i="17"/>
  <c r="AU845" i="17"/>
  <c r="AV845" i="17"/>
  <c r="AX845" i="17"/>
  <c r="BA845" i="17"/>
  <c r="BD845" i="17"/>
  <c r="AS846" i="17"/>
  <c r="AT846" i="17"/>
  <c r="AU846" i="17"/>
  <c r="AV846" i="17"/>
  <c r="AX846" i="17"/>
  <c r="BA846" i="17"/>
  <c r="BD846" i="17"/>
  <c r="AS847" i="17"/>
  <c r="AT847" i="17"/>
  <c r="AU847" i="17"/>
  <c r="AV847" i="17"/>
  <c r="AX847" i="17"/>
  <c r="BA847" i="17"/>
  <c r="BD847" i="17"/>
  <c r="AS848" i="17"/>
  <c r="AT848" i="17"/>
  <c r="AU848" i="17"/>
  <c r="AV848" i="17"/>
  <c r="AX848" i="17"/>
  <c r="BA848" i="17"/>
  <c r="BD848" i="17"/>
  <c r="AS849" i="17"/>
  <c r="AT849" i="17"/>
  <c r="AU849" i="17"/>
  <c r="AV849" i="17"/>
  <c r="AX849" i="17"/>
  <c r="BA849" i="17"/>
  <c r="BD849" i="17"/>
  <c r="AS850" i="17"/>
  <c r="AT850" i="17"/>
  <c r="AU850" i="17"/>
  <c r="AV850" i="17"/>
  <c r="AX850" i="17"/>
  <c r="BA850" i="17"/>
  <c r="BD850" i="17"/>
  <c r="AS851" i="17"/>
  <c r="AT851" i="17"/>
  <c r="AU851" i="17"/>
  <c r="AV851" i="17"/>
  <c r="AX851" i="17"/>
  <c r="BA851" i="17"/>
  <c r="BD851" i="17"/>
  <c r="AS852" i="17"/>
  <c r="AT852" i="17"/>
  <c r="AU852" i="17"/>
  <c r="AV852" i="17"/>
  <c r="AX852" i="17"/>
  <c r="BA852" i="17"/>
  <c r="BD852" i="17"/>
  <c r="AS853" i="17"/>
  <c r="AT853" i="17"/>
  <c r="AU853" i="17"/>
  <c r="AV853" i="17"/>
  <c r="AX853" i="17"/>
  <c r="BA853" i="17"/>
  <c r="BD853" i="17"/>
  <c r="AS854" i="17"/>
  <c r="AT854" i="17"/>
  <c r="AU854" i="17"/>
  <c r="AV854" i="17"/>
  <c r="AX854" i="17"/>
  <c r="BA854" i="17"/>
  <c r="BD854" i="17"/>
  <c r="AS855" i="17"/>
  <c r="AT855" i="17"/>
  <c r="AU855" i="17"/>
  <c r="AV855" i="17"/>
  <c r="AX855" i="17"/>
  <c r="BA855" i="17"/>
  <c r="BD855" i="17"/>
  <c r="AS856" i="17"/>
  <c r="AT856" i="17"/>
  <c r="AU856" i="17"/>
  <c r="AV856" i="17"/>
  <c r="AX856" i="17"/>
  <c r="BA856" i="17"/>
  <c r="BD856" i="17"/>
  <c r="AS857" i="17"/>
  <c r="AT857" i="17"/>
  <c r="AU857" i="17"/>
  <c r="AV857" i="17"/>
  <c r="AX857" i="17"/>
  <c r="BA857" i="17"/>
  <c r="BD857" i="17"/>
  <c r="AS858" i="17"/>
  <c r="AT858" i="17"/>
  <c r="AU858" i="17"/>
  <c r="AV858" i="17"/>
  <c r="AX858" i="17"/>
  <c r="BA858" i="17"/>
  <c r="BD858" i="17"/>
  <c r="AS859" i="17"/>
  <c r="AT859" i="17"/>
  <c r="AU859" i="17"/>
  <c r="AV859" i="17"/>
  <c r="AX859" i="17"/>
  <c r="BA859" i="17"/>
  <c r="BD859" i="17"/>
  <c r="AS860" i="17"/>
  <c r="AT860" i="17"/>
  <c r="AU860" i="17"/>
  <c r="AV860" i="17"/>
  <c r="AX860" i="17"/>
  <c r="BA860" i="17"/>
  <c r="BD860" i="17"/>
  <c r="AS861" i="17"/>
  <c r="AT861" i="17"/>
  <c r="AU861" i="17"/>
  <c r="AV861" i="17"/>
  <c r="AX861" i="17"/>
  <c r="BA861" i="17"/>
  <c r="BD861" i="17"/>
  <c r="AS862" i="17"/>
  <c r="AT862" i="17"/>
  <c r="AU862" i="17"/>
  <c r="AV862" i="17"/>
  <c r="AX862" i="17"/>
  <c r="BA862" i="17"/>
  <c r="BD862" i="17"/>
  <c r="AS863" i="17"/>
  <c r="AT863" i="17"/>
  <c r="AU863" i="17"/>
  <c r="AV863" i="17"/>
  <c r="AX863" i="17"/>
  <c r="BA863" i="17"/>
  <c r="BD863" i="17"/>
  <c r="AS864" i="17"/>
  <c r="AT864" i="17"/>
  <c r="AU864" i="17"/>
  <c r="AV864" i="17"/>
  <c r="AX864" i="17"/>
  <c r="BA864" i="17"/>
  <c r="BD864" i="17"/>
  <c r="AS865" i="17"/>
  <c r="AT865" i="17"/>
  <c r="AU865" i="17"/>
  <c r="AV865" i="17"/>
  <c r="AX865" i="17"/>
  <c r="BA865" i="17"/>
  <c r="BD865" i="17"/>
  <c r="AS866" i="17"/>
  <c r="AT866" i="17"/>
  <c r="AU866" i="17"/>
  <c r="AV866" i="17"/>
  <c r="AX866" i="17"/>
  <c r="BA866" i="17"/>
  <c r="BD866" i="17"/>
  <c r="AS867" i="17"/>
  <c r="AT867" i="17"/>
  <c r="AU867" i="17"/>
  <c r="AV867" i="17"/>
  <c r="AX867" i="17"/>
  <c r="BA867" i="17"/>
  <c r="BD867" i="17"/>
  <c r="AS868" i="17"/>
  <c r="AT868" i="17"/>
  <c r="AU868" i="17"/>
  <c r="AV868" i="17"/>
  <c r="AX868" i="17"/>
  <c r="BA868" i="17"/>
  <c r="BD868" i="17"/>
  <c r="AS869" i="17"/>
  <c r="AT869" i="17"/>
  <c r="AU869" i="17"/>
  <c r="AV869" i="17"/>
  <c r="AX869" i="17"/>
  <c r="BA869" i="17"/>
  <c r="BD869" i="17"/>
  <c r="AS870" i="17"/>
  <c r="AT870" i="17"/>
  <c r="AU870" i="17"/>
  <c r="AV870" i="17"/>
  <c r="AX870" i="17"/>
  <c r="BA870" i="17"/>
  <c r="BD870" i="17"/>
  <c r="AS871" i="17"/>
  <c r="AT871" i="17"/>
  <c r="AU871" i="17"/>
  <c r="AV871" i="17"/>
  <c r="AX871" i="17"/>
  <c r="BA871" i="17"/>
  <c r="BD871" i="17"/>
  <c r="AS872" i="17"/>
  <c r="AT872" i="17"/>
  <c r="AU872" i="17"/>
  <c r="AV872" i="17"/>
  <c r="AX872" i="17"/>
  <c r="BA872" i="17"/>
  <c r="BD872" i="17"/>
  <c r="AS873" i="17"/>
  <c r="AT873" i="17"/>
  <c r="AU873" i="17"/>
  <c r="AV873" i="17"/>
  <c r="AX873" i="17"/>
  <c r="BA873" i="17"/>
  <c r="BD873" i="17"/>
  <c r="AS874" i="17"/>
  <c r="AT874" i="17"/>
  <c r="AU874" i="17"/>
  <c r="AV874" i="17"/>
  <c r="AX874" i="17"/>
  <c r="BA874" i="17"/>
  <c r="BD874" i="17"/>
  <c r="AS875" i="17"/>
  <c r="AT875" i="17"/>
  <c r="AU875" i="17"/>
  <c r="AV875" i="17"/>
  <c r="AX875" i="17"/>
  <c r="BA875" i="17"/>
  <c r="BD875" i="17"/>
  <c r="AS876" i="17"/>
  <c r="AT876" i="17"/>
  <c r="AU876" i="17"/>
  <c r="AV876" i="17"/>
  <c r="AX876" i="17"/>
  <c r="BA876" i="17"/>
  <c r="BD876" i="17"/>
  <c r="AS877" i="17"/>
  <c r="AT877" i="17"/>
  <c r="AU877" i="17"/>
  <c r="AV877" i="17"/>
  <c r="AX877" i="17"/>
  <c r="BA877" i="17"/>
  <c r="BD877" i="17"/>
  <c r="AS878" i="17"/>
  <c r="AT878" i="17"/>
  <c r="AU878" i="17"/>
  <c r="AV878" i="17"/>
  <c r="AX878" i="17"/>
  <c r="BA878" i="17"/>
  <c r="BD878" i="17"/>
  <c r="AS879" i="17"/>
  <c r="AT879" i="17"/>
  <c r="AU879" i="17"/>
  <c r="AV879" i="17"/>
  <c r="AX879" i="17"/>
  <c r="BA879" i="17"/>
  <c r="BD879" i="17"/>
  <c r="AS880" i="17"/>
  <c r="AT880" i="17"/>
  <c r="AU880" i="17"/>
  <c r="AV880" i="17"/>
  <c r="AX880" i="17"/>
  <c r="BA880" i="17"/>
  <c r="BD880" i="17"/>
  <c r="AS881" i="17"/>
  <c r="AT881" i="17"/>
  <c r="AU881" i="17"/>
  <c r="AV881" i="17"/>
  <c r="AX881" i="17"/>
  <c r="BA881" i="17"/>
  <c r="BD881" i="17"/>
  <c r="AS882" i="17"/>
  <c r="AT882" i="17"/>
  <c r="AU882" i="17"/>
  <c r="AV882" i="17"/>
  <c r="AX882" i="17"/>
  <c r="BA882" i="17"/>
  <c r="BD882" i="17"/>
  <c r="AS883" i="17"/>
  <c r="AT883" i="17"/>
  <c r="AU883" i="17"/>
  <c r="AV883" i="17"/>
  <c r="AX883" i="17"/>
  <c r="BA883" i="17"/>
  <c r="BD883" i="17"/>
  <c r="AS884" i="17"/>
  <c r="AT884" i="17"/>
  <c r="AU884" i="17"/>
  <c r="AV884" i="17"/>
  <c r="AX884" i="17"/>
  <c r="BA884" i="17"/>
  <c r="BD884" i="17"/>
  <c r="AS885" i="17"/>
  <c r="AT885" i="17"/>
  <c r="AU885" i="17"/>
  <c r="AV885" i="17"/>
  <c r="AX885" i="17"/>
  <c r="BA885" i="17"/>
  <c r="BD885" i="17"/>
  <c r="AS886" i="17"/>
  <c r="AT886" i="17"/>
  <c r="AU886" i="17"/>
  <c r="AV886" i="17"/>
  <c r="AX886" i="17"/>
  <c r="BA886" i="17"/>
  <c r="BD886" i="17"/>
  <c r="AS887" i="17"/>
  <c r="AT887" i="17"/>
  <c r="AU887" i="17"/>
  <c r="AV887" i="17"/>
  <c r="AX887" i="17"/>
  <c r="BA887" i="17"/>
  <c r="BD887" i="17"/>
  <c r="AS888" i="17"/>
  <c r="AT888" i="17"/>
  <c r="AU888" i="17"/>
  <c r="AV888" i="17"/>
  <c r="AX888" i="17"/>
  <c r="BA888" i="17"/>
  <c r="BD888" i="17"/>
  <c r="AS889" i="17"/>
  <c r="AT889" i="17"/>
  <c r="AU889" i="17"/>
  <c r="AV889" i="17"/>
  <c r="AX889" i="17"/>
  <c r="BA889" i="17"/>
  <c r="BD889" i="17"/>
  <c r="AS890" i="17"/>
  <c r="AT890" i="17"/>
  <c r="AU890" i="17"/>
  <c r="AV890" i="17"/>
  <c r="AX890" i="17"/>
  <c r="BA890" i="17"/>
  <c r="BD890" i="17"/>
  <c r="AS891" i="17"/>
  <c r="AT891" i="17"/>
  <c r="AU891" i="17"/>
  <c r="AV891" i="17"/>
  <c r="AX891" i="17"/>
  <c r="BA891" i="17"/>
  <c r="BD891" i="17"/>
  <c r="AS892" i="17"/>
  <c r="AT892" i="17"/>
  <c r="AU892" i="17"/>
  <c r="AV892" i="17"/>
  <c r="AX892" i="17"/>
  <c r="BA892" i="17"/>
  <c r="BD892" i="17"/>
  <c r="AS893" i="17"/>
  <c r="AT893" i="17"/>
  <c r="AU893" i="17"/>
  <c r="AV893" i="17"/>
  <c r="AX893" i="17"/>
  <c r="BA893" i="17"/>
  <c r="BD893" i="17"/>
  <c r="AS894" i="17"/>
  <c r="AT894" i="17"/>
  <c r="AU894" i="17"/>
  <c r="AV894" i="17"/>
  <c r="AX894" i="17"/>
  <c r="BA894" i="17"/>
  <c r="BD894" i="17"/>
  <c r="AS895" i="17"/>
  <c r="AT895" i="17"/>
  <c r="AU895" i="17"/>
  <c r="AV895" i="17"/>
  <c r="AX895" i="17"/>
  <c r="BA895" i="17"/>
  <c r="BD895" i="17"/>
  <c r="AS896" i="17"/>
  <c r="AT896" i="17"/>
  <c r="AU896" i="17"/>
  <c r="AV896" i="17"/>
  <c r="AX896" i="17"/>
  <c r="BA896" i="17"/>
  <c r="BD896" i="17"/>
  <c r="AS897" i="17"/>
  <c r="AT897" i="17"/>
  <c r="AU897" i="17"/>
  <c r="AV897" i="17"/>
  <c r="AX897" i="17"/>
  <c r="BA897" i="17"/>
  <c r="BD897" i="17"/>
  <c r="AS898" i="17"/>
  <c r="AT898" i="17"/>
  <c r="AU898" i="17"/>
  <c r="AV898" i="17"/>
  <c r="AX898" i="17"/>
  <c r="BA898" i="17"/>
  <c r="BD898" i="17"/>
  <c r="AS899" i="17"/>
  <c r="AT899" i="17"/>
  <c r="AU899" i="17"/>
  <c r="AV899" i="17"/>
  <c r="AX899" i="17"/>
  <c r="BA899" i="17"/>
  <c r="BD899" i="17"/>
  <c r="AS900" i="17"/>
  <c r="AT900" i="17"/>
  <c r="AU900" i="17"/>
  <c r="AV900" i="17"/>
  <c r="AX900" i="17"/>
  <c r="BA900" i="17"/>
  <c r="BD900" i="17"/>
  <c r="AS901" i="17"/>
  <c r="AT901" i="17"/>
  <c r="AU901" i="17"/>
  <c r="AV901" i="17"/>
  <c r="AX901" i="17"/>
  <c r="BA901" i="17"/>
  <c r="BD901" i="17"/>
  <c r="AS902" i="17"/>
  <c r="AT902" i="17"/>
  <c r="AU902" i="17"/>
  <c r="AV902" i="17"/>
  <c r="AX902" i="17"/>
  <c r="BA902" i="17"/>
  <c r="BD902" i="17"/>
  <c r="AS903" i="17"/>
  <c r="AT903" i="17"/>
  <c r="AU903" i="17"/>
  <c r="AV903" i="17"/>
  <c r="AX903" i="17"/>
  <c r="BA903" i="17"/>
  <c r="BD903" i="17"/>
  <c r="AS904" i="17"/>
  <c r="AT904" i="17"/>
  <c r="AU904" i="17"/>
  <c r="AV904" i="17"/>
  <c r="AX904" i="17"/>
  <c r="BA904" i="17"/>
  <c r="BD904" i="17"/>
  <c r="AS905" i="17"/>
  <c r="AT905" i="17"/>
  <c r="AU905" i="17"/>
  <c r="AV905" i="17"/>
  <c r="AX905" i="17"/>
  <c r="BA905" i="17"/>
  <c r="BD905" i="17"/>
  <c r="AS906" i="17"/>
  <c r="AT906" i="17"/>
  <c r="AU906" i="17"/>
  <c r="AV906" i="17"/>
  <c r="AX906" i="17"/>
  <c r="BA906" i="17"/>
  <c r="BD906" i="17"/>
  <c r="AS907" i="17"/>
  <c r="AT907" i="17"/>
  <c r="AU907" i="17"/>
  <c r="AV907" i="17"/>
  <c r="AX907" i="17"/>
  <c r="BA907" i="17"/>
  <c r="BD907" i="17"/>
  <c r="AS908" i="17"/>
  <c r="AT908" i="17"/>
  <c r="AU908" i="17"/>
  <c r="AV908" i="17"/>
  <c r="AX908" i="17"/>
  <c r="BA908" i="17"/>
  <c r="BD908" i="17"/>
  <c r="AS909" i="17"/>
  <c r="AT909" i="17"/>
  <c r="AU909" i="17"/>
  <c r="AV909" i="17"/>
  <c r="AX909" i="17"/>
  <c r="BA909" i="17"/>
  <c r="BD909" i="17"/>
  <c r="AS910" i="17"/>
  <c r="AT910" i="17"/>
  <c r="AU910" i="17"/>
  <c r="AV910" i="17"/>
  <c r="AX910" i="17"/>
  <c r="BA910" i="17"/>
  <c r="BD910" i="17"/>
  <c r="AS911" i="17"/>
  <c r="AT911" i="17"/>
  <c r="AU911" i="17"/>
  <c r="AV911" i="17"/>
  <c r="AX911" i="17"/>
  <c r="BA911" i="17"/>
  <c r="BD911" i="17"/>
  <c r="AS912" i="17"/>
  <c r="AT912" i="17"/>
  <c r="AU912" i="17"/>
  <c r="AV912" i="17"/>
  <c r="AX912" i="17"/>
  <c r="BA912" i="17"/>
  <c r="BD912" i="17"/>
  <c r="AS913" i="17"/>
  <c r="AT913" i="17"/>
  <c r="AU913" i="17"/>
  <c r="AV913" i="17"/>
  <c r="AX913" i="17"/>
  <c r="BA913" i="17"/>
  <c r="BD913" i="17"/>
  <c r="AS914" i="17"/>
  <c r="AT914" i="17"/>
  <c r="AU914" i="17"/>
  <c r="AV914" i="17"/>
  <c r="AX914" i="17"/>
  <c r="BA914" i="17"/>
  <c r="BD914" i="17"/>
  <c r="AS915" i="17"/>
  <c r="AT915" i="17"/>
  <c r="AU915" i="17"/>
  <c r="AV915" i="17"/>
  <c r="AX915" i="17"/>
  <c r="BA915" i="17"/>
  <c r="BD915" i="17"/>
  <c r="AS916" i="17"/>
  <c r="AT916" i="17"/>
  <c r="AU916" i="17"/>
  <c r="AV916" i="17"/>
  <c r="AX916" i="17"/>
  <c r="BA916" i="17"/>
  <c r="BD916" i="17"/>
  <c r="AS917" i="17"/>
  <c r="AT917" i="17"/>
  <c r="AU917" i="17"/>
  <c r="AV917" i="17"/>
  <c r="AX917" i="17"/>
  <c r="BA917" i="17"/>
  <c r="BD917" i="17"/>
  <c r="AS918" i="17"/>
  <c r="AT918" i="17"/>
  <c r="AU918" i="17"/>
  <c r="AV918" i="17"/>
  <c r="AX918" i="17"/>
  <c r="BA918" i="17"/>
  <c r="BD918" i="17"/>
  <c r="AS919" i="17"/>
  <c r="AT919" i="17"/>
  <c r="AU919" i="17"/>
  <c r="AV919" i="17"/>
  <c r="AX919" i="17"/>
  <c r="BA919" i="17"/>
  <c r="BD919" i="17"/>
  <c r="AS920" i="17"/>
  <c r="AT920" i="17"/>
  <c r="AU920" i="17"/>
  <c r="AV920" i="17"/>
  <c r="AX920" i="17"/>
  <c r="BA920" i="17"/>
  <c r="BD920" i="17"/>
  <c r="AS921" i="17"/>
  <c r="AT921" i="17"/>
  <c r="AU921" i="17"/>
  <c r="AV921" i="17"/>
  <c r="AX921" i="17"/>
  <c r="BA921" i="17"/>
  <c r="BD921" i="17"/>
  <c r="AS922" i="17"/>
  <c r="AT922" i="17"/>
  <c r="AU922" i="17"/>
  <c r="AV922" i="17"/>
  <c r="AX922" i="17"/>
  <c r="BA922" i="17"/>
  <c r="BD922" i="17"/>
  <c r="AS923" i="17"/>
  <c r="AT923" i="17"/>
  <c r="AU923" i="17"/>
  <c r="AV923" i="17"/>
  <c r="AX923" i="17"/>
  <c r="BA923" i="17"/>
  <c r="BD923" i="17"/>
  <c r="AS924" i="17"/>
  <c r="AT924" i="17"/>
  <c r="AU924" i="17"/>
  <c r="AV924" i="17"/>
  <c r="AX924" i="17"/>
  <c r="BA924" i="17"/>
  <c r="BD924" i="17"/>
  <c r="AS925" i="17"/>
  <c r="AT925" i="17"/>
  <c r="AU925" i="17"/>
  <c r="AV925" i="17"/>
  <c r="AX925" i="17"/>
  <c r="BA925" i="17"/>
  <c r="BD925" i="17"/>
  <c r="AS926" i="17"/>
  <c r="AT926" i="17"/>
  <c r="AU926" i="17"/>
  <c r="AV926" i="17"/>
  <c r="AX926" i="17"/>
  <c r="BA926" i="17"/>
  <c r="BD926" i="17"/>
  <c r="AS927" i="17"/>
  <c r="AT927" i="17"/>
  <c r="AU927" i="17"/>
  <c r="AV927" i="17"/>
  <c r="AX927" i="17"/>
  <c r="BA927" i="17"/>
  <c r="BD927" i="17"/>
  <c r="AS928" i="17"/>
  <c r="AT928" i="17"/>
  <c r="AU928" i="17"/>
  <c r="AV928" i="17"/>
  <c r="AX928" i="17"/>
  <c r="BA928" i="17"/>
  <c r="BD928" i="17"/>
  <c r="AS929" i="17"/>
  <c r="AT929" i="17"/>
  <c r="AU929" i="17"/>
  <c r="AV929" i="17"/>
  <c r="AX929" i="17"/>
  <c r="BA929" i="17"/>
  <c r="BD929" i="17"/>
  <c r="AS930" i="17"/>
  <c r="AT930" i="17"/>
  <c r="AU930" i="17"/>
  <c r="AV930" i="17"/>
  <c r="AX930" i="17"/>
  <c r="BA930" i="17"/>
  <c r="BD930" i="17"/>
  <c r="AS931" i="17"/>
  <c r="AT931" i="17"/>
  <c r="AU931" i="17"/>
  <c r="AV931" i="17"/>
  <c r="AX931" i="17"/>
  <c r="BA931" i="17"/>
  <c r="BD931" i="17"/>
  <c r="AS932" i="17"/>
  <c r="AT932" i="17"/>
  <c r="AU932" i="17"/>
  <c r="AV932" i="17"/>
  <c r="AX932" i="17"/>
  <c r="BA932" i="17"/>
  <c r="BD932" i="17"/>
  <c r="AS933" i="17"/>
  <c r="AT933" i="17"/>
  <c r="AU933" i="17"/>
  <c r="AV933" i="17"/>
  <c r="AX933" i="17"/>
  <c r="BA933" i="17"/>
  <c r="BD933" i="17"/>
  <c r="AS934" i="17"/>
  <c r="AT934" i="17"/>
  <c r="AU934" i="17"/>
  <c r="AV934" i="17"/>
  <c r="AX934" i="17"/>
  <c r="BA934" i="17"/>
  <c r="BD934" i="17"/>
  <c r="AS935" i="17"/>
  <c r="AT935" i="17"/>
  <c r="AU935" i="17"/>
  <c r="AV935" i="17"/>
  <c r="AX935" i="17"/>
  <c r="BA935" i="17"/>
  <c r="BD935" i="17"/>
  <c r="AS936" i="17"/>
  <c r="AT936" i="17"/>
  <c r="AU936" i="17"/>
  <c r="AV936" i="17"/>
  <c r="AX936" i="17"/>
  <c r="BA936" i="17"/>
  <c r="BD936" i="17"/>
  <c r="AS937" i="17"/>
  <c r="AT937" i="17"/>
  <c r="AU937" i="17"/>
  <c r="AV937" i="17"/>
  <c r="AX937" i="17"/>
  <c r="BA937" i="17"/>
  <c r="BD937" i="17"/>
  <c r="AS938" i="17"/>
  <c r="AT938" i="17"/>
  <c r="AU938" i="17"/>
  <c r="AV938" i="17"/>
  <c r="AX938" i="17"/>
  <c r="BA938" i="17"/>
  <c r="BD938" i="17"/>
  <c r="AS939" i="17"/>
  <c r="AT939" i="17"/>
  <c r="AU939" i="17"/>
  <c r="AV939" i="17"/>
  <c r="AX939" i="17"/>
  <c r="BA939" i="17"/>
  <c r="BD939" i="17"/>
  <c r="AS940" i="17"/>
  <c r="AT940" i="17"/>
  <c r="AU940" i="17"/>
  <c r="AV940" i="17"/>
  <c r="AX940" i="17"/>
  <c r="BA940" i="17"/>
  <c r="BD940" i="17"/>
  <c r="AS941" i="17"/>
  <c r="AT941" i="17"/>
  <c r="AU941" i="17"/>
  <c r="AV941" i="17"/>
  <c r="AX941" i="17"/>
  <c r="BA941" i="17"/>
  <c r="BD941" i="17"/>
  <c r="AS942" i="17"/>
  <c r="AT942" i="17"/>
  <c r="AU942" i="17"/>
  <c r="AV942" i="17"/>
  <c r="AX942" i="17"/>
  <c r="BA942" i="17"/>
  <c r="BD942" i="17"/>
  <c r="AS943" i="17"/>
  <c r="AT943" i="17"/>
  <c r="AU943" i="17"/>
  <c r="AV943" i="17"/>
  <c r="AX943" i="17"/>
  <c r="BA943" i="17"/>
  <c r="BD943" i="17"/>
  <c r="AS944" i="17"/>
  <c r="AT944" i="17"/>
  <c r="AU944" i="17"/>
  <c r="AV944" i="17"/>
  <c r="AX944" i="17"/>
  <c r="BA944" i="17"/>
  <c r="BD944" i="17"/>
  <c r="AS945" i="17"/>
  <c r="AT945" i="17"/>
  <c r="AU945" i="17"/>
  <c r="AV945" i="17"/>
  <c r="B946" i="17"/>
  <c r="J947" i="17"/>
  <c r="J3" i="17" s="1"/>
  <c r="K947" i="17"/>
  <c r="K3" i="17" s="1"/>
  <c r="L947" i="17"/>
  <c r="L951" i="17" s="1"/>
  <c r="M947" i="17"/>
  <c r="M3" i="17" s="1"/>
  <c r="N947" i="17"/>
  <c r="N951" i="17" s="1"/>
  <c r="O947" i="17"/>
  <c r="O3" i="17" s="1"/>
  <c r="P947" i="17"/>
  <c r="P952" i="17" s="1"/>
  <c r="Q947" i="17"/>
  <c r="R947" i="17"/>
  <c r="R3" i="17" s="1"/>
  <c r="S947" i="17"/>
  <c r="S3" i="17" s="1"/>
  <c r="T947" i="17"/>
  <c r="T3" i="17" s="1"/>
  <c r="U947" i="17"/>
  <c r="U3" i="17" s="1"/>
  <c r="V947" i="17"/>
  <c r="V3" i="17" s="1"/>
  <c r="W947" i="17"/>
  <c r="W3" i="17" s="1"/>
  <c r="X947" i="17"/>
  <c r="X951" i="17" s="1"/>
  <c r="Y947" i="17"/>
  <c r="Y3" i="17" s="1"/>
  <c r="Z947" i="17"/>
  <c r="Z951" i="17" s="1"/>
  <c r="AA947" i="17"/>
  <c r="AA3" i="17" s="1"/>
  <c r="AB947" i="17"/>
  <c r="AB952" i="17" s="1"/>
  <c r="AC947" i="17"/>
  <c r="AD947" i="17"/>
  <c r="AD3" i="17" s="1"/>
  <c r="AE947" i="17"/>
  <c r="AE3" i="17" s="1"/>
  <c r="AF947" i="17"/>
  <c r="AF3" i="17" s="1"/>
  <c r="AG947" i="17"/>
  <c r="AG3" i="17" s="1"/>
  <c r="AH947" i="17"/>
  <c r="AH3" i="17" s="1"/>
  <c r="AI947" i="17"/>
  <c r="AI3" i="17" s="1"/>
  <c r="AJ947" i="17"/>
  <c r="AJ951" i="17" s="1"/>
  <c r="AK947" i="17"/>
  <c r="AK3" i="17" s="1"/>
  <c r="AL947" i="17"/>
  <c r="AL951" i="17" s="1"/>
  <c r="AM947" i="17"/>
  <c r="AM3" i="17" s="1"/>
  <c r="AN947" i="17"/>
  <c r="AN951" i="17" s="1"/>
  <c r="AO947" i="17"/>
  <c r="AP947" i="17"/>
  <c r="AP3" i="17" s="1"/>
  <c r="AQ947" i="17"/>
  <c r="AQ3" i="17" s="1"/>
  <c r="AR947" i="17"/>
  <c r="AR3" i="17" s="1"/>
  <c r="AW947" i="17"/>
  <c r="AZ947" i="17"/>
  <c r="AZ948" i="17" s="1"/>
  <c r="K949" i="17"/>
  <c r="J951" i="17"/>
  <c r="K951" i="17"/>
  <c r="M951" i="17"/>
  <c r="O951" i="17"/>
  <c r="Q951" i="17"/>
  <c r="R951" i="17"/>
  <c r="S951" i="17"/>
  <c r="T951" i="17"/>
  <c r="V951" i="17"/>
  <c r="W951" i="17"/>
  <c r="Y951" i="17"/>
  <c r="AA951" i="17"/>
  <c r="AC951" i="17"/>
  <c r="AD951" i="17"/>
  <c r="AE951" i="17"/>
  <c r="AF951" i="17"/>
  <c r="AH951" i="17"/>
  <c r="AI951" i="17"/>
  <c r="AK951" i="17"/>
  <c r="AM951" i="17"/>
  <c r="AO951" i="17"/>
  <c r="AP951" i="17"/>
  <c r="AQ951" i="17"/>
  <c r="AR951" i="17"/>
  <c r="K952" i="17"/>
  <c r="S952" i="17"/>
  <c r="AA952" i="17"/>
  <c r="AC952" i="17"/>
  <c r="AD952" i="17"/>
  <c r="AE952" i="17"/>
  <c r="AF952" i="17"/>
  <c r="AG952" i="17"/>
  <c r="AH952" i="17"/>
  <c r="F954" i="17"/>
  <c r="G954" i="17"/>
  <c r="H954" i="17"/>
  <c r="I954" i="17"/>
  <c r="J954" i="17"/>
  <c r="K954" i="17"/>
  <c r="L954" i="17"/>
  <c r="M954" i="17"/>
  <c r="N954" i="17"/>
  <c r="O954" i="17"/>
  <c r="O956" i="17" s="1"/>
  <c r="P954" i="17"/>
  <c r="P956" i="17" s="1"/>
  <c r="Q954" i="17"/>
  <c r="Q956" i="17" s="1"/>
  <c r="R954" i="17"/>
  <c r="S954" i="17"/>
  <c r="T954" i="17"/>
  <c r="T956" i="17" s="1"/>
  <c r="U954" i="17"/>
  <c r="U956" i="17" s="1"/>
  <c r="V954" i="17"/>
  <c r="W954" i="17"/>
  <c r="X954" i="17"/>
  <c r="Y954" i="17"/>
  <c r="Z954" i="17"/>
  <c r="AA954" i="17"/>
  <c r="AA956" i="17" s="1"/>
  <c r="AB954" i="17"/>
  <c r="AB956" i="17" s="1"/>
  <c r="AC954" i="17"/>
  <c r="AC956" i="17" s="1"/>
  <c r="AD954" i="17"/>
  <c r="AE954" i="17"/>
  <c r="AF954" i="17"/>
  <c r="AF956" i="17" s="1"/>
  <c r="AG954" i="17"/>
  <c r="AG956" i="17" s="1"/>
  <c r="AH954" i="17"/>
  <c r="AI954" i="17"/>
  <c r="AJ954" i="17"/>
  <c r="AK954" i="17"/>
  <c r="AL954" i="17"/>
  <c r="AM954" i="17"/>
  <c r="AM956" i="17" s="1"/>
  <c r="AN954" i="17"/>
  <c r="AN956" i="17" s="1"/>
  <c r="AO954" i="17"/>
  <c r="AO956" i="17" s="1"/>
  <c r="AQ954" i="17"/>
  <c r="AR954" i="17"/>
  <c r="F955" i="17"/>
  <c r="J956" i="17"/>
  <c r="K956" i="17"/>
  <c r="L956" i="17"/>
  <c r="M956" i="17"/>
  <c r="N956" i="17"/>
  <c r="R956" i="17"/>
  <c r="S956" i="17"/>
  <c r="V956" i="17"/>
  <c r="W956" i="17"/>
  <c r="X956" i="17"/>
  <c r="Y956" i="17"/>
  <c r="Z956" i="17"/>
  <c r="AD956" i="17"/>
  <c r="AE956" i="17"/>
  <c r="AH956" i="17"/>
  <c r="AI956" i="17"/>
  <c r="AJ956" i="17"/>
  <c r="AK956" i="17"/>
  <c r="AL956" i="17"/>
  <c r="AP956" i="17"/>
  <c r="AQ956" i="17"/>
  <c r="K959" i="17"/>
  <c r="K960" i="17"/>
  <c r="I962" i="17"/>
  <c r="I961" i="17" s="1"/>
  <c r="K961" i="17" s="1"/>
  <c r="I963" i="17"/>
  <c r="K963" i="17"/>
  <c r="I964" i="17"/>
  <c r="K964" i="17" s="1"/>
  <c r="I965" i="17"/>
  <c r="K965" i="17"/>
  <c r="I966" i="17"/>
  <c r="K966" i="17" s="1"/>
  <c r="I967" i="17"/>
  <c r="K967" i="17" s="1"/>
  <c r="K968" i="17"/>
  <c r="AF47" i="1" l="1"/>
  <c r="E213" i="1"/>
  <c r="F210" i="1"/>
  <c r="G208" i="1"/>
  <c r="H208" i="1" s="1"/>
  <c r="G221" i="1"/>
  <c r="H221" i="1" s="1"/>
  <c r="G220" i="1"/>
  <c r="G225" i="1"/>
  <c r="H225" i="1" s="1"/>
  <c r="G224" i="1"/>
  <c r="H224" i="1" s="1"/>
  <c r="G219" i="1"/>
  <c r="G218" i="1"/>
  <c r="G223" i="1"/>
  <c r="G222" i="1"/>
  <c r="H222" i="1" s="1"/>
  <c r="AK1028" i="18"/>
  <c r="AS1028" i="18" s="1"/>
  <c r="AS957" i="17"/>
  <c r="AS952" i="17"/>
  <c r="AS956" i="17"/>
  <c r="K962" i="17"/>
  <c r="L968" i="17" s="1"/>
  <c r="AG951" i="17"/>
  <c r="U951" i="17"/>
  <c r="AN3" i="17"/>
  <c r="AB3" i="17"/>
  <c r="P3" i="17"/>
  <c r="AL3" i="17"/>
  <c r="Z3" i="17"/>
  <c r="N3" i="17"/>
  <c r="AV947" i="17"/>
  <c r="AF965" i="17"/>
  <c r="AU947" i="17"/>
  <c r="AJ3" i="17"/>
  <c r="X3" i="17"/>
  <c r="L3" i="17"/>
  <c r="AB951" i="17"/>
  <c r="P951" i="17"/>
  <c r="AS951" i="17" s="1"/>
  <c r="AT951" i="17" s="1"/>
  <c r="AT947" i="17"/>
  <c r="AS947" i="17"/>
  <c r="K16" i="1" l="1"/>
  <c r="D15" i="1"/>
  <c r="F211" i="1"/>
  <c r="G210" i="1"/>
  <c r="H210" i="1" s="1"/>
  <c r="L962" i="17"/>
  <c r="L970" i="17" s="1"/>
  <c r="G211" i="1" l="1"/>
  <c r="H211" i="1" s="1"/>
  <c r="F212" i="1"/>
  <c r="G212" i="1" s="1"/>
  <c r="H212" i="1" s="1"/>
  <c r="B236" i="1"/>
  <c r="F229" i="1"/>
  <c r="G229" i="1" s="1"/>
  <c r="H229" i="1" s="1"/>
  <c r="H236" i="1" s="1"/>
  <c r="E229" i="1"/>
  <c r="E236" i="1" s="1"/>
  <c r="H213" i="1" l="1"/>
  <c r="M16" i="1" s="1"/>
  <c r="O16" i="1" s="1"/>
  <c r="B35" i="1" a="1"/>
  <c r="B35" i="1" s="1"/>
  <c r="B34" i="1" a="1"/>
  <c r="B34" i="1" s="1"/>
  <c r="H158" i="1"/>
  <c r="I158" i="1"/>
  <c r="J158" i="1" s="1"/>
  <c r="K158" i="1" s="1"/>
  <c r="M158" i="1"/>
  <c r="AO4" i="10" l="1" a="1"/>
  <c r="AO4" i="10" s="1"/>
  <c r="AJ4" i="10" a="1"/>
  <c r="AJ4" i="10" s="1"/>
  <c r="AE4" i="10" a="1"/>
  <c r="AE4" i="10" s="1"/>
  <c r="Z4" i="10" a="1"/>
  <c r="Z4" i="10" s="1"/>
  <c r="U4" i="10" a="1"/>
  <c r="U4" i="10" s="1"/>
  <c r="P4" i="10" a="1"/>
  <c r="P4" i="10" s="1"/>
  <c r="K4" i="10" a="1"/>
  <c r="K4" i="10" s="1"/>
  <c r="J98" i="1"/>
  <c r="K98" i="1"/>
  <c r="O98" i="1"/>
  <c r="Q98" i="1"/>
  <c r="J99" i="1"/>
  <c r="K99" i="1"/>
  <c r="O99" i="1"/>
  <c r="Q99" i="1"/>
  <c r="J100" i="1"/>
  <c r="K100" i="1"/>
  <c r="O100" i="1"/>
  <c r="Q100" i="1"/>
  <c r="D36" i="15"/>
  <c r="F36" i="15" s="1"/>
  <c r="D33" i="15"/>
  <c r="F33" i="15" s="1"/>
  <c r="D31" i="15"/>
  <c r="F31" i="15" s="1"/>
  <c r="J58" i="1"/>
  <c r="J40" i="1"/>
  <c r="J41" i="1"/>
  <c r="J44" i="1"/>
  <c r="J45" i="1"/>
  <c r="J46" i="1"/>
  <c r="J47" i="1"/>
  <c r="J48" i="1"/>
  <c r="J49" i="1"/>
  <c r="J50" i="1"/>
  <c r="J51" i="1"/>
  <c r="J54" i="1"/>
  <c r="J55" i="1"/>
  <c r="J56" i="1"/>
  <c r="J57"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3" i="1"/>
  <c r="F28" i="15"/>
  <c r="F29" i="15"/>
  <c r="F30" i="15"/>
  <c r="F32" i="15"/>
  <c r="G3" i="1"/>
  <c r="D230" i="1"/>
  <c r="M176" i="1"/>
  <c r="F231" i="1"/>
  <c r="D231" i="1"/>
  <c r="F230" i="1"/>
  <c r="F201" i="1"/>
  <c r="F200" i="1"/>
  <c r="G200" i="1" s="1"/>
  <c r="H200" i="1" s="1"/>
  <c r="F199" i="1"/>
  <c r="G199" i="1" s="1"/>
  <c r="H199" i="1" s="1"/>
  <c r="E199" i="1"/>
  <c r="F198" i="1"/>
  <c r="G198" i="1" s="1"/>
  <c r="H198" i="1" s="1"/>
  <c r="E198" i="1"/>
  <c r="F197" i="1"/>
  <c r="G197" i="1" s="1"/>
  <c r="H197" i="1" s="1"/>
  <c r="E197" i="1"/>
  <c r="F196" i="1"/>
  <c r="G196" i="1" s="1"/>
  <c r="H196" i="1" s="1"/>
  <c r="E196" i="1"/>
  <c r="G195" i="1"/>
  <c r="H195" i="1" s="1"/>
  <c r="E195" i="1"/>
  <c r="G194" i="1"/>
  <c r="H194" i="1" s="1"/>
  <c r="E194" i="1"/>
  <c r="F193" i="1"/>
  <c r="G193" i="1" s="1"/>
  <c r="H193" i="1" s="1"/>
  <c r="E193" i="1"/>
  <c r="F192" i="1"/>
  <c r="G192" i="1" s="1"/>
  <c r="H192" i="1" s="1"/>
  <c r="E192" i="1"/>
  <c r="F191" i="1"/>
  <c r="G191" i="1" s="1"/>
  <c r="H191" i="1" s="1"/>
  <c r="E191" i="1"/>
  <c r="M185" i="1"/>
  <c r="I185" i="1"/>
  <c r="J185" i="1" s="1"/>
  <c r="K185" i="1" s="1"/>
  <c r="H185" i="1"/>
  <c r="M184" i="1"/>
  <c r="I184" i="1"/>
  <c r="J184" i="1" s="1"/>
  <c r="K184" i="1" s="1"/>
  <c r="H184" i="1"/>
  <c r="M183" i="1"/>
  <c r="I183" i="1"/>
  <c r="J183" i="1" s="1"/>
  <c r="K183" i="1" s="1"/>
  <c r="H183" i="1"/>
  <c r="M182" i="1"/>
  <c r="I182" i="1"/>
  <c r="J182" i="1" s="1"/>
  <c r="K182" i="1" s="1"/>
  <c r="H182" i="1"/>
  <c r="M181" i="1"/>
  <c r="I181" i="1"/>
  <c r="J181" i="1" s="1"/>
  <c r="K181" i="1" s="1"/>
  <c r="H181" i="1"/>
  <c r="M180" i="1"/>
  <c r="I180" i="1"/>
  <c r="J180" i="1" s="1"/>
  <c r="K180" i="1" s="1"/>
  <c r="H180" i="1"/>
  <c r="M179" i="1"/>
  <c r="I179" i="1"/>
  <c r="J179" i="1" s="1"/>
  <c r="K179" i="1" s="1"/>
  <c r="H179" i="1"/>
  <c r="M178" i="1"/>
  <c r="I178" i="1"/>
  <c r="J178" i="1" s="1"/>
  <c r="K178" i="1" s="1"/>
  <c r="H178" i="1"/>
  <c r="M177" i="1"/>
  <c r="I177" i="1"/>
  <c r="J177" i="1" s="1"/>
  <c r="K177" i="1" s="1"/>
  <c r="H177" i="1"/>
  <c r="I176" i="1"/>
  <c r="J176" i="1" s="1"/>
  <c r="K176" i="1" s="1"/>
  <c r="H176" i="1"/>
  <c r="M175" i="1"/>
  <c r="I175" i="1"/>
  <c r="J175" i="1" s="1"/>
  <c r="K175" i="1" s="1"/>
  <c r="H175" i="1"/>
  <c r="M174" i="1"/>
  <c r="I174" i="1"/>
  <c r="J174" i="1" s="1"/>
  <c r="K174" i="1" s="1"/>
  <c r="H174" i="1"/>
  <c r="M168" i="1"/>
  <c r="I168" i="1"/>
  <c r="J168" i="1" s="1"/>
  <c r="K168" i="1" s="1"/>
  <c r="H168" i="1"/>
  <c r="M167" i="1"/>
  <c r="I167" i="1"/>
  <c r="J167" i="1" s="1"/>
  <c r="K167" i="1" s="1"/>
  <c r="H167" i="1"/>
  <c r="M166" i="1"/>
  <c r="I166" i="1"/>
  <c r="J166" i="1" s="1"/>
  <c r="K166" i="1" s="1"/>
  <c r="H166" i="1"/>
  <c r="M165" i="1"/>
  <c r="I165" i="1"/>
  <c r="J165" i="1" s="1"/>
  <c r="K165" i="1" s="1"/>
  <c r="H165" i="1"/>
  <c r="M164" i="1"/>
  <c r="I164" i="1"/>
  <c r="J164" i="1" s="1"/>
  <c r="K164" i="1" s="1"/>
  <c r="H164" i="1"/>
  <c r="M163" i="1"/>
  <c r="I163" i="1"/>
  <c r="H163" i="1"/>
  <c r="M162" i="1"/>
  <c r="I162" i="1"/>
  <c r="J162" i="1" s="1"/>
  <c r="K162" i="1" s="1"/>
  <c r="H162" i="1"/>
  <c r="M161" i="1"/>
  <c r="I161" i="1"/>
  <c r="J161" i="1" s="1"/>
  <c r="K161" i="1" s="1"/>
  <c r="H161" i="1"/>
  <c r="M160" i="1"/>
  <c r="I160" i="1"/>
  <c r="J160" i="1" s="1"/>
  <c r="K160" i="1" s="1"/>
  <c r="H160" i="1"/>
  <c r="M159" i="1"/>
  <c r="I159" i="1"/>
  <c r="J159" i="1" s="1"/>
  <c r="K159" i="1" s="1"/>
  <c r="H159" i="1"/>
  <c r="M157" i="1"/>
  <c r="I157" i="1"/>
  <c r="J157" i="1" s="1"/>
  <c r="K157" i="1" s="1"/>
  <c r="H157" i="1"/>
  <c r="M156" i="1"/>
  <c r="I156" i="1"/>
  <c r="J156" i="1" s="1"/>
  <c r="K156" i="1" s="1"/>
  <c r="H156" i="1"/>
  <c r="M155" i="1"/>
  <c r="I155" i="1"/>
  <c r="J155" i="1" s="1"/>
  <c r="K155" i="1" s="1"/>
  <c r="H155" i="1"/>
  <c r="M154" i="1"/>
  <c r="I154" i="1"/>
  <c r="J154" i="1" s="1"/>
  <c r="K154" i="1" s="1"/>
  <c r="H154" i="1"/>
  <c r="M153" i="1"/>
  <c r="I153" i="1"/>
  <c r="J153" i="1" s="1"/>
  <c r="K153" i="1" s="1"/>
  <c r="H153" i="1"/>
  <c r="M152" i="1"/>
  <c r="I152" i="1"/>
  <c r="J152" i="1" s="1"/>
  <c r="K152" i="1" s="1"/>
  <c r="H152" i="1"/>
  <c r="M151" i="1"/>
  <c r="I151" i="1"/>
  <c r="J151" i="1" s="1"/>
  <c r="K151" i="1" s="1"/>
  <c r="H151" i="1"/>
  <c r="Q145" i="1"/>
  <c r="O145" i="1"/>
  <c r="K145" i="1"/>
  <c r="Q144" i="1"/>
  <c r="O144" i="1"/>
  <c r="K144" i="1"/>
  <c r="Q143" i="1"/>
  <c r="O143" i="1"/>
  <c r="K143" i="1"/>
  <c r="Q142" i="1"/>
  <c r="O142" i="1"/>
  <c r="K142" i="1"/>
  <c r="Q141" i="1"/>
  <c r="O141" i="1"/>
  <c r="K141" i="1"/>
  <c r="Q140" i="1"/>
  <c r="O140" i="1"/>
  <c r="K140" i="1"/>
  <c r="Q139" i="1"/>
  <c r="O139" i="1"/>
  <c r="K139" i="1"/>
  <c r="Q138" i="1"/>
  <c r="O138" i="1"/>
  <c r="K138" i="1"/>
  <c r="Q137" i="1"/>
  <c r="O137" i="1"/>
  <c r="K137" i="1"/>
  <c r="Q136" i="1"/>
  <c r="O136" i="1"/>
  <c r="K136" i="1"/>
  <c r="Q135" i="1"/>
  <c r="O135" i="1"/>
  <c r="K135" i="1"/>
  <c r="Q134" i="1"/>
  <c r="O134" i="1"/>
  <c r="K134" i="1"/>
  <c r="Q133" i="1"/>
  <c r="O133" i="1"/>
  <c r="K133" i="1"/>
  <c r="Q132" i="1"/>
  <c r="O132" i="1"/>
  <c r="K132" i="1"/>
  <c r="Q131" i="1"/>
  <c r="O131" i="1"/>
  <c r="K131" i="1"/>
  <c r="Q130" i="1"/>
  <c r="O130" i="1"/>
  <c r="K130" i="1"/>
  <c r="Q129" i="1"/>
  <c r="O129" i="1"/>
  <c r="K129" i="1"/>
  <c r="Q128" i="1"/>
  <c r="O128" i="1"/>
  <c r="K128" i="1"/>
  <c r="Q127" i="1"/>
  <c r="O127" i="1"/>
  <c r="K127" i="1"/>
  <c r="Q126" i="1"/>
  <c r="O126" i="1"/>
  <c r="K126" i="1"/>
  <c r="L126" i="1" s="1"/>
  <c r="M126" i="1" s="1"/>
  <c r="Q125" i="1"/>
  <c r="O125" i="1"/>
  <c r="K125" i="1"/>
  <c r="Q124" i="1"/>
  <c r="O124" i="1"/>
  <c r="K124" i="1"/>
  <c r="Q123" i="1"/>
  <c r="O123" i="1"/>
  <c r="K123" i="1"/>
  <c r="Q122" i="1"/>
  <c r="O122" i="1"/>
  <c r="K122" i="1"/>
  <c r="Q121" i="1"/>
  <c r="O121" i="1"/>
  <c r="K121" i="1"/>
  <c r="Q120" i="1"/>
  <c r="O120" i="1"/>
  <c r="K120" i="1"/>
  <c r="Q119" i="1"/>
  <c r="O119" i="1"/>
  <c r="K119" i="1"/>
  <c r="Q118" i="1"/>
  <c r="O118" i="1"/>
  <c r="K118" i="1"/>
  <c r="Q117" i="1"/>
  <c r="O117" i="1"/>
  <c r="K117" i="1"/>
  <c r="Q116" i="1"/>
  <c r="O116" i="1"/>
  <c r="K116" i="1"/>
  <c r="Q115" i="1"/>
  <c r="O115" i="1"/>
  <c r="K115" i="1"/>
  <c r="Q114" i="1"/>
  <c r="O114" i="1"/>
  <c r="K114" i="1"/>
  <c r="Q113" i="1"/>
  <c r="O113" i="1"/>
  <c r="K113" i="1"/>
  <c r="Q112" i="1"/>
  <c r="O112" i="1"/>
  <c r="K112" i="1"/>
  <c r="Q111" i="1"/>
  <c r="O111" i="1"/>
  <c r="K111" i="1"/>
  <c r="Q110" i="1"/>
  <c r="O110" i="1"/>
  <c r="K110" i="1"/>
  <c r="Q109" i="1"/>
  <c r="O109" i="1"/>
  <c r="K109" i="1"/>
  <c r="Q108" i="1"/>
  <c r="O108" i="1"/>
  <c r="K108" i="1"/>
  <c r="Q107" i="1"/>
  <c r="O107" i="1"/>
  <c r="K107" i="1"/>
  <c r="Q106" i="1"/>
  <c r="O106" i="1"/>
  <c r="K106" i="1"/>
  <c r="Q105" i="1"/>
  <c r="O105" i="1"/>
  <c r="K105" i="1"/>
  <c r="Q104" i="1"/>
  <c r="O104" i="1"/>
  <c r="K104" i="1"/>
  <c r="Q103" i="1"/>
  <c r="O103" i="1"/>
  <c r="K103" i="1"/>
  <c r="Q102" i="1"/>
  <c r="O102" i="1"/>
  <c r="K102" i="1"/>
  <c r="Q101" i="1"/>
  <c r="O101" i="1"/>
  <c r="K101" i="1"/>
  <c r="Q97" i="1"/>
  <c r="O97" i="1"/>
  <c r="K97" i="1"/>
  <c r="Q96" i="1"/>
  <c r="O96" i="1"/>
  <c r="K96" i="1"/>
  <c r="Q95" i="1"/>
  <c r="O95" i="1"/>
  <c r="K95" i="1"/>
  <c r="Q94" i="1"/>
  <c r="O94" i="1"/>
  <c r="K94" i="1"/>
  <c r="L94" i="1" s="1"/>
  <c r="M94" i="1" s="1"/>
  <c r="Q93" i="1"/>
  <c r="O93" i="1"/>
  <c r="K93" i="1"/>
  <c r="Q92" i="1"/>
  <c r="O92" i="1"/>
  <c r="K92" i="1"/>
  <c r="Q91" i="1"/>
  <c r="O91" i="1"/>
  <c r="K91" i="1"/>
  <c r="Q90" i="1"/>
  <c r="O90" i="1"/>
  <c r="K90" i="1"/>
  <c r="Q89" i="1"/>
  <c r="O89" i="1"/>
  <c r="K89" i="1"/>
  <c r="Q88" i="1"/>
  <c r="O88" i="1"/>
  <c r="K88" i="1"/>
  <c r="Q87" i="1"/>
  <c r="O87" i="1"/>
  <c r="K87" i="1"/>
  <c r="Q86" i="1"/>
  <c r="O86" i="1"/>
  <c r="K86" i="1"/>
  <c r="Q85" i="1"/>
  <c r="O85" i="1"/>
  <c r="K85" i="1"/>
  <c r="Q84" i="1"/>
  <c r="O84" i="1"/>
  <c r="K84" i="1"/>
  <c r="Q83" i="1"/>
  <c r="O83" i="1"/>
  <c r="K83" i="1"/>
  <c r="Q82" i="1"/>
  <c r="O82" i="1"/>
  <c r="K82" i="1"/>
  <c r="Q81" i="1"/>
  <c r="O81" i="1"/>
  <c r="K81" i="1"/>
  <c r="Q80" i="1"/>
  <c r="O80" i="1"/>
  <c r="K80" i="1"/>
  <c r="Q79" i="1"/>
  <c r="O79" i="1"/>
  <c r="K79" i="1"/>
  <c r="Q78" i="1"/>
  <c r="O78" i="1"/>
  <c r="K78" i="1"/>
  <c r="Q77" i="1"/>
  <c r="O77" i="1"/>
  <c r="K77" i="1"/>
  <c r="Q76" i="1"/>
  <c r="O76" i="1"/>
  <c r="K76" i="1"/>
  <c r="Q75" i="1"/>
  <c r="O75" i="1"/>
  <c r="K75" i="1"/>
  <c r="Q74" i="1"/>
  <c r="O74" i="1"/>
  <c r="K74" i="1"/>
  <c r="Q73" i="1"/>
  <c r="O73" i="1"/>
  <c r="K73" i="1"/>
  <c r="Q72" i="1"/>
  <c r="O72" i="1"/>
  <c r="K72" i="1"/>
  <c r="Q71" i="1"/>
  <c r="O71" i="1"/>
  <c r="K71" i="1"/>
  <c r="Q70" i="1"/>
  <c r="O70" i="1"/>
  <c r="K70" i="1"/>
  <c r="Q69" i="1"/>
  <c r="O69" i="1"/>
  <c r="K69" i="1"/>
  <c r="Q68" i="1"/>
  <c r="O68" i="1"/>
  <c r="K68" i="1"/>
  <c r="Q67" i="1"/>
  <c r="O67" i="1"/>
  <c r="K67" i="1"/>
  <c r="Q66" i="1"/>
  <c r="O66" i="1"/>
  <c r="Q65" i="1"/>
  <c r="O65" i="1"/>
  <c r="Q64" i="1"/>
  <c r="O64" i="1"/>
  <c r="Q63" i="1"/>
  <c r="O63" i="1"/>
  <c r="Q62" i="1"/>
  <c r="O62" i="1"/>
  <c r="Q61" i="1"/>
  <c r="O61" i="1"/>
  <c r="Q60" i="1"/>
  <c r="O60" i="1"/>
  <c r="Q59" i="1"/>
  <c r="O59" i="1"/>
  <c r="Q58" i="1"/>
  <c r="O58" i="1"/>
  <c r="Q57" i="1"/>
  <c r="O57" i="1"/>
  <c r="Q56" i="1"/>
  <c r="O56" i="1"/>
  <c r="Q55" i="1"/>
  <c r="O55" i="1"/>
  <c r="Q54" i="1"/>
  <c r="O54" i="1"/>
  <c r="Q51" i="1"/>
  <c r="O51" i="1"/>
  <c r="Q50" i="1"/>
  <c r="O50" i="1"/>
  <c r="Q49" i="1"/>
  <c r="O49" i="1"/>
  <c r="Q48" i="1"/>
  <c r="O48" i="1"/>
  <c r="Q47" i="1"/>
  <c r="O47" i="1"/>
  <c r="Q46" i="1"/>
  <c r="O46" i="1"/>
  <c r="Q45" i="1"/>
  <c r="O45" i="1"/>
  <c r="Q44" i="1"/>
  <c r="O44" i="1"/>
  <c r="Q41" i="1"/>
  <c r="O41" i="1"/>
  <c r="Q40" i="1"/>
  <c r="O40" i="1"/>
  <c r="Q39" i="1"/>
  <c r="O39" i="1"/>
  <c r="K39" i="1"/>
  <c r="L39" i="1" s="1"/>
  <c r="J39" i="1"/>
  <c r="X31" i="1"/>
  <c r="X30" i="1"/>
  <c r="X29" i="1"/>
  <c r="X28" i="1"/>
  <c r="X27" i="1"/>
  <c r="X26" i="1"/>
  <c r="X25" i="1"/>
  <c r="X24" i="1"/>
  <c r="X23" i="1"/>
  <c r="X22" i="1"/>
  <c r="X21" i="1"/>
  <c r="X20" i="1"/>
  <c r="X19" i="1"/>
  <c r="X18" i="1"/>
  <c r="X17" i="1"/>
  <c r="X16" i="1"/>
  <c r="X15" i="1"/>
  <c r="F15" i="1"/>
  <c r="G15" i="1" s="1"/>
  <c r="X14" i="1"/>
  <c r="Y10" i="1"/>
  <c r="U10" i="1"/>
  <c r="T10" i="1"/>
  <c r="S10" i="1"/>
  <c r="O10" i="1"/>
  <c r="W9" i="1"/>
  <c r="Q9" i="1"/>
  <c r="R9" i="1" s="1"/>
  <c r="M9" i="1"/>
  <c r="G9" i="1"/>
  <c r="H9" i="1" s="1"/>
  <c r="W8" i="1"/>
  <c r="Q8" i="1"/>
  <c r="R8" i="1" s="1"/>
  <c r="M8" i="1"/>
  <c r="N8" i="1" s="1"/>
  <c r="G8" i="1"/>
  <c r="H8" i="1" s="1"/>
  <c r="W7" i="1"/>
  <c r="Q7" i="1"/>
  <c r="R7" i="1" s="1"/>
  <c r="M7" i="1"/>
  <c r="N7" i="1" s="1"/>
  <c r="G7" i="1"/>
  <c r="H7" i="1" s="1"/>
  <c r="W6" i="1"/>
  <c r="Q6" i="1"/>
  <c r="R6" i="1" s="1"/>
  <c r="M6" i="1"/>
  <c r="N6" i="1" s="1"/>
  <c r="G6" i="1"/>
  <c r="H6" i="1" s="1"/>
  <c r="W5" i="1"/>
  <c r="Q5" i="1"/>
  <c r="R5" i="1" s="1"/>
  <c r="M5" i="1"/>
  <c r="N5" i="1" s="1"/>
  <c r="E5" i="1"/>
  <c r="G5" i="1" s="1"/>
  <c r="H5" i="1" s="1"/>
  <c r="W4" i="1"/>
  <c r="Q4" i="1"/>
  <c r="R4" i="1" s="1"/>
  <c r="M4" i="1"/>
  <c r="G4" i="1"/>
  <c r="H4" i="1" s="1"/>
  <c r="W3" i="1"/>
  <c r="Q3" i="1"/>
  <c r="H186" i="1" l="1"/>
  <c r="K186" i="1"/>
  <c r="M15" i="1" s="1"/>
  <c r="M186" i="1"/>
  <c r="H169" i="1"/>
  <c r="M169" i="1"/>
  <c r="B220" i="1" s="1"/>
  <c r="O146" i="1"/>
  <c r="B218" i="1" s="1"/>
  <c r="Q146" i="1"/>
  <c r="J146" i="1"/>
  <c r="J163" i="1"/>
  <c r="M39" i="1"/>
  <c r="F4" i="10" a="1"/>
  <c r="F4" i="10" s="1"/>
  <c r="L98" i="1"/>
  <c r="M98" i="1" s="1"/>
  <c r="L118" i="1"/>
  <c r="M118" i="1" s="1"/>
  <c r="L115" i="1"/>
  <c r="M115" i="1" s="1"/>
  <c r="L75" i="1"/>
  <c r="M75" i="1" s="1"/>
  <c r="L111" i="1"/>
  <c r="M111" i="1" s="1"/>
  <c r="L99" i="1"/>
  <c r="M99" i="1" s="1"/>
  <c r="L102" i="1"/>
  <c r="M102" i="1" s="1"/>
  <c r="L114" i="1"/>
  <c r="M114" i="1" s="1"/>
  <c r="L133" i="1"/>
  <c r="M133" i="1" s="1"/>
  <c r="L100" i="1"/>
  <c r="M100" i="1" s="1"/>
  <c r="E26" i="15"/>
  <c r="L103" i="1"/>
  <c r="M103" i="1" s="1"/>
  <c r="L122" i="1"/>
  <c r="M122" i="1" s="1"/>
  <c r="L101" i="1"/>
  <c r="M101" i="1" s="1"/>
  <c r="L119" i="1"/>
  <c r="M119" i="1" s="1"/>
  <c r="L134" i="1"/>
  <c r="M134" i="1" s="1"/>
  <c r="L123" i="1"/>
  <c r="M123" i="1" s="1"/>
  <c r="L95" i="1"/>
  <c r="M95" i="1" s="1"/>
  <c r="L63" i="1"/>
  <c r="M63" i="1" s="1"/>
  <c r="L76" i="1"/>
  <c r="M76" i="1" s="1"/>
  <c r="L81" i="1"/>
  <c r="M81" i="1" s="1"/>
  <c r="L82" i="1"/>
  <c r="M82" i="1" s="1"/>
  <c r="L91" i="1"/>
  <c r="M91" i="1" s="1"/>
  <c r="L64" i="1"/>
  <c r="M64" i="1" s="1"/>
  <c r="L68" i="1"/>
  <c r="M68" i="1" s="1"/>
  <c r="L79" i="1"/>
  <c r="M79" i="1" s="1"/>
  <c r="L87" i="1"/>
  <c r="M87" i="1" s="1"/>
  <c r="L88" i="1"/>
  <c r="M88" i="1" s="1"/>
  <c r="L80" i="1"/>
  <c r="M80" i="1" s="1"/>
  <c r="L84" i="1"/>
  <c r="M84" i="1" s="1"/>
  <c r="L92" i="1"/>
  <c r="M92" i="1" s="1"/>
  <c r="L71" i="1"/>
  <c r="M71" i="1" s="1"/>
  <c r="L67" i="1"/>
  <c r="M67" i="1" s="1"/>
  <c r="L125" i="1"/>
  <c r="M125" i="1" s="1"/>
  <c r="L137" i="1"/>
  <c r="M137" i="1" s="1"/>
  <c r="L47" i="1"/>
  <c r="M47" i="1" s="1"/>
  <c r="L74" i="1"/>
  <c r="M74" i="1" s="1"/>
  <c r="L96" i="1"/>
  <c r="M96" i="1" s="1"/>
  <c r="L113" i="1"/>
  <c r="M113" i="1" s="1"/>
  <c r="L131" i="1"/>
  <c r="M131" i="1" s="1"/>
  <c r="L135" i="1"/>
  <c r="M135" i="1" s="1"/>
  <c r="L72" i="1"/>
  <c r="M72" i="1" s="1"/>
  <c r="L110" i="1"/>
  <c r="M110" i="1" s="1"/>
  <c r="E25" i="15"/>
  <c r="L86" i="1"/>
  <c r="M86" i="1" s="1"/>
  <c r="L62" i="1"/>
  <c r="M62" i="1" s="1"/>
  <c r="L83" i="1"/>
  <c r="M83" i="1" s="1"/>
  <c r="L97" i="1"/>
  <c r="M97" i="1" s="1"/>
  <c r="L49" i="1"/>
  <c r="M49" i="1" s="1"/>
  <c r="L50" i="1"/>
  <c r="M50" i="1" s="1"/>
  <c r="L57" i="1"/>
  <c r="M57" i="1" s="1"/>
  <c r="L45" i="1"/>
  <c r="L60" i="1"/>
  <c r="M60" i="1" s="1"/>
  <c r="L46" i="1"/>
  <c r="M46" i="1" s="1"/>
  <c r="L55" i="1"/>
  <c r="M55" i="1" s="1"/>
  <c r="L59" i="1"/>
  <c r="M59" i="1" s="1"/>
  <c r="L41" i="1"/>
  <c r="B219" i="1"/>
  <c r="L108" i="1"/>
  <c r="M108" i="1" s="1"/>
  <c r="L56" i="1"/>
  <c r="M56" i="1" s="1"/>
  <c r="L69" i="1"/>
  <c r="M69" i="1" s="1"/>
  <c r="L143" i="1"/>
  <c r="M143" i="1" s="1"/>
  <c r="L106" i="1"/>
  <c r="M106" i="1" s="1"/>
  <c r="L93" i="1"/>
  <c r="M93" i="1" s="1"/>
  <c r="L130" i="1"/>
  <c r="M130" i="1" s="1"/>
  <c r="L144" i="1"/>
  <c r="M144" i="1" s="1"/>
  <c r="L40" i="1"/>
  <c r="L120" i="1"/>
  <c r="M120" i="1" s="1"/>
  <c r="L107" i="1"/>
  <c r="M107" i="1" s="1"/>
  <c r="L138" i="1"/>
  <c r="M138" i="1" s="1"/>
  <c r="L48" i="1"/>
  <c r="M48" i="1" s="1"/>
  <c r="L136" i="1"/>
  <c r="M136" i="1" s="1"/>
  <c r="L44" i="1"/>
  <c r="M44" i="1" s="1"/>
  <c r="L85" i="1"/>
  <c r="M85" i="1" s="1"/>
  <c r="L70" i="1"/>
  <c r="M70" i="1" s="1"/>
  <c r="L73" i="1"/>
  <c r="M73" i="1" s="1"/>
  <c r="L121" i="1"/>
  <c r="M121" i="1" s="1"/>
  <c r="L124" i="1"/>
  <c r="M124" i="1" s="1"/>
  <c r="L58" i="1"/>
  <c r="M58" i="1" s="1"/>
  <c r="L61" i="1"/>
  <c r="M61" i="1" s="1"/>
  <c r="L109" i="1"/>
  <c r="M109" i="1" s="1"/>
  <c r="L112" i="1"/>
  <c r="M112" i="1" s="1"/>
  <c r="L132" i="1"/>
  <c r="M132" i="1" s="1"/>
  <c r="L145" i="1"/>
  <c r="M145" i="1" s="1"/>
  <c r="L54" i="1"/>
  <c r="M54" i="1" s="1"/>
  <c r="L66" i="1"/>
  <c r="M66" i="1" s="1"/>
  <c r="L78" i="1"/>
  <c r="M78" i="1" s="1"/>
  <c r="L90" i="1"/>
  <c r="M90" i="1" s="1"/>
  <c r="L105" i="1"/>
  <c r="M105" i="1" s="1"/>
  <c r="L117" i="1"/>
  <c r="M117" i="1" s="1"/>
  <c r="L129" i="1"/>
  <c r="M129" i="1" s="1"/>
  <c r="L141" i="1"/>
  <c r="M141" i="1" s="1"/>
  <c r="L127" i="1"/>
  <c r="M127" i="1" s="1"/>
  <c r="L142" i="1"/>
  <c r="M142" i="1" s="1"/>
  <c r="L139" i="1"/>
  <c r="M139" i="1" s="1"/>
  <c r="L65" i="1"/>
  <c r="M65" i="1" s="1"/>
  <c r="L89" i="1"/>
  <c r="M89" i="1" s="1"/>
  <c r="L104" i="1"/>
  <c r="M104" i="1" s="1"/>
  <c r="L116" i="1"/>
  <c r="M116" i="1" s="1"/>
  <c r="L140" i="1"/>
  <c r="M140" i="1" s="1"/>
  <c r="L51" i="1"/>
  <c r="M51" i="1" s="1"/>
  <c r="L128" i="1"/>
  <c r="M128" i="1" s="1"/>
  <c r="L77" i="1"/>
  <c r="M77" i="1" s="1"/>
  <c r="E10" i="1"/>
  <c r="G231" i="1"/>
  <c r="H231" i="1" s="1"/>
  <c r="H234" i="1" s="1"/>
  <c r="E231" i="1"/>
  <c r="H3" i="1"/>
  <c r="H10" i="1" s="1"/>
  <c r="G230" i="1"/>
  <c r="L3" i="1"/>
  <c r="D17" i="1"/>
  <c r="Q10" i="1"/>
  <c r="X8" i="1"/>
  <c r="Z8" i="1" s="1"/>
  <c r="X4" i="1"/>
  <c r="Z4" i="1" s="1"/>
  <c r="X32" i="1"/>
  <c r="E200" i="1" s="1"/>
  <c r="W10" i="1"/>
  <c r="R3" i="1"/>
  <c r="R10" i="1" s="1"/>
  <c r="X9" i="1"/>
  <c r="Z9" i="1" s="1"/>
  <c r="X6" i="1"/>
  <c r="Z6" i="1" s="1"/>
  <c r="X7" i="1"/>
  <c r="Z7" i="1" s="1"/>
  <c r="N4" i="1"/>
  <c r="X5" i="1"/>
  <c r="Z5" i="1" s="1"/>
  <c r="N9" i="1"/>
  <c r="O15" i="1" l="1"/>
  <c r="K163" i="1"/>
  <c r="E218" i="1"/>
  <c r="H218" i="1"/>
  <c r="E219" i="1"/>
  <c r="H219" i="1"/>
  <c r="E220" i="1"/>
  <c r="H220" i="1"/>
  <c r="B223" i="1"/>
  <c r="B233" i="1" s="1"/>
  <c r="G202" i="1"/>
  <c r="H202" i="1" s="1"/>
  <c r="A4" i="10" a="1"/>
  <c r="A4" i="10" s="1"/>
  <c r="M40" i="1"/>
  <c r="M146" i="1" s="1"/>
  <c r="D34" i="15"/>
  <c r="F34" i="15" s="1"/>
  <c r="K15" i="1"/>
  <c r="M41" i="1"/>
  <c r="M45" i="1"/>
  <c r="K14" i="1"/>
  <c r="E234" i="1"/>
  <c r="E201" i="1"/>
  <c r="E202" i="1"/>
  <c r="E24" i="15"/>
  <c r="K13" i="1"/>
  <c r="G10" i="1"/>
  <c r="F25" i="15"/>
  <c r="F26" i="15"/>
  <c r="F17" i="1"/>
  <c r="G17" i="1" s="1"/>
  <c r="G201" i="1" l="1"/>
  <c r="H201" i="1" s="1"/>
  <c r="H203" i="1" s="1"/>
  <c r="E203" i="1"/>
  <c r="K169" i="1"/>
  <c r="D35" i="15"/>
  <c r="F35" i="15" s="1"/>
  <c r="E223" i="1"/>
  <c r="E233" i="1" s="1"/>
  <c r="H223" i="1"/>
  <c r="H233" i="1" s="1"/>
  <c r="I3" i="1"/>
  <c r="K3" i="1" s="1"/>
  <c r="K18" i="1"/>
  <c r="M13" i="1"/>
  <c r="E230" i="1"/>
  <c r="H230" i="1"/>
  <c r="F24" i="15"/>
  <c r="A4" i="12" l="1" a="1"/>
  <c r="A4" i="12" s="1"/>
  <c r="M14" i="1"/>
  <c r="O14" i="1" s="1"/>
  <c r="B232" i="1"/>
  <c r="B235" i="1" s="1"/>
  <c r="E235" i="1"/>
  <c r="H235" i="1"/>
  <c r="H232" i="1" s="1"/>
  <c r="M21" i="1"/>
  <c r="M18" i="1"/>
  <c r="O18" i="1" s="1"/>
  <c r="O13" i="1"/>
  <c r="E27" i="15"/>
  <c r="F27" i="15" s="1"/>
  <c r="D14" i="1"/>
  <c r="K21" i="1"/>
  <c r="O21" i="1" s="1"/>
  <c r="I10" i="1"/>
  <c r="E232" i="1" l="1"/>
  <c r="D16" i="1" s="1"/>
  <c r="F14" i="1"/>
  <c r="K10" i="1"/>
  <c r="M3" i="1"/>
  <c r="X3" i="1" s="1"/>
  <c r="Z3" i="1" s="1"/>
  <c r="F16" i="1" l="1"/>
  <c r="G16" i="1" s="1"/>
  <c r="D18" i="1"/>
  <c r="D26" i="1" s="1"/>
  <c r="G14" i="1"/>
  <c r="M22" i="1"/>
  <c r="M24" i="1" s="1"/>
  <c r="Z10" i="1"/>
  <c r="D3" i="1" s="1"/>
  <c r="M10" i="1"/>
  <c r="N3" i="1"/>
  <c r="N10" i="1" s="1"/>
  <c r="F18" i="1" l="1"/>
  <c r="E18" i="1" s="1"/>
  <c r="G18" i="1"/>
  <c r="D22" i="1"/>
  <c r="F22" i="1" s="1"/>
  <c r="E22" i="1" s="1"/>
  <c r="D30" i="1"/>
  <c r="F30" i="1" s="1"/>
  <c r="G30" i="1" s="1"/>
  <c r="G26" i="1"/>
  <c r="E26" i="1"/>
  <c r="M26" i="1"/>
  <c r="X10" i="1"/>
  <c r="H43" i="15" l="1"/>
  <c r="H45" i="15" s="1"/>
  <c r="D4" i="1"/>
  <c r="D9" i="1"/>
  <c r="D5" i="1"/>
  <c r="D6" i="1"/>
  <c r="D7" i="1"/>
  <c r="D8" i="1"/>
  <c r="K22" i="1"/>
  <c r="K24" i="1" l="1"/>
  <c r="H44" i="15"/>
  <c r="H46" i="15" s="1"/>
  <c r="O22" i="1"/>
  <c r="K26" i="1" l="1"/>
  <c r="O26" i="1" s="1"/>
  <c r="O24" i="1"/>
  <c r="D37" i="15"/>
  <c r="F37" i="15" s="1"/>
  <c r="F38" i="15" l="1"/>
  <c r="H40" i="15"/>
  <c r="H42" i="15" s="1"/>
  <c r="H41" i="1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Éric St-Pierre</author>
  </authors>
  <commentList>
    <comment ref="AU947" authorId="0" shapeId="0" xr:uid="{6E00D05E-7875-4C61-9ED5-483884558A8E}">
      <text>
        <r>
          <rPr>
            <b/>
            <sz val="9"/>
            <color indexed="81"/>
            <rFont val="Tahoma"/>
            <family val="2"/>
          </rPr>
          <t>Éric St-Pierre:</t>
        </r>
        <r>
          <rPr>
            <sz val="9"/>
            <color indexed="81"/>
            <rFont val="Tahoma"/>
            <family val="2"/>
          </rPr>
          <t xml:space="preserve">
ATTENTION, NE PAS SE FIER. LES PORTES A 2 CM SONT COMPTER DEUX FOIS. J'Y TRAVAIL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1"/>
        </ext>
      </extLst>
    </bk>
  </futureMetadata>
  <cellMetadata count="1">
    <bk>
      <rc t="1" v="0"/>
    </bk>
  </cellMetadata>
  <valueMetadata count="1">
    <bk>
      <rc t="2" v="0"/>
    </bk>
  </valueMetadata>
</metadata>
</file>

<file path=xl/sharedStrings.xml><?xml version="1.0" encoding="utf-8"?>
<sst xmlns="http://schemas.openxmlformats.org/spreadsheetml/2006/main" count="2535" uniqueCount="1300">
  <si>
    <t>Poids</t>
  </si>
  <si>
    <t>COST MATERIEL</t>
  </si>
  <si>
    <t>Marge %</t>
  </si>
  <si>
    <t>Vendant</t>
  </si>
  <si>
    <t>Profit</t>
  </si>
  <si>
    <t>QTÉ HR INSTAL</t>
  </si>
  <si>
    <t>QTÉ HR PM</t>
  </si>
  <si>
    <t>COST MHRS</t>
  </si>
  <si>
    <t>COST Sub</t>
  </si>
  <si>
    <t>Hébergement</t>
  </si>
  <si>
    <t>Déplacement</t>
  </si>
  <si>
    <t>Sous-Total</t>
  </si>
  <si>
    <t>Risque</t>
  </si>
  <si>
    <t>Total</t>
  </si>
  <si>
    <t>Feuil1</t>
  </si>
  <si>
    <t>PERDIEM</t>
  </si>
  <si>
    <t>CAUTIONNEMENT</t>
  </si>
  <si>
    <t>DOC + MEETINGS</t>
  </si>
  <si>
    <t>RISQUE</t>
  </si>
  <si>
    <t>TOTAL</t>
  </si>
  <si>
    <t>TRAVAILLER PAR MARK-UP</t>
  </si>
  <si>
    <t>ÉQUIPEMENT</t>
  </si>
  <si>
    <t>TOTAL COST</t>
  </si>
  <si>
    <t>TOTAL VENDANT</t>
  </si>
  <si>
    <t>% MARGE</t>
  </si>
  <si>
    <t>Tableau de risque</t>
  </si>
  <si>
    <t>COUTANT</t>
  </si>
  <si>
    <t>%</t>
  </si>
  <si>
    <t>VENDANT</t>
  </si>
  <si>
    <t>PROFIT</t>
  </si>
  <si>
    <t>MATÉRIEL</t>
  </si>
  <si>
    <t>Description</t>
  </si>
  <si>
    <t>Montant ($)</t>
  </si>
  <si>
    <t>Chance (%)</t>
  </si>
  <si>
    <t>Total ($)</t>
  </si>
  <si>
    <t>CÂBLE</t>
  </si>
  <si>
    <t>AUTRES VIDÉO</t>
  </si>
  <si>
    <t>SOUS-TRAITANT</t>
  </si>
  <si>
    <t>QUINCAILLERIE</t>
  </si>
  <si>
    <t>MAIN D'ŒUVRE</t>
  </si>
  <si>
    <t>GESTION</t>
  </si>
  <si>
    <t>TOTAL MATÉRIEL</t>
  </si>
  <si>
    <t>TRAVAILLER PAR PROFIT SOUHAITÉ</t>
  </si>
  <si>
    <t>FRAIS GÉNÉRAUX</t>
  </si>
  <si>
    <t>INSTALLATION</t>
  </si>
  <si>
    <t>SELON PRIX VENDANT</t>
  </si>
  <si>
    <t>TOTAL MAIN D'ŒUVRE</t>
  </si>
  <si>
    <t>GRAND TOTAL</t>
  </si>
  <si>
    <t>TRAVAILLER PAR MARK-UP TOTAL</t>
  </si>
  <si>
    <t>USD → CAN</t>
  </si>
  <si>
    <t>Client :</t>
  </si>
  <si>
    <t>LC Connect</t>
  </si>
  <si>
    <t>CAN → USD</t>
  </si>
  <si>
    <t>Projet :</t>
  </si>
  <si>
    <t>École secondaire Prévost</t>
  </si>
  <si>
    <t>Matériel</t>
  </si>
  <si>
    <t>QTÉ</t>
  </si>
  <si>
    <t># PRODUIT / PIÈCE</t>
  </si>
  <si>
    <t>Manufacturier</t>
  </si>
  <si>
    <t>Fournisseur</t>
  </si>
  <si>
    <t>EQUIPMENTS / DESCRIPTION</t>
  </si>
  <si>
    <t>MSRP</t>
  </si>
  <si>
    <t>ESCOMPTE</t>
  </si>
  <si>
    <t>UNIT COST</t>
  </si>
  <si>
    <t>VENDANT UNIT</t>
  </si>
  <si>
    <t>INST. UNITAIRE</t>
  </si>
  <si>
    <t>INST. TOTAL</t>
  </si>
  <si>
    <t>PROG. UNITAIRE</t>
  </si>
  <si>
    <t>PROG. TOTAL</t>
  </si>
  <si>
    <t>COMMANDÉ</t>
  </si>
  <si>
    <t>RECU</t>
  </si>
  <si>
    <t>COMMENTAIRES</t>
  </si>
  <si>
    <t>Boitier d'alimentation</t>
  </si>
  <si>
    <t>Lecteur de carte</t>
  </si>
  <si>
    <t>Interrupteur à clé</t>
  </si>
  <si>
    <t>Bouton ouverture de porte (2 chaque)</t>
  </si>
  <si>
    <t># Porte</t>
  </si>
  <si>
    <t>Décompte</t>
  </si>
  <si>
    <t>Équipement</t>
  </si>
  <si>
    <t>Qté</t>
  </si>
  <si>
    <t>Boîtier d'alimentation (1 par porte)</t>
  </si>
  <si>
    <t>5 ext</t>
  </si>
  <si>
    <t>AQD1</t>
  </si>
  <si>
    <t>Securitron</t>
  </si>
  <si>
    <t>ADI</t>
  </si>
  <si>
    <t>Proprietary Power Supply, Dual Voltage, UL Listed</t>
  </si>
  <si>
    <t>17 ext</t>
  </si>
  <si>
    <t>Lecteur intérieur</t>
  </si>
  <si>
    <t>2 au premier
2 au 2e</t>
  </si>
  <si>
    <t>AQD2</t>
  </si>
  <si>
    <t>AQD4</t>
  </si>
  <si>
    <t>PDB-8C1R2</t>
  </si>
  <si>
    <t>Power Distribution Board, PTC with Relays</t>
  </si>
  <si>
    <t>29 ext</t>
  </si>
  <si>
    <t>Lecteur extérieur</t>
  </si>
  <si>
    <t>15 au premier
1 au 2e</t>
  </si>
  <si>
    <t>B-24-5</t>
  </si>
  <si>
    <t>WESCO</t>
  </si>
  <si>
    <t>Power Supply Battery, Lead Acid, 24 Volt DC, 5 Amp-Hr</t>
  </si>
  <si>
    <t>39 ext</t>
  </si>
  <si>
    <t>40 ext</t>
  </si>
  <si>
    <t>Bouton ouverture de porte</t>
  </si>
  <si>
    <t>Lecteur de cartes et contrôleurs</t>
  </si>
  <si>
    <t>46 ext</t>
  </si>
  <si>
    <t>xxx</t>
  </si>
  <si>
    <t>Lecteur de carte intérieur (raccorder et programmer seulement)</t>
  </si>
  <si>
    <t>48 ext</t>
  </si>
  <si>
    <t>40NKS-00-000000</t>
  </si>
  <si>
    <t>HID</t>
  </si>
  <si>
    <t>Lecteur de carte extérieur</t>
  </si>
  <si>
    <t>58 ext</t>
  </si>
  <si>
    <t>5106RGGMNM</t>
  </si>
  <si>
    <t>Cartes d'accès</t>
  </si>
  <si>
    <t>59 ext</t>
  </si>
  <si>
    <t>FPO150-2C82D8E8A</t>
  </si>
  <si>
    <t>Lifesafety Power</t>
  </si>
  <si>
    <t>Contrôleurs de portes</t>
  </si>
  <si>
    <t>60 int</t>
  </si>
  <si>
    <t>NP7-12</t>
  </si>
  <si>
    <t>Yuasa</t>
  </si>
  <si>
    <t>Batteries 12v 7Ah</t>
  </si>
  <si>
    <t>M2150-8DBC-OSDP</t>
  </si>
  <si>
    <t>AMAG</t>
  </si>
  <si>
    <t>Symmetry M2150 8DBC OSDP 8 Reader Panel BOARD ONLY -20K</t>
  </si>
  <si>
    <t>MN-EN-LDBU-ENC1</t>
  </si>
  <si>
    <t>Symmetry EN-LDBU MultiNODE Controller - ENC1 - 18Vac</t>
  </si>
  <si>
    <t>68 ext</t>
  </si>
  <si>
    <t>KT-APERAH30R12-C</t>
  </si>
  <si>
    <t>Kantech</t>
  </si>
  <si>
    <t>Aperio RS485 Network Hub, Supports up to 8 Locks</t>
  </si>
  <si>
    <t>81 ext (2e)</t>
  </si>
  <si>
    <t>82 ext + int (2e)</t>
  </si>
  <si>
    <t>Déverouillage</t>
  </si>
  <si>
    <t>83 ext + int (2e)</t>
  </si>
  <si>
    <t>92 int</t>
  </si>
  <si>
    <t>95 ext</t>
  </si>
  <si>
    <t>PIED</t>
  </si>
  <si>
    <t>COST</t>
  </si>
  <si>
    <t>WG-50781106</t>
  </si>
  <si>
    <t>Genesis</t>
  </si>
  <si>
    <t>CAT 5 E BLEU FT4</t>
  </si>
  <si>
    <t>WG-63601101</t>
  </si>
  <si>
    <t>CAT 6 BLANC FT4</t>
  </si>
  <si>
    <t>WG-63601106</t>
  </si>
  <si>
    <t>CAT 6 BLEU FT4</t>
  </si>
  <si>
    <t>WG-63611101</t>
  </si>
  <si>
    <t>CAT 6 BLANC</t>
  </si>
  <si>
    <t xml:space="preserve"> WG-63611106</t>
  </si>
  <si>
    <t>CAT 6 BLEU</t>
  </si>
  <si>
    <t>WG-52501101</t>
  </si>
  <si>
    <t>16/2 Stranded Unshielded Cable, Riser, CMR, FT4, 1000' Pull Box, White</t>
  </si>
  <si>
    <t>Paige</t>
  </si>
  <si>
    <t>Game Changer 22/4PR Yellow 1000</t>
  </si>
  <si>
    <t>WG-31965002</t>
  </si>
  <si>
    <t>Plenum Composite, All-in-one door cable</t>
  </si>
  <si>
    <t xml:space="preserve">WG-32071112 </t>
  </si>
  <si>
    <t>22/8C SHIELD</t>
  </si>
  <si>
    <t>WG-31061112</t>
  </si>
  <si>
    <t>6C22 (Trex)</t>
  </si>
  <si>
    <t xml:space="preserve">WG-31021112 </t>
  </si>
  <si>
    <t>1P22</t>
  </si>
  <si>
    <t xml:space="preserve"> WG-31151112</t>
  </si>
  <si>
    <t>4C18</t>
  </si>
  <si>
    <t>WG-31041112</t>
  </si>
  <si>
    <t>4C22 STRANDED (Contact)</t>
  </si>
  <si>
    <t>WG-52505501</t>
  </si>
  <si>
    <t>2C/16</t>
  </si>
  <si>
    <t xml:space="preserve">WG-31141112 </t>
  </si>
  <si>
    <t>18/2C (Gache)</t>
  </si>
  <si>
    <t xml:space="preserve">WG-31161012 </t>
  </si>
  <si>
    <t>18/6C</t>
  </si>
  <si>
    <t xml:space="preserve">WG-32811112 </t>
  </si>
  <si>
    <t>RS485 2P/22 SHIELD (Lecteur)</t>
  </si>
  <si>
    <t>YC48122 J225000</t>
  </si>
  <si>
    <t>Cable TECK</t>
  </si>
  <si>
    <t>TOTAL CÂBLE</t>
  </si>
  <si>
    <t>FUTURPLUS</t>
  </si>
  <si>
    <t>WIREMOLD</t>
  </si>
  <si>
    <t>BOITE 1GN WIRMOLD</t>
  </si>
  <si>
    <t xml:space="preserve">CONDUIT  3/4" EMT  </t>
  </si>
  <si>
    <t xml:space="preserve">CONDUIT  1" EMT  </t>
  </si>
  <si>
    <t>07LT30</t>
  </si>
  <si>
    <t>LIQUID TIGHT 3/4</t>
  </si>
  <si>
    <t>LT75DC</t>
  </si>
  <si>
    <t>CONNECTEUR ÉTANCHE 3/4</t>
  </si>
  <si>
    <t>LT7590DC</t>
  </si>
  <si>
    <t>CONNECTEUR ÉTANCHE 90 DEGRÉ  3/4</t>
  </si>
  <si>
    <t>BOITE 6X6 AVEC COUVERCLE</t>
  </si>
  <si>
    <t>BOITE 4X4 AVEC COUVERCLE</t>
  </si>
  <si>
    <t>CP-05</t>
  </si>
  <si>
    <t>DESCHÊNES</t>
  </si>
  <si>
    <t xml:space="preserve">CONDUIT  1/2" PVC  </t>
  </si>
  <si>
    <t>CP-07</t>
  </si>
  <si>
    <t xml:space="preserve">CONDUIT  3/4" PVC </t>
  </si>
  <si>
    <t>DIVERS</t>
  </si>
  <si>
    <t>QUINCAILLERIE DIVERSES</t>
  </si>
  <si>
    <t>TOTAL QUINCAILLERIE</t>
  </si>
  <si>
    <t>DESCRIPTION</t>
  </si>
  <si>
    <t>FRAIS TRANSPORT / LIVRAISON</t>
  </si>
  <si>
    <t>AVION (ALLER/RETOUR)</t>
  </si>
  <si>
    <t>LOCATION AUTO / JOUR</t>
  </si>
  <si>
    <t>LOCATION PLATEFORME ÉLÉVATRICE</t>
  </si>
  <si>
    <t>LOCATION NACELLE ARTICULÉE</t>
  </si>
  <si>
    <t>STATIONNEMENT / JOUR</t>
  </si>
  <si>
    <t>REPAS / JOUR</t>
  </si>
  <si>
    <t>HÉBERGEMENT / NUIT</t>
  </si>
  <si>
    <t>KILOMÉTRAGE</t>
  </si>
  <si>
    <t>CONTINGENCE/RISQUE MATÉRIEL</t>
  </si>
  <si>
    <t>GARANTIE MATÉRIEL</t>
  </si>
  <si>
    <t>TAUX</t>
  </si>
  <si>
    <t>INSTALLATION ÉQUIPEMENT</t>
  </si>
  <si>
    <t>INSTALLATION QUINCAILLERIE</t>
  </si>
  <si>
    <t>INSTALLATION CÂBLAGE</t>
  </si>
  <si>
    <t>RACCORDEMENT</t>
  </si>
  <si>
    <t>FORMATION SUR SITE</t>
  </si>
  <si>
    <t>PROGRAMMATION</t>
  </si>
  <si>
    <t>MISE EN MARCHE</t>
  </si>
  <si>
    <t>MONTAGE EN ATELIER</t>
  </si>
  <si>
    <t>GESTION DE PROJET</t>
  </si>
  <si>
    <t>DESSIN D'ATELIER / TQC</t>
  </si>
  <si>
    <t>DEV</t>
  </si>
  <si>
    <t>AJUSTEMENT TEMPS MANUEL</t>
  </si>
  <si>
    <t>CONTINGENCE/RISQUE TEMPS</t>
  </si>
  <si>
    <t>TEMPS DE DÉPLACEMENT</t>
  </si>
  <si>
    <t>TOTAL INSTALLATION</t>
  </si>
  <si>
    <t>TEMPS SUR LE SITE</t>
  </si>
  <si>
    <t>TEMPS HORS SITE</t>
  </si>
  <si>
    <t>PRIX COUT.</t>
  </si>
  <si>
    <t>Ventilation des prix</t>
  </si>
  <si>
    <t>COÛT UNITAIRE</t>
  </si>
  <si>
    <t>SOUS-TOTAL</t>
  </si>
  <si>
    <t>Sections à afficher</t>
  </si>
  <si>
    <t>Câble</t>
  </si>
  <si>
    <t>Quincaillerie</t>
  </si>
  <si>
    <t>Frais divers</t>
  </si>
  <si>
    <t>Main d'œuvre</t>
  </si>
  <si>
    <t>Autres options</t>
  </si>
  <si>
    <t>En-tête matériel</t>
  </si>
  <si>
    <t>Sous-total matériel</t>
  </si>
  <si>
    <t>Afficher total</t>
  </si>
  <si>
    <t>Palantír</t>
  </si>
  <si>
    <t>Nom du projet :</t>
  </si>
  <si>
    <t># du projet :</t>
  </si>
  <si>
    <t># Soumission :</t>
  </si>
  <si>
    <t>PO#/Confirmation :</t>
  </si>
  <si>
    <t>Chargé projet :</t>
  </si>
  <si>
    <t>Rep :</t>
  </si>
  <si>
    <t>Date du booking :</t>
  </si>
  <si>
    <t>Start Date Est :</t>
  </si>
  <si>
    <t>Est. Comp :</t>
  </si>
  <si>
    <t>Bureau :</t>
  </si>
  <si>
    <t>Québec</t>
  </si>
  <si>
    <t>Project Type :</t>
  </si>
  <si>
    <t>Supply only :</t>
  </si>
  <si>
    <t>Sécurité</t>
  </si>
  <si>
    <t>ES</t>
  </si>
  <si>
    <t>SPM</t>
  </si>
  <si>
    <t>Mobilisation :</t>
  </si>
  <si>
    <t>Nouveau client :</t>
  </si>
  <si>
    <t>Réccurence :</t>
  </si>
  <si>
    <t>Télécom</t>
  </si>
  <si>
    <t>LDB</t>
  </si>
  <si>
    <t>Mike</t>
  </si>
  <si>
    <t>Développement</t>
  </si>
  <si>
    <t>AM</t>
  </si>
  <si>
    <t>Baba</t>
  </si>
  <si>
    <t>Client (facture) :</t>
  </si>
  <si>
    <t>Worksite (si idem à facture) :</t>
  </si>
  <si>
    <t>Barrière/Tourniquet</t>
  </si>
  <si>
    <t>JO</t>
  </si>
  <si>
    <t>Jatin</t>
  </si>
  <si>
    <t>Adresse :</t>
  </si>
  <si>
    <t>Province :</t>
  </si>
  <si>
    <t>Électrique</t>
  </si>
  <si>
    <t>JH</t>
  </si>
  <si>
    <t>Math</t>
  </si>
  <si>
    <t>Ville :</t>
  </si>
  <si>
    <t>Code postal :</t>
  </si>
  <si>
    <t>LL</t>
  </si>
  <si>
    <t>Oli</t>
  </si>
  <si>
    <t>Contact :</t>
  </si>
  <si>
    <t>Email :</t>
  </si>
  <si>
    <t>LFC</t>
  </si>
  <si>
    <t>Max</t>
  </si>
  <si>
    <t>Téléphone :</t>
  </si>
  <si>
    <t>DD</t>
  </si>
  <si>
    <t>AD</t>
  </si>
  <si>
    <t>End User (si idem à facture) :</t>
  </si>
  <si>
    <t>GC/EC (si idem à facture) :</t>
  </si>
  <si>
    <t>AB</t>
  </si>
  <si>
    <t>MB</t>
  </si>
  <si>
    <t>Code:</t>
  </si>
  <si>
    <t>Description:</t>
  </si>
  <si>
    <t>Heures/Unité:</t>
  </si>
  <si>
    <t>Cost ($):</t>
  </si>
  <si>
    <t>Total ($):</t>
  </si>
  <si>
    <t>Note(s):</t>
  </si>
  <si>
    <t>M</t>
  </si>
  <si>
    <t>C</t>
  </si>
  <si>
    <t>Cable</t>
  </si>
  <si>
    <t>Q</t>
  </si>
  <si>
    <t>G</t>
  </si>
  <si>
    <t>Frais Généraux</t>
  </si>
  <si>
    <t>S</t>
  </si>
  <si>
    <t>Sous-Traitant</t>
  </si>
  <si>
    <t>Libre</t>
  </si>
  <si>
    <t>LP</t>
  </si>
  <si>
    <t>Labour - PM</t>
  </si>
  <si>
    <t xml:space="preserve">Travaux a l'heure @ 150$h </t>
  </si>
  <si>
    <t>LA</t>
  </si>
  <si>
    <t>Labour - Architecte</t>
  </si>
  <si>
    <t>LD</t>
  </si>
  <si>
    <t>Labour - Design/Draft</t>
  </si>
  <si>
    <t>LT</t>
  </si>
  <si>
    <t>Labour - Installer</t>
  </si>
  <si>
    <t xml:space="preserve">Travaux a l'heure @ 143,75$h </t>
  </si>
  <si>
    <t>LG</t>
  </si>
  <si>
    <t>Labour - Prog/Mise.</t>
  </si>
  <si>
    <t>LV</t>
  </si>
  <si>
    <t>Labour - DEV</t>
  </si>
  <si>
    <t>LO</t>
  </si>
  <si>
    <t>Labour - Autre</t>
  </si>
  <si>
    <t>Labour</t>
  </si>
  <si>
    <t>Note(s)interne:</t>
  </si>
  <si>
    <t>Coutant Total ($)</t>
  </si>
  <si>
    <t>GM ($)</t>
  </si>
  <si>
    <t>GM (%)</t>
  </si>
  <si>
    <t>Vendant Total ($)</t>
  </si>
  <si>
    <t>TPS</t>
  </si>
  <si>
    <t>TVQ</t>
  </si>
  <si>
    <t>Vendant après taxes</t>
  </si>
  <si>
    <t>No. Portes</t>
  </si>
  <si>
    <t>Nombres de Detail ou Points sur le plan</t>
  </si>
  <si>
    <t>Groupe de portes</t>
  </si>
  <si>
    <t>Distance (M)</t>
  </si>
  <si>
    <t>Descriptions au plan</t>
  </si>
  <si>
    <t>Local Panneau CP</t>
  </si>
  <si>
    <t xml:space="preserve"> </t>
  </si>
  <si>
    <t>Nombre de Battant</t>
  </si>
  <si>
    <t>Séquence type no.</t>
  </si>
  <si>
    <t>Lecteur USB</t>
  </si>
  <si>
    <t>Licence intégration Bosch intrusion</t>
  </si>
  <si>
    <t>Licence client Genetec</t>
  </si>
  <si>
    <t>Barre panique mécanique avec RX</t>
  </si>
  <si>
    <t>Serrure électrifiée avec requête</t>
  </si>
  <si>
    <t>Barre panique électrifiée avec Rex</t>
  </si>
  <si>
    <t>Barre panique 3/15</t>
  </si>
  <si>
    <t>ITEMS</t>
  </si>
  <si>
    <t>PTS Lecteurs</t>
  </si>
  <si>
    <t>PTS INPUT</t>
  </si>
  <si>
    <t>PTS OUTPUT</t>
  </si>
  <si>
    <t>Câble 22/4</t>
  </si>
  <si>
    <t>Câble 18/2</t>
  </si>
  <si>
    <t>Câble OSDP 24/2</t>
  </si>
  <si>
    <t>Câble 18/4</t>
  </si>
  <si>
    <t>Câble 18/8</t>
  </si>
  <si>
    <t>Câble 16/2</t>
  </si>
  <si>
    <t>Câble 22/6</t>
  </si>
  <si>
    <t>Câble com 22/4 blindé</t>
  </si>
  <si>
    <t>#</t>
  </si>
  <si>
    <t>SEQ</t>
  </si>
  <si>
    <t>0</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</si>
  <si>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</si>
  <si>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</si>
  <si>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</si>
  <si>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</si>
  <si>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</si>
  <si>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</si>
  <si>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</si>
  <si>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</si>
  <si>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</si>
  <si>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</si>
  <si>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</si>
  <si>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</si>
  <si>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</si>
  <si>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</si>
  <si>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</si>
  <si>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</si>
  <si>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</si>
  <si>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</si>
  <si>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</si>
  <si>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</si>
  <si>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</si>
  <si>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</si>
  <si>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</si>
  <si>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</si>
  <si>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</si>
  <si>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</si>
  <si>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</si>
  <si>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</si>
  <si>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</si>
  <si>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</si>
  <si>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</si>
  <si>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</si>
  <si>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</si>
  <si>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</si>
  <si>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</si>
  <si>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</si>
  <si>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</si>
  <si>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</si>
  <si>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</si>
  <si>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</si>
  <si>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</si>
  <si>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</si>
  <si>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</si>
  <si>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</si>
  <si>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</si>
  <si>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</si>
  <si>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</si>
  <si>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</si>
  <si>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</si>
  <si>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</si>
  <si>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</si>
  <si>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</si>
  <si>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</si>
  <si>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</si>
  <si>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</si>
  <si>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</si>
  <si>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</si>
  <si>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</si>
  <si>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</si>
  <si>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</si>
  <si>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</si>
  <si>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</si>
  <si>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</si>
  <si>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</si>
  <si>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</si>
  <si>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</si>
  <si>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</si>
  <si>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</si>
  <si>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</si>
  <si>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</si>
  <si>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</si>
  <si>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</si>
  <si>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</si>
  <si>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</si>
  <si>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</si>
  <si>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</si>
  <si>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</si>
  <si>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</si>
  <si>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</si>
  <si>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</si>
  <si>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</si>
  <si>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</si>
  <si>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</si>
  <si>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</si>
  <si>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</si>
  <si>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</si>
  <si>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</si>
  <si>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</si>
  <si>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</si>
  <si>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</si>
  <si>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</si>
  <si>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</si>
  <si>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</si>
  <si>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</si>
  <si>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</si>
  <si>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</si>
  <si>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</si>
  <si>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</si>
  <si>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</si>
  <si>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</si>
  <si>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</si>
  <si>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</si>
  <si>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</si>
  <si>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</si>
  <si>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</si>
  <si>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</si>
  <si>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</si>
  <si>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</si>
  <si>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</si>
  <si>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</si>
  <si>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</si>
  <si>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</si>
  <si>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</si>
  <si>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</si>
  <si>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</si>
  <si>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</si>
  <si>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</si>
  <si>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</si>
  <si>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</si>
  <si>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</si>
  <si>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</si>
  <si>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</si>
  <si>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</si>
  <si>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</si>
  <si>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</si>
  <si>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</si>
  <si>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</si>
  <si>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</si>
  <si>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</si>
  <si>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</si>
  <si>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</si>
  <si>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</si>
  <si>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</si>
  <si>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</si>
  <si>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</si>
  <si>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</si>
  <si>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</si>
  <si>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</si>
  <si>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</si>
  <si>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</si>
  <si>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</si>
  <si>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</si>
  <si>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</si>
  <si>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</si>
  <si>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</si>
  <si>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</si>
  <si>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</si>
  <si>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</si>
  <si>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</si>
  <si>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</si>
  <si>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</si>
  <si>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</si>
  <si>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</si>
  <si>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</si>
  <si>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</si>
  <si>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</si>
  <si>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</si>
  <si>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</si>
  <si>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</si>
  <si>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</si>
  <si>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</si>
  <si>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</si>
  <si>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</si>
  <si>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</si>
  <si>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</si>
  <si>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</si>
  <si>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</si>
  <si>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</si>
  <si>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</si>
  <si>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</si>
  <si>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</si>
  <si>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</si>
  <si>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</si>
  <si>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</si>
  <si>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</si>
  <si>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</si>
  <si>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</si>
  <si>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</si>
  <si>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</si>
  <si>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</si>
  <si>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</si>
  <si>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</si>
  <si>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</si>
  <si>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</si>
  <si>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</si>
  <si>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</si>
  <si>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</si>
  <si>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</si>
  <si>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</si>
  <si>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</si>
  <si>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</si>
  <si>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</si>
  <si>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</si>
  <si>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</si>
  <si>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</si>
  <si>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</si>
  <si>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</si>
  <si>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</si>
  <si>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</si>
  <si>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</si>
  <si>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</si>
  <si>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</si>
  <si>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</si>
  <si>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</si>
  <si>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</si>
  <si>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</si>
  <si>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</si>
  <si>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</si>
  <si>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</si>
  <si>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</si>
  <si>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</si>
  <si>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</si>
  <si>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</si>
  <si>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</si>
  <si>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</si>
  <si>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</si>
  <si>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</si>
  <si>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</si>
  <si>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</si>
  <si>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</si>
  <si>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</si>
  <si>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</si>
  <si>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</si>
  <si>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</si>
  <si>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</si>
  <si>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</si>
  <si>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</si>
  <si>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</si>
  <si>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</si>
  <si>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</si>
  <si>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</si>
  <si>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</si>
  <si>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</si>
  <si>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</si>
  <si>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</si>
  <si>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</si>
  <si>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</si>
  <si>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</si>
  <si>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</si>
  <si>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</si>
  <si>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</si>
  <si>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</si>
  <si>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</si>
  <si>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</si>
  <si>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</si>
  <si>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</si>
  <si>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</si>
  <si>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</si>
  <si>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</si>
  <si>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</si>
  <si>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</si>
  <si>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</si>
  <si>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</si>
  <si>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</si>
  <si>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</si>
  <si>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</si>
  <si>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</si>
  <si>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</si>
  <si>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</si>
  <si>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</si>
  <si>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</si>
  <si>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</si>
  <si>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</si>
  <si>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</si>
  <si>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</si>
  <si>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</si>
  <si>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</si>
  <si>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</si>
  <si>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</si>
  <si>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</si>
  <si>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</si>
  <si>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</si>
  <si>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</si>
  <si>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</si>
  <si>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</si>
  <si>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</si>
  <si>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</si>
  <si>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</si>
  <si>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</si>
  <si>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</si>
  <si>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</si>
  <si>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</si>
  <si>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</si>
  <si>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</si>
  <si>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</si>
  <si>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</si>
  <si>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</si>
  <si>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</si>
  <si>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</si>
  <si>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</si>
  <si>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</si>
  <si>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</si>
  <si>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</si>
  <si>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</si>
  <si>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</si>
  <si>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</si>
  <si>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</si>
  <si>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</si>
  <si>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</si>
  <si>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</si>
  <si>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</si>
  <si>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</si>
  <si>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</si>
  <si>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</si>
  <si>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</si>
  <si>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</si>
  <si>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</si>
  <si>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</si>
  <si>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</si>
  <si>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</si>
  <si>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</si>
  <si>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</si>
  <si>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</si>
  <si>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</si>
  <si>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</si>
  <si>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</si>
  <si>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</si>
  <si>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</si>
  <si>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</si>
  <si>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</si>
  <si>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</si>
  <si>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</si>
  <si>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</si>
  <si>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</si>
  <si>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</si>
  <si>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</si>
  <si>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</si>
  <si>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</si>
  <si>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</si>
  <si>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</si>
  <si>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</si>
  <si>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</si>
  <si>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</si>
  <si>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</si>
  <si>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</si>
  <si>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</si>
  <si>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</si>
  <si>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</si>
  <si>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</si>
  <si>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</si>
  <si>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</si>
  <si>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</si>
  <si>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</si>
  <si>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</si>
  <si>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</si>
  <si>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</si>
  <si>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</si>
  <si>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</si>
  <si>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</si>
  <si>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</si>
  <si>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</si>
  <si>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</si>
  <si>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</si>
  <si>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</si>
  <si>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</si>
  <si>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</si>
  <si>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</si>
  <si>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</si>
  <si>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</si>
  <si>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</si>
  <si>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</si>
  <si>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</si>
  <si>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</si>
  <si>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</si>
  <si>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</si>
  <si>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</si>
  <si>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</si>
  <si>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</si>
  <si>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</si>
  <si>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</si>
  <si>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</si>
  <si>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</si>
  <si>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</si>
  <si>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</si>
  <si>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</si>
  <si>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</si>
  <si>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</si>
  <si>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</si>
  <si>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</si>
  <si>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</si>
  <si>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</si>
  <si>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</si>
  <si>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</si>
  <si>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</si>
  <si>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</si>
  <si>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</si>
  <si>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</si>
  <si>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</si>
  <si>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</si>
  <si>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</si>
  <si>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</si>
  <si>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</si>
  <si>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</si>
  <si>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</si>
  <si>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</si>
  <si>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</si>
  <si>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</si>
  <si>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</si>
  <si>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</si>
  <si>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</si>
  <si>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</si>
  <si>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</si>
  <si>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</si>
  <si>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</si>
  <si>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</si>
  <si>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</si>
  <si>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</si>
  <si>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</si>
  <si>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</si>
  <si>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</si>
  <si>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</si>
  <si>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</si>
  <si>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</si>
  <si>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</si>
  <si>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</si>
  <si>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</si>
  <si>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</si>
  <si>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</si>
  <si>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</si>
  <si>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</si>
  <si>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</si>
  <si>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</si>
  <si>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</si>
  <si>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</si>
  <si>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</si>
  <si>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</si>
  <si>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</si>
  <si>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</si>
  <si>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</si>
  <si>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</si>
  <si>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</si>
  <si>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</si>
  <si>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</si>
  <si>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</si>
  <si>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</si>
  <si>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</si>
  <si>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</si>
  <si>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</si>
  <si>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</si>
  <si>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</si>
  <si>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</si>
  <si>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</si>
  <si>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</si>
  <si>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</si>
  <si>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</si>
  <si>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</si>
  <si>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</si>
  <si>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</si>
  <si>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</si>
  <si>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</si>
  <si>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</si>
  <si>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</si>
  <si>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</si>
  <si>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</si>
  <si>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</si>
  <si>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</si>
  <si>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</si>
  <si>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</si>
  <si>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</si>
  <si>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</si>
  <si>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</si>
  <si>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</si>
  <si>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</si>
  <si>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</si>
  <si>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</si>
  <si>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</si>
  <si>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</si>
  <si>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</si>
  <si>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</si>
  <si>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</si>
  <si>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</si>
  <si>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</si>
  <si>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</si>
  <si>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</si>
  <si>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</si>
  <si>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</si>
  <si>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</si>
  <si>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</si>
  <si>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</si>
  <si>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</si>
  <si>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</si>
  <si>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</si>
  <si>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</si>
  <si>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</si>
  <si>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</si>
  <si>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</si>
  <si>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</si>
  <si>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</si>
  <si>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</si>
  <si>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</si>
  <si>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</si>
  <si>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</si>
  <si>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</si>
  <si>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</si>
  <si>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</si>
  <si>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</si>
  <si>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</si>
  <si>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</si>
  <si>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</si>
  <si>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</si>
  <si>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</si>
  <si>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</si>
  <si>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</si>
  <si>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</si>
  <si>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</si>
  <si>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</si>
  <si>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</si>
  <si>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</si>
  <si>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</si>
  <si>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</si>
  <si>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</si>
  <si>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</si>
  <si>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</si>
  <si>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</si>
  <si>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</si>
  <si>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</si>
  <si>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</si>
  <si>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</si>
  <si>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</si>
  <si>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</si>
  <si>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</si>
  <si>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</si>
  <si>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</si>
  <si>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</si>
  <si>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</si>
  <si>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</si>
  <si>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</si>
  <si>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</si>
  <si>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</si>
  <si>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</si>
  <si>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</si>
  <si>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</si>
  <si>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</si>
  <si>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</si>
  <si>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</si>
  <si>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</si>
  <si>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</si>
  <si>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</si>
  <si>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</si>
  <si>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</si>
  <si>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</si>
  <si>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</si>
  <si>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</si>
  <si>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</si>
  <si>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</si>
  <si>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</si>
  <si>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</si>
  <si>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</si>
  <si>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</si>
  <si>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</si>
  <si>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</si>
  <si>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</si>
  <si>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</si>
  <si>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</si>
  <si>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</si>
  <si>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</si>
  <si>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</si>
  <si>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</si>
  <si>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</si>
  <si>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</si>
  <si>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</si>
  <si>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</si>
  <si>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</si>
  <si>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</si>
  <si>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</si>
  <si>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</si>
  <si>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</si>
  <si>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</si>
  <si>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</si>
  <si>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</si>
  <si>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</si>
  <si>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</si>
  <si>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</si>
  <si>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</si>
  <si>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</si>
  <si>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</si>
  <si>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</si>
  <si>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</si>
  <si>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</si>
  <si>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</si>
  <si>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</si>
  <si>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</si>
  <si>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</si>
  <si>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</si>
  <si>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</si>
  <si>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</si>
  <si>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</si>
  <si>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</si>
  <si>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</si>
  <si>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</si>
  <si>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</si>
  <si>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</si>
  <si>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</si>
  <si>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</si>
  <si>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</si>
  <si>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</si>
  <si>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</si>
  <si>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</si>
  <si>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</si>
  <si>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</si>
  <si>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</si>
  <si>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</si>
  <si>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</si>
  <si>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</si>
  <si>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</si>
  <si>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</si>
  <si>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</si>
  <si>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</si>
  <si>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</si>
  <si>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</si>
  <si>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</si>
  <si>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</si>
  <si>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</si>
  <si>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</si>
  <si>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</si>
  <si>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</si>
  <si>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</si>
  <si>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</si>
  <si>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</si>
  <si>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</si>
  <si>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</si>
  <si>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</si>
  <si>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</si>
  <si>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</si>
  <si>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</si>
  <si>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</si>
  <si>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</si>
  <si>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</si>
  <si>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</si>
  <si>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</si>
  <si>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</si>
  <si>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</si>
  <si>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</si>
  <si>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</si>
  <si>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</si>
  <si>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</si>
  <si>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</si>
  <si>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</si>
  <si>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</si>
  <si>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</si>
  <si>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</si>
  <si>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</si>
  <si>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</si>
  <si>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</si>
  <si>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</si>
  <si>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</si>
  <si>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</si>
  <si>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</si>
  <si>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</si>
  <si>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</si>
  <si>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</si>
  <si>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</si>
  <si>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</si>
  <si>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</si>
  <si>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</si>
  <si>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</si>
  <si>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</si>
  <si>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</si>
  <si>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</si>
  <si>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</si>
  <si>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</si>
  <si>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</si>
  <si>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</si>
  <si>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</si>
  <si>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</si>
  <si>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</si>
  <si>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</si>
  <si>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</si>
  <si>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</si>
  <si>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</si>
  <si>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</si>
  <si>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</si>
  <si>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</si>
  <si>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</si>
  <si>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</si>
  <si>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</si>
  <si>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</si>
  <si>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</si>
  <si>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</si>
  <si>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</si>
  <si>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</si>
  <si>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</si>
  <si>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</si>
  <si>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</si>
  <si>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</si>
  <si>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</si>
  <si>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</si>
  <si>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</si>
  <si>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</si>
  <si>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</si>
  <si>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</si>
  <si>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</si>
  <si>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</si>
  <si>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</si>
  <si>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</si>
  <si>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</si>
  <si>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</si>
  <si>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</si>
  <si>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</si>
  <si>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</si>
  <si>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</si>
  <si>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</si>
  <si>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</si>
  <si>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</si>
  <si>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</si>
  <si>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</si>
  <si>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</si>
  <si>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</si>
  <si>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</si>
  <si>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</si>
  <si>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</si>
  <si>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</si>
  <si>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</si>
  <si>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</si>
  <si>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</si>
  <si>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</si>
  <si>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</si>
  <si>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</si>
  <si>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</si>
  <si>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</si>
  <si>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</si>
  <si>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</si>
  <si>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</si>
  <si>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</si>
  <si>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</si>
  <si>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</si>
  <si>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</si>
  <si>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</si>
  <si>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</si>
  <si>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</si>
  <si>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</si>
  <si>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</si>
  <si>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</si>
  <si>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</si>
  <si>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</si>
  <si>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</si>
  <si>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</si>
  <si>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</si>
  <si>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</si>
  <si>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</si>
  <si>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</si>
  <si>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</si>
  <si>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</si>
  <si>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</si>
  <si>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</si>
  <si>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</si>
  <si>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</si>
  <si>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</si>
  <si>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</si>
  <si>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</si>
  <si>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</si>
  <si>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</si>
  <si>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</si>
  <si>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</si>
  <si>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</si>
  <si>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</si>
  <si>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</si>
  <si>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</si>
  <si>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</si>
  <si>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</si>
  <si>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</si>
  <si>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</si>
  <si>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</si>
  <si>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</si>
  <si>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</si>
  <si>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</si>
  <si>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</si>
  <si>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</si>
  <si>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</si>
  <si>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</si>
  <si>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</si>
  <si>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</si>
  <si>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</si>
  <si>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</si>
  <si>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</si>
  <si>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</si>
  <si>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</si>
  <si>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</si>
  <si>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</si>
  <si>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</si>
  <si>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</si>
  <si>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</si>
  <si>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</si>
  <si>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</si>
  <si>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</si>
  <si>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</si>
  <si>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</si>
  <si>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</si>
  <si>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</si>
  <si>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</si>
  <si>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</si>
  <si>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</si>
  <si>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</si>
  <si>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</si>
  <si>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</si>
  <si>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</si>
  <si>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</si>
  <si>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</si>
  <si>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</si>
  <si>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</si>
  <si>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</si>
  <si>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</si>
  <si>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</si>
  <si>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</si>
  <si>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</si>
  <si>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</si>
  <si>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</si>
  <si>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</si>
  <si>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</si>
  <si>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</si>
  <si>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</si>
  <si>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</si>
  <si>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</si>
  <si>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</si>
  <si>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</si>
  <si>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</si>
  <si>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</si>
  <si>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</si>
  <si>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</si>
  <si>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</si>
  <si>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</si>
  <si>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</si>
  <si>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</si>
  <si>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</si>
  <si>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</si>
  <si>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</si>
  <si>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</si>
  <si>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</si>
  <si>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</si>
  <si>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</si>
  <si>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</si>
  <si>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</si>
  <si>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</si>
  <si>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</si>
  <si>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</si>
  <si>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</si>
  <si>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</si>
  <si>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</si>
  <si>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</si>
  <si>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</si>
  <si>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</si>
  <si>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</si>
  <si>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</si>
  <si>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</si>
  <si>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</si>
  <si>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</si>
  <si>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</si>
  <si>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</si>
  <si>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</si>
  <si>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</si>
  <si>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</si>
  <si>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</si>
  <si>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</si>
  <si>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</si>
  <si>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</si>
  <si>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</si>
  <si>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</si>
  <si>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</si>
  <si>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</si>
  <si>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</si>
  <si>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</si>
  <si>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</si>
  <si>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</si>
  <si>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</si>
  <si>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</si>
  <si>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</si>
  <si>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</si>
  <si>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</si>
  <si>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</si>
  <si>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</si>
  <si>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</si>
  <si>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</si>
  <si>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</si>
  <si>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</si>
  <si>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</si>
  <si>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</si>
  <si>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</si>
  <si>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</si>
  <si>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</si>
  <si>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</si>
  <si>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</si>
  <si>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</si>
  <si>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</si>
  <si>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</si>
  <si>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</si>
  <si>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</si>
  <si>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</si>
  <si>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</si>
  <si>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</si>
  <si>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</si>
  <si>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</si>
  <si>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</si>
  <si>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</si>
  <si>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</si>
  <si>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</si>
  <si>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</si>
  <si>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</si>
  <si>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</si>
  <si>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TEMPS UNITAIRE (min)</t>
  </si>
  <si>
    <t>MIN</t>
  </si>
  <si>
    <t>HEURE</t>
  </si>
  <si>
    <t>TEMPS TOTAL</t>
  </si>
  <si>
    <t>Borniers</t>
  </si>
  <si>
    <t>QUANTITÉ SousTotal</t>
  </si>
  <si>
    <t>Nombre de Borne</t>
  </si>
  <si>
    <t>Nombre de Borne Total</t>
  </si>
  <si>
    <t>BORNES DOUBLES TOTAL</t>
  </si>
  <si>
    <t>PORTES FUSIBLE DOUBLES</t>
  </si>
  <si>
    <t>A</t>
  </si>
  <si>
    <t>BORNES POUR ALIM</t>
  </si>
  <si>
    <t>CLOUDLINK</t>
  </si>
  <si>
    <t>LP1502</t>
  </si>
  <si>
    <t>MR52</t>
  </si>
  <si>
    <t>LECTEUR</t>
  </si>
  <si>
    <t>CTRL</t>
  </si>
  <si>
    <t>GE</t>
  </si>
  <si>
    <t>EA</t>
  </si>
  <si>
    <t>DRS</t>
  </si>
  <si>
    <t>SE</t>
  </si>
  <si>
    <t>BP</t>
  </si>
  <si>
    <t>No Local</t>
  </si>
  <si>
    <t>Détecteur de mouvement</t>
  </si>
  <si>
    <t>Contact magnétique</t>
  </si>
  <si>
    <t>Sirène</t>
  </si>
  <si>
    <t>Bouton d'urgence mural</t>
  </si>
  <si>
    <t>Clavier intrusion</t>
  </si>
  <si>
    <t>Détecteur de mouvement type 1</t>
  </si>
  <si>
    <t>Détecteur de mouvement type 2</t>
  </si>
  <si>
    <t>Bouton d'urgence bureau</t>
  </si>
  <si>
    <t>Nombre d'équipements</t>
  </si>
  <si>
    <t>Câble résesau</t>
  </si>
  <si>
    <t>ANN</t>
  </si>
  <si>
    <t>BV</t>
  </si>
  <si>
    <t>DM</t>
  </si>
  <si>
    <t>CM</t>
  </si>
  <si>
    <t>SI</t>
  </si>
  <si>
    <t>BU</t>
  </si>
  <si>
    <t>CLI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</si>
</sst>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43" formatCode="_(* #,##0.00_);_(* \(#,##0.00\);_(* &quot;-&quot;??_);_(@_)"/>
    <numFmt numFmtId="164" formatCode="#,##0.00\ &quot;$&quot;_);\(#,##0.00\ &quot;$&quot;\)"/>
    <numFmt numFmtId="165" formatCode="_ * #,##0.00_)\ &quot;$&quot;_ ;_ * \(#,##0.00\)\ &quot;$&quot;_ ;_ * &quot;-&quot;??_)\ &quot;$&quot;_ ;_ @_ "/>
    <numFmt numFmtId="166" formatCode="&quot;$&quot;#,##0.00;[Red]\-&quot;$&quot;#,##0.00"/>
    <numFmt numFmtId="167" formatCode="&quot;$&quot;#,##0.00"/>
    <numFmt numFmtId="168" formatCode="#,##0.00\ &quot;$&quot;"/>
    <numFmt numFmtId="169" formatCode="0.000"/>
    <numFmt numFmtId="170" formatCode="[$-F800]dddd\,\ mmmm\ dd\,\ yyyy"/>
    <numFmt numFmtId="171" formatCode="0.0"/>
    <numFmt numFmtId="172" formatCode="_-[$$-1009]* #,##0.00_-;\-[$$-1009]* #,##0.00_-;_-[$$-1009]* &quot;-&quot;??_-;_-@_-"/>
  </numFmts>
  <fonts count="60">
    <font>
      <sz val="11"/>
      <color theme="1"/>
      <name val="Aptos Narrow"/>
      <family val="2"/>
      <scheme val="minor"/>
    </font>
    <font>
      <sz val="11"/>
      <color theme="1"/>
      <name val="Aptos Narrow"/>
      <family val="2"/>
      <scheme val="minor"/>
    </font>
    <font>
      <sz val="10"/>
      <color theme="0"/>
      <name val="Aptos Narrow"/>
      <family val="2"/>
      <scheme val="minor"/>
    </font>
    <font>
      <sz val="11"/>
      <color theme="1"/>
      <name val="URWGeometricW03-Regular"/>
    </font>
    <font>
      <sz val="10"/>
      <color theme="1"/>
      <name val="URWGeometricW03-Regular"/>
    </font>
    <font>
      <sz val="10"/>
      <color theme="0"/>
      <name val="URWGeometricW03-Regular"/>
    </font>
    <font>
      <b/>
      <sz val="10"/>
      <color theme="0"/>
      <name val="URWGeometricW03-Regular"/>
    </font>
    <font>
      <b/>
      <u/>
      <sz val="10"/>
      <color theme="0"/>
      <name val="URWGeometricW03-Regular"/>
    </font>
    <font>
      <b/>
      <sz val="20"/>
      <color theme="0"/>
      <name val="URWGeometricW03-Regular"/>
    </font>
    <font>
      <b/>
      <sz val="10"/>
      <name val="URWGeometricW03-Regular"/>
    </font>
    <font>
      <b/>
      <sz val="48"/>
      <name val="URWGeometricW03-Bold"/>
    </font>
    <font>
      <sz val="10"/>
      <name val="URWGeometricW03-Regular"/>
    </font>
    <font>
      <sz val="11"/>
      <color rgb="FF4AD7D1"/>
      <name val="URWGeometricW03-Regular"/>
    </font>
    <font>
      <sz val="11"/>
      <color theme="0"/>
      <name val="URWGeometricW03-Regular"/>
    </font>
    <font>
      <sz val="10"/>
      <color rgb="FF4AD7D1"/>
      <name val="URWGeometricW03-Regular"/>
    </font>
    <font>
      <b/>
      <sz val="12"/>
      <color rgb="FF2CD5C4"/>
      <name val="URWGeometricW03-Regular"/>
    </font>
    <font>
      <b/>
      <sz val="12"/>
      <color theme="0"/>
      <name val="URWGeometricW03-Regular"/>
    </font>
    <font>
      <sz val="11"/>
      <name val="URWGeometricW03-Regular"/>
    </font>
    <font>
      <b/>
      <sz val="12"/>
      <color rgb="FF4AD7D1"/>
      <name val="URWGeometricW03-Regular"/>
    </font>
    <font>
      <b/>
      <sz val="16"/>
      <color theme="1"/>
      <name val="URWGeometricW03-Regular"/>
    </font>
    <font>
      <b/>
      <sz val="20"/>
      <color rgb="FF4AD7D1"/>
      <name val="URWGeometricW03-Regular"/>
    </font>
    <font>
      <b/>
      <sz val="16"/>
      <color rgb="FF4AD7D1"/>
      <name val="URWGeometricW03-Regular"/>
    </font>
    <font>
      <b/>
      <u/>
      <sz val="16"/>
      <color rgb="FF4AD7D1"/>
      <name val="URWGeometricW03-Regular"/>
    </font>
    <font>
      <sz val="10"/>
      <color rgb="FFFFFFFF"/>
      <name val="URWGeometricW03-Regular"/>
    </font>
    <font>
      <b/>
      <sz val="10"/>
      <color rgb="FF4AD7D1"/>
      <name val="URWGeometricW03-Regular"/>
    </font>
    <font>
      <sz val="10"/>
      <color rgb="FF000000"/>
      <name val="URWGeometricW03-Regular"/>
    </font>
    <font>
      <b/>
      <sz val="11"/>
      <name val="URWGeometricW03-Regular"/>
    </font>
    <font>
      <sz val="12"/>
      <color theme="0"/>
      <name val="URWGeometricW03-Regular"/>
    </font>
    <font>
      <b/>
      <u/>
      <sz val="12"/>
      <color theme="0"/>
      <name val="URWGeometricW03-Regular"/>
    </font>
    <font>
      <sz val="12"/>
      <color theme="1"/>
      <name val="URWGeometricW03-Regular"/>
    </font>
    <font>
      <sz val="12"/>
      <name val="URWGeometricW03-Regular"/>
    </font>
    <font>
      <sz val="10"/>
      <color rgb="FFFF0000"/>
      <name val="URWGeometricW03-Regular"/>
    </font>
    <font>
      <b/>
      <u/>
      <sz val="10"/>
      <color theme="1"/>
      <name val="URWGeometricW03-Regular"/>
    </font>
    <font>
      <b/>
      <sz val="14"/>
      <color theme="1"/>
      <name val="URWGeometricW03-Regular"/>
    </font>
    <font>
      <sz val="10"/>
      <name val="Arial"/>
      <family val="2"/>
    </font>
    <font>
      <sz val="10"/>
      <name val="Geneva"/>
    </font>
    <font>
      <sz val="10"/>
      <name val="Tahoma"/>
      <family val="2"/>
    </font>
    <font>
      <sz val="9"/>
      <name val="Tahoma"/>
      <family val="2"/>
    </font>
    <font>
      <b/>
      <sz val="10"/>
      <name val="Arial"/>
      <family val="2"/>
    </font>
    <font>
      <b/>
      <sz val="10"/>
      <name val="Tahoma"/>
      <family val="2"/>
    </font>
    <font>
      <b/>
      <sz val="9"/>
      <name val="Tahoma"/>
      <family val="2"/>
    </font>
    <font>
      <sz val="9"/>
      <name val="Arial"/>
      <family val="2"/>
    </font>
    <font>
      <sz val="8.5"/>
      <name val="Arial"/>
      <family val="2"/>
    </font>
    <font>
      <sz val="12"/>
      <name val="Arial"/>
      <family val="2"/>
    </font>
    <font>
      <sz val="8"/>
      <name val="Arial"/>
      <family val="2"/>
    </font>
    <font>
      <sz val="8"/>
      <name val="Tahoma"/>
      <family val="2"/>
    </font>
    <font>
      <b/>
      <sz val="10"/>
      <color indexed="12"/>
      <name val="Tahoma"/>
      <family val="2"/>
    </font>
    <font>
      <b/>
      <sz val="10"/>
      <color indexed="40"/>
      <name val="Arial"/>
      <family val="2"/>
    </font>
    <font>
      <sz val="10"/>
      <color indexed="12"/>
      <name val="Tahoma"/>
      <family val="2"/>
    </font>
    <font>
      <sz val="8"/>
      <color indexed="12"/>
      <name val="Tahoma"/>
      <family val="2"/>
    </font>
    <font>
      <sz val="10"/>
      <color indexed="12"/>
      <name val="Arial"/>
      <family val="2"/>
    </font>
    <font>
      <b/>
      <sz val="8"/>
      <color indexed="12"/>
      <name val="Tahoma"/>
      <family val="2"/>
    </font>
    <font>
      <b/>
      <sz val="9"/>
      <color indexed="81"/>
      <name val="Tahoma"/>
      <family val="2"/>
    </font>
    <font>
      <sz val="9"/>
      <color indexed="81"/>
      <name val="Tahoma"/>
      <family val="2"/>
    </font>
    <font>
      <b/>
      <sz val="12"/>
      <color theme="1"/>
      <name val="URWGeometricW03-Regular"/>
    </font>
    <font>
      <b/>
      <sz val="10"/>
      <color theme="1"/>
      <name val="URWGeometricW03-Regular"/>
    </font>
    <font>
      <b/>
      <sz val="11"/>
      <color theme="1"/>
      <name val="URWGeometricW03-Regular"/>
    </font>
    <font>
      <b/>
      <u/>
      <sz val="11"/>
      <color theme="1"/>
      <name val="URWGeometricW03-Regular"/>
    </font>
    <font>
      <sz val="10"/>
      <color theme="0" tint="-4.9989318521683403E-2"/>
      <name val="URWGeometricW03-Regular"/>
    </font>
    <font>
      <sz val="8"/>
      <name val="Aptos Narrow"/>
      <family val="2"/>
      <scheme val="minor"/>
    </font>
  </fonts>
  <fills count="28">
    <fill>
      <patternFill patternType="none"/>
    </fill>
    <fill>
      <patternFill patternType="gray125"/>
    </fill>
    <fill>
      <patternFill patternType="solid">
        <fgColor theme="9" tint="0.39997558519241921"/>
        <bgColor indexed="64"/>
      </patternFill>
    </fill>
    <fill>
      <patternFill patternType="solid">
        <fgColor theme="6" tint="0.59999389629810485"/>
        <bgColor indexed="64"/>
      </patternFill>
    </fill>
    <fill>
      <patternFill patternType="solid">
        <fgColor rgb="FFFFFF00"/>
        <bgColor indexed="64"/>
      </patternFill>
    </fill>
    <fill>
      <patternFill patternType="solid">
        <fgColor rgb="FF4AD7D1"/>
        <bgColor indexed="64"/>
      </patternFill>
    </fill>
    <fill>
      <patternFill patternType="solid">
        <fgColor theme="1"/>
        <bgColor indexed="64"/>
      </patternFill>
    </fill>
    <fill>
      <patternFill patternType="solid">
        <fgColor theme="1" tint="0.34998626667073579"/>
        <bgColor indexed="64"/>
      </patternFill>
    </fill>
    <fill>
      <patternFill patternType="solid">
        <fgColor theme="0" tint="-4.9989318521683403E-2"/>
        <bgColor indexed="64"/>
      </patternFill>
    </fill>
    <fill>
      <patternFill patternType="darkGray">
        <bgColor theme="1" tint="0.34998626667073579"/>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rgb="FF000000"/>
        <bgColor rgb="FF000000"/>
      </patternFill>
    </fill>
    <fill>
      <patternFill patternType="solid">
        <fgColor rgb="FF595959"/>
        <bgColor rgb="FF000000"/>
      </patternFill>
    </fill>
    <fill>
      <patternFill patternType="solid">
        <fgColor rgb="FF808080"/>
        <bgColor rgb="FF000000"/>
      </patternFill>
    </fill>
    <fill>
      <patternFill patternType="solid">
        <fgColor theme="0" tint="-0.249977111117893"/>
        <bgColor indexed="64"/>
      </patternFill>
    </fill>
    <fill>
      <patternFill patternType="solid">
        <fgColor rgb="FF00B0F0"/>
        <bgColor indexed="64"/>
      </patternFill>
    </fill>
    <fill>
      <patternFill patternType="solid">
        <fgColor indexed="41"/>
        <bgColor indexed="64"/>
      </patternFill>
    </fill>
    <fill>
      <patternFill patternType="solid">
        <fgColor rgb="FFC00000"/>
        <bgColor indexed="64"/>
      </patternFill>
    </fill>
    <fill>
      <patternFill patternType="solid">
        <fgColor rgb="FF92D050"/>
        <bgColor indexed="64"/>
      </patternFill>
    </fill>
    <fill>
      <patternFill patternType="solid">
        <fgColor indexed="22"/>
        <bgColor indexed="64"/>
      </patternFill>
    </fill>
    <fill>
      <patternFill patternType="solid">
        <fgColor indexed="15"/>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2F2F2"/>
        <bgColor indexed="64"/>
      </patternFill>
    </fill>
    <fill>
      <patternFill patternType="solid">
        <fgColor rgb="FFFF0000"/>
        <bgColor indexed="64"/>
      </patternFill>
    </fill>
  </fills>
  <borders count="62">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auto="1"/>
      </left>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medium">
        <color indexed="64"/>
      </right>
      <top/>
      <bottom style="medium">
        <color indexed="64"/>
      </bottom>
      <diagonal/>
    </border>
    <border>
      <left style="double">
        <color indexed="64"/>
      </left>
      <right style="thin">
        <color indexed="64"/>
      </right>
      <top/>
      <bottom style="thin">
        <color indexed="64"/>
      </bottom>
      <diagonal/>
    </border>
    <border>
      <left style="thin">
        <color indexed="64"/>
      </left>
      <right/>
      <top/>
      <bottom/>
      <diagonal/>
    </border>
    <border>
      <left/>
      <right style="thin">
        <color indexed="64"/>
      </right>
      <top style="medium">
        <color indexed="64"/>
      </top>
      <bottom style="medium">
        <color indexed="64"/>
      </bottom>
      <diagonal/>
    </border>
    <border>
      <left style="thin">
        <color indexed="64"/>
      </left>
      <right/>
      <top style="thin">
        <color auto="1"/>
      </top>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s>
  <cellStyleXfs count="1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9" fontId="1" fillId="0" borderId="0" applyFont="0" applyFill="0" applyBorder="0" applyAlignment="0" applyProtection="0"/>
    <xf numFmtId="165" fontId="1" fillId="0" borderId="0" applyFont="0" applyFill="0" applyBorder="0" applyAlignment="0" applyProtection="0"/>
    <xf numFmtId="0" fontId="2" fillId="7" borderId="0">
      <alignment horizontal="center"/>
    </xf>
    <xf numFmtId="9" fontId="1" fillId="0" borderId="0" applyFont="0" applyFill="0" applyBorder="0" applyAlignment="0" applyProtection="0"/>
    <xf numFmtId="165" fontId="1" fillId="0" borderId="0" applyFont="0" applyFill="0" applyBorder="0" applyAlignment="0" applyProtection="0"/>
    <xf numFmtId="0" fontId="34" fillId="0" borderId="0"/>
    <xf numFmtId="0" fontId="34" fillId="0" borderId="0"/>
    <xf numFmtId="0" fontId="35" fillId="0" borderId="0"/>
    <xf numFmtId="0" fontId="35" fillId="0" borderId="0"/>
    <xf numFmtId="0" fontId="34" fillId="0" borderId="0"/>
    <xf numFmtId="0" fontId="43" fillId="0" borderId="0"/>
  </cellStyleXfs>
  <cellXfs count="555">
    <xf numFmtId="0" fontId="0" fillId="0" borderId="0" xfId="0"/>
    <xf numFmtId="0" fontId="3" fillId="0" borderId="0" xfId="0" applyFont="1"/>
    <xf numFmtId="0" fontId="4" fillId="0" borderId="0" xfId="0" applyFont="1" applyAlignment="1">
      <alignment vertical="top"/>
    </xf>
    <xf numFmtId="0" fontId="4" fillId="5" borderId="0" xfId="0" applyFont="1" applyFill="1"/>
    <xf numFmtId="0" fontId="5" fillId="5" borderId="0" xfId="0" applyFont="1" applyFill="1"/>
    <xf numFmtId="0" fontId="3" fillId="5" borderId="0" xfId="0" applyFont="1" applyFill="1"/>
    <xf numFmtId="0" fontId="5" fillId="7" borderId="17" xfId="0" applyFont="1" applyFill="1" applyBorder="1" applyAlignment="1">
      <alignment horizontal="center"/>
    </xf>
    <xf numFmtId="0" fontId="5" fillId="7" borderId="1" xfId="0" applyFont="1" applyFill="1" applyBorder="1"/>
    <xf numFmtId="167" fontId="5" fillId="7" borderId="1" xfId="0" applyNumberFormat="1" applyFont="1" applyFill="1" applyBorder="1"/>
    <xf numFmtId="167" fontId="5" fillId="7" borderId="1" xfId="8" applyNumberFormat="1" applyFont="1" applyFill="1" applyBorder="1"/>
    <xf numFmtId="0" fontId="6" fillId="7" borderId="6" xfId="0" applyFont="1" applyFill="1" applyBorder="1"/>
    <xf numFmtId="0" fontId="6" fillId="7" borderId="11" xfId="0" applyFont="1" applyFill="1" applyBorder="1"/>
    <xf numFmtId="10" fontId="6" fillId="7" borderId="13" xfId="7" applyNumberFormat="1" applyFont="1" applyFill="1" applyBorder="1"/>
    <xf numFmtId="165" fontId="5" fillId="6" borderId="31" xfId="8" applyFont="1" applyFill="1" applyBorder="1"/>
    <xf numFmtId="0" fontId="5" fillId="6" borderId="34" xfId="0" applyFont="1" applyFill="1" applyBorder="1" applyAlignment="1">
      <alignment horizontal="center"/>
    </xf>
    <xf numFmtId="0" fontId="5" fillId="6" borderId="35" xfId="0" applyFont="1" applyFill="1" applyBorder="1"/>
    <xf numFmtId="0" fontId="5" fillId="6" borderId="35" xfId="0" applyFont="1" applyFill="1" applyBorder="1" applyAlignment="1">
      <alignment horizontal="center"/>
    </xf>
    <xf numFmtId="0" fontId="5" fillId="6" borderId="36" xfId="0" applyFont="1" applyFill="1" applyBorder="1"/>
    <xf numFmtId="0" fontId="11" fillId="10" borderId="1" xfId="0" applyFont="1" applyFill="1" applyBorder="1" applyAlignment="1" applyProtection="1">
      <alignment horizontal="center" vertical="center"/>
      <protection locked="0"/>
    </xf>
    <xf numFmtId="164" fontId="11" fillId="10" borderId="1" xfId="0" applyNumberFormat="1" applyFont="1" applyFill="1" applyBorder="1" applyAlignment="1" applyProtection="1">
      <alignment horizontal="center" vertical="center"/>
      <protection locked="0"/>
    </xf>
    <xf numFmtId="0" fontId="11" fillId="8" borderId="1" xfId="0" applyFont="1" applyFill="1" applyBorder="1" applyAlignment="1" applyProtection="1">
      <alignment horizontal="center" vertical="center"/>
      <protection locked="0"/>
    </xf>
    <xf numFmtId="164" fontId="11" fillId="8" borderId="1" xfId="0" applyNumberFormat="1" applyFont="1" applyFill="1" applyBorder="1" applyAlignment="1" applyProtection="1">
      <alignment horizontal="center" vertical="center"/>
      <protection locked="0"/>
    </xf>
    <xf numFmtId="44" fontId="11" fillId="8" borderId="1" xfId="2" applyFont="1" applyFill="1" applyBorder="1" applyAlignment="1" applyProtection="1">
      <alignment horizontal="center" vertical="center"/>
      <protection locked="0"/>
    </xf>
    <xf numFmtId="164" fontId="9" fillId="4" borderId="1" xfId="0" applyNumberFormat="1" applyFont="1" applyFill="1" applyBorder="1" applyAlignment="1" applyProtection="1">
      <alignment horizontal="center" vertical="center"/>
      <protection locked="0"/>
    </xf>
    <xf numFmtId="0" fontId="9" fillId="4" borderId="1" xfId="0" applyFont="1" applyFill="1" applyBorder="1" applyAlignment="1" applyProtection="1">
      <alignment horizontal="center" vertical="center"/>
      <protection locked="0"/>
    </xf>
    <xf numFmtId="0" fontId="4" fillId="0" borderId="0" xfId="0" applyFont="1"/>
    <xf numFmtId="167" fontId="5" fillId="7" borderId="16" xfId="0" applyNumberFormat="1" applyFont="1" applyFill="1" applyBorder="1" applyAlignment="1">
      <alignment horizontal="center" vertical="center"/>
    </xf>
    <xf numFmtId="167" fontId="5" fillId="7" borderId="1" xfId="0" applyNumberFormat="1" applyFont="1" applyFill="1" applyBorder="1" applyAlignment="1" applyProtection="1">
      <alignment horizontal="center" vertical="center"/>
      <protection locked="0"/>
    </xf>
    <xf numFmtId="167" fontId="5" fillId="7" borderId="1" xfId="0" applyNumberFormat="1" applyFont="1" applyFill="1" applyBorder="1" applyAlignment="1">
      <alignment horizontal="center" vertical="center"/>
    </xf>
    <xf numFmtId="1" fontId="5" fillId="7" borderId="1" xfId="0" applyNumberFormat="1" applyFont="1" applyFill="1" applyBorder="1" applyAlignment="1">
      <alignment horizontal="center"/>
    </xf>
    <xf numFmtId="0" fontId="4" fillId="5" borderId="0" xfId="0" applyFont="1" applyFill="1" applyAlignment="1">
      <alignment horizontal="center" vertical="center"/>
    </xf>
    <xf numFmtId="0" fontId="4" fillId="0" borderId="0" xfId="0" applyFont="1" applyAlignment="1">
      <alignment horizontal="center" vertical="center"/>
    </xf>
    <xf numFmtId="0" fontId="4" fillId="0" borderId="0" xfId="0" applyFont="1" applyAlignment="1">
      <alignment vertical="center" wrapText="1"/>
    </xf>
    <xf numFmtId="0" fontId="4" fillId="5" borderId="0" xfId="0" applyFont="1" applyFill="1" applyAlignment="1">
      <alignment vertical="center"/>
    </xf>
    <xf numFmtId="0" fontId="4" fillId="0" borderId="0" xfId="0" applyFont="1" applyAlignment="1">
      <alignment vertical="center"/>
    </xf>
    <xf numFmtId="167" fontId="4" fillId="5" borderId="0" xfId="1" applyNumberFormat="1" applyFont="1" applyFill="1" applyAlignment="1">
      <alignment horizontal="center" vertical="center"/>
    </xf>
    <xf numFmtId="0" fontId="11" fillId="5" borderId="0" xfId="0" applyFont="1" applyFill="1" applyAlignment="1">
      <alignment vertical="center"/>
    </xf>
    <xf numFmtId="167" fontId="4" fillId="5" borderId="0" xfId="0" applyNumberFormat="1" applyFont="1" applyFill="1" applyAlignment="1">
      <alignment horizontal="center" vertical="center"/>
    </xf>
    <xf numFmtId="43" fontId="4" fillId="5" borderId="0" xfId="1" applyFont="1" applyFill="1" applyAlignment="1">
      <alignment horizontal="center" vertical="center"/>
    </xf>
    <xf numFmtId="0" fontId="13" fillId="5" borderId="0" xfId="0" applyFont="1" applyFill="1"/>
    <xf numFmtId="0" fontId="13" fillId="5" borderId="0" xfId="0" applyFont="1" applyFill="1" applyAlignment="1">
      <alignment horizontal="center"/>
    </xf>
    <xf numFmtId="0" fontId="13" fillId="0" borderId="0" xfId="0" applyFont="1"/>
    <xf numFmtId="0" fontId="13" fillId="13" borderId="24" xfId="0" applyFont="1" applyFill="1" applyBorder="1"/>
    <xf numFmtId="0" fontId="13" fillId="13" borderId="24" xfId="0" applyFont="1" applyFill="1" applyBorder="1" applyAlignment="1">
      <alignment horizontal="center"/>
    </xf>
    <xf numFmtId="0" fontId="13" fillId="0" borderId="0" xfId="0" applyFont="1" applyAlignment="1">
      <alignment horizontal="center"/>
    </xf>
    <xf numFmtId="0" fontId="3" fillId="12" borderId="0" xfId="0" applyFont="1" applyFill="1"/>
    <xf numFmtId="0" fontId="3" fillId="12" borderId="0" xfId="0" applyFont="1" applyFill="1" applyAlignment="1">
      <alignment vertical="center"/>
    </xf>
    <xf numFmtId="167" fontId="3" fillId="12" borderId="0" xfId="2" applyNumberFormat="1" applyFont="1" applyFill="1"/>
    <xf numFmtId="0" fontId="5" fillId="0" borderId="0" xfId="0" applyFont="1"/>
    <xf numFmtId="44" fontId="4" fillId="0" borderId="0" xfId="0" applyNumberFormat="1" applyFont="1"/>
    <xf numFmtId="0" fontId="21" fillId="6" borderId="1" xfId="0" applyFont="1" applyFill="1" applyBorder="1" applyAlignment="1">
      <alignment horizontal="center" vertical="center"/>
    </xf>
    <xf numFmtId="43" fontId="28" fillId="7" borderId="0" xfId="1" applyFont="1" applyFill="1" applyBorder="1" applyAlignment="1">
      <alignment horizontal="center" vertical="center"/>
    </xf>
    <xf numFmtId="167" fontId="28" fillId="7" borderId="2" xfId="0" applyNumberFormat="1" applyFont="1" applyFill="1" applyBorder="1" applyAlignment="1">
      <alignment horizontal="center" vertical="center"/>
    </xf>
    <xf numFmtId="0" fontId="28" fillId="7" borderId="14" xfId="0" applyFont="1" applyFill="1" applyBorder="1" applyAlignment="1">
      <alignment horizontal="center" vertical="center"/>
    </xf>
    <xf numFmtId="0" fontId="28" fillId="7" borderId="0" xfId="0" applyFont="1" applyFill="1" applyAlignment="1">
      <alignment horizontal="center" vertical="center"/>
    </xf>
    <xf numFmtId="0" fontId="28" fillId="7" borderId="0" xfId="0" applyFont="1" applyFill="1" applyAlignment="1">
      <alignment horizontal="center" vertical="center" wrapText="1"/>
    </xf>
    <xf numFmtId="167" fontId="28" fillId="7" borderId="0" xfId="0" applyNumberFormat="1" applyFont="1" applyFill="1" applyAlignment="1">
      <alignment horizontal="center" vertical="center"/>
    </xf>
    <xf numFmtId="167" fontId="28" fillId="7" borderId="0" xfId="0" applyNumberFormat="1" applyFont="1" applyFill="1" applyAlignment="1">
      <alignment horizontal="center" vertical="center" wrapText="1"/>
    </xf>
    <xf numFmtId="167" fontId="28" fillId="7" borderId="15" xfId="0" applyNumberFormat="1" applyFont="1" applyFill="1" applyBorder="1" applyAlignment="1">
      <alignment horizontal="center" vertical="center" wrapText="1"/>
    </xf>
    <xf numFmtId="167" fontId="18" fillId="6" borderId="45" xfId="0" applyNumberFormat="1" applyFont="1" applyFill="1" applyBorder="1" applyAlignment="1">
      <alignment horizontal="center" vertical="center"/>
    </xf>
    <xf numFmtId="167" fontId="18" fillId="6" borderId="46" xfId="0" applyNumberFormat="1" applyFont="1" applyFill="1" applyBorder="1" applyAlignment="1">
      <alignment horizontal="center" vertical="center"/>
    </xf>
    <xf numFmtId="167" fontId="18" fillId="6" borderId="47" xfId="0" applyNumberFormat="1" applyFont="1" applyFill="1" applyBorder="1" applyAlignment="1">
      <alignment horizontal="center" vertical="center"/>
    </xf>
    <xf numFmtId="167" fontId="18" fillId="6" borderId="51" xfId="0" applyNumberFormat="1" applyFont="1" applyFill="1" applyBorder="1" applyAlignment="1">
      <alignment horizontal="center" vertical="center"/>
    </xf>
    <xf numFmtId="0" fontId="28" fillId="7" borderId="48" xfId="0" applyFont="1" applyFill="1" applyBorder="1" applyAlignment="1">
      <alignment horizontal="center" vertical="center" wrapText="1"/>
    </xf>
    <xf numFmtId="0" fontId="28" fillId="7" borderId="4" xfId="0" applyFont="1" applyFill="1" applyBorder="1" applyAlignment="1">
      <alignment horizontal="center" vertical="center" wrapText="1"/>
    </xf>
    <xf numFmtId="167" fontId="28" fillId="7" borderId="4" xfId="0" applyNumberFormat="1" applyFont="1" applyFill="1" applyBorder="1" applyAlignment="1">
      <alignment horizontal="center" vertical="center" wrapText="1"/>
    </xf>
    <xf numFmtId="43" fontId="28" fillId="7" borderId="4" xfId="1" applyFont="1" applyFill="1" applyBorder="1" applyAlignment="1">
      <alignment horizontal="center" vertical="center" wrapText="1"/>
    </xf>
    <xf numFmtId="167" fontId="27" fillId="7" borderId="20" xfId="0" quotePrefix="1" applyNumberFormat="1" applyFont="1" applyFill="1" applyBorder="1" applyAlignment="1">
      <alignment horizontal="center" vertical="center"/>
    </xf>
    <xf numFmtId="0" fontId="12" fillId="6" borderId="1" xfId="0" applyFont="1" applyFill="1" applyBorder="1" applyAlignment="1">
      <alignment horizontal="center" vertical="center"/>
    </xf>
    <xf numFmtId="0" fontId="5" fillId="7" borderId="1" xfId="6" applyFont="1" applyBorder="1" applyAlignment="1">
      <alignment horizontal="left" vertical="center"/>
    </xf>
    <xf numFmtId="10" fontId="5" fillId="7" borderId="1" xfId="7" applyNumberFormat="1" applyFont="1" applyFill="1" applyBorder="1" applyAlignment="1" applyProtection="1">
      <alignment horizontal="center" vertical="center"/>
      <protection locked="0"/>
    </xf>
    <xf numFmtId="168" fontId="13" fillId="7" borderId="1" xfId="0" applyNumberFormat="1" applyFont="1" applyFill="1" applyBorder="1" applyAlignment="1">
      <alignment vertical="center"/>
    </xf>
    <xf numFmtId="2" fontId="13" fillId="7" borderId="1" xfId="7" applyNumberFormat="1" applyFont="1" applyFill="1" applyBorder="1" applyAlignment="1">
      <alignment vertical="center"/>
    </xf>
    <xf numFmtId="43" fontId="13" fillId="7" borderId="1" xfId="1" applyFont="1" applyFill="1" applyBorder="1" applyAlignment="1">
      <alignment vertical="center"/>
    </xf>
    <xf numFmtId="0" fontId="13" fillId="7" borderId="1" xfId="7" applyNumberFormat="1" applyFont="1" applyFill="1" applyBorder="1" applyAlignment="1">
      <alignment vertical="center"/>
    </xf>
    <xf numFmtId="168" fontId="13" fillId="7" borderId="1" xfId="0" applyNumberFormat="1" applyFont="1" applyFill="1" applyBorder="1" applyAlignment="1">
      <alignment horizontal="center" vertical="center"/>
    </xf>
    <xf numFmtId="9" fontId="13" fillId="7" borderId="1" xfId="7" applyFont="1" applyFill="1" applyBorder="1" applyAlignment="1">
      <alignment vertical="center"/>
    </xf>
    <xf numFmtId="44" fontId="13" fillId="7" borderId="1" xfId="2" applyFont="1" applyFill="1" applyBorder="1" applyAlignment="1">
      <alignment vertical="center"/>
    </xf>
    <xf numFmtId="0" fontId="5" fillId="7" borderId="1" xfId="0" applyFont="1" applyFill="1" applyBorder="1" applyAlignment="1" applyProtection="1">
      <alignment vertical="center"/>
      <protection locked="0"/>
    </xf>
    <xf numFmtId="0" fontId="13" fillId="7" borderId="1" xfId="0" applyFont="1" applyFill="1" applyBorder="1" applyAlignment="1">
      <alignment vertical="center"/>
    </xf>
    <xf numFmtId="0" fontId="5" fillId="7" borderId="1" xfId="0" applyFont="1" applyFill="1" applyBorder="1" applyAlignment="1">
      <alignment vertical="center"/>
    </xf>
    <xf numFmtId="9" fontId="13" fillId="7" borderId="1" xfId="0" applyNumberFormat="1" applyFont="1" applyFill="1" applyBorder="1" applyAlignment="1">
      <alignment vertical="center"/>
    </xf>
    <xf numFmtId="168" fontId="3" fillId="11" borderId="1" xfId="0" applyNumberFormat="1" applyFont="1" applyFill="1" applyBorder="1" applyAlignment="1">
      <alignment vertical="center"/>
    </xf>
    <xf numFmtId="167" fontId="6" fillId="7" borderId="5" xfId="0" applyNumberFormat="1" applyFont="1" applyFill="1" applyBorder="1" applyAlignment="1" applyProtection="1">
      <alignment vertical="center"/>
      <protection locked="0"/>
    </xf>
    <xf numFmtId="1" fontId="5" fillId="7" borderId="1" xfId="0" applyNumberFormat="1" applyFont="1" applyFill="1" applyBorder="1" applyAlignment="1" applyProtection="1">
      <alignment horizontal="center" vertical="center"/>
      <protection locked="0"/>
    </xf>
    <xf numFmtId="0" fontId="16" fillId="7" borderId="1" xfId="0" applyFont="1" applyFill="1" applyBorder="1" applyAlignment="1" applyProtection="1">
      <alignment horizontal="center" vertical="center"/>
      <protection locked="0"/>
    </xf>
    <xf numFmtId="44" fontId="16" fillId="7" borderId="1" xfId="2" applyFont="1" applyFill="1" applyBorder="1" applyAlignment="1" applyProtection="1">
      <alignment horizontal="center" vertical="center"/>
      <protection locked="0"/>
    </xf>
    <xf numFmtId="0" fontId="17" fillId="3" borderId="0" xfId="0" applyFont="1" applyFill="1" applyAlignment="1" applyProtection="1">
      <alignment vertical="center"/>
      <protection locked="0"/>
    </xf>
    <xf numFmtId="167" fontId="5" fillId="7" borderId="30" xfId="0" applyNumberFormat="1" applyFont="1" applyFill="1" applyBorder="1" applyAlignment="1" applyProtection="1">
      <alignment horizontal="center" vertical="center"/>
      <protection locked="0"/>
    </xf>
    <xf numFmtId="167" fontId="5" fillId="7" borderId="16" xfId="0" applyNumberFormat="1" applyFont="1" applyFill="1" applyBorder="1" applyAlignment="1">
      <alignment vertical="center"/>
    </xf>
    <xf numFmtId="1" fontId="11" fillId="3" borderId="1" xfId="0" applyNumberFormat="1" applyFont="1" applyFill="1" applyBorder="1" applyAlignment="1" applyProtection="1">
      <alignment horizontal="center" vertical="center"/>
      <protection locked="0"/>
    </xf>
    <xf numFmtId="167" fontId="5" fillId="7" borderId="1" xfId="0" applyNumberFormat="1" applyFont="1" applyFill="1" applyBorder="1" applyAlignment="1">
      <alignment vertical="center"/>
    </xf>
    <xf numFmtId="44" fontId="5" fillId="7" borderId="1" xfId="2" applyFont="1" applyFill="1" applyBorder="1" applyAlignment="1" applyProtection="1">
      <alignment vertical="center"/>
      <protection locked="0"/>
    </xf>
    <xf numFmtId="9" fontId="5" fillId="7" borderId="1" xfId="7" applyFont="1" applyFill="1" applyBorder="1" applyAlignment="1" applyProtection="1">
      <alignment vertical="center"/>
      <protection locked="0"/>
    </xf>
    <xf numFmtId="44" fontId="5" fillId="7" borderId="1" xfId="2" applyFont="1" applyFill="1" applyBorder="1" applyAlignment="1" applyProtection="1">
      <alignment horizontal="center" vertical="center"/>
      <protection locked="0"/>
    </xf>
    <xf numFmtId="0" fontId="11" fillId="3" borderId="0" xfId="0" applyFont="1" applyFill="1" applyAlignment="1" applyProtection="1">
      <alignment vertical="center"/>
      <protection locked="0"/>
    </xf>
    <xf numFmtId="167" fontId="5" fillId="7" borderId="4" xfId="0" applyNumberFormat="1" applyFont="1" applyFill="1" applyBorder="1" applyAlignment="1" applyProtection="1">
      <alignment horizontal="right" vertical="center"/>
      <protection locked="0"/>
    </xf>
    <xf numFmtId="167" fontId="11" fillId="3" borderId="1" xfId="0" applyNumberFormat="1" applyFont="1" applyFill="1" applyBorder="1" applyAlignment="1">
      <alignment vertical="center"/>
    </xf>
    <xf numFmtId="1" fontId="5" fillId="7" borderId="1" xfId="0" applyNumberFormat="1" applyFont="1" applyFill="1" applyBorder="1" applyAlignment="1">
      <alignment horizontal="center" vertical="center"/>
    </xf>
    <xf numFmtId="167" fontId="11" fillId="3" borderId="1" xfId="0" applyNumberFormat="1" applyFont="1" applyFill="1" applyBorder="1" applyAlignment="1" applyProtection="1">
      <alignment horizontal="center" vertical="center"/>
      <protection locked="0"/>
    </xf>
    <xf numFmtId="1" fontId="11" fillId="3" borderId="1" xfId="0" applyNumberFormat="1" applyFont="1" applyFill="1" applyBorder="1" applyAlignment="1">
      <alignment vertical="center"/>
    </xf>
    <xf numFmtId="44" fontId="5" fillId="7" borderId="4" xfId="2" applyFont="1" applyFill="1" applyBorder="1" applyAlignment="1" applyProtection="1">
      <alignment horizontal="center" vertical="center"/>
      <protection locked="0"/>
    </xf>
    <xf numFmtId="0" fontId="29" fillId="9" borderId="14" xfId="0" applyFont="1" applyFill="1" applyBorder="1" applyAlignment="1">
      <alignment horizontal="center" vertical="center"/>
    </xf>
    <xf numFmtId="0" fontId="29" fillId="9" borderId="0" xfId="0" applyFont="1" applyFill="1" applyAlignment="1">
      <alignment horizontal="center" vertical="center"/>
    </xf>
    <xf numFmtId="167" fontId="29" fillId="9" borderId="0" xfId="0" applyNumberFormat="1" applyFont="1" applyFill="1" applyAlignment="1">
      <alignment horizontal="center" vertical="center"/>
    </xf>
    <xf numFmtId="167" fontId="27" fillId="7" borderId="1" xfId="0" applyNumberFormat="1" applyFont="1" applyFill="1" applyBorder="1" applyAlignment="1">
      <alignment horizontal="center" vertical="center"/>
    </xf>
    <xf numFmtId="167" fontId="27" fillId="7" borderId="20" xfId="0" applyNumberFormat="1" applyFont="1" applyFill="1" applyBorder="1" applyAlignment="1">
      <alignment horizontal="center" vertical="center"/>
    </xf>
    <xf numFmtId="0" fontId="18" fillId="6" borderId="31" xfId="0" applyFont="1" applyFill="1" applyBorder="1" applyAlignment="1">
      <alignment horizontal="center" vertical="center"/>
    </xf>
    <xf numFmtId="167" fontId="18" fillId="6" borderId="31" xfId="0" applyNumberFormat="1" applyFont="1" applyFill="1" applyBorder="1" applyAlignment="1">
      <alignment horizontal="center" vertical="center"/>
    </xf>
    <xf numFmtId="0" fontId="28" fillId="9" borderId="37" xfId="0" applyFont="1" applyFill="1" applyBorder="1" applyAlignment="1">
      <alignment horizontal="center" vertical="center"/>
    </xf>
    <xf numFmtId="0" fontId="28" fillId="9" borderId="26" xfId="0" applyFont="1" applyFill="1" applyBorder="1" applyAlignment="1">
      <alignment horizontal="center" vertical="center"/>
    </xf>
    <xf numFmtId="167" fontId="28" fillId="9" borderId="26" xfId="0" applyNumberFormat="1" applyFont="1" applyFill="1" applyBorder="1" applyAlignment="1">
      <alignment horizontal="center" vertical="center"/>
    </xf>
    <xf numFmtId="167" fontId="29" fillId="9" borderId="26" xfId="0" applyNumberFormat="1" applyFont="1" applyFill="1" applyBorder="1" applyAlignment="1">
      <alignment horizontal="center" vertical="center"/>
    </xf>
    <xf numFmtId="0" fontId="29" fillId="9" borderId="26" xfId="0" applyFont="1" applyFill="1" applyBorder="1" applyAlignment="1">
      <alignment horizontal="center" vertical="center"/>
    </xf>
    <xf numFmtId="0" fontId="27" fillId="7" borderId="1" xfId="0" applyFont="1" applyFill="1" applyBorder="1" applyAlignment="1">
      <alignment horizontal="center" vertical="center"/>
    </xf>
    <xf numFmtId="169" fontId="27" fillId="7" borderId="1" xfId="0" applyNumberFormat="1" applyFont="1" applyFill="1" applyBorder="1" applyAlignment="1">
      <alignment horizontal="center" vertical="center"/>
    </xf>
    <xf numFmtId="0" fontId="27" fillId="7" borderId="20" xfId="0" applyFont="1" applyFill="1" applyBorder="1" applyAlignment="1">
      <alignment horizontal="center" vertical="center"/>
    </xf>
    <xf numFmtId="169" fontId="27" fillId="7" borderId="20" xfId="0" applyNumberFormat="1" applyFont="1" applyFill="1" applyBorder="1" applyAlignment="1">
      <alignment horizontal="center" vertical="center"/>
    </xf>
    <xf numFmtId="0" fontId="28" fillId="9" borderId="14" xfId="0" applyFont="1" applyFill="1" applyBorder="1" applyAlignment="1">
      <alignment horizontal="center" vertical="center"/>
    </xf>
    <xf numFmtId="0" fontId="28" fillId="9" borderId="0" xfId="0" applyFont="1" applyFill="1" applyAlignment="1">
      <alignment horizontal="center" vertical="center"/>
    </xf>
    <xf numFmtId="167" fontId="28" fillId="9" borderId="0" xfId="0" applyNumberFormat="1" applyFont="1" applyFill="1" applyAlignment="1">
      <alignment horizontal="center" vertical="center"/>
    </xf>
    <xf numFmtId="167" fontId="28" fillId="9" borderId="3" xfId="0" applyNumberFormat="1" applyFont="1" applyFill="1" applyBorder="1" applyAlignment="1">
      <alignment horizontal="center" vertical="center"/>
    </xf>
    <xf numFmtId="167" fontId="28" fillId="9" borderId="38" xfId="0" applyNumberFormat="1" applyFont="1" applyFill="1" applyBorder="1" applyAlignment="1">
      <alignment horizontal="center" vertical="center"/>
    </xf>
    <xf numFmtId="167" fontId="27" fillId="7" borderId="18" xfId="0" applyNumberFormat="1" applyFont="1" applyFill="1" applyBorder="1" applyAlignment="1">
      <alignment horizontal="center" vertical="center"/>
    </xf>
    <xf numFmtId="167" fontId="27" fillId="7" borderId="21" xfId="0" applyNumberFormat="1" applyFont="1" applyFill="1" applyBorder="1" applyAlignment="1">
      <alignment horizontal="center" vertical="center"/>
    </xf>
    <xf numFmtId="167" fontId="29" fillId="2" borderId="26" xfId="0" applyNumberFormat="1" applyFont="1" applyFill="1" applyBorder="1" applyAlignment="1">
      <alignment horizontal="center" vertical="center"/>
    </xf>
    <xf numFmtId="167" fontId="27" fillId="7" borderId="9" xfId="0" applyNumberFormat="1" applyFont="1" applyFill="1" applyBorder="1" applyAlignment="1">
      <alignment horizontal="center" vertical="center"/>
    </xf>
    <xf numFmtId="167" fontId="27" fillId="7" borderId="5" xfId="0" applyNumberFormat="1" applyFont="1" applyFill="1" applyBorder="1" applyAlignment="1">
      <alignment horizontal="center" vertical="center"/>
    </xf>
    <xf numFmtId="0" fontId="27" fillId="7" borderId="5" xfId="0" applyFont="1" applyFill="1" applyBorder="1" applyAlignment="1">
      <alignment horizontal="center" vertical="center"/>
    </xf>
    <xf numFmtId="167" fontId="27" fillId="7" borderId="49" xfId="0" applyNumberFormat="1" applyFont="1" applyFill="1" applyBorder="1" applyAlignment="1">
      <alignment horizontal="center" vertical="center"/>
    </xf>
    <xf numFmtId="0" fontId="18" fillId="6" borderId="28" xfId="0" applyFont="1" applyFill="1" applyBorder="1" applyAlignment="1">
      <alignment horizontal="center" vertical="center"/>
    </xf>
    <xf numFmtId="0" fontId="18" fillId="6" borderId="15" xfId="0" applyFont="1" applyFill="1" applyBorder="1" applyAlignment="1">
      <alignment horizontal="center" vertical="center"/>
    </xf>
    <xf numFmtId="167" fontId="18" fillId="6" borderId="46" xfId="1" applyNumberFormat="1" applyFont="1" applyFill="1" applyBorder="1" applyAlignment="1">
      <alignment horizontal="center" vertical="center"/>
    </xf>
    <xf numFmtId="0" fontId="18" fillId="6" borderId="13" xfId="0" applyFont="1" applyFill="1" applyBorder="1" applyAlignment="1">
      <alignment horizontal="center" vertical="center"/>
    </xf>
    <xf numFmtId="167" fontId="18" fillId="6" borderId="47" xfId="1" applyNumberFormat="1" applyFont="1" applyFill="1" applyBorder="1" applyAlignment="1">
      <alignment horizontal="center" vertical="center"/>
    </xf>
    <xf numFmtId="167" fontId="18" fillId="6" borderId="51" xfId="1" applyNumberFormat="1" applyFont="1" applyFill="1" applyBorder="1" applyAlignment="1">
      <alignment horizontal="center" vertical="center"/>
    </xf>
    <xf numFmtId="167" fontId="4" fillId="0" borderId="0" xfId="0" applyNumberFormat="1" applyFont="1" applyAlignment="1">
      <alignment horizontal="center" vertical="center"/>
    </xf>
    <xf numFmtId="43" fontId="4" fillId="0" borderId="0" xfId="1" applyFont="1" applyAlignment="1">
      <alignment horizontal="center" vertical="center"/>
    </xf>
    <xf numFmtId="167" fontId="4" fillId="0" borderId="0" xfId="1" applyNumberFormat="1" applyFont="1" applyAlignment="1">
      <alignment horizontal="center" vertical="center"/>
    </xf>
    <xf numFmtId="167" fontId="6" fillId="7" borderId="8" xfId="0" applyNumberFormat="1" applyFont="1" applyFill="1" applyBorder="1"/>
    <xf numFmtId="167" fontId="6" fillId="7" borderId="13" xfId="0" applyNumberFormat="1" applyFont="1" applyFill="1" applyBorder="1"/>
    <xf numFmtId="167" fontId="6" fillId="7" borderId="13" xfId="8" applyNumberFormat="1" applyFont="1" applyFill="1" applyBorder="1"/>
    <xf numFmtId="0" fontId="13" fillId="8" borderId="0" xfId="0" applyFont="1" applyFill="1"/>
    <xf numFmtId="0" fontId="5" fillId="8" borderId="0" xfId="0" applyFont="1" applyFill="1"/>
    <xf numFmtId="0" fontId="5" fillId="8" borderId="0" xfId="0" applyFont="1" applyFill="1" applyAlignment="1">
      <alignment vertical="center"/>
    </xf>
    <xf numFmtId="0" fontId="3" fillId="8" borderId="0" xfId="0" applyFont="1" applyFill="1"/>
    <xf numFmtId="0" fontId="4" fillId="8" borderId="0" xfId="0" applyFont="1" applyFill="1"/>
    <xf numFmtId="0" fontId="8" fillId="8" borderId="0" xfId="0" applyFont="1" applyFill="1" applyAlignment="1">
      <alignment horizontal="center" vertical="center"/>
    </xf>
    <xf numFmtId="0" fontId="5" fillId="8" borderId="0" xfId="0" applyFont="1" applyFill="1" applyAlignment="1">
      <alignment horizontal="center"/>
    </xf>
    <xf numFmtId="0" fontId="6" fillId="8" borderId="0" xfId="0" applyFont="1" applyFill="1" applyAlignment="1">
      <alignment horizontal="right"/>
    </xf>
    <xf numFmtId="0" fontId="6" fillId="8" borderId="0" xfId="0" applyFont="1" applyFill="1"/>
    <xf numFmtId="0" fontId="4" fillId="8" borderId="12" xfId="0" applyFont="1" applyFill="1" applyBorder="1"/>
    <xf numFmtId="0" fontId="4" fillId="8" borderId="0" xfId="0" applyFont="1" applyFill="1" applyAlignment="1">
      <alignment vertical="top"/>
    </xf>
    <xf numFmtId="0" fontId="9" fillId="5" borderId="11" xfId="0" applyFont="1" applyFill="1" applyBorder="1"/>
    <xf numFmtId="167" fontId="9" fillId="5" borderId="13" xfId="8" applyNumberFormat="1" applyFont="1" applyFill="1" applyBorder="1"/>
    <xf numFmtId="0" fontId="32" fillId="12" borderId="22" xfId="0" applyFont="1" applyFill="1" applyBorder="1" applyAlignment="1">
      <alignment horizontal="center"/>
    </xf>
    <xf numFmtId="0" fontId="32" fillId="12" borderId="29" xfId="0" applyFont="1" applyFill="1" applyBorder="1" applyAlignment="1">
      <alignment horizontal="center"/>
    </xf>
    <xf numFmtId="0" fontId="32" fillId="12" borderId="23" xfId="0" applyFont="1" applyFill="1" applyBorder="1" applyAlignment="1">
      <alignment horizontal="center"/>
    </xf>
    <xf numFmtId="0" fontId="3" fillId="12" borderId="17" xfId="0" applyFont="1" applyFill="1" applyBorder="1" applyAlignment="1">
      <alignment horizontal="center"/>
    </xf>
    <xf numFmtId="0" fontId="3" fillId="12" borderId="1" xfId="0" applyFont="1" applyFill="1" applyBorder="1" applyAlignment="1">
      <alignment horizontal="center"/>
    </xf>
    <xf numFmtId="0" fontId="3" fillId="12" borderId="19" xfId="0" applyFont="1" applyFill="1" applyBorder="1" applyAlignment="1">
      <alignment horizontal="center"/>
    </xf>
    <xf numFmtId="0" fontId="3" fillId="12" borderId="20" xfId="0" applyFont="1" applyFill="1" applyBorder="1" applyAlignment="1">
      <alignment horizontal="center"/>
    </xf>
    <xf numFmtId="2" fontId="27" fillId="7" borderId="1" xfId="0" applyNumberFormat="1" applyFont="1" applyFill="1" applyBorder="1" applyAlignment="1">
      <alignment horizontal="center" vertical="center"/>
    </xf>
    <xf numFmtId="2" fontId="27" fillId="7" borderId="20" xfId="0" applyNumberFormat="1" applyFont="1" applyFill="1" applyBorder="1" applyAlignment="1">
      <alignment horizontal="center" vertical="center"/>
    </xf>
    <xf numFmtId="2" fontId="18" fillId="6" borderId="31" xfId="0" applyNumberFormat="1" applyFont="1" applyFill="1" applyBorder="1" applyAlignment="1">
      <alignment horizontal="center" vertical="center"/>
    </xf>
    <xf numFmtId="2" fontId="27" fillId="7" borderId="17" xfId="0" applyNumberFormat="1" applyFont="1" applyFill="1" applyBorder="1" applyAlignment="1">
      <alignment horizontal="center" vertical="center"/>
    </xf>
    <xf numFmtId="2" fontId="18" fillId="6" borderId="27" xfId="0" applyNumberFormat="1" applyFont="1" applyFill="1" applyBorder="1" applyAlignment="1">
      <alignment horizontal="center" vertical="center"/>
    </xf>
    <xf numFmtId="2" fontId="18" fillId="6" borderId="14" xfId="0" applyNumberFormat="1" applyFont="1" applyFill="1" applyBorder="1" applyAlignment="1">
      <alignment horizontal="center" vertical="center"/>
    </xf>
    <xf numFmtId="2" fontId="18" fillId="6" borderId="11" xfId="0" applyNumberFormat="1" applyFont="1" applyFill="1" applyBorder="1" applyAlignment="1">
      <alignment horizontal="center" vertical="center"/>
    </xf>
    <xf numFmtId="2" fontId="5" fillId="7" borderId="1" xfId="0" applyNumberFormat="1" applyFont="1" applyFill="1" applyBorder="1" applyAlignment="1">
      <alignment horizontal="center"/>
    </xf>
    <xf numFmtId="167" fontId="3" fillId="12" borderId="18" xfId="0" applyNumberFormat="1" applyFont="1" applyFill="1" applyBorder="1" applyAlignment="1">
      <alignment horizontal="center"/>
    </xf>
    <xf numFmtId="167" fontId="3" fillId="12" borderId="21" xfId="0" applyNumberFormat="1" applyFont="1" applyFill="1" applyBorder="1" applyAlignment="1">
      <alignment horizontal="center"/>
    </xf>
    <xf numFmtId="0" fontId="34" fillId="0" borderId="0" xfId="9"/>
    <xf numFmtId="0" fontId="34" fillId="0" borderId="0" xfId="9" applyAlignment="1">
      <alignment horizontal="center" vertical="center"/>
    </xf>
    <xf numFmtId="0" fontId="34" fillId="0" borderId="0" xfId="10"/>
    <xf numFmtId="0" fontId="34" fillId="4" borderId="0" xfId="9" applyFill="1"/>
    <xf numFmtId="0" fontId="34" fillId="0" borderId="0" xfId="11" applyFont="1" applyAlignment="1">
      <alignment horizontal="center" vertical="center" wrapText="1"/>
    </xf>
    <xf numFmtId="0" fontId="36" fillId="0" borderId="0" xfId="9" applyFont="1" applyAlignment="1">
      <alignment horizontal="center"/>
    </xf>
    <xf numFmtId="49" fontId="37" fillId="0" borderId="1" xfId="9" applyNumberFormat="1" applyFont="1" applyBorder="1" applyAlignment="1" applyProtection="1">
      <alignment horizontal="center"/>
      <protection locked="0"/>
    </xf>
    <xf numFmtId="0" fontId="36" fillId="0" borderId="0" xfId="9" applyFont="1" applyAlignment="1">
      <alignment horizontal="left"/>
    </xf>
    <xf numFmtId="0" fontId="34" fillId="0" borderId="0" xfId="9" applyAlignment="1">
      <alignment horizontal="right"/>
    </xf>
    <xf numFmtId="0" fontId="34" fillId="0" borderId="0" xfId="9" applyAlignment="1">
      <alignment horizontal="left"/>
    </xf>
    <xf numFmtId="0" fontId="36" fillId="0" borderId="0" xfId="9" applyFont="1" applyAlignment="1">
      <alignment horizontal="right"/>
    </xf>
    <xf numFmtId="0" fontId="34" fillId="0" borderId="0" xfId="11" applyFont="1" applyAlignment="1">
      <alignment horizontal="left" vertical="center" wrapText="1"/>
    </xf>
    <xf numFmtId="0" fontId="34" fillId="0" borderId="21" xfId="9" applyBorder="1"/>
    <xf numFmtId="0" fontId="34" fillId="0" borderId="20" xfId="9" applyBorder="1"/>
    <xf numFmtId="0" fontId="34" fillId="0" borderId="19" xfId="9" applyBorder="1"/>
    <xf numFmtId="0" fontId="34" fillId="0" borderId="18" xfId="9" applyBorder="1"/>
    <xf numFmtId="0" fontId="34" fillId="4" borderId="1" xfId="9" applyFill="1" applyBorder="1"/>
    <xf numFmtId="0" fontId="34" fillId="0" borderId="1" xfId="9" applyBorder="1"/>
    <xf numFmtId="0" fontId="34" fillId="0" borderId="17" xfId="9" applyBorder="1"/>
    <xf numFmtId="0" fontId="34" fillId="0" borderId="0" xfId="9" applyAlignment="1">
      <alignment horizontal="center"/>
    </xf>
    <xf numFmtId="0" fontId="34" fillId="11" borderId="1" xfId="9" applyFill="1" applyBorder="1"/>
    <xf numFmtId="0" fontId="34" fillId="0" borderId="4" xfId="9" applyBorder="1"/>
    <xf numFmtId="49" fontId="34" fillId="0" borderId="48" xfId="12" applyNumberFormat="1" applyFont="1" applyBorder="1" applyAlignment="1">
      <alignment horizontal="left" vertical="center"/>
    </xf>
    <xf numFmtId="0" fontId="34" fillId="18" borderId="0" xfId="9" applyFill="1"/>
    <xf numFmtId="0" fontId="34" fillId="0" borderId="23" xfId="9" applyBorder="1"/>
    <xf numFmtId="0" fontId="34" fillId="0" borderId="29" xfId="9" applyBorder="1" applyAlignment="1">
      <alignment horizontal="right"/>
    </xf>
    <xf numFmtId="0" fontId="34" fillId="0" borderId="29" xfId="9" applyBorder="1"/>
    <xf numFmtId="49" fontId="38" fillId="0" borderId="22" xfId="12" applyNumberFormat="1" applyFont="1" applyBorder="1" applyAlignment="1">
      <alignment horizontal="center" vertical="center"/>
    </xf>
    <xf numFmtId="0" fontId="38" fillId="0" borderId="0" xfId="9" applyFont="1" applyAlignment="1">
      <alignment horizontal="center"/>
    </xf>
    <xf numFmtId="0" fontId="34" fillId="0" borderId="0" xfId="13"/>
    <xf numFmtId="0" fontId="34" fillId="0" borderId="0" xfId="13" applyAlignment="1">
      <alignment horizontal="center" vertical="center"/>
    </xf>
    <xf numFmtId="0" fontId="34" fillId="18" borderId="0" xfId="13" applyFill="1"/>
    <xf numFmtId="0" fontId="34" fillId="18" borderId="8" xfId="13" applyFill="1" applyBorder="1"/>
    <xf numFmtId="0" fontId="34" fillId="18" borderId="7" xfId="13" applyFill="1" applyBorder="1"/>
    <xf numFmtId="0" fontId="34" fillId="18" borderId="6" xfId="13" applyFill="1" applyBorder="1"/>
    <xf numFmtId="0" fontId="34" fillId="18" borderId="0" xfId="13" applyFill="1" applyAlignment="1">
      <alignment horizontal="center"/>
    </xf>
    <xf numFmtId="0" fontId="34" fillId="4" borderId="0" xfId="13" applyFill="1"/>
    <xf numFmtId="0" fontId="34" fillId="0" borderId="0" xfId="13" applyAlignment="1">
      <alignment horizontal="center"/>
    </xf>
    <xf numFmtId="0" fontId="34" fillId="0" borderId="31" xfId="13" applyBorder="1" applyAlignment="1">
      <alignment horizontal="center"/>
    </xf>
    <xf numFmtId="0" fontId="34" fillId="4" borderId="21" xfId="13" applyFill="1" applyBorder="1"/>
    <xf numFmtId="0" fontId="34" fillId="0" borderId="20" xfId="13" applyBorder="1"/>
    <xf numFmtId="0" fontId="34" fillId="0" borderId="19" xfId="13" applyBorder="1"/>
    <xf numFmtId="0" fontId="34" fillId="4" borderId="23" xfId="10" applyFill="1" applyBorder="1"/>
    <xf numFmtId="0" fontId="34" fillId="0" borderId="29" xfId="10" applyBorder="1"/>
    <xf numFmtId="0" fontId="34" fillId="0" borderId="29" xfId="13" applyBorder="1"/>
    <xf numFmtId="0" fontId="34" fillId="4" borderId="29" xfId="13" applyFill="1" applyBorder="1"/>
    <xf numFmtId="0" fontId="34" fillId="0" borderId="22" xfId="13" applyBorder="1"/>
    <xf numFmtId="0" fontId="39" fillId="0" borderId="0" xfId="9" applyFont="1"/>
    <xf numFmtId="0" fontId="39" fillId="4" borderId="0" xfId="9" applyFont="1" applyFill="1"/>
    <xf numFmtId="0" fontId="34" fillId="0" borderId="0" xfId="11" applyFont="1" applyAlignment="1" applyProtection="1">
      <alignment horizontal="left" vertical="center"/>
      <protection locked="0"/>
    </xf>
    <xf numFmtId="0" fontId="40" fillId="0" borderId="0" xfId="11" applyFont="1" applyAlignment="1">
      <alignment horizontal="center"/>
    </xf>
    <xf numFmtId="0" fontId="41" fillId="0" borderId="0" xfId="11" applyFont="1" applyAlignment="1">
      <alignment horizontal="center"/>
    </xf>
    <xf numFmtId="0" fontId="36" fillId="0" borderId="0" xfId="11" applyFont="1" applyAlignment="1">
      <alignment horizontal="center"/>
    </xf>
    <xf numFmtId="0" fontId="34" fillId="19" borderId="0" xfId="9" applyFill="1"/>
    <xf numFmtId="0" fontId="37" fillId="4" borderId="0" xfId="9" applyFont="1" applyFill="1" applyAlignment="1">
      <alignment horizontal="center"/>
    </xf>
    <xf numFmtId="0" fontId="37" fillId="0" borderId="0" xfId="9" applyFont="1" applyAlignment="1">
      <alignment horizontal="center"/>
    </xf>
    <xf numFmtId="0" fontId="37" fillId="20" borderId="0" xfId="9" applyFont="1" applyFill="1" applyAlignment="1">
      <alignment horizontal="center"/>
    </xf>
    <xf numFmtId="0" fontId="37" fillId="17" borderId="0" xfId="9" applyFont="1" applyFill="1" applyAlignment="1">
      <alignment horizontal="center"/>
    </xf>
    <xf numFmtId="0" fontId="37" fillId="21" borderId="0" xfId="9" applyFont="1" applyFill="1" applyAlignment="1">
      <alignment horizontal="center"/>
    </xf>
    <xf numFmtId="0" fontId="36" fillId="0" borderId="1" xfId="9" applyFont="1" applyBorder="1" applyAlignment="1">
      <alignment horizontal="center"/>
    </xf>
    <xf numFmtId="0" fontId="36" fillId="4" borderId="1" xfId="9" applyFont="1" applyFill="1" applyBorder="1" applyAlignment="1">
      <alignment horizontal="center"/>
    </xf>
    <xf numFmtId="0" fontId="37" fillId="0" borderId="0" xfId="11" applyFont="1" applyAlignment="1">
      <alignment horizontal="center"/>
    </xf>
    <xf numFmtId="0" fontId="36" fillId="0" borderId="26" xfId="9" applyFont="1" applyBorder="1" applyAlignment="1">
      <alignment horizontal="center"/>
    </xf>
    <xf numFmtId="0" fontId="38" fillId="0" borderId="0" xfId="10" applyFont="1" applyAlignment="1">
      <alignment horizontal="center" wrapText="1" shrinkToFit="1"/>
    </xf>
    <xf numFmtId="0" fontId="42" fillId="0" borderId="52" xfId="11" applyFont="1" applyBorder="1" applyAlignment="1">
      <alignment horizontal="center" vertical="center"/>
    </xf>
    <xf numFmtId="0" fontId="36" fillId="0" borderId="9" xfId="9" applyFont="1" applyBorder="1" applyAlignment="1">
      <alignment horizontal="center"/>
    </xf>
    <xf numFmtId="0" fontId="36" fillId="19" borderId="1" xfId="9" applyFont="1" applyFill="1" applyBorder="1" applyAlignment="1">
      <alignment horizontal="center"/>
    </xf>
    <xf numFmtId="0" fontId="37" fillId="0" borderId="1" xfId="9" applyFont="1" applyBorder="1" applyAlignment="1" applyProtection="1">
      <alignment horizontal="center"/>
      <protection locked="0"/>
    </xf>
    <xf numFmtId="0" fontId="37" fillId="0" borderId="1" xfId="11" applyFont="1" applyBorder="1" applyAlignment="1" applyProtection="1">
      <alignment horizontal="center"/>
      <protection locked="0"/>
    </xf>
    <xf numFmtId="0" fontId="34" fillId="0" borderId="16" xfId="9" applyBorder="1" applyAlignment="1" applyProtection="1">
      <alignment horizontal="center" wrapText="1" shrinkToFit="1"/>
      <protection locked="0"/>
    </xf>
    <xf numFmtId="0" fontId="36" fillId="0" borderId="1" xfId="11" applyFont="1" applyBorder="1" applyAlignment="1" applyProtection="1">
      <alignment horizontal="center"/>
      <protection locked="0"/>
    </xf>
    <xf numFmtId="0" fontId="36" fillId="0" borderId="1" xfId="9" applyFont="1" applyBorder="1" applyAlignment="1" applyProtection="1">
      <alignment horizontal="center"/>
      <protection locked="0"/>
    </xf>
    <xf numFmtId="0" fontId="36" fillId="0" borderId="1" xfId="11" quotePrefix="1" applyFont="1" applyBorder="1" applyAlignment="1" applyProtection="1">
      <alignment horizontal="center"/>
      <protection locked="0"/>
    </xf>
    <xf numFmtId="0" fontId="38" fillId="0" borderId="0" xfId="9" applyFont="1" applyAlignment="1">
      <alignment horizontal="center" wrapText="1" shrinkToFit="1"/>
    </xf>
    <xf numFmtId="0" fontId="38" fillId="0" borderId="0" xfId="9" applyFont="1" applyAlignment="1">
      <alignment horizontal="center" vertical="center" wrapText="1" shrinkToFit="1"/>
    </xf>
    <xf numFmtId="0" fontId="36" fillId="0" borderId="0" xfId="10" applyFont="1" applyAlignment="1">
      <alignment horizontal="center"/>
    </xf>
    <xf numFmtId="0" fontId="36" fillId="22" borderId="2" xfId="9" applyFont="1" applyFill="1" applyBorder="1" applyAlignment="1">
      <alignment horizontal="center"/>
    </xf>
    <xf numFmtId="0" fontId="36" fillId="22" borderId="0" xfId="9" applyFont="1" applyFill="1" applyAlignment="1">
      <alignment horizontal="center"/>
    </xf>
    <xf numFmtId="0" fontId="38" fillId="0" borderId="16" xfId="9" applyFont="1" applyBorder="1" applyAlignment="1" applyProtection="1">
      <alignment horizontal="center" wrapText="1" shrinkToFit="1"/>
      <protection locked="0"/>
    </xf>
    <xf numFmtId="0" fontId="36" fillId="0" borderId="1" xfId="11" applyFont="1" applyBorder="1" applyAlignment="1" applyProtection="1">
      <alignment horizontal="left"/>
      <protection locked="0"/>
    </xf>
    <xf numFmtId="0" fontId="37" fillId="0" borderId="1" xfId="9" applyFont="1" applyBorder="1" applyProtection="1">
      <protection locked="0"/>
    </xf>
    <xf numFmtId="0" fontId="36" fillId="0" borderId="53" xfId="9" applyFont="1" applyBorder="1" applyAlignment="1">
      <alignment horizontal="center"/>
    </xf>
    <xf numFmtId="0" fontId="44" fillId="0" borderId="0" xfId="14" applyFont="1" applyAlignment="1">
      <alignment horizontal="center"/>
    </xf>
    <xf numFmtId="0" fontId="45" fillId="0" borderId="35" xfId="9" applyFont="1" applyBorder="1" applyAlignment="1">
      <alignment horizontal="center" vertical="center" shrinkToFit="1"/>
    </xf>
    <xf numFmtId="0" fontId="44" fillId="0" borderId="1" xfId="14" applyFont="1" applyBorder="1" applyAlignment="1">
      <alignment horizontal="center"/>
    </xf>
    <xf numFmtId="0" fontId="39" fillId="0" borderId="1" xfId="9" applyFont="1" applyBorder="1" applyAlignment="1">
      <alignment horizontal="center" textRotation="90" wrapText="1" shrinkToFit="1"/>
    </xf>
    <xf numFmtId="0" fontId="34" fillId="0" borderId="1" xfId="9" applyBorder="1" applyAlignment="1">
      <alignment horizontal="center" textRotation="90" wrapText="1" shrinkToFit="1"/>
    </xf>
    <xf numFmtId="0" fontId="46" fillId="0" borderId="35" xfId="9" applyFont="1" applyBorder="1" applyAlignment="1">
      <alignment horizontal="center" vertical="center" textRotation="90" wrapText="1" shrinkToFit="1"/>
    </xf>
    <xf numFmtId="0" fontId="47" fillId="0" borderId="16" xfId="10" applyFont="1" applyBorder="1" applyAlignment="1">
      <alignment horizontal="center" textRotation="90" wrapText="1" shrinkToFit="1"/>
    </xf>
    <xf numFmtId="0" fontId="47" fillId="0" borderId="1" xfId="10" applyFont="1" applyBorder="1" applyAlignment="1">
      <alignment horizontal="center" textRotation="90" wrapText="1" shrinkToFit="1"/>
    </xf>
    <xf numFmtId="0" fontId="48" fillId="0" borderId="35" xfId="9" applyFont="1" applyBorder="1" applyAlignment="1">
      <alignment horizontal="center" textRotation="90" wrapText="1" shrinkToFit="1"/>
    </xf>
    <xf numFmtId="0" fontId="49" fillId="0" borderId="35" xfId="9" applyFont="1" applyBorder="1" applyAlignment="1">
      <alignment horizontal="center" textRotation="90" wrapText="1" shrinkToFit="1"/>
    </xf>
    <xf numFmtId="0" fontId="50" fillId="19" borderId="35" xfId="9" applyFont="1" applyFill="1" applyBorder="1" applyAlignment="1" applyProtection="1">
      <alignment horizontal="center" textRotation="90" wrapText="1"/>
      <protection locked="0"/>
    </xf>
    <xf numFmtId="0" fontId="46" fillId="0" borderId="35" xfId="9" applyFont="1" applyBorder="1" applyAlignment="1">
      <alignment horizontal="center" textRotation="90" wrapText="1" shrinkToFit="1"/>
    </xf>
    <xf numFmtId="0" fontId="50" fillId="0" borderId="35" xfId="9" applyFont="1" applyBorder="1" applyAlignment="1">
      <alignment horizontal="center" textRotation="90" wrapText="1" shrinkToFit="1"/>
    </xf>
    <xf numFmtId="0" fontId="51" fillId="23" borderId="54" xfId="9" applyFont="1" applyFill="1" applyBorder="1" applyAlignment="1">
      <alignment horizontal="center" textRotation="90" wrapText="1" shrinkToFit="1"/>
    </xf>
    <xf numFmtId="0" fontId="46" fillId="0" borderId="34" xfId="9" applyFont="1" applyBorder="1" applyAlignment="1">
      <alignment horizontal="center" textRotation="90" wrapText="1" shrinkToFit="1"/>
    </xf>
    <xf numFmtId="2" fontId="29" fillId="2" borderId="30" xfId="1" applyNumberFormat="1" applyFont="1" applyFill="1" applyBorder="1" applyAlignment="1">
      <alignment horizontal="centerContinuous" vertical="center"/>
    </xf>
    <xf numFmtId="2" fontId="27" fillId="7" borderId="1" xfId="1" applyNumberFormat="1" applyFont="1" applyFill="1" applyBorder="1" applyAlignment="1">
      <alignment horizontal="center" vertical="center"/>
    </xf>
    <xf numFmtId="2" fontId="29" fillId="2" borderId="26" xfId="1" applyNumberFormat="1" applyFont="1" applyFill="1" applyBorder="1" applyAlignment="1">
      <alignment horizontal="center" vertical="center"/>
    </xf>
    <xf numFmtId="2" fontId="27" fillId="7" borderId="20" xfId="1" applyNumberFormat="1" applyFont="1" applyFill="1" applyBorder="1" applyAlignment="1">
      <alignment horizontal="center" vertical="center"/>
    </xf>
    <xf numFmtId="2" fontId="29" fillId="2" borderId="0" xfId="1" applyNumberFormat="1" applyFont="1" applyFill="1" applyBorder="1" applyAlignment="1">
      <alignment horizontal="center" vertical="center"/>
    </xf>
    <xf numFmtId="2" fontId="27" fillId="7" borderId="5" xfId="1" applyNumberFormat="1" applyFont="1" applyFill="1" applyBorder="1" applyAlignment="1">
      <alignment horizontal="center" vertical="center"/>
    </xf>
    <xf numFmtId="0" fontId="5" fillId="7" borderId="19" xfId="0" applyFont="1" applyFill="1" applyBorder="1" applyAlignment="1">
      <alignment horizontal="center"/>
    </xf>
    <xf numFmtId="0" fontId="5" fillId="7" borderId="20" xfId="0" applyFont="1" applyFill="1" applyBorder="1"/>
    <xf numFmtId="2" fontId="5" fillId="7" borderId="20" xfId="0" applyNumberFormat="1" applyFont="1" applyFill="1" applyBorder="1" applyAlignment="1">
      <alignment horizontal="center"/>
    </xf>
    <xf numFmtId="167" fontId="5" fillId="7" borderId="20" xfId="8" applyNumberFormat="1" applyFont="1" applyFill="1" applyBorder="1"/>
    <xf numFmtId="9" fontId="29" fillId="24" borderId="17" xfId="7" applyFont="1" applyFill="1" applyBorder="1" applyAlignment="1">
      <alignment horizontal="center" vertical="center"/>
    </xf>
    <xf numFmtId="9" fontId="29" fillId="24" borderId="19" xfId="7" applyFont="1" applyFill="1" applyBorder="1" applyAlignment="1">
      <alignment horizontal="center" vertical="center"/>
    </xf>
    <xf numFmtId="1" fontId="29" fillId="24" borderId="17" xfId="6" applyNumberFormat="1" applyFont="1" applyFill="1" applyBorder="1" applyAlignment="1">
      <alignment horizontal="center" vertical="center"/>
    </xf>
    <xf numFmtId="0" fontId="29" fillId="24" borderId="1" xfId="6" applyFont="1" applyFill="1" applyBorder="1" applyAlignment="1">
      <alignment horizontal="center" vertical="center"/>
    </xf>
    <xf numFmtId="167" fontId="29" fillId="24" borderId="1" xfId="6" applyNumberFormat="1" applyFont="1" applyFill="1" applyBorder="1" applyAlignment="1">
      <alignment horizontal="center" vertical="center"/>
    </xf>
    <xf numFmtId="9" fontId="29" fillId="24" borderId="1" xfId="7" applyFont="1" applyFill="1" applyBorder="1" applyAlignment="1">
      <alignment horizontal="center" vertical="center"/>
    </xf>
    <xf numFmtId="0" fontId="54" fillId="24" borderId="1" xfId="6" applyFont="1" applyFill="1" applyBorder="1" applyAlignment="1">
      <alignment horizontal="center" vertical="center"/>
    </xf>
    <xf numFmtId="0" fontId="29" fillId="24" borderId="20" xfId="6" applyFont="1" applyFill="1" applyBorder="1" applyAlignment="1">
      <alignment horizontal="center" vertical="center"/>
    </xf>
    <xf numFmtId="167" fontId="29" fillId="24" borderId="20" xfId="6" applyNumberFormat="1" applyFont="1" applyFill="1" applyBorder="1" applyAlignment="1">
      <alignment horizontal="center" vertical="center"/>
    </xf>
    <xf numFmtId="9" fontId="29" fillId="24" borderId="20" xfId="7" applyFont="1" applyFill="1" applyBorder="1" applyAlignment="1">
      <alignment horizontal="center" vertical="center"/>
    </xf>
    <xf numFmtId="2" fontId="29" fillId="24" borderId="1" xfId="0" applyNumberFormat="1" applyFont="1" applyFill="1" applyBorder="1" applyAlignment="1">
      <alignment horizontal="center" vertical="center"/>
    </xf>
    <xf numFmtId="2" fontId="29" fillId="24" borderId="20" xfId="0" applyNumberFormat="1" applyFont="1" applyFill="1" applyBorder="1" applyAlignment="1">
      <alignment horizontal="center" vertical="center"/>
    </xf>
    <xf numFmtId="14" fontId="29" fillId="24" borderId="1" xfId="0" applyNumberFormat="1" applyFont="1" applyFill="1" applyBorder="1" applyAlignment="1">
      <alignment horizontal="center" vertical="center"/>
    </xf>
    <xf numFmtId="0" fontId="29" fillId="24" borderId="1" xfId="0" applyFont="1" applyFill="1" applyBorder="1" applyAlignment="1">
      <alignment horizontal="center" vertical="center"/>
    </xf>
    <xf numFmtId="0" fontId="29" fillId="24" borderId="9" xfId="0" applyFont="1" applyFill="1" applyBorder="1" applyAlignment="1">
      <alignment horizontal="center" vertical="center"/>
    </xf>
    <xf numFmtId="0" fontId="29" fillId="24" borderId="32" xfId="0" applyFont="1" applyFill="1" applyBorder="1" applyAlignment="1">
      <alignment horizontal="center" vertical="center"/>
    </xf>
    <xf numFmtId="14" fontId="29" fillId="24" borderId="20" xfId="0" applyNumberFormat="1" applyFont="1" applyFill="1" applyBorder="1" applyAlignment="1">
      <alignment horizontal="center" vertical="center"/>
    </xf>
    <xf numFmtId="0" fontId="29" fillId="24" borderId="20" xfId="0" applyFont="1" applyFill="1" applyBorder="1" applyAlignment="1">
      <alignment horizontal="center" vertical="center"/>
    </xf>
    <xf numFmtId="1" fontId="29" fillId="24" borderId="17" xfId="0" applyNumberFormat="1" applyFont="1" applyFill="1" applyBorder="1" applyAlignment="1">
      <alignment horizontal="center" vertical="center"/>
    </xf>
    <xf numFmtId="1" fontId="29" fillId="24" borderId="19" xfId="0" applyNumberFormat="1" applyFont="1" applyFill="1" applyBorder="1" applyAlignment="1">
      <alignment horizontal="center" vertical="center"/>
    </xf>
    <xf numFmtId="167" fontId="29" fillId="24" borderId="1" xfId="0" applyNumberFormat="1" applyFont="1" applyFill="1" applyBorder="1" applyAlignment="1">
      <alignment horizontal="center" vertical="center"/>
    </xf>
    <xf numFmtId="167" fontId="29" fillId="24" borderId="20" xfId="0" applyNumberFormat="1" applyFont="1" applyFill="1" applyBorder="1" applyAlignment="1">
      <alignment horizontal="center" vertical="center"/>
    </xf>
    <xf numFmtId="0" fontId="55" fillId="24" borderId="6" xfId="0" applyFont="1" applyFill="1" applyBorder="1" applyAlignment="1">
      <alignment horizontal="right" vertical="center"/>
    </xf>
    <xf numFmtId="0" fontId="55" fillId="24" borderId="11" xfId="0" applyFont="1" applyFill="1" applyBorder="1" applyAlignment="1">
      <alignment horizontal="right" vertical="center"/>
    </xf>
    <xf numFmtId="0" fontId="4" fillId="24" borderId="13" xfId="0" applyFont="1" applyFill="1" applyBorder="1"/>
    <xf numFmtId="0" fontId="55" fillId="24" borderId="6" xfId="0" applyFont="1" applyFill="1" applyBorder="1" applyAlignment="1">
      <alignment horizontal="left"/>
    </xf>
    <xf numFmtId="0" fontId="4" fillId="24" borderId="8" xfId="0" applyFont="1" applyFill="1" applyBorder="1"/>
    <xf numFmtId="0" fontId="55" fillId="24" borderId="6" xfId="0" applyFont="1" applyFill="1" applyBorder="1" applyAlignment="1">
      <alignment horizontal="right"/>
    </xf>
    <xf numFmtId="170" fontId="4" fillId="24" borderId="8" xfId="0" applyNumberFormat="1" applyFont="1" applyFill="1" applyBorder="1"/>
    <xf numFmtId="9" fontId="4" fillId="24" borderId="8" xfId="8" applyNumberFormat="1" applyFont="1" applyFill="1" applyBorder="1"/>
    <xf numFmtId="0" fontId="55" fillId="24" borderId="8" xfId="0" applyFont="1" applyFill="1" applyBorder="1" applyAlignment="1">
      <alignment horizontal="center"/>
      <extLst>
        <ext xmlns:xfpb="http://schemas.microsoft.com/office/spreadsheetml/2022/featurepropertybag" uri="{C7286773-470A-42A8-94C5-96B5CB345126}">
          <xfpb:xfComplement i="0"/>
        </ext>
      </extLst>
    </xf>
    <xf numFmtId="0" fontId="55" fillId="24" borderId="11" xfId="0" applyFont="1" applyFill="1" applyBorder="1" applyAlignment="1">
      <alignment horizontal="right"/>
    </xf>
    <xf numFmtId="14" fontId="4" fillId="24" borderId="8" xfId="0" applyNumberFormat="1" applyFont="1" applyFill="1" applyBorder="1"/>
    <xf numFmtId="0" fontId="55" fillId="24" borderId="8" xfId="0" applyFont="1" applyFill="1" applyBorder="1">
      <extLst>
        <ext xmlns:xfpb="http://schemas.microsoft.com/office/spreadsheetml/2022/featurepropertybag" uri="{C7286773-470A-42A8-94C5-96B5CB345126}">
          <xfpb:xfComplement i="0"/>
        </ext>
      </extLst>
    </xf>
    <xf numFmtId="0" fontId="4" fillId="24" borderId="7" xfId="0" applyFont="1" applyFill="1" applyBorder="1"/>
    <xf numFmtId="2" fontId="4" fillId="24" borderId="1" xfId="0" applyNumberFormat="1" applyFont="1" applyFill="1" applyBorder="1" applyAlignment="1">
      <alignment horizontal="center"/>
    </xf>
    <xf numFmtId="167" fontId="4" fillId="24" borderId="1" xfId="0" applyNumberFormat="1" applyFont="1" applyFill="1" applyBorder="1"/>
    <xf numFmtId="171" fontId="4" fillId="24" borderId="1" xfId="0" applyNumberFormat="1" applyFont="1" applyFill="1" applyBorder="1" applyAlignment="1">
      <alignment horizontal="center"/>
    </xf>
    <xf numFmtId="0" fontId="4" fillId="24" borderId="17" xfId="0" applyFont="1" applyFill="1" applyBorder="1" applyAlignment="1">
      <alignment horizontal="center"/>
    </xf>
    <xf numFmtId="0" fontId="7" fillId="6" borderId="22" xfId="0" applyFont="1" applyFill="1" applyBorder="1" applyAlignment="1">
      <alignment horizontal="center" vertical="center"/>
    </xf>
    <xf numFmtId="0" fontId="7" fillId="6" borderId="29" xfId="0" applyFont="1" applyFill="1" applyBorder="1" applyAlignment="1">
      <alignment horizontal="center" vertical="center"/>
    </xf>
    <xf numFmtId="2" fontId="29" fillId="24" borderId="17" xfId="0" applyNumberFormat="1" applyFont="1" applyFill="1" applyBorder="1" applyAlignment="1">
      <alignment horizontal="center" vertical="center"/>
    </xf>
    <xf numFmtId="2" fontId="29" fillId="24" borderId="17" xfId="7" applyNumberFormat="1" applyFont="1" applyFill="1" applyBorder="1" applyAlignment="1">
      <alignment horizontal="center" vertical="center"/>
    </xf>
    <xf numFmtId="2" fontId="29" fillId="24" borderId="33" xfId="0" applyNumberFormat="1" applyFont="1" applyFill="1" applyBorder="1" applyAlignment="1">
      <alignment horizontal="center" vertical="center"/>
    </xf>
    <xf numFmtId="0" fontId="3" fillId="12" borderId="16" xfId="0" applyFont="1" applyFill="1" applyBorder="1" applyAlignment="1">
      <alignment horizontal="center"/>
    </xf>
    <xf numFmtId="0" fontId="3" fillId="12" borderId="48" xfId="0" applyFont="1" applyFill="1" applyBorder="1" applyAlignment="1">
      <alignment horizontal="center"/>
    </xf>
    <xf numFmtId="0" fontId="3" fillId="12" borderId="4" xfId="0" applyFont="1" applyFill="1" applyBorder="1" applyAlignment="1">
      <alignment horizontal="center"/>
    </xf>
    <xf numFmtId="167" fontId="3" fillId="12" borderId="50" xfId="0" applyNumberFormat="1" applyFont="1" applyFill="1" applyBorder="1" applyAlignment="1">
      <alignment horizontal="center"/>
    </xf>
    <xf numFmtId="0" fontId="32" fillId="12" borderId="34" xfId="0" applyFont="1" applyFill="1" applyBorder="1" applyAlignment="1">
      <alignment horizontal="center"/>
    </xf>
    <xf numFmtId="0" fontId="32" fillId="12" borderId="35" xfId="0" applyFont="1" applyFill="1" applyBorder="1" applyAlignment="1">
      <alignment horizontal="center"/>
    </xf>
    <xf numFmtId="0" fontId="32" fillId="12" borderId="56" xfId="0" applyFont="1" applyFill="1" applyBorder="1" applyAlignment="1">
      <alignment horizontal="center"/>
    </xf>
    <xf numFmtId="0" fontId="57" fillId="25" borderId="34" xfId="0" applyFont="1" applyFill="1" applyBorder="1" applyAlignment="1">
      <alignment horizontal="center" vertical="center" wrapText="1"/>
    </xf>
    <xf numFmtId="0" fontId="57" fillId="25" borderId="35" xfId="0" applyFont="1" applyFill="1" applyBorder="1" applyAlignment="1">
      <alignment horizontal="center" vertical="center" wrapText="1"/>
    </xf>
    <xf numFmtId="167" fontId="57" fillId="25" borderId="35" xfId="2" applyNumberFormat="1" applyFont="1" applyFill="1" applyBorder="1" applyAlignment="1">
      <alignment horizontal="center" vertical="center" wrapText="1"/>
    </xf>
    <xf numFmtId="167" fontId="57" fillId="25" borderId="56" xfId="2" applyNumberFormat="1" applyFont="1" applyFill="1" applyBorder="1" applyAlignment="1">
      <alignment horizontal="center" vertical="center" wrapText="1"/>
    </xf>
    <xf numFmtId="0" fontId="3" fillId="12" borderId="0" xfId="6" applyFont="1" applyFill="1">
      <alignment horizontal="center"/>
    </xf>
    <xf numFmtId="0" fontId="3" fillId="12" borderId="30" xfId="6" applyFont="1" applyFill="1" applyBorder="1">
      <alignment horizontal="center"/>
    </xf>
    <xf numFmtId="167" fontId="3" fillId="12" borderId="53" xfId="6" applyNumberFormat="1" applyFont="1" applyFill="1" applyBorder="1">
      <alignment horizontal="center"/>
    </xf>
    <xf numFmtId="167" fontId="3" fillId="12" borderId="57" xfId="6" applyNumberFormat="1" applyFont="1" applyFill="1" applyBorder="1">
      <alignment horizontal="center"/>
    </xf>
    <xf numFmtId="0" fontId="3" fillId="12" borderId="25" xfId="6" applyFont="1" applyFill="1" applyBorder="1">
      <alignment horizontal="center"/>
    </xf>
    <xf numFmtId="0" fontId="3" fillId="12" borderId="5" xfId="6" applyFont="1" applyFill="1" applyBorder="1">
      <alignment horizontal="center"/>
    </xf>
    <xf numFmtId="167" fontId="3" fillId="12" borderId="55" xfId="6" applyNumberFormat="1" applyFont="1" applyFill="1" applyBorder="1">
      <alignment horizontal="center"/>
    </xf>
    <xf numFmtId="167" fontId="3" fillId="12" borderId="49" xfId="6" applyNumberFormat="1" applyFont="1" applyFill="1" applyBorder="1">
      <alignment horizontal="center"/>
    </xf>
    <xf numFmtId="0" fontId="3" fillId="12" borderId="24" xfId="6" applyFont="1" applyFill="1" applyBorder="1">
      <alignment horizontal="center"/>
    </xf>
    <xf numFmtId="0" fontId="3" fillId="12" borderId="1" xfId="6" applyFont="1" applyFill="1" applyBorder="1">
      <alignment horizontal="center"/>
    </xf>
    <xf numFmtId="167" fontId="3" fillId="12" borderId="9" xfId="6" applyNumberFormat="1" applyFont="1" applyFill="1" applyBorder="1">
      <alignment horizontal="center"/>
    </xf>
    <xf numFmtId="167" fontId="3" fillId="12" borderId="18" xfId="6" applyNumberFormat="1" applyFont="1" applyFill="1" applyBorder="1">
      <alignment horizontal="center"/>
    </xf>
    <xf numFmtId="0" fontId="3" fillId="12" borderId="48" xfId="6" applyFont="1" applyFill="1" applyBorder="1">
      <alignment horizontal="center"/>
    </xf>
    <xf numFmtId="0" fontId="3" fillId="12" borderId="4" xfId="6" applyFont="1" applyFill="1" applyBorder="1">
      <alignment horizontal="center"/>
    </xf>
    <xf numFmtId="167" fontId="3" fillId="12" borderId="4" xfId="6" applyNumberFormat="1" applyFont="1" applyFill="1" applyBorder="1">
      <alignment horizontal="center"/>
    </xf>
    <xf numFmtId="167" fontId="3" fillId="12" borderId="50" xfId="6" applyNumberFormat="1" applyFont="1" applyFill="1" applyBorder="1">
      <alignment horizontal="center"/>
    </xf>
    <xf numFmtId="0" fontId="3" fillId="12" borderId="17" xfId="6" applyFont="1" applyFill="1" applyBorder="1">
      <alignment horizontal="center"/>
    </xf>
    <xf numFmtId="167" fontId="3" fillId="12" borderId="1" xfId="6" applyNumberFormat="1" applyFont="1" applyFill="1" applyBorder="1">
      <alignment horizontal="center"/>
    </xf>
    <xf numFmtId="0" fontId="3" fillId="12" borderId="19" xfId="6" applyFont="1" applyFill="1" applyBorder="1">
      <alignment horizontal="center"/>
    </xf>
    <xf numFmtId="0" fontId="3" fillId="12" borderId="20" xfId="6" applyFont="1" applyFill="1" applyBorder="1">
      <alignment horizontal="center"/>
    </xf>
    <xf numFmtId="167" fontId="3" fillId="12" borderId="20" xfId="6" applyNumberFormat="1" applyFont="1" applyFill="1" applyBorder="1">
      <alignment horizontal="center"/>
    </xf>
    <xf numFmtId="167" fontId="3" fillId="12" borderId="21" xfId="6" applyNumberFormat="1" applyFont="1" applyFill="1" applyBorder="1">
      <alignment horizontal="center"/>
    </xf>
    <xf numFmtId="0" fontId="13" fillId="8" borderId="0" xfId="0" applyFont="1" applyFill="1" applyAlignment="1">
      <alignment horizontal="center"/>
    </xf>
    <xf numFmtId="0" fontId="56" fillId="8" borderId="0" xfId="0" applyFont="1" applyFill="1"/>
    <xf numFmtId="0" fontId="56" fillId="8" borderId="0" xfId="0" applyFont="1" applyFill="1" applyAlignment="1">
      <alignment horizontal="right" vertical="center"/>
    </xf>
    <xf numFmtId="0" fontId="3" fillId="8" borderId="0" xfId="0" applyFont="1" applyFill="1" applyAlignment="1">
      <alignment horizontal="center" vertical="center"/>
      <extLst>
        <ext xmlns:xfpb="http://schemas.microsoft.com/office/spreadsheetml/2022/featurepropertybag" uri="{C7286773-470A-42A8-94C5-96B5CB345126}">
          <xfpb:xfComplement i="0"/>
        </ext>
      </extLst>
    </xf>
    <xf numFmtId="0" fontId="56" fillId="8" borderId="0" xfId="0" applyFont="1" applyFill="1" applyAlignment="1">
      <alignment horizontal="right"/>
    </xf>
    <xf numFmtId="0" fontId="3" fillId="8" borderId="0" xfId="0" applyFont="1" applyFill="1">
      <extLst>
        <ext xmlns:xfpb="http://schemas.microsoft.com/office/spreadsheetml/2022/featurepropertybag" uri="{C7286773-470A-42A8-94C5-96B5CB345126}">
          <xfpb:xfComplement i="0"/>
        </ext>
      </extLst>
    </xf>
    <xf numFmtId="0" fontId="3" fillId="8" borderId="0" xfId="0" applyFont="1" applyFill="1" applyAlignment="1">
      <alignment horizontal="center"/>
      <extLst>
        <ext xmlns:xfpb="http://schemas.microsoft.com/office/spreadsheetml/2022/featurepropertybag" uri="{C7286773-470A-42A8-94C5-96B5CB345126}">
          <xfpb:xfComplement i="0"/>
        </ext>
      </extLst>
    </xf>
    <xf numFmtId="0" fontId="3" fillId="8" borderId="0" xfId="0" applyFont="1" applyFill="1" applyAlignment="1">
      <alignment vertical="center"/>
    </xf>
    <xf numFmtId="167" fontId="3" fillId="8" borderId="0" xfId="2" applyNumberFormat="1" applyFont="1" applyFill="1"/>
    <xf numFmtId="0" fontId="3" fillId="8" borderId="15" xfId="0" applyFont="1" applyFill="1" applyBorder="1"/>
    <xf numFmtId="0" fontId="3" fillId="8" borderId="15" xfId="0" applyFont="1" applyFill="1" applyBorder="1" applyAlignment="1">
      <alignment horizontal="center"/>
    </xf>
    <xf numFmtId="0" fontId="4" fillId="26" borderId="0" xfId="0" applyFont="1" applyFill="1" applyAlignment="1">
      <alignment vertical="center"/>
    </xf>
    <xf numFmtId="0" fontId="4" fillId="26" borderId="0" xfId="0" applyFont="1" applyFill="1" applyAlignment="1">
      <alignment horizontal="center" vertical="center"/>
    </xf>
    <xf numFmtId="167" fontId="4" fillId="26" borderId="0" xfId="0" applyNumberFormat="1" applyFont="1" applyFill="1" applyAlignment="1">
      <alignment horizontal="center" vertical="center"/>
    </xf>
    <xf numFmtId="43" fontId="4" fillId="26" borderId="0" xfId="1" applyFont="1" applyFill="1" applyAlignment="1">
      <alignment horizontal="center" vertical="center"/>
    </xf>
    <xf numFmtId="167" fontId="4" fillId="26" borderId="0" xfId="1" applyNumberFormat="1" applyFont="1" applyFill="1" applyAlignment="1">
      <alignment horizontal="center" vertical="center"/>
    </xf>
    <xf numFmtId="0" fontId="11" fillId="26" borderId="0" xfId="0" applyFont="1" applyFill="1" applyAlignment="1">
      <alignment vertical="center"/>
    </xf>
    <xf numFmtId="0" fontId="11" fillId="26" borderId="1" xfId="0" applyFont="1" applyFill="1" applyBorder="1" applyAlignment="1" applyProtection="1">
      <alignment horizontal="center" vertical="center" wrapText="1"/>
      <protection locked="0"/>
    </xf>
    <xf numFmtId="0" fontId="11" fillId="26" borderId="1" xfId="0" applyFont="1" applyFill="1" applyBorder="1" applyAlignment="1" applyProtection="1">
      <alignment horizontal="center" vertical="center"/>
      <protection locked="0"/>
    </xf>
    <xf numFmtId="164" fontId="11" fillId="26" borderId="1" xfId="0" applyNumberFormat="1" applyFont="1" applyFill="1" applyBorder="1" applyAlignment="1" applyProtection="1">
      <alignment horizontal="center" vertical="center"/>
      <protection locked="0"/>
    </xf>
    <xf numFmtId="0" fontId="9" fillId="26" borderId="1" xfId="0" applyFont="1" applyFill="1" applyBorder="1" applyAlignment="1" applyProtection="1">
      <alignment horizontal="center" vertical="center"/>
      <protection locked="0"/>
    </xf>
    <xf numFmtId="168" fontId="3" fillId="26" borderId="1" xfId="0" applyNumberFormat="1" applyFont="1" applyFill="1" applyBorder="1" applyAlignment="1">
      <alignment vertical="center"/>
    </xf>
    <xf numFmtId="44" fontId="3" fillId="26" borderId="1" xfId="2" applyFont="1" applyFill="1" applyBorder="1" applyAlignment="1">
      <alignment vertical="center"/>
    </xf>
    <xf numFmtId="0" fontId="12" fillId="26" borderId="0" xfId="0" applyFont="1" applyFill="1" applyAlignment="1" applyProtection="1">
      <alignment vertical="center"/>
      <protection locked="0"/>
    </xf>
    <xf numFmtId="167" fontId="12" fillId="26" borderId="0" xfId="0" applyNumberFormat="1" applyFont="1" applyFill="1" applyAlignment="1" applyProtection="1">
      <alignment vertical="center"/>
      <protection locked="0"/>
    </xf>
    <xf numFmtId="1" fontId="12" fillId="26" borderId="0" xfId="0" applyNumberFormat="1" applyFont="1" applyFill="1" applyAlignment="1" applyProtection="1">
      <alignment vertical="center"/>
      <protection locked="0"/>
    </xf>
    <xf numFmtId="172" fontId="33" fillId="26" borderId="0" xfId="0" applyNumberFormat="1" applyFont="1" applyFill="1" applyAlignment="1">
      <alignment vertical="center"/>
    </xf>
    <xf numFmtId="0" fontId="33" fillId="26" borderId="0" xfId="0" applyFont="1" applyFill="1" applyAlignment="1">
      <alignment vertical="center"/>
    </xf>
    <xf numFmtId="0" fontId="19" fillId="26" borderId="0" xfId="0" applyFont="1" applyFill="1" applyAlignment="1">
      <alignment horizontal="right" vertical="center"/>
    </xf>
    <xf numFmtId="172" fontId="33" fillId="26" borderId="12" xfId="0" applyNumberFormat="1" applyFont="1" applyFill="1" applyBorder="1" applyAlignment="1">
      <alignment vertical="center"/>
    </xf>
    <xf numFmtId="0" fontId="33" fillId="26" borderId="12" xfId="0" applyFont="1" applyFill="1" applyBorder="1" applyAlignment="1">
      <alignment vertical="center"/>
    </xf>
    <xf numFmtId="0" fontId="14" fillId="26" borderId="0" xfId="0" applyFont="1" applyFill="1" applyAlignment="1">
      <alignment horizontal="center" vertical="center"/>
    </xf>
    <xf numFmtId="0" fontId="4" fillId="26" borderId="0" xfId="0" applyFont="1" applyFill="1" applyAlignment="1">
      <alignment vertical="center" wrapText="1"/>
    </xf>
    <xf numFmtId="0" fontId="31" fillId="26" borderId="0" xfId="0" applyFont="1" applyFill="1" applyAlignment="1">
      <alignment vertical="center" wrapText="1"/>
    </xf>
    <xf numFmtId="0" fontId="4" fillId="26" borderId="0" xfId="0" applyFont="1" applyFill="1" applyAlignment="1">
      <alignment vertical="center"/>
      <extLst>
        <ext xmlns:xfpb="http://schemas.microsoft.com/office/spreadsheetml/2022/featurepropertybag" uri="{C7286773-470A-42A8-94C5-96B5CB345126}">
          <xfpb:xfComplement i="0"/>
        </ext>
      </extLst>
    </xf>
    <xf numFmtId="0" fontId="4" fillId="26" borderId="0" xfId="0" applyFont="1" applyFill="1" applyAlignment="1">
      <alignment horizontal="centerContinuous" vertical="center"/>
    </xf>
    <xf numFmtId="0" fontId="29" fillId="26" borderId="0" xfId="0" applyFont="1" applyFill="1" applyAlignment="1">
      <alignment horizontal="center" vertical="center"/>
    </xf>
    <xf numFmtId="167" fontId="29" fillId="26" borderId="0" xfId="2" applyNumberFormat="1" applyFont="1" applyFill="1" applyBorder="1" applyAlignment="1">
      <alignment horizontal="center" vertical="center"/>
    </xf>
    <xf numFmtId="43" fontId="29" fillId="26" borderId="0" xfId="1" applyFont="1" applyFill="1" applyBorder="1" applyAlignment="1">
      <alignment horizontal="center" vertical="center"/>
    </xf>
    <xf numFmtId="167" fontId="29" fillId="26" borderId="0" xfId="0" applyNumberFormat="1" applyFont="1" applyFill="1" applyAlignment="1">
      <alignment horizontal="center" vertical="center"/>
    </xf>
    <xf numFmtId="0" fontId="30" fillId="26" borderId="0" xfId="0" applyFont="1" applyFill="1" applyAlignment="1">
      <alignment vertical="center"/>
    </xf>
    <xf numFmtId="0" fontId="29" fillId="26" borderId="0" xfId="0" applyFont="1" applyFill="1" applyAlignment="1">
      <alignment vertical="center"/>
    </xf>
    <xf numFmtId="0" fontId="27" fillId="26" borderId="0" xfId="0" applyFont="1" applyFill="1" applyAlignment="1">
      <alignment horizontal="center" vertical="center"/>
    </xf>
    <xf numFmtId="167" fontId="4" fillId="26" borderId="0" xfId="2" applyNumberFormat="1" applyFont="1" applyFill="1" applyBorder="1" applyAlignment="1">
      <alignment horizontal="center" vertical="center"/>
    </xf>
    <xf numFmtId="43" fontId="4" fillId="26" borderId="0" xfId="1" applyFont="1" applyFill="1" applyBorder="1" applyAlignment="1">
      <alignment horizontal="center" vertical="center"/>
    </xf>
    <xf numFmtId="2" fontId="4" fillId="26" borderId="0" xfId="0" applyNumberFormat="1" applyFont="1" applyFill="1" applyAlignment="1">
      <alignment horizontal="center" vertical="center"/>
    </xf>
    <xf numFmtId="167" fontId="29" fillId="26" borderId="0" xfId="1" applyNumberFormat="1" applyFont="1" applyFill="1" applyAlignment="1">
      <alignment horizontal="center" vertical="center"/>
    </xf>
    <xf numFmtId="0" fontId="18" fillId="26" borderId="0" xfId="0" applyFont="1" applyFill="1" applyAlignment="1">
      <alignment vertical="center"/>
    </xf>
    <xf numFmtId="0" fontId="24" fillId="26" borderId="0" xfId="0" applyFont="1" applyFill="1" applyAlignment="1">
      <alignment vertical="center"/>
    </xf>
    <xf numFmtId="0" fontId="24" fillId="26" borderId="0" xfId="0" applyFont="1" applyFill="1" applyAlignment="1">
      <alignment horizontal="center" vertical="center"/>
    </xf>
    <xf numFmtId="0" fontId="11" fillId="26" borderId="0" xfId="0" applyFont="1" applyFill="1" applyAlignment="1">
      <alignment horizontal="center" vertical="center"/>
    </xf>
    <xf numFmtId="167" fontId="4" fillId="26" borderId="0" xfId="1" applyNumberFormat="1" applyFont="1" applyFill="1" applyBorder="1" applyAlignment="1">
      <alignment horizontal="center" vertical="center"/>
    </xf>
    <xf numFmtId="167" fontId="18" fillId="26" borderId="0" xfId="0" applyNumberFormat="1" applyFont="1" applyFill="1" applyAlignment="1">
      <alignment horizontal="center" vertical="center"/>
    </xf>
    <xf numFmtId="0" fontId="4" fillId="8" borderId="0" xfId="0" applyFont="1" applyFill="1" applyAlignment="1">
      <alignment vertical="center"/>
    </xf>
    <xf numFmtId="0" fontId="58" fillId="26" borderId="0" xfId="0" applyFont="1" applyFill="1" applyAlignment="1">
      <alignment horizontal="center" vertical="center"/>
    </xf>
    <xf numFmtId="0" fontId="4" fillId="8" borderId="0" xfId="0" applyFont="1" applyFill="1" applyAlignment="1">
      <alignment horizontal="center" vertical="center"/>
    </xf>
    <xf numFmtId="0" fontId="4" fillId="8" borderId="0" xfId="0" applyFont="1" applyFill="1" applyAlignment="1">
      <alignment vertical="center" wrapText="1"/>
    </xf>
    <xf numFmtId="1" fontId="18" fillId="8" borderId="0" xfId="0" applyNumberFormat="1" applyFont="1" applyFill="1" applyAlignment="1">
      <alignment horizontal="center" vertical="center"/>
    </xf>
    <xf numFmtId="0" fontId="18" fillId="8" borderId="0" xfId="0" applyFont="1" applyFill="1" applyAlignment="1">
      <alignment horizontal="center" vertical="center"/>
    </xf>
    <xf numFmtId="167" fontId="18" fillId="8" borderId="0" xfId="0" applyNumberFormat="1" applyFont="1" applyFill="1" applyAlignment="1">
      <alignment horizontal="center" vertical="center"/>
    </xf>
    <xf numFmtId="167" fontId="18" fillId="8" borderId="0" xfId="1" applyNumberFormat="1" applyFont="1" applyFill="1" applyBorder="1" applyAlignment="1">
      <alignment horizontal="center" vertical="center"/>
    </xf>
    <xf numFmtId="0" fontId="4" fillId="26" borderId="0" xfId="0" applyFont="1" applyFill="1" applyAlignment="1">
      <alignment horizontal="right" vertical="center"/>
    </xf>
    <xf numFmtId="0" fontId="0" fillId="8" borderId="0" xfId="0" applyFill="1"/>
    <xf numFmtId="0" fontId="55" fillId="8" borderId="58" xfId="0" applyFont="1" applyFill="1" applyBorder="1" applyAlignment="1">
      <alignment horizontal="center" vertical="center"/>
    </xf>
    <xf numFmtId="0" fontId="55" fillId="8" borderId="59" xfId="0" applyFont="1" applyFill="1" applyBorder="1" applyAlignment="1">
      <alignment horizontal="center" vertical="center"/>
    </xf>
    <xf numFmtId="0" fontId="4" fillId="8" borderId="58" xfId="0" applyFont="1" applyFill="1" applyBorder="1" applyAlignment="1">
      <alignment horizontal="left"/>
    </xf>
    <xf numFmtId="1" fontId="55" fillId="8" borderId="59" xfId="0" applyNumberFormat="1" applyFont="1" applyFill="1" applyBorder="1" applyAlignment="1">
      <alignment horizontal="center"/>
    </xf>
    <xf numFmtId="0" fontId="55" fillId="8" borderId="60" xfId="0" applyFont="1" applyFill="1" applyBorder="1" applyAlignment="1">
      <alignment horizontal="left"/>
    </xf>
    <xf numFmtId="1" fontId="55" fillId="8" borderId="61" xfId="0" applyNumberFormat="1" applyFont="1" applyFill="1" applyBorder="1" applyAlignment="1">
      <alignment horizontal="center"/>
    </xf>
    <xf numFmtId="0" fontId="29" fillId="24" borderId="18" xfId="0" applyFont="1" applyFill="1" applyBorder="1" applyAlignment="1">
      <alignment horizontal="center" vertical="center"/>
    </xf>
    <xf numFmtId="0" fontId="29" fillId="24" borderId="1" xfId="6" applyFont="1" applyFill="1" applyBorder="1" applyAlignment="1">
      <alignment horizontal="center" vertical="center" wrapText="1"/>
    </xf>
    <xf numFmtId="0" fontId="54" fillId="5" borderId="1" xfId="6" applyFont="1" applyFill="1" applyBorder="1" applyAlignment="1">
      <alignment horizontal="center" vertical="center"/>
    </xf>
    <xf numFmtId="0" fontId="29" fillId="4" borderId="1" xfId="6" applyFont="1" applyFill="1" applyBorder="1" applyAlignment="1">
      <alignment horizontal="center" vertical="center"/>
    </xf>
    <xf numFmtId="167" fontId="29" fillId="4" borderId="1" xfId="6" applyNumberFormat="1" applyFont="1" applyFill="1" applyBorder="1" applyAlignment="1">
      <alignment horizontal="center" vertical="center"/>
    </xf>
    <xf numFmtId="0" fontId="0" fillId="8" borderId="0" xfId="0" applyFill="1" applyAlignment="1">
      <alignment wrapText="1"/>
    </xf>
    <xf numFmtId="1" fontId="29" fillId="4" borderId="17" xfId="0" applyNumberFormat="1" applyFont="1" applyFill="1" applyBorder="1" applyAlignment="1">
      <alignment horizontal="center" vertical="center"/>
    </xf>
    <xf numFmtId="0" fontId="27" fillId="7" borderId="1" xfId="0" applyFont="1" applyFill="1" applyBorder="1" applyAlignment="1">
      <alignment horizontal="center" vertical="center" wrapText="1"/>
    </xf>
    <xf numFmtId="0" fontId="29" fillId="27" borderId="1" xfId="6" applyFont="1" applyFill="1" applyBorder="1" applyAlignment="1">
      <alignment horizontal="center" vertical="center"/>
    </xf>
    <xf numFmtId="1" fontId="29" fillId="27" borderId="17" xfId="6" applyNumberFormat="1" applyFont="1" applyFill="1" applyBorder="1" applyAlignment="1">
      <alignment horizontal="center" vertical="center"/>
    </xf>
    <xf numFmtId="2" fontId="29" fillId="27" borderId="1" xfId="0" applyNumberFormat="1" applyFont="1" applyFill="1" applyBorder="1" applyAlignment="1">
      <alignment horizontal="center" vertical="center"/>
    </xf>
    <xf numFmtId="0" fontId="20" fillId="6" borderId="27" xfId="0" applyFont="1" applyFill="1" applyBorder="1" applyAlignment="1">
      <alignment horizontal="center" vertical="center"/>
    </xf>
    <xf numFmtId="0" fontId="20" fillId="6" borderId="10" xfId="0" applyFont="1" applyFill="1" applyBorder="1" applyAlignment="1">
      <alignment horizontal="center" vertical="center"/>
    </xf>
    <xf numFmtId="0" fontId="20" fillId="6" borderId="28" xfId="0" applyFont="1" applyFill="1" applyBorder="1" applyAlignment="1">
      <alignment horizontal="center" vertical="center"/>
    </xf>
    <xf numFmtId="167" fontId="5" fillId="7" borderId="17" xfId="0" applyNumberFormat="1" applyFont="1" applyFill="1" applyBorder="1" applyAlignment="1">
      <alignment horizontal="left" vertical="center"/>
    </xf>
    <xf numFmtId="167" fontId="5" fillId="7" borderId="1" xfId="0" applyNumberFormat="1" applyFont="1" applyFill="1" applyBorder="1" applyAlignment="1">
      <alignment horizontal="left" vertical="center"/>
    </xf>
    <xf numFmtId="167" fontId="5" fillId="7" borderId="1" xfId="0" applyNumberFormat="1" applyFont="1" applyFill="1" applyBorder="1" applyAlignment="1">
      <alignment horizontal="center" vertical="center"/>
    </xf>
    <xf numFmtId="167" fontId="5" fillId="7" borderId="1" xfId="1" applyNumberFormat="1" applyFont="1" applyFill="1" applyBorder="1" applyAlignment="1">
      <alignment horizontal="center" vertical="center"/>
    </xf>
    <xf numFmtId="10" fontId="23" fillId="15" borderId="1" xfId="0" applyNumberFormat="1" applyFont="1" applyFill="1" applyBorder="1" applyAlignment="1">
      <alignment horizontal="center" vertical="center"/>
    </xf>
    <xf numFmtId="10" fontId="23" fillId="15" borderId="18" xfId="0" applyNumberFormat="1" applyFont="1" applyFill="1" applyBorder="1" applyAlignment="1">
      <alignment horizontal="center" vertical="center"/>
    </xf>
    <xf numFmtId="0" fontId="20" fillId="6" borderId="41" xfId="0" applyFont="1" applyFill="1" applyBorder="1" applyAlignment="1">
      <alignment horizontal="center" vertical="center"/>
    </xf>
    <xf numFmtId="0" fontId="20" fillId="6" borderId="42" xfId="0" applyFont="1" applyFill="1" applyBorder="1" applyAlignment="1">
      <alignment horizontal="center" vertical="center"/>
    </xf>
    <xf numFmtId="0" fontId="20" fillId="6" borderId="43" xfId="0" applyFont="1" applyFill="1" applyBorder="1" applyAlignment="1">
      <alignment horizontal="center" vertical="center"/>
    </xf>
    <xf numFmtId="0" fontId="29" fillId="24" borderId="9" xfId="0" applyFont="1" applyFill="1" applyBorder="1" applyAlignment="1">
      <alignment horizontal="center" vertical="center"/>
    </xf>
    <xf numFmtId="0" fontId="29" fillId="24" borderId="32" xfId="0" applyFont="1" applyFill="1" applyBorder="1" applyAlignment="1">
      <alignment horizontal="center" vertical="center"/>
    </xf>
    <xf numFmtId="0" fontId="29" fillId="9" borderId="26" xfId="0" applyFont="1" applyFill="1" applyBorder="1" applyAlignment="1">
      <alignment horizontal="center" vertical="center"/>
    </xf>
    <xf numFmtId="0" fontId="29" fillId="9" borderId="38" xfId="0" applyFont="1" applyFill="1" applyBorder="1" applyAlignment="1">
      <alignment horizontal="center" vertical="center"/>
    </xf>
    <xf numFmtId="0" fontId="28" fillId="7" borderId="0" xfId="0" applyFont="1" applyFill="1" applyAlignment="1">
      <alignment horizontal="center" vertical="center"/>
    </xf>
    <xf numFmtId="0" fontId="28" fillId="7" borderId="15" xfId="0" applyFont="1" applyFill="1" applyBorder="1" applyAlignment="1">
      <alignment horizontal="center" vertical="center"/>
    </xf>
    <xf numFmtId="0" fontId="28" fillId="7" borderId="25" xfId="0" applyFont="1" applyFill="1" applyBorder="1" applyAlignment="1">
      <alignment horizontal="center" vertical="center"/>
    </xf>
    <xf numFmtId="0" fontId="28" fillId="7" borderId="44" xfId="0" applyFont="1" applyFill="1" applyBorder="1" applyAlignment="1">
      <alignment horizontal="center" vertical="center"/>
    </xf>
    <xf numFmtId="0" fontId="29" fillId="24" borderId="39" xfId="0" applyFont="1" applyFill="1" applyBorder="1" applyAlignment="1">
      <alignment horizontal="center" vertical="center"/>
    </xf>
    <xf numFmtId="0" fontId="29" fillId="24" borderId="40" xfId="0" applyFont="1" applyFill="1" applyBorder="1" applyAlignment="1">
      <alignment horizontal="center" vertical="center"/>
    </xf>
    <xf numFmtId="167" fontId="23" fillId="15" borderId="1" xfId="0" applyNumberFormat="1" applyFont="1" applyFill="1" applyBorder="1" applyAlignment="1">
      <alignment horizontal="center" vertical="center"/>
    </xf>
    <xf numFmtId="0" fontId="25" fillId="16" borderId="1" xfId="0" applyFont="1" applyFill="1" applyBorder="1" applyAlignment="1">
      <alignment vertical="center"/>
    </xf>
    <xf numFmtId="167" fontId="24" fillId="15" borderId="1" xfId="2" applyNumberFormat="1" applyFont="1" applyFill="1" applyBorder="1" applyAlignment="1">
      <alignment horizontal="center" vertical="center"/>
    </xf>
    <xf numFmtId="0" fontId="25" fillId="14" borderId="1" xfId="0" applyFont="1" applyFill="1" applyBorder="1" applyAlignment="1">
      <alignment vertical="center"/>
    </xf>
    <xf numFmtId="166" fontId="24" fillId="15" borderId="20" xfId="0" applyNumberFormat="1" applyFont="1" applyFill="1" applyBorder="1" applyAlignment="1">
      <alignment horizontal="center" vertical="center"/>
    </xf>
    <xf numFmtId="0" fontId="22" fillId="14" borderId="29" xfId="0" applyFont="1" applyFill="1" applyBorder="1" applyAlignment="1">
      <alignment horizontal="center" vertical="center"/>
    </xf>
    <xf numFmtId="0" fontId="22" fillId="14" borderId="23" xfId="0" applyFont="1" applyFill="1" applyBorder="1" applyAlignment="1">
      <alignment horizontal="center" vertical="center"/>
    </xf>
    <xf numFmtId="0" fontId="23" fillId="16" borderId="1" xfId="0" applyFont="1" applyFill="1" applyBorder="1" applyAlignment="1">
      <alignment horizontal="center" vertical="center"/>
    </xf>
    <xf numFmtId="0" fontId="23" fillId="16" borderId="18" xfId="0" applyFont="1" applyFill="1" applyBorder="1" applyAlignment="1">
      <alignment horizontal="center" vertical="center"/>
    </xf>
    <xf numFmtId="10" fontId="24" fillId="15" borderId="1" xfId="0" applyNumberFormat="1" applyFont="1" applyFill="1" applyBorder="1" applyAlignment="1">
      <alignment horizontal="center" vertical="center"/>
    </xf>
    <xf numFmtId="10" fontId="24" fillId="15" borderId="18" xfId="0" applyNumberFormat="1" applyFont="1" applyFill="1" applyBorder="1" applyAlignment="1">
      <alignment horizontal="center" vertical="center"/>
    </xf>
    <xf numFmtId="0" fontId="25" fillId="16" borderId="18" xfId="0" applyFont="1" applyFill="1" applyBorder="1" applyAlignment="1">
      <alignment vertical="center"/>
    </xf>
    <xf numFmtId="0" fontId="25" fillId="14" borderId="18" xfId="0" applyFont="1" applyFill="1" applyBorder="1" applyAlignment="1">
      <alignment vertical="center"/>
    </xf>
    <xf numFmtId="10" fontId="24" fillId="15" borderId="20" xfId="0" applyNumberFormat="1" applyFont="1" applyFill="1" applyBorder="1" applyAlignment="1">
      <alignment horizontal="center" vertical="center"/>
    </xf>
    <xf numFmtId="10" fontId="24" fillId="15" borderId="21" xfId="0" applyNumberFormat="1" applyFont="1" applyFill="1" applyBorder="1" applyAlignment="1">
      <alignment horizontal="center" vertical="center"/>
    </xf>
    <xf numFmtId="0" fontId="22" fillId="14" borderId="1" xfId="0" applyFont="1" applyFill="1" applyBorder="1" applyAlignment="1">
      <alignment horizontal="center" vertical="center"/>
    </xf>
    <xf numFmtId="0" fontId="22" fillId="14" borderId="18" xfId="0" applyFont="1" applyFill="1" applyBorder="1" applyAlignment="1">
      <alignment horizontal="center" vertical="center"/>
    </xf>
    <xf numFmtId="166" fontId="23" fillId="15" borderId="1" xfId="0" applyNumberFormat="1" applyFont="1" applyFill="1" applyBorder="1" applyAlignment="1">
      <alignment horizontal="center" vertical="center"/>
    </xf>
    <xf numFmtId="166" fontId="24" fillId="15" borderId="1" xfId="0" applyNumberFormat="1" applyFont="1" applyFill="1" applyBorder="1" applyAlignment="1">
      <alignment horizontal="center" vertical="center"/>
    </xf>
    <xf numFmtId="0" fontId="23" fillId="15" borderId="17" xfId="0" applyFont="1" applyFill="1" applyBorder="1" applyAlignment="1">
      <alignment vertical="center"/>
    </xf>
    <xf numFmtId="0" fontId="23" fillId="15" borderId="1" xfId="0" applyFont="1" applyFill="1" applyBorder="1" applyAlignment="1">
      <alignment vertical="center"/>
    </xf>
    <xf numFmtId="0" fontId="25" fillId="16" borderId="17" xfId="0" applyFont="1" applyFill="1" applyBorder="1" applyAlignment="1">
      <alignment vertical="center"/>
    </xf>
    <xf numFmtId="0" fontId="24" fillId="15" borderId="17" xfId="0" applyFont="1" applyFill="1" applyBorder="1" applyAlignment="1">
      <alignment vertical="center"/>
    </xf>
    <xf numFmtId="0" fontId="24" fillId="15" borderId="1" xfId="0" applyFont="1" applyFill="1" applyBorder="1" applyAlignment="1">
      <alignment vertical="center"/>
    </xf>
    <xf numFmtId="0" fontId="25" fillId="14" borderId="17" xfId="0" applyFont="1" applyFill="1" applyBorder="1" applyAlignment="1">
      <alignment vertical="center"/>
    </xf>
    <xf numFmtId="0" fontId="24" fillId="15" borderId="19" xfId="0" applyFont="1" applyFill="1" applyBorder="1" applyAlignment="1">
      <alignment vertical="center"/>
    </xf>
    <xf numFmtId="0" fontId="24" fillId="15" borderId="20" xfId="0" applyFont="1" applyFill="1" applyBorder="1" applyAlignment="1">
      <alignment vertical="center"/>
    </xf>
    <xf numFmtId="0" fontId="21" fillId="14" borderId="17" xfId="0" applyFont="1" applyFill="1" applyBorder="1" applyAlignment="1">
      <alignment horizontal="center" vertical="center"/>
    </xf>
    <xf numFmtId="0" fontId="21" fillId="14" borderId="1" xfId="0" applyFont="1" applyFill="1" applyBorder="1" applyAlignment="1">
      <alignment horizontal="center" vertical="center"/>
    </xf>
    <xf numFmtId="0" fontId="21" fillId="14" borderId="22" xfId="0" applyFont="1" applyFill="1" applyBorder="1" applyAlignment="1">
      <alignment horizontal="center" vertical="center"/>
    </xf>
    <xf numFmtId="0" fontId="21" fillId="14" borderId="29" xfId="0" applyFont="1" applyFill="1" applyBorder="1" applyAlignment="1">
      <alignment horizontal="center" vertical="center"/>
    </xf>
    <xf numFmtId="0" fontId="23" fillId="16" borderId="17" xfId="0" applyFont="1" applyFill="1" applyBorder="1" applyAlignment="1">
      <alignment horizontal="center" vertical="center"/>
    </xf>
    <xf numFmtId="0" fontId="19" fillId="26" borderId="0" xfId="0" applyFont="1" applyFill="1" applyAlignment="1">
      <alignment horizontal="center" vertical="center"/>
    </xf>
    <xf numFmtId="0" fontId="20" fillId="6" borderId="6" xfId="0" applyFont="1" applyFill="1" applyBorder="1" applyAlignment="1">
      <alignment horizontal="center" vertical="center"/>
    </xf>
    <xf numFmtId="0" fontId="20" fillId="6" borderId="7" xfId="0" applyFont="1" applyFill="1" applyBorder="1" applyAlignment="1">
      <alignment horizontal="center" vertical="center"/>
    </xf>
    <xf numFmtId="0" fontId="20" fillId="6" borderId="8" xfId="0" applyFont="1" applyFill="1" applyBorder="1" applyAlignment="1">
      <alignment horizontal="center" vertical="center"/>
    </xf>
    <xf numFmtId="0" fontId="29" fillId="24" borderId="1" xfId="0" applyFont="1" applyFill="1" applyBorder="1" applyAlignment="1">
      <alignment horizontal="center" vertical="center"/>
    </xf>
    <xf numFmtId="0" fontId="29" fillId="24" borderId="18" xfId="0" applyFont="1" applyFill="1" applyBorder="1" applyAlignment="1">
      <alignment horizontal="center" vertical="center"/>
    </xf>
    <xf numFmtId="0" fontId="29" fillId="24" borderId="20" xfId="0" applyFont="1" applyFill="1" applyBorder="1" applyAlignment="1">
      <alignment horizontal="center" vertical="center"/>
    </xf>
    <xf numFmtId="0" fontId="29" fillId="24" borderId="21" xfId="0" applyFont="1" applyFill="1" applyBorder="1" applyAlignment="1">
      <alignment horizontal="center" vertical="center"/>
    </xf>
    <xf numFmtId="167" fontId="14" fillId="6" borderId="5" xfId="0" applyNumberFormat="1" applyFont="1" applyFill="1" applyBorder="1" applyAlignment="1" applyProtection="1">
      <alignment horizontal="center" vertical="center"/>
      <protection locked="0"/>
    </xf>
    <xf numFmtId="167" fontId="14" fillId="6" borderId="1" xfId="0" applyNumberFormat="1" applyFont="1" applyFill="1" applyBorder="1" applyAlignment="1" applyProtection="1">
      <alignment horizontal="center" vertical="center"/>
      <protection locked="0"/>
    </xf>
    <xf numFmtId="0" fontId="13" fillId="7" borderId="16" xfId="0" applyFont="1" applyFill="1" applyBorder="1" applyAlignment="1">
      <alignment horizontal="center" vertical="center"/>
    </xf>
    <xf numFmtId="0" fontId="13" fillId="7" borderId="1" xfId="0" applyFont="1" applyFill="1" applyBorder="1" applyAlignment="1">
      <alignment horizontal="center" vertical="center"/>
    </xf>
    <xf numFmtId="167" fontId="6" fillId="7" borderId="5" xfId="0" applyNumberFormat="1" applyFont="1" applyFill="1" applyBorder="1" applyAlignment="1" applyProtection="1">
      <alignment horizontal="center" vertical="center"/>
      <protection locked="0"/>
    </xf>
    <xf numFmtId="167" fontId="6" fillId="7" borderId="4" xfId="0" applyNumberFormat="1" applyFont="1" applyFill="1" applyBorder="1" applyAlignment="1" applyProtection="1">
      <alignment horizontal="center" vertical="center"/>
      <protection locked="0"/>
    </xf>
    <xf numFmtId="0" fontId="15" fillId="6" borderId="1" xfId="0" applyFont="1" applyFill="1" applyBorder="1" applyAlignment="1" applyProtection="1">
      <alignment horizontal="center" vertical="center"/>
      <protection locked="0"/>
    </xf>
    <xf numFmtId="0" fontId="16" fillId="7" borderId="1" xfId="0" applyFont="1" applyFill="1" applyBorder="1" applyAlignment="1" applyProtection="1">
      <alignment horizontal="center" vertical="center"/>
      <protection locked="0"/>
    </xf>
    <xf numFmtId="0" fontId="5" fillId="7" borderId="16" xfId="0" applyFont="1" applyFill="1" applyBorder="1" applyAlignment="1" applyProtection="1">
      <alignment horizontal="left" vertical="center"/>
      <protection locked="0"/>
    </xf>
    <xf numFmtId="0" fontId="5" fillId="7" borderId="1" xfId="0" applyFont="1" applyFill="1" applyBorder="1" applyAlignment="1" applyProtection="1">
      <alignment horizontal="left" vertical="center"/>
      <protection locked="0"/>
    </xf>
    <xf numFmtId="0" fontId="5" fillId="7" borderId="16" xfId="0" applyFont="1" applyFill="1" applyBorder="1" applyAlignment="1" applyProtection="1">
      <alignment horizontal="center" vertical="center"/>
      <protection locked="0"/>
    </xf>
    <xf numFmtId="0" fontId="5" fillId="7" borderId="1" xfId="0" applyFont="1" applyFill="1" applyBorder="1" applyAlignment="1" applyProtection="1">
      <alignment horizontal="center" vertical="center"/>
      <protection locked="0"/>
    </xf>
    <xf numFmtId="0" fontId="18" fillId="7" borderId="1" xfId="0" applyFont="1" applyFill="1" applyBorder="1" applyAlignment="1">
      <alignment horizontal="center" vertical="center" textRotation="255" wrapText="1"/>
    </xf>
    <xf numFmtId="0" fontId="19" fillId="26" borderId="0" xfId="0" applyFont="1" applyFill="1" applyAlignment="1">
      <alignment horizontal="left" vertical="center"/>
    </xf>
    <xf numFmtId="0" fontId="19" fillId="26" borderId="12" xfId="0" applyFont="1" applyFill="1" applyBorder="1" applyAlignment="1">
      <alignment horizontal="left" vertical="center"/>
    </xf>
    <xf numFmtId="0" fontId="28" fillId="7" borderId="4" xfId="0" applyFont="1" applyFill="1" applyBorder="1" applyAlignment="1">
      <alignment horizontal="center" vertical="center" wrapText="1"/>
    </xf>
    <xf numFmtId="0" fontId="28" fillId="7" borderId="50" xfId="0" applyFont="1" applyFill="1" applyBorder="1" applyAlignment="1">
      <alignment horizontal="center" vertical="center" wrapText="1"/>
    </xf>
    <xf numFmtId="0" fontId="29" fillId="9" borderId="0" xfId="0" applyFont="1" applyFill="1" applyAlignment="1">
      <alignment horizontal="center" vertical="center"/>
    </xf>
    <xf numFmtId="0" fontId="29" fillId="9" borderId="15" xfId="0" applyFont="1" applyFill="1" applyBorder="1" applyAlignment="1">
      <alignment horizontal="center" vertical="center"/>
    </xf>
    <xf numFmtId="0" fontId="26" fillId="3" borderId="6" xfId="0" applyFont="1" applyFill="1" applyBorder="1" applyAlignment="1">
      <alignment horizontal="center"/>
    </xf>
    <xf numFmtId="0" fontId="26" fillId="3" borderId="8" xfId="0" applyFont="1" applyFill="1" applyBorder="1" applyAlignment="1">
      <alignment horizontal="center"/>
    </xf>
    <xf numFmtId="0" fontId="19" fillId="8" borderId="0" xfId="0" applyFont="1" applyFill="1" applyAlignment="1">
      <alignment horizontal="center"/>
    </xf>
    <xf numFmtId="0" fontId="56" fillId="25" borderId="0" xfId="0" applyFont="1" applyFill="1" applyAlignment="1">
      <alignment horizontal="center"/>
    </xf>
    <xf numFmtId="0" fontId="10" fillId="8" borderId="0" xfId="0" applyFont="1" applyFill="1" applyAlignment="1">
      <alignment horizontal="center" vertical="center"/>
    </xf>
    <xf numFmtId="0" fontId="10" fillId="8" borderId="12" xfId="0" applyFont="1" applyFill="1" applyBorder="1" applyAlignment="1">
      <alignment horizontal="center" vertical="center"/>
    </xf>
    <xf numFmtId="0" fontId="4" fillId="24" borderId="27" xfId="0" applyFont="1" applyFill="1" applyBorder="1" applyAlignment="1">
      <alignment horizontal="left" vertical="top" wrapText="1"/>
    </xf>
    <xf numFmtId="0" fontId="4" fillId="24" borderId="10" xfId="0" applyFont="1" applyFill="1" applyBorder="1" applyAlignment="1">
      <alignment horizontal="left" vertical="top" wrapText="1"/>
    </xf>
    <xf numFmtId="0" fontId="4" fillId="24" borderId="28" xfId="0" applyFont="1" applyFill="1" applyBorder="1" applyAlignment="1">
      <alignment horizontal="left" vertical="top" wrapText="1"/>
    </xf>
    <xf numFmtId="0" fontId="4" fillId="24" borderId="14" xfId="0" applyFont="1" applyFill="1" applyBorder="1" applyAlignment="1">
      <alignment horizontal="left" vertical="top" wrapText="1"/>
    </xf>
    <xf numFmtId="0" fontId="4" fillId="24" borderId="0" xfId="0" applyFont="1" applyFill="1" applyAlignment="1">
      <alignment horizontal="left" vertical="top" wrapText="1"/>
    </xf>
    <xf numFmtId="0" fontId="4" fillId="24" borderId="15" xfId="0" applyFont="1" applyFill="1" applyBorder="1" applyAlignment="1">
      <alignment horizontal="left" vertical="top" wrapText="1"/>
    </xf>
    <xf numFmtId="0" fontId="4" fillId="24" borderId="11" xfId="0" applyFont="1" applyFill="1" applyBorder="1" applyAlignment="1">
      <alignment horizontal="left" vertical="top" wrapText="1"/>
    </xf>
    <xf numFmtId="0" fontId="4" fillId="24" borderId="12" xfId="0" applyFont="1" applyFill="1" applyBorder="1" applyAlignment="1">
      <alignment horizontal="left" vertical="top" wrapText="1"/>
    </xf>
    <xf numFmtId="0" fontId="4" fillId="24" borderId="13" xfId="0" applyFont="1" applyFill="1" applyBorder="1" applyAlignment="1">
      <alignment horizontal="left" vertical="top" wrapText="1"/>
    </xf>
    <xf numFmtId="0" fontId="55" fillId="24" borderId="6" xfId="0" applyFont="1" applyFill="1" applyBorder="1" applyAlignment="1">
      <alignment horizontal="left" vertical="center"/>
    </xf>
    <xf numFmtId="0" fontId="55" fillId="24" borderId="7" xfId="0" applyFont="1" applyFill="1" applyBorder="1" applyAlignment="1">
      <alignment horizontal="left" vertical="center"/>
    </xf>
    <xf numFmtId="0" fontId="55" fillId="24" borderId="8" xfId="0" applyFont="1" applyFill="1" applyBorder="1" applyAlignment="1">
      <alignment horizontal="left" vertical="center"/>
    </xf>
    <xf numFmtId="0" fontId="55" fillId="24" borderId="6" xfId="0" applyFont="1" applyFill="1" applyBorder="1" applyAlignment="1">
      <alignment horizontal="right"/>
    </xf>
    <xf numFmtId="0" fontId="55" fillId="24" borderId="7" xfId="0" applyFont="1" applyFill="1" applyBorder="1" applyAlignment="1">
      <alignment horizontal="right"/>
    </xf>
    <xf numFmtId="0" fontId="5" fillId="8" borderId="0" xfId="0" applyFont="1" applyFill="1" applyAlignment="1">
      <alignment horizontal="center" vertical="center"/>
    </xf>
    <xf numFmtId="0" fontId="4" fillId="24" borderId="7" xfId="0" applyFont="1" applyFill="1" applyBorder="1" applyAlignment="1">
      <alignment horizontal="center"/>
    </xf>
    <xf numFmtId="0" fontId="4" fillId="24" borderId="8" xfId="0" applyFont="1" applyFill="1" applyBorder="1" applyAlignment="1">
      <alignment horizontal="center"/>
    </xf>
    <xf numFmtId="0" fontId="5" fillId="8" borderId="0" xfId="0" applyFont="1" applyFill="1" applyAlignment="1">
      <alignment horizontal="center"/>
    </xf>
    <xf numFmtId="0" fontId="7" fillId="6" borderId="29" xfId="0" applyFont="1" applyFill="1" applyBorder="1" applyAlignment="1">
      <alignment horizontal="center" vertical="center"/>
    </xf>
    <xf numFmtId="0" fontId="7" fillId="6" borderId="23" xfId="0" applyFont="1" applyFill="1" applyBorder="1" applyAlignment="1">
      <alignment horizontal="center" vertical="center"/>
    </xf>
    <xf numFmtId="0" fontId="4" fillId="24" borderId="1" xfId="0" applyFont="1" applyFill="1" applyBorder="1" applyAlignment="1">
      <alignment horizontal="center"/>
    </xf>
    <xf numFmtId="0" fontId="4" fillId="24" borderId="18" xfId="0" applyFont="1" applyFill="1" applyBorder="1" applyAlignment="1">
      <alignment horizontal="center"/>
    </xf>
    <xf numFmtId="0" fontId="4" fillId="24" borderId="20" xfId="0" applyFont="1" applyFill="1" applyBorder="1" applyAlignment="1">
      <alignment horizontal="center"/>
    </xf>
    <xf numFmtId="0" fontId="4" fillId="24" borderId="21" xfId="0" applyFont="1" applyFill="1" applyBorder="1" applyAlignment="1">
      <alignment horizontal="center"/>
    </xf>
    <xf numFmtId="0" fontId="34" fillId="0" borderId="6" xfId="13" applyBorder="1" applyAlignment="1">
      <alignment horizontal="center"/>
    </xf>
    <xf numFmtId="0" fontId="34" fillId="0" borderId="7" xfId="13" applyBorder="1" applyAlignment="1">
      <alignment horizontal="center"/>
    </xf>
    <xf numFmtId="0" fontId="34" fillId="0" borderId="8" xfId="13" applyBorder="1" applyAlignment="1">
      <alignment horizontal="center"/>
    </xf>
    <xf numFmtId="0" fontId="34" fillId="0" borderId="10" xfId="13" applyBorder="1" applyAlignment="1">
      <alignment horizontal="center"/>
    </xf>
    <xf numFmtId="0" fontId="34" fillId="0" borderId="28" xfId="13" applyBorder="1" applyAlignment="1">
      <alignment horizontal="center"/>
    </xf>
    <xf numFmtId="0" fontId="34" fillId="0" borderId="0" xfId="10" applyAlignment="1">
      <alignment horizontal="center"/>
    </xf>
    <xf numFmtId="0" fontId="34" fillId="18" borderId="0" xfId="10" applyFill="1" applyAlignment="1">
      <alignment horizontal="center"/>
    </xf>
    <xf numFmtId="0" fontId="34" fillId="0" borderId="0" xfId="9" applyAlignment="1">
      <alignment horizontal="center"/>
    </xf>
  </cellXfs>
  <cellStyles count="15">
    <cellStyle name="Comma" xfId="1" builtinId="3"/>
    <cellStyle name="Currency" xfId="2" builtinId="4"/>
    <cellStyle name="Currency 2" xfId="8" xr:uid="{1C0D0A1D-457F-4B24-A5F6-13AF945235E8}"/>
    <cellStyle name="Monétaire 2" xfId="5" xr:uid="{FF06CA70-324A-4325-820B-B77C307716CA}"/>
    <cellStyle name="Normal" xfId="0" builtinId="0"/>
    <cellStyle name="Normal 2" xfId="3" xr:uid="{6F4005B1-0162-494A-9DB7-D431FDC0027F}"/>
    <cellStyle name="Normal_bordereaux portes" xfId="12" xr:uid="{69E05A8C-E5E3-4C60-B875-27E285389658}"/>
    <cellStyle name="Normal_Sheet1" xfId="14" xr:uid="{0DE51ABD-6EB5-46FA-8C25-C7CAE4718FB9}"/>
    <cellStyle name="Normal_Tableaux Portes INRS-ETE-Lourd Rev-5JG" xfId="11" xr:uid="{B106B6DB-7197-488C-897E-EA975D88515D}"/>
    <cellStyle name="Normal_Temaline_model" xfId="9" xr:uid="{D49F430B-9B85-4859-B3CB-0E2CC7CC6102}"/>
    <cellStyle name="Normal_Temaline_model 2" xfId="13" xr:uid="{134C7571-49B3-42DC-8C3B-04B1D4899EB0}"/>
    <cellStyle name="Normal_Temaline_model 2_IV1_SOUM_ROBERVAL_PLC" xfId="10" xr:uid="{8921F427-B5DF-4330-9AB9-151B90D3AD4E}"/>
    <cellStyle name="NOXE GRIS" xfId="6" xr:uid="{C5A0FF54-1642-4959-8C64-382AF49B0A01}"/>
    <cellStyle name="Percent" xfId="7" builtinId="5"/>
    <cellStyle name="Pourcentage 2" xfId="4" xr:uid="{1E832DA9-B226-499D-AB69-C3DA18000F88}"/>
  </cellStyles>
  <dxfs count="10">
    <dxf>
      <font>
        <condense val="0"/>
        <extend val="0"/>
        <color indexed="31"/>
      </font>
    </dxf>
    <dxf>
      <font>
        <b/>
        <i val="0"/>
        <condense val="0"/>
        <extend val="0"/>
      </font>
      <fill>
        <patternFill>
          <bgColor indexed="47"/>
        </patternFill>
      </fill>
    </dxf>
    <dxf>
      <font>
        <condense val="0"/>
        <extend val="0"/>
        <color indexed="31"/>
      </font>
    </dxf>
    <dxf>
      <font>
        <b/>
        <i val="0"/>
        <condense val="0"/>
        <extend val="0"/>
      </font>
      <fill>
        <patternFill>
          <bgColor indexed="47"/>
        </patternFill>
      </fill>
    </dxf>
    <dxf>
      <font>
        <condense val="0"/>
        <extend val="0"/>
        <color indexed="9"/>
      </font>
    </dxf>
    <dxf>
      <font>
        <condense val="0"/>
        <extend val="0"/>
        <color indexed="9"/>
      </font>
    </dxf>
    <dxf>
      <font>
        <condense val="0"/>
        <extend val="0"/>
        <color indexed="31"/>
      </font>
    </dxf>
    <dxf>
      <font>
        <b/>
        <i val="0"/>
        <condense val="0"/>
        <extend val="0"/>
      </font>
      <fill>
        <patternFill>
          <bgColor indexed="47"/>
        </patternFill>
      </fill>
    </dxf>
    <dxf>
      <font>
        <condense val="0"/>
        <extend val="0"/>
        <color indexed="9"/>
      </font>
    </dxf>
    <dxf>
      <font>
        <condense val="0"/>
        <extend val="0"/>
        <color indexed="9"/>
      </font>
    </dxf>
  </dxfs>
  <tableStyles count="0" defaultTableStyle="TableStyleMedium2" defaultPivotStyle="PivotStyleLight16"/>
  <colors>
    <mruColors>
      <color rgb="FF4AD7D1"/>
      <color rgb="FFB6F0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Structure" Target="richData/rdrichvaluestructure.xml"/><Relationship Id="rId18"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externalLink" Target="externalLinks/externalLink1.xml"/><Relationship Id="rId12" Type="http://schemas.microsoft.com/office/2017/06/relationships/rdRichValue" Target="richData/rdrichvalue.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SupportingPropertyBag" Target="richData/rdsupportingpropertybag.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SupportingPropertyBagStructure" Target="richData/rdsupportingpropertybagstructure.xml"/><Relationship Id="rId23" Type="http://schemas.openxmlformats.org/officeDocument/2006/relationships/customXml" Target="../customXml/item4.xml"/><Relationship Id="rId10" Type="http://schemas.openxmlformats.org/officeDocument/2006/relationships/sharedStrings" Target="sharedString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ichStyles" Target="richData/richStyles.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150694</xdr:colOff>
      <xdr:row>1</xdr:row>
      <xdr:rowOff>161925</xdr:rowOff>
    </xdr:from>
    <xdr:ext cx="2111438" cy="569595"/>
    <xdr:pic>
      <xdr:nvPicPr>
        <xdr:cNvPr id="3" name="Picture 2">
          <a:extLst>
            <a:ext uri="{FF2B5EF4-FFF2-40B4-BE49-F238E27FC236}">
              <a16:creationId xmlns:a16="http://schemas.microsoft.com/office/drawing/2014/main" id="{9FE22412-99A9-49EF-8D22-E1514234A0C2}"/>
            </a:ext>
          </a:extLst>
        </xdr:cNvPr>
        <xdr:cNvPicPr>
          <a:picLocks noChangeAspect="1"/>
        </xdr:cNvPicPr>
      </xdr:nvPicPr>
      <xdr:blipFill>
        <a:blip xmlns:r="http://schemas.openxmlformats.org/officeDocument/2006/relationships" r:embed="rId1"/>
        <a:stretch>
          <a:fillRect/>
        </a:stretch>
      </xdr:blipFill>
      <xdr:spPr>
        <a:xfrm>
          <a:off x="493594" y="485775"/>
          <a:ext cx="2111438" cy="569595"/>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ther/Succursale%20QU&#201;BEC/Template%20Fichiers%20Estimations/OLD/Tableau%20Take%20off%20V10.xlsm" TargetMode="External"/><Relationship Id="rId2" Type="http://schemas.openxmlformats.org/officeDocument/2006/relationships/externalLinkPath" Target="https://noxeca.sharepoint.com/sites/NoxeVente/Shared%20Documents/.Other/Succursale%20QU&#201;BEC/Template%20Fichiers%20Estimations/OLD/Tableau%20Take%20off%20V10.xlsm" TargetMode="External"/><Relationship Id="rId1" Type="http://schemas.openxmlformats.org/officeDocument/2006/relationships/externalLinkPath" Target="/sites/NoxeVente/Shared%20Documents/.Other/Succursale%20QU&#201;BEC/Template%20Fichiers%20Estimations/OLD/Tableau%20Take%20off%20V10.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Groupe"/>
      <sheetName val="Porte"/>
      <sheetName val="Cablage"/>
      <sheetName val="Salle"/>
      <sheetName val="LD"/>
      <sheetName val="Caméra"/>
      <sheetName val="#1"/>
      <sheetName val="#2"/>
      <sheetName val="#3"/>
      <sheetName val="#4"/>
      <sheetName val="#5"/>
      <sheetName val="#6"/>
      <sheetName val="#7"/>
    </sheetNames>
    <sheetDataSet>
      <sheetData sheetId="0">
        <row r="7">
          <cell r="J7" t="str">
            <v>Lecteur Entrée -</v>
          </cell>
          <cell r="K7" t="str">
            <v>Lecteur Sortie -</v>
          </cell>
          <cell r="L7" t="str">
            <v>Lecteur avec clavier</v>
          </cell>
          <cell r="P7" t="str">
            <v>Contact Magnétique -</v>
          </cell>
          <cell r="Q7" t="str">
            <v>Contact de porte de Garage</v>
          </cell>
          <cell r="R7" t="str">
            <v>Requête de Sortie -</v>
          </cell>
          <cell r="S7" t="str">
            <v>Det. Requête de Sortie -</v>
          </cell>
          <cell r="T7" t="str">
            <v>Etat Barre Panique élect.</v>
          </cell>
          <cell r="U7" t="str">
            <v>Station Manuelle Bleu</v>
          </cell>
          <cell r="V7" t="str">
            <v>Requete sortie intégré</v>
          </cell>
          <cell r="W7" t="str">
            <v>Interrupteur à Clé</v>
          </cell>
          <cell r="X7" t="str">
            <v>Bouton d'urgence</v>
          </cell>
          <cell r="Y7" t="str">
            <v>SUPERVISION</v>
          </cell>
          <cell r="Z7" t="str">
            <v>Gache Monitrice</v>
          </cell>
          <cell r="AB7" t="str">
            <v xml:space="preserve">Clé Contournement </v>
          </cell>
          <cell r="AC7" t="str">
            <v>Gâche Électrique -</v>
          </cell>
          <cell r="AD7" t="str">
            <v>Électro-Aimant -</v>
          </cell>
          <cell r="AF7" t="str">
            <v>Alarme Sonore(Hrn) -</v>
          </cell>
          <cell r="AH7" t="str">
            <v>Electro-aimanr 3/15</v>
          </cell>
          <cell r="AJ7" t="str">
            <v xml:space="preserve"> (Relai Lock/Unlock)</v>
          </cell>
          <cell r="AK7" t="str">
            <v>Operateur Porte-</v>
          </cell>
          <cell r="AL7" t="str">
            <v>Bouton ouverture</v>
          </cell>
          <cell r="AM7" t="str">
            <v>Relais Alarme Incendie</v>
          </cell>
          <cell r="AN7" t="str">
            <v>Borniers</v>
          </cell>
          <cell r="AO7" t="str">
            <v>retenue Magnétique</v>
          </cell>
          <cell r="AP7" t="str">
            <v>Boitier d'alimentation</v>
          </cell>
          <cell r="AQ7" t="str">
            <v>Transfert de courant</v>
          </cell>
          <cell r="AR7" t="str">
            <v>Surveillance Panneau-</v>
          </cell>
        </row>
        <row r="8">
          <cell r="J8" t="str">
            <v>LE</v>
          </cell>
          <cell r="K8" t="str">
            <v>LS</v>
          </cell>
          <cell r="L8" t="str">
            <v>LCI</v>
          </cell>
          <cell r="M8" t="str">
            <v>CN</v>
          </cell>
          <cell r="N8" t="str">
            <v>INT</v>
          </cell>
          <cell r="O8" t="str">
            <v>MA</v>
          </cell>
          <cell r="P8" t="str">
            <v>CM</v>
          </cell>
          <cell r="Q8" t="str">
            <v>CMG</v>
          </cell>
          <cell r="R8" t="str">
            <v>RS</v>
          </cell>
          <cell r="S8" t="str">
            <v>DRS</v>
          </cell>
          <cell r="T8" t="str">
            <v>BPE(E)</v>
          </cell>
          <cell r="U8" t="str">
            <v>SM</v>
          </cell>
          <cell r="V8" t="str">
            <v>RSI</v>
          </cell>
          <cell r="W8" t="str">
            <v>IC</v>
          </cell>
          <cell r="X8" t="str">
            <v>BU</v>
          </cell>
          <cell r="Y8" t="str">
            <v>SUP</v>
          </cell>
          <cell r="Z8" t="str">
            <v>GM</v>
          </cell>
          <cell r="AA8" t="str">
            <v>BP</v>
          </cell>
          <cell r="AB8" t="str">
            <v>CC</v>
          </cell>
          <cell r="AC8" t="str">
            <v>GE</v>
          </cell>
          <cell r="AD8" t="str">
            <v>EA</v>
          </cell>
          <cell r="AE8" t="str">
            <v>SE</v>
          </cell>
          <cell r="AF8" t="str">
            <v>AS</v>
          </cell>
          <cell r="AG8" t="str">
            <v>BPE</v>
          </cell>
          <cell r="AH8" t="str">
            <v>EAA</v>
          </cell>
          <cell r="AI8" t="str">
            <v>BPE(3/15)</v>
          </cell>
          <cell r="AJ8" t="str">
            <v>R(L/U)</v>
          </cell>
          <cell r="AK8" t="str">
            <v>OP</v>
          </cell>
          <cell r="AL8" t="str">
            <v>BO</v>
          </cell>
          <cell r="AM8" t="str">
            <v>RA</v>
          </cell>
          <cell r="AN8" t="str">
            <v>B</v>
          </cell>
          <cell r="AO8" t="str">
            <v>RM</v>
          </cell>
          <cell r="AP8" t="str">
            <v>ALIM</v>
          </cell>
          <cell r="AQ8" t="str">
            <v>TC</v>
          </cell>
          <cell r="AR8" t="str">
            <v>TMP</v>
          </cell>
        </row>
      </sheetData>
      <sheetData sheetId="1"/>
      <sheetData sheetId="2"/>
      <sheetData sheetId="3"/>
      <sheetData sheetId="4">
        <row r="3">
          <cell r="A3">
            <v>1</v>
          </cell>
        </row>
        <row r="4">
          <cell r="A4">
            <v>2</v>
          </cell>
        </row>
        <row r="5">
          <cell r="A5">
            <v>3</v>
          </cell>
        </row>
        <row r="6">
          <cell r="A6"/>
        </row>
        <row r="7">
          <cell r="A7"/>
        </row>
        <row r="8">
          <cell r="A8"/>
        </row>
        <row r="9">
          <cell r="A9"/>
        </row>
        <row r="10">
          <cell r="A10"/>
        </row>
        <row r="11">
          <cell r="A11"/>
        </row>
        <row r="12">
          <cell r="A12"/>
        </row>
        <row r="13">
          <cell r="A13"/>
        </row>
        <row r="14">
          <cell r="A14"/>
        </row>
        <row r="15">
          <cell r="A15"/>
        </row>
        <row r="16">
          <cell r="A16"/>
        </row>
        <row r="17">
          <cell r="A17"/>
        </row>
        <row r="18">
          <cell r="A18"/>
        </row>
        <row r="19">
          <cell r="A19"/>
        </row>
        <row r="20">
          <cell r="A20"/>
        </row>
        <row r="21">
          <cell r="A21"/>
        </row>
        <row r="22">
          <cell r="A22"/>
        </row>
        <row r="23">
          <cell r="A23"/>
        </row>
        <row r="24">
          <cell r="A24"/>
        </row>
        <row r="25">
          <cell r="A25"/>
        </row>
        <row r="26">
          <cell r="A26"/>
        </row>
        <row r="27">
          <cell r="A27"/>
        </row>
        <row r="28">
          <cell r="A28"/>
        </row>
        <row r="29">
          <cell r="A29"/>
        </row>
        <row r="30">
          <cell r="A30"/>
        </row>
        <row r="31">
          <cell r="A31"/>
        </row>
        <row r="32">
          <cell r="A32"/>
        </row>
        <row r="33">
          <cell r="A33"/>
        </row>
        <row r="34">
          <cell r="A34"/>
        </row>
        <row r="35">
          <cell r="A35"/>
        </row>
        <row r="36">
          <cell r="A36"/>
        </row>
        <row r="37">
          <cell r="A37"/>
        </row>
        <row r="38">
          <cell r="A38"/>
        </row>
        <row r="39">
          <cell r="A39"/>
        </row>
        <row r="40">
          <cell r="A40"/>
        </row>
        <row r="41">
          <cell r="A41"/>
        </row>
        <row r="42">
          <cell r="A42"/>
        </row>
        <row r="43">
          <cell r="A43"/>
        </row>
        <row r="44">
          <cell r="A44"/>
        </row>
        <row r="45">
          <cell r="A45"/>
        </row>
        <row r="46">
          <cell r="A46"/>
        </row>
        <row r="47">
          <cell r="A47"/>
        </row>
        <row r="48">
          <cell r="A48"/>
        </row>
        <row r="49">
          <cell r="A49"/>
        </row>
        <row r="50">
          <cell r="A50"/>
        </row>
      </sheetData>
      <sheetData sheetId="5"/>
      <sheetData sheetId="6"/>
      <sheetData sheetId="7"/>
      <sheetData sheetId="8"/>
      <sheetData sheetId="9"/>
      <sheetData sheetId="10"/>
      <sheetData sheetId="11"/>
      <sheetData sheetId="12"/>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
  <rv s="0">
    <v>en-CA</v>
    <v>avylur</v>
    <v>268435456</v>
    <v>1</v>
    <v>Powered by Refinitiv</v>
    <v>0</v>
    <v>USD/CAD</v>
    <v>2</v>
    <v>3</v>
    <v>Finance</v>
    <v>4</v>
    <v>1.4139999999999999</v>
    <v>1.3479000000000001</v>
    <v>-1E-3</v>
    <v>-7.2980000000000007E-4</v>
    <v>CAD</v>
    <v>USD</v>
    <v>Currency Pair</v>
    <v>46129.874942129631</v>
    <v>US Dollar/Canadian Dollar FX Spot Rate</v>
    <v>1.3703000000000001</v>
    <v>1.3693</v>
    <v>USDCAD</v>
    <v>USD/CAD</v>
  </rv>
  <rv s="1">
    <v>0</v>
  </rv>
</rvData>
</file>

<file path=xl/richData/rdrichvaluestructure.xml><?xml version="1.0" encoding="utf-8"?>
<rvStructures xmlns="http://schemas.microsoft.com/office/spreadsheetml/2017/richdata" count="2">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From currency" t="s"/>
    <k n="Instrument type" t="s"/>
    <k n="Last trade time"/>
    <k n="Name" t="s"/>
    <k n="Previous close"/>
    <k n="Price"/>
    <k n="Ticker symbol" t="s"/>
    <k n="UniqueName" t="s"/>
  </s>
  <s t="_linkedentity">
    <k n="%cvi" t="r"/>
  </s>
</rvStructures>
</file>

<file path=xl/richData/rdsupportingpropertybag.xml><?xml version="1.0" encoding="utf-8"?>
<supportingPropertyBags xmlns="http://schemas.microsoft.com/office/spreadsheetml/2017/richdata2">
  <spbArrays count="1">
    <a count="24">
      <v t="s">%EntityServiceId</v>
      <v t="s">_Format</v>
      <v t="s">%IsRefreshable</v>
      <v t="s">%EntityCulture</v>
      <v t="s">%EntityId</v>
      <v t="s">_Icon</v>
      <v t="s">_Display</v>
      <v t="s">Name</v>
      <v t="s">Price</v>
      <v t="s">_SubLabel</v>
      <v t="s">Last trade time</v>
      <v t="s">Ticker symbol</v>
      <v t="s">Change</v>
      <v t="s">Change (%)</v>
      <v t="s">Currency</v>
      <v t="s">From currency</v>
      <v t="s">Previous close</v>
      <v t="s">52 week high</v>
      <v t="s">52 week low</v>
      <v t="s">Instrument type</v>
      <v t="s">_Flags</v>
      <v t="s">UniqueName</v>
      <v t="s">_DisplayString</v>
      <v t="s">%ProviderInfo</v>
    </a>
  </spbArrays>
  <spbData count="5">
    <spb s="0">
      <v>0</v>
      <v>Name</v>
    </spb>
    <spb s="1">
      <v>0</v>
      <v>0</v>
      <v>0</v>
    </spb>
    <spb s="2">
      <v>1</v>
      <v>1</v>
    </spb>
    <spb s="3">
      <v>1</v>
      <v>2</v>
      <v>2</v>
      <v>3</v>
      <v>2</v>
      <v>2</v>
      <v>2</v>
      <v>4</v>
      <v>5</v>
    </spb>
    <spb s="4">
      <v>GMT</v>
    </spb>
  </spbData>
</supportingPropertyBags>
</file>

<file path=xl/richData/rdsupportingpropertybagstructure.xml><?xml version="1.0" encoding="utf-8"?>
<spbStructures xmlns="http://schemas.microsoft.com/office/spreadsheetml/2017/richdata2" count="5">
  <s>
    <k n="^Order" t="spba"/>
    <k n="TitleProperty" t="s"/>
  </s>
  <s>
    <k n="ShowInCardView" t="b"/>
    <k n="ShowInDotNotation" t="b"/>
    <k n="ShowInAutoComplete" t="b"/>
  </s>
  <s>
    <k n="UniqueName" t="spb"/>
    <k n="`%ProviderInfo" t="spb"/>
  </s>
  <s>
    <k n="Name" t="i"/>
    <k n="Price" t="i"/>
    <k n="Change" t="i"/>
    <k n="Change (%)" t="i"/>
    <k n="52 week low" t="i"/>
    <k n="52 week high" t="i"/>
    <k n="Previous close" t="i"/>
    <k n="Last trade time"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2" formatCode="0.00"/>
    </x:dxf>
    <x:dxf>
      <x:numFmt numFmtId="0" formatCode="General"/>
    </x:dxf>
    <x:dxf>
      <x:numFmt numFmtId="27" formatCode="m/d/yyyy\ h:mm"/>
    </x:dxf>
    <x:dxf>
      <x:numFmt numFmtId="14" formatCode="0.00%"/>
    </x:dxf>
  </dxfs>
  <richProperties>
    <rPr n="IsTitleField" t="b"/>
    <rPr n="NumberFormat" t="s"/>
  </richProperties>
  <richStyles>
    <rSty>
      <rpv i="0">1</rpv>
    </rSty>
    <rSty dxfid="1">
      <rpv i="1">_-[$$-en-CA]* #,##0.00_-;-[$$-en-CA]* #,##0.00_-;_-[$$-en-CA]* "-"??_-;_-@_-</rpv>
    </rSty>
    <rSty dxfid="3"/>
    <rSty dxfid="2"/>
    <rSty dxfid="0">
      <rpv i="1">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42C4F04-C241-46CA-890A-1723F4B6A9A0}">
  <we:reference id="wa200009404" version="1.0.0.8" store="en-US" storeType="OMEX"/>
  <we:alternateReferences>
    <we:reference id="WA200009404" version="1.0.0.8" store="WA200009404" storeType="OMEX"/>
  </we:alternateReferences>
  <we:properties>
    <we:property name="claude.fileId" value="&quot;a74171a8-343a-44bc-ab31-d3cb3497e5a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18A21-1223-40F7-8A8D-4E7AA783583F}">
  <sheetPr codeName="Sheet2"/>
  <dimension ref="A1:AP681"/>
  <sheetViews>
    <sheetView zoomScale="85" zoomScaleNormal="85" workbookViewId="0">
      <selection sqref="A1:XFD1048576"/>
    </sheetView>
  </sheetViews>
  <sheetFormatPr defaultColWidth="0" defaultRowHeight="14.25" zeroHeight="1" outlineLevelRow="2"/>
  <cols>
    <col min="1" max="1" width="6.42578125" style="33" customWidth="1"/>
    <col min="2" max="2" width="10.5703125" style="33" customWidth="1"/>
    <col min="3" max="3" width="35.42578125" style="31" customWidth="1"/>
    <col min="4" max="4" width="28.5703125" style="31" customWidth="1"/>
    <col min="5" max="5" width="21.28515625" style="31" customWidth="1"/>
    <col min="6" max="6" width="38.42578125" style="31" customWidth="1"/>
    <col min="7" max="7" width="32.7109375" style="31" customWidth="1"/>
    <col min="8" max="8" width="15.7109375" style="136" customWidth="1"/>
    <col min="9" max="9" width="13.5703125" style="136" customWidth="1"/>
    <col min="10" max="10" width="15.42578125" style="136" customWidth="1"/>
    <col min="11" max="11" width="20.7109375" style="136" customWidth="1"/>
    <col min="12" max="12" width="15" style="137" customWidth="1"/>
    <col min="13" max="13" width="16" style="137" customWidth="1"/>
    <col min="14" max="14" width="16" style="138" customWidth="1"/>
    <col min="15" max="15" width="15" style="138" customWidth="1"/>
    <col min="16" max="16" width="12.7109375" style="138" customWidth="1"/>
    <col min="17" max="17" width="17.28515625" style="138" customWidth="1"/>
    <col min="18" max="18" width="15.28515625" style="138" customWidth="1"/>
    <col min="19" max="19" width="29" style="36" customWidth="1"/>
    <col min="20" max="20" width="14.5703125" style="33" customWidth="1"/>
    <col min="21" max="21" width="25.7109375" style="33" customWidth="1"/>
    <col min="22" max="22" width="19.140625" style="33" customWidth="1"/>
    <col min="23" max="23" width="25.28515625" style="33" customWidth="1"/>
    <col min="24" max="24" width="24.140625" style="33" customWidth="1"/>
    <col min="25" max="25" width="25.7109375" style="33" customWidth="1"/>
    <col min="26" max="26" width="29.7109375" style="33" customWidth="1"/>
    <col min="27" max="27" width="11.5703125" style="409" customWidth="1"/>
    <col min="28" max="28" width="16.28515625" style="409" customWidth="1"/>
    <col min="29" max="30" width="11.5703125" style="409" customWidth="1"/>
    <col min="31" max="31" width="37" style="409" customWidth="1"/>
    <col min="32" max="32" width="9.28515625" style="409" customWidth="1"/>
    <col min="33" max="33" width="13" style="409" customWidth="1"/>
    <col min="34" max="34" width="11.5703125" style="409" customWidth="1"/>
    <col min="35" max="35" width="11.140625" style="409" customWidth="1"/>
    <col min="36" max="36" width="13" style="409" customWidth="1"/>
    <col min="37" max="42" width="11.5703125" style="409" customWidth="1"/>
    <col min="43" max="16384" width="11.5703125" style="34" hidden="1"/>
  </cols>
  <sheetData>
    <row r="1" spans="1:42" s="33" customFormat="1" ht="26.45" customHeight="1">
      <c r="A1" s="367"/>
      <c r="B1" s="367"/>
      <c r="C1" s="368"/>
      <c r="D1" s="368"/>
      <c r="E1" s="368"/>
      <c r="F1" s="368"/>
      <c r="G1" s="368"/>
      <c r="H1" s="369"/>
      <c r="I1" s="369"/>
      <c r="J1" s="369"/>
      <c r="K1" s="369"/>
      <c r="L1" s="370"/>
      <c r="M1" s="370"/>
      <c r="N1" s="371"/>
      <c r="O1" s="371"/>
      <c r="P1" s="371"/>
      <c r="Q1" s="371"/>
      <c r="R1" s="371"/>
      <c r="S1" s="372"/>
      <c r="T1" s="367"/>
      <c r="U1" s="367"/>
      <c r="V1" s="367"/>
      <c r="W1" s="367"/>
      <c r="X1" s="367"/>
      <c r="Y1" s="367"/>
      <c r="Z1" s="367"/>
      <c r="AA1" s="409"/>
      <c r="AB1" s="409"/>
      <c r="AC1" s="409"/>
      <c r="AD1" s="409"/>
      <c r="AE1" s="409"/>
      <c r="AF1" s="409"/>
      <c r="AG1" s="409"/>
      <c r="AH1" s="409"/>
      <c r="AI1" s="409"/>
      <c r="AJ1" s="409"/>
      <c r="AK1" s="409"/>
      <c r="AL1" s="409"/>
      <c r="AM1" s="409"/>
      <c r="AN1" s="409"/>
      <c r="AO1" s="409"/>
      <c r="AP1" s="409"/>
    </row>
    <row r="2" spans="1:42" ht="30" hidden="1" customHeight="1" outlineLevel="1">
      <c r="A2" s="367"/>
      <c r="B2" s="367"/>
      <c r="C2" s="68"/>
      <c r="D2" s="50" t="s">
        <v>0</v>
      </c>
      <c r="E2" s="18" t="s">
        <v>1</v>
      </c>
      <c r="F2" s="18" t="s">
        <v>2</v>
      </c>
      <c r="G2" s="19" t="s">
        <v>3</v>
      </c>
      <c r="H2" s="18" t="s">
        <v>4</v>
      </c>
      <c r="I2" s="373" t="s">
        <v>5</v>
      </c>
      <c r="J2" s="373" t="s">
        <v>6</v>
      </c>
      <c r="K2" s="374" t="s">
        <v>7</v>
      </c>
      <c r="L2" s="374" t="s">
        <v>2</v>
      </c>
      <c r="M2" s="375" t="s">
        <v>3</v>
      </c>
      <c r="N2" s="374" t="s">
        <v>4</v>
      </c>
      <c r="O2" s="20" t="s">
        <v>8</v>
      </c>
      <c r="P2" s="20" t="s">
        <v>2</v>
      </c>
      <c r="Q2" s="21" t="s">
        <v>3</v>
      </c>
      <c r="R2" s="22" t="s">
        <v>4</v>
      </c>
      <c r="S2" s="376"/>
      <c r="T2" s="376" t="s">
        <v>9</v>
      </c>
      <c r="U2" s="376" t="s">
        <v>10</v>
      </c>
      <c r="V2" s="376" t="s">
        <v>2</v>
      </c>
      <c r="W2" s="376" t="s">
        <v>3</v>
      </c>
      <c r="X2" s="23" t="s">
        <v>11</v>
      </c>
      <c r="Y2" s="24" t="s">
        <v>12</v>
      </c>
      <c r="Z2" s="24" t="s">
        <v>13</v>
      </c>
    </row>
    <row r="3" spans="1:42" ht="16.5" hidden="1" outlineLevel="1">
      <c r="A3" s="367"/>
      <c r="B3" s="367"/>
      <c r="C3" s="69" t="s">
        <v>14</v>
      </c>
      <c r="D3" s="70">
        <f>Z3/$Z$10</f>
        <v>1</v>
      </c>
      <c r="E3" s="71"/>
      <c r="F3" s="72"/>
      <c r="G3" s="71">
        <f>E3/((100-F3)*0.01)</f>
        <v>0</v>
      </c>
      <c r="H3" s="71">
        <f t="shared" ref="H3:H9" si="0">G3-E3</f>
        <v>0</v>
      </c>
      <c r="I3" s="73">
        <f>SUM(B218:B225)</f>
        <v>264</v>
      </c>
      <c r="J3" s="73">
        <f>SUM(B226:B227)</f>
        <v>40</v>
      </c>
      <c r="K3" s="71">
        <f>(I3+J3)*D217</f>
        <v>22800</v>
      </c>
      <c r="L3" s="74">
        <f>100*(G218-D218)/G218</f>
        <v>40</v>
      </c>
      <c r="M3" s="71">
        <f>K3/((100-L3)*0.01)</f>
        <v>38000</v>
      </c>
      <c r="N3" s="71">
        <f>M3-K3</f>
        <v>15200</v>
      </c>
      <c r="O3" s="75"/>
      <c r="P3" s="76">
        <v>0.2</v>
      </c>
      <c r="Q3" s="71">
        <f t="shared" ref="Q3:Q9" si="1">O3/(1-P3)</f>
        <v>0</v>
      </c>
      <c r="R3" s="77">
        <f t="shared" ref="R3:R9" si="2">Q3-O3</f>
        <v>0</v>
      </c>
      <c r="S3" s="71"/>
      <c r="T3" s="71"/>
      <c r="U3" s="71"/>
      <c r="V3" s="76">
        <v>0.2</v>
      </c>
      <c r="W3" s="71">
        <f>SUM(S3:U3)/(1-V3)</f>
        <v>0</v>
      </c>
      <c r="X3" s="71">
        <f>M3+G3+Q3+W3</f>
        <v>38000</v>
      </c>
      <c r="Y3" s="71"/>
      <c r="Z3" s="71">
        <f>X3+SUM(Y3:Y3)</f>
        <v>38000</v>
      </c>
    </row>
    <row r="4" spans="1:42" ht="16.5" hidden="1" outlineLevel="1">
      <c r="A4" s="367"/>
      <c r="B4" s="409"/>
      <c r="C4" s="78"/>
      <c r="D4" s="70">
        <f t="shared" ref="D4:D9" si="3">Z4/$Z$10</f>
        <v>0</v>
      </c>
      <c r="E4" s="71"/>
      <c r="F4" s="79"/>
      <c r="G4" s="71">
        <f t="shared" ref="G4:G9" si="4">E4/(1-F4)</f>
        <v>0</v>
      </c>
      <c r="H4" s="71">
        <f t="shared" si="0"/>
        <v>0</v>
      </c>
      <c r="I4" s="79"/>
      <c r="J4" s="79"/>
      <c r="K4" s="71"/>
      <c r="L4" s="79"/>
      <c r="M4" s="71">
        <f t="shared" ref="M4:M9" si="5">K4/(1-L4)</f>
        <v>0</v>
      </c>
      <c r="N4" s="71">
        <f t="shared" ref="N4:N9" si="6">M4-K4</f>
        <v>0</v>
      </c>
      <c r="O4" s="71"/>
      <c r="P4" s="76">
        <v>0.15</v>
      </c>
      <c r="Q4" s="71">
        <f t="shared" si="1"/>
        <v>0</v>
      </c>
      <c r="R4" s="77">
        <f t="shared" si="2"/>
        <v>0</v>
      </c>
      <c r="S4" s="71"/>
      <c r="T4" s="71"/>
      <c r="U4" s="71"/>
      <c r="V4" s="76">
        <v>0.2</v>
      </c>
      <c r="W4" s="71">
        <f t="shared" ref="W4:W9" si="7">SUM(S4:U4)/(1-V4)</f>
        <v>0</v>
      </c>
      <c r="X4" s="71">
        <f t="shared" ref="X4:X9" si="8">M4+G4+Q4+W4</f>
        <v>0</v>
      </c>
      <c r="Y4" s="71"/>
      <c r="Z4" s="71">
        <f t="shared" ref="Z4:Z9" si="9">X4+SUM(Y4:Y4)</f>
        <v>0</v>
      </c>
    </row>
    <row r="5" spans="1:42" ht="16.5" hidden="1" outlineLevel="1">
      <c r="A5" s="367"/>
      <c r="B5" s="367"/>
      <c r="C5" s="78" t="s">
        <v>15</v>
      </c>
      <c r="D5" s="70">
        <f t="shared" si="3"/>
        <v>0</v>
      </c>
      <c r="E5" s="71">
        <f>H12/8*70*7/5+N("7 jours versus 5 jours - weekend")</f>
        <v>0</v>
      </c>
      <c r="F5" s="79"/>
      <c r="G5" s="71">
        <f t="shared" si="4"/>
        <v>0</v>
      </c>
      <c r="H5" s="71">
        <f t="shared" si="0"/>
        <v>0</v>
      </c>
      <c r="I5" s="79"/>
      <c r="J5" s="79"/>
      <c r="K5" s="71"/>
      <c r="L5" s="79"/>
      <c r="M5" s="71">
        <f t="shared" si="5"/>
        <v>0</v>
      </c>
      <c r="N5" s="71">
        <f t="shared" si="6"/>
        <v>0</v>
      </c>
      <c r="O5" s="71"/>
      <c r="P5" s="76">
        <v>0.2</v>
      </c>
      <c r="Q5" s="71">
        <f t="shared" si="1"/>
        <v>0</v>
      </c>
      <c r="R5" s="77">
        <f t="shared" si="2"/>
        <v>0</v>
      </c>
      <c r="S5" s="71"/>
      <c r="T5" s="71"/>
      <c r="U5" s="71"/>
      <c r="V5" s="76">
        <v>0.2</v>
      </c>
      <c r="W5" s="71">
        <f t="shared" si="7"/>
        <v>0</v>
      </c>
      <c r="X5" s="71">
        <f t="shared" si="8"/>
        <v>0</v>
      </c>
      <c r="Y5" s="71"/>
      <c r="Z5" s="71">
        <f t="shared" si="9"/>
        <v>0</v>
      </c>
    </row>
    <row r="6" spans="1:42" ht="16.5" hidden="1" outlineLevel="1">
      <c r="A6" s="367"/>
      <c r="B6" s="367"/>
      <c r="C6" s="80"/>
      <c r="D6" s="70">
        <f t="shared" si="3"/>
        <v>0</v>
      </c>
      <c r="E6" s="71"/>
      <c r="F6" s="79"/>
      <c r="G6" s="71">
        <f t="shared" si="4"/>
        <v>0</v>
      </c>
      <c r="H6" s="71">
        <f t="shared" si="0"/>
        <v>0</v>
      </c>
      <c r="I6" s="79"/>
      <c r="J6" s="79"/>
      <c r="K6" s="71"/>
      <c r="L6" s="79"/>
      <c r="M6" s="71">
        <f t="shared" si="5"/>
        <v>0</v>
      </c>
      <c r="N6" s="71">
        <f t="shared" si="6"/>
        <v>0</v>
      </c>
      <c r="O6" s="71"/>
      <c r="P6" s="76">
        <v>0.2</v>
      </c>
      <c r="Q6" s="71">
        <f t="shared" si="1"/>
        <v>0</v>
      </c>
      <c r="R6" s="77">
        <f t="shared" si="2"/>
        <v>0</v>
      </c>
      <c r="S6" s="71"/>
      <c r="T6" s="71"/>
      <c r="U6" s="71"/>
      <c r="V6" s="76">
        <v>0.2</v>
      </c>
      <c r="W6" s="71">
        <f t="shared" si="7"/>
        <v>0</v>
      </c>
      <c r="X6" s="71">
        <f t="shared" si="8"/>
        <v>0</v>
      </c>
      <c r="Y6" s="71"/>
      <c r="Z6" s="71">
        <f t="shared" si="9"/>
        <v>0</v>
      </c>
    </row>
    <row r="7" spans="1:42" ht="16.5" hidden="1" outlineLevel="1">
      <c r="A7" s="367"/>
      <c r="B7" s="367"/>
      <c r="C7" s="80" t="s">
        <v>16</v>
      </c>
      <c r="D7" s="70">
        <f t="shared" si="3"/>
        <v>0</v>
      </c>
      <c r="E7" s="71"/>
      <c r="F7" s="81">
        <v>0.1</v>
      </c>
      <c r="G7" s="71">
        <f t="shared" si="4"/>
        <v>0</v>
      </c>
      <c r="H7" s="71">
        <f t="shared" si="0"/>
        <v>0</v>
      </c>
      <c r="I7" s="79"/>
      <c r="J7" s="79"/>
      <c r="K7" s="71"/>
      <c r="L7" s="79"/>
      <c r="M7" s="71">
        <f t="shared" si="5"/>
        <v>0</v>
      </c>
      <c r="N7" s="71">
        <f t="shared" si="6"/>
        <v>0</v>
      </c>
      <c r="O7" s="71"/>
      <c r="P7" s="76"/>
      <c r="Q7" s="71">
        <f t="shared" si="1"/>
        <v>0</v>
      </c>
      <c r="R7" s="77">
        <f t="shared" si="2"/>
        <v>0</v>
      </c>
      <c r="S7" s="71"/>
      <c r="T7" s="71"/>
      <c r="U7" s="71"/>
      <c r="V7" s="76">
        <v>0.2</v>
      </c>
      <c r="W7" s="71">
        <f t="shared" si="7"/>
        <v>0</v>
      </c>
      <c r="X7" s="71">
        <f t="shared" si="8"/>
        <v>0</v>
      </c>
      <c r="Y7" s="71"/>
      <c r="Z7" s="71">
        <f t="shared" si="9"/>
        <v>0</v>
      </c>
    </row>
    <row r="8" spans="1:42" ht="16.5" hidden="1" outlineLevel="1">
      <c r="A8" s="367"/>
      <c r="B8" s="367"/>
      <c r="C8" s="80" t="s">
        <v>17</v>
      </c>
      <c r="D8" s="70">
        <f t="shared" si="3"/>
        <v>0</v>
      </c>
      <c r="E8" s="71"/>
      <c r="F8" s="79"/>
      <c r="G8" s="71">
        <f t="shared" si="4"/>
        <v>0</v>
      </c>
      <c r="H8" s="71">
        <f t="shared" si="0"/>
        <v>0</v>
      </c>
      <c r="I8" s="79"/>
      <c r="J8" s="79"/>
      <c r="K8" s="71"/>
      <c r="L8" s="79"/>
      <c r="M8" s="71">
        <f t="shared" si="5"/>
        <v>0</v>
      </c>
      <c r="N8" s="71">
        <f t="shared" si="6"/>
        <v>0</v>
      </c>
      <c r="O8" s="71"/>
      <c r="P8" s="76"/>
      <c r="Q8" s="71">
        <f t="shared" si="1"/>
        <v>0</v>
      </c>
      <c r="R8" s="77">
        <f t="shared" si="2"/>
        <v>0</v>
      </c>
      <c r="S8" s="71"/>
      <c r="T8" s="71"/>
      <c r="U8" s="71"/>
      <c r="V8" s="76">
        <v>0.2</v>
      </c>
      <c r="W8" s="71">
        <f t="shared" si="7"/>
        <v>0</v>
      </c>
      <c r="X8" s="71">
        <f t="shared" si="8"/>
        <v>0</v>
      </c>
      <c r="Y8" s="71"/>
      <c r="Z8" s="71">
        <f t="shared" si="9"/>
        <v>0</v>
      </c>
    </row>
    <row r="9" spans="1:42" ht="16.5" hidden="1" outlineLevel="1">
      <c r="A9" s="367"/>
      <c r="B9" s="367"/>
      <c r="C9" s="80" t="s">
        <v>18</v>
      </c>
      <c r="D9" s="70">
        <f t="shared" si="3"/>
        <v>0</v>
      </c>
      <c r="E9" s="71"/>
      <c r="F9" s="79"/>
      <c r="G9" s="71">
        <f t="shared" si="4"/>
        <v>0</v>
      </c>
      <c r="H9" s="71">
        <f t="shared" si="0"/>
        <v>0</v>
      </c>
      <c r="I9" s="79"/>
      <c r="J9" s="79"/>
      <c r="K9" s="71"/>
      <c r="L9" s="79"/>
      <c r="M9" s="71">
        <f t="shared" si="5"/>
        <v>0</v>
      </c>
      <c r="N9" s="71">
        <f t="shared" si="6"/>
        <v>0</v>
      </c>
      <c r="O9" s="71"/>
      <c r="P9" s="76"/>
      <c r="Q9" s="71">
        <f t="shared" si="1"/>
        <v>0</v>
      </c>
      <c r="R9" s="77">
        <f t="shared" si="2"/>
        <v>0</v>
      </c>
      <c r="S9" s="71"/>
      <c r="T9" s="71"/>
      <c r="U9" s="71"/>
      <c r="V9" s="76">
        <v>0.2</v>
      </c>
      <c r="W9" s="71">
        <f t="shared" si="7"/>
        <v>0</v>
      </c>
      <c r="X9" s="71">
        <f t="shared" si="8"/>
        <v>0</v>
      </c>
      <c r="Y9" s="71"/>
      <c r="Z9" s="71">
        <f t="shared" si="9"/>
        <v>0</v>
      </c>
    </row>
    <row r="10" spans="1:42" ht="16.5" hidden="1" outlineLevel="1">
      <c r="A10" s="367"/>
      <c r="B10" s="367"/>
      <c r="C10" s="79" t="s">
        <v>19</v>
      </c>
      <c r="D10" s="79"/>
      <c r="E10" s="82">
        <f>SUM(E3:E9)</f>
        <v>0</v>
      </c>
      <c r="F10" s="79"/>
      <c r="G10" s="71">
        <f>SUM(G3:G9)</f>
        <v>0</v>
      </c>
      <c r="H10" s="377">
        <f>SUM(H3:H9)</f>
        <v>0</v>
      </c>
      <c r="I10" s="79">
        <f>SUM(I3:I9)</f>
        <v>264</v>
      </c>
      <c r="J10" s="79"/>
      <c r="K10" s="82">
        <f>SUM(K3:K9)</f>
        <v>22800</v>
      </c>
      <c r="L10" s="79"/>
      <c r="M10" s="71">
        <f>SUM(M3:M9)</f>
        <v>38000</v>
      </c>
      <c r="N10" s="377">
        <f>SUM(N3:N9)</f>
        <v>15200</v>
      </c>
      <c r="O10" s="82">
        <f>SUM(O3:O9)</f>
        <v>0</v>
      </c>
      <c r="P10" s="79"/>
      <c r="Q10" s="71">
        <f>SUM(Q3:Q9)</f>
        <v>0</v>
      </c>
      <c r="R10" s="378">
        <f>SUM(R3:R9)</f>
        <v>0</v>
      </c>
      <c r="S10" s="71">
        <f>SUM(S3:S9)</f>
        <v>0</v>
      </c>
      <c r="T10" s="82">
        <f>SUM(T3:T9)</f>
        <v>0</v>
      </c>
      <c r="U10" s="82">
        <f>SUM(U3:U9)</f>
        <v>0</v>
      </c>
      <c r="V10" s="76"/>
      <c r="W10" s="71">
        <f>SUM(W3:W9)</f>
        <v>0</v>
      </c>
      <c r="X10" s="71">
        <f>SUM(X3:X9)</f>
        <v>38000</v>
      </c>
      <c r="Y10" s="71">
        <f>SUM(Y3:Y9)</f>
        <v>0</v>
      </c>
      <c r="Z10" s="377">
        <f>SUM(Z3:Z9)</f>
        <v>38000</v>
      </c>
    </row>
    <row r="11" spans="1:42" ht="15" hidden="1" outlineLevel="1" thickBot="1">
      <c r="A11" s="367"/>
      <c r="B11" s="367"/>
      <c r="C11" s="367"/>
      <c r="D11" s="367"/>
      <c r="E11" s="367"/>
      <c r="F11" s="367"/>
      <c r="G11" s="367"/>
      <c r="H11" s="367"/>
      <c r="I11" s="367"/>
      <c r="J11" s="367"/>
      <c r="K11" s="367"/>
      <c r="L11" s="367"/>
      <c r="M11" s="367"/>
      <c r="N11" s="367"/>
      <c r="O11" s="367"/>
      <c r="P11" s="367"/>
      <c r="Q11" s="367"/>
      <c r="R11" s="367"/>
      <c r="S11" s="367"/>
      <c r="T11" s="367"/>
      <c r="U11" s="367"/>
      <c r="V11" s="367"/>
      <c r="W11" s="367"/>
      <c r="X11" s="367"/>
      <c r="Y11" s="367"/>
      <c r="Z11" s="367"/>
    </row>
    <row r="12" spans="1:42" ht="21.75" hidden="1" outlineLevel="1">
      <c r="A12" s="367"/>
      <c r="B12" s="379"/>
      <c r="C12" s="498" t="s">
        <v>20</v>
      </c>
      <c r="D12" s="499"/>
      <c r="E12" s="499"/>
      <c r="F12" s="499"/>
      <c r="G12" s="499"/>
      <c r="H12" s="367"/>
      <c r="I12" s="487" t="s">
        <v>21</v>
      </c>
      <c r="J12" s="488"/>
      <c r="K12" s="463" t="s">
        <v>22</v>
      </c>
      <c r="L12" s="463"/>
      <c r="M12" s="463" t="s">
        <v>23</v>
      </c>
      <c r="N12" s="463"/>
      <c r="O12" s="463" t="s">
        <v>24</v>
      </c>
      <c r="P12" s="464"/>
      <c r="Q12" s="367"/>
      <c r="R12" s="372"/>
      <c r="S12" s="504" t="s">
        <v>25</v>
      </c>
      <c r="T12" s="504"/>
      <c r="U12" s="504"/>
      <c r="V12" s="504"/>
      <c r="W12" s="504"/>
      <c r="X12" s="504"/>
      <c r="Y12" s="367"/>
      <c r="Z12" s="367"/>
    </row>
    <row r="13" spans="1:42" ht="17.25" hidden="1" outlineLevel="1">
      <c r="A13" s="367"/>
      <c r="B13" s="379"/>
      <c r="C13" s="83"/>
      <c r="D13" s="26" t="s">
        <v>26</v>
      </c>
      <c r="E13" s="84" t="s">
        <v>27</v>
      </c>
      <c r="F13" s="27" t="s">
        <v>28</v>
      </c>
      <c r="G13" s="28" t="s">
        <v>29</v>
      </c>
      <c r="H13" s="367"/>
      <c r="I13" s="477" t="s">
        <v>30</v>
      </c>
      <c r="J13" s="478"/>
      <c r="K13" s="475">
        <f>J146</f>
        <v>34644.569999999992</v>
      </c>
      <c r="L13" s="475"/>
      <c r="M13" s="475">
        <f>M146</f>
        <v>46192.759999999995</v>
      </c>
      <c r="N13" s="475"/>
      <c r="O13" s="443">
        <f>IF(M13=0,0,(M13-K13)/M13)</f>
        <v>0.25000000000000006</v>
      </c>
      <c r="P13" s="444"/>
      <c r="Q13" s="367"/>
      <c r="R13" s="372"/>
      <c r="S13" s="505" t="s">
        <v>31</v>
      </c>
      <c r="T13" s="505"/>
      <c r="U13" s="505"/>
      <c r="V13" s="86" t="s">
        <v>32</v>
      </c>
      <c r="W13" s="85" t="s">
        <v>33</v>
      </c>
      <c r="X13" s="85" t="s">
        <v>34</v>
      </c>
      <c r="Y13" s="367"/>
      <c r="Z13" s="367"/>
    </row>
    <row r="14" spans="1:42" ht="14.45" hidden="1" customHeight="1" outlineLevel="1">
      <c r="A14" s="367"/>
      <c r="B14" s="87">
        <v>0</v>
      </c>
      <c r="C14" s="88" t="s">
        <v>30</v>
      </c>
      <c r="D14" s="89">
        <f>J146+H169+H186+E203</f>
        <v>36230.352799999993</v>
      </c>
      <c r="E14" s="90">
        <v>20</v>
      </c>
      <c r="F14" s="27">
        <f>D14/((100-E14)*0.01)</f>
        <v>45287.940999999992</v>
      </c>
      <c r="G14" s="91">
        <f>F14-D14</f>
        <v>9057.5881999999983</v>
      </c>
      <c r="H14" s="367"/>
      <c r="I14" s="477" t="s">
        <v>35</v>
      </c>
      <c r="J14" s="478"/>
      <c r="K14" s="475">
        <f>H169</f>
        <v>0</v>
      </c>
      <c r="L14" s="475"/>
      <c r="M14" s="475">
        <f>K169</f>
        <v>0</v>
      </c>
      <c r="N14" s="475"/>
      <c r="O14" s="443">
        <f t="shared" ref="O14:O16" si="10">IF(M14=0,0,(M14-K14)/M14)</f>
        <v>0</v>
      </c>
      <c r="P14" s="444"/>
      <c r="Q14" s="367"/>
      <c r="R14" s="510" t="s">
        <v>36</v>
      </c>
      <c r="S14" s="506"/>
      <c r="T14" s="507"/>
      <c r="U14" s="507"/>
      <c r="V14" s="92"/>
      <c r="W14" s="93"/>
      <c r="X14" s="94">
        <f>V14*W14</f>
        <v>0</v>
      </c>
      <c r="Y14" s="367"/>
      <c r="Z14" s="367"/>
    </row>
    <row r="15" spans="1:42" ht="16.5" hidden="1" outlineLevel="1">
      <c r="A15" s="367"/>
      <c r="B15" s="379"/>
      <c r="C15" s="88" t="s">
        <v>37</v>
      </c>
      <c r="D15" s="89">
        <f>E213</f>
        <v>0</v>
      </c>
      <c r="E15" s="90">
        <v>20</v>
      </c>
      <c r="F15" s="27">
        <f>D15/((100-E15)*0.01)</f>
        <v>0</v>
      </c>
      <c r="G15" s="91">
        <f>F15-D15</f>
        <v>0</v>
      </c>
      <c r="H15" s="367"/>
      <c r="I15" s="477" t="s">
        <v>38</v>
      </c>
      <c r="J15" s="478"/>
      <c r="K15" s="475">
        <f>H186</f>
        <v>0</v>
      </c>
      <c r="L15" s="475"/>
      <c r="M15" s="475">
        <f>K186</f>
        <v>0</v>
      </c>
      <c r="N15" s="475"/>
      <c r="O15" s="443">
        <f t="shared" si="10"/>
        <v>0</v>
      </c>
      <c r="P15" s="444"/>
      <c r="Q15" s="367"/>
      <c r="R15" s="510"/>
      <c r="S15" s="508"/>
      <c r="T15" s="509"/>
      <c r="U15" s="509"/>
      <c r="V15" s="92"/>
      <c r="W15" s="93"/>
      <c r="X15" s="94">
        <f t="shared" ref="X15:X31" si="11">V15*W15</f>
        <v>0</v>
      </c>
      <c r="Y15" s="367"/>
      <c r="Z15" s="367"/>
    </row>
    <row r="16" spans="1:42" ht="16.5" hidden="1" outlineLevel="1">
      <c r="A16" s="367"/>
      <c r="B16" s="379"/>
      <c r="C16" s="88" t="s">
        <v>39</v>
      </c>
      <c r="D16" s="89">
        <f>E232</f>
        <v>23600</v>
      </c>
      <c r="E16" s="90">
        <v>20</v>
      </c>
      <c r="F16" s="27">
        <f>D16/((100-E16)*0.01)</f>
        <v>29500</v>
      </c>
      <c r="G16" s="91">
        <f>F16-D16</f>
        <v>5900</v>
      </c>
      <c r="H16" s="367"/>
      <c r="I16" s="439" t="s">
        <v>37</v>
      </c>
      <c r="J16" s="440"/>
      <c r="K16" s="441">
        <f>E213</f>
        <v>0</v>
      </c>
      <c r="L16" s="441"/>
      <c r="M16" s="442">
        <f>H213</f>
        <v>0</v>
      </c>
      <c r="N16" s="442"/>
      <c r="O16" s="443">
        <f t="shared" si="10"/>
        <v>0</v>
      </c>
      <c r="P16" s="444"/>
      <c r="Q16" s="367"/>
      <c r="R16" s="510"/>
      <c r="S16" s="508"/>
      <c r="T16" s="509"/>
      <c r="U16" s="509"/>
      <c r="V16" s="92"/>
      <c r="W16" s="93"/>
      <c r="X16" s="94">
        <f t="shared" si="11"/>
        <v>0</v>
      </c>
      <c r="Y16" s="367"/>
      <c r="Z16" s="367"/>
    </row>
    <row r="17" spans="1:26" hidden="1" outlineLevel="1">
      <c r="A17" s="367"/>
      <c r="B17" s="95">
        <v>0</v>
      </c>
      <c r="C17" s="88" t="s">
        <v>40</v>
      </c>
      <c r="D17" s="89">
        <f>E226+E227</f>
        <v>3800</v>
      </c>
      <c r="E17" s="90">
        <v>20</v>
      </c>
      <c r="F17" s="27">
        <f>D17/((100-E17)*0.01)</f>
        <v>4750</v>
      </c>
      <c r="G17" s="91">
        <f>F17-D17</f>
        <v>950</v>
      </c>
      <c r="H17" s="367"/>
      <c r="I17" s="489"/>
      <c r="J17" s="465"/>
      <c r="K17" s="465"/>
      <c r="L17" s="465"/>
      <c r="M17" s="465"/>
      <c r="N17" s="465"/>
      <c r="O17" s="465"/>
      <c r="P17" s="466"/>
      <c r="Q17" s="367"/>
      <c r="R17" s="510"/>
      <c r="S17" s="508"/>
      <c r="T17" s="509"/>
      <c r="U17" s="509"/>
      <c r="V17" s="92"/>
      <c r="W17" s="93"/>
      <c r="X17" s="94">
        <f t="shared" si="11"/>
        <v>0</v>
      </c>
      <c r="Y17" s="367"/>
      <c r="Z17" s="367"/>
    </row>
    <row r="18" spans="1:26" ht="15" hidden="1" customHeight="1" outlineLevel="1">
      <c r="A18" s="367"/>
      <c r="B18" s="379"/>
      <c r="C18" s="96"/>
      <c r="D18" s="89">
        <f>SUM(D14:D17)</f>
        <v>63630.352799999993</v>
      </c>
      <c r="E18" s="84">
        <f>100-((D18/F18)*100)</f>
        <v>20</v>
      </c>
      <c r="F18" s="27">
        <f>SUM(F14:F17)</f>
        <v>79537.940999999992</v>
      </c>
      <c r="G18" s="27">
        <f>SUM(G14:G17)</f>
        <v>15907.588199999998</v>
      </c>
      <c r="H18" s="367"/>
      <c r="I18" s="480" t="s">
        <v>41</v>
      </c>
      <c r="J18" s="481"/>
      <c r="K18" s="476">
        <f>SUM(K13:L16)</f>
        <v>34644.569999999992</v>
      </c>
      <c r="L18" s="476"/>
      <c r="M18" s="476">
        <f>SUM(M13:N16)</f>
        <v>46192.759999999995</v>
      </c>
      <c r="N18" s="476"/>
      <c r="O18" s="467">
        <f>IF(M18=0,0,(M18-K18)/M18)</f>
        <v>0.25000000000000006</v>
      </c>
      <c r="P18" s="468"/>
      <c r="Q18" s="367"/>
      <c r="R18" s="510"/>
      <c r="S18" s="500"/>
      <c r="T18" s="501"/>
      <c r="U18" s="501"/>
      <c r="V18" s="92"/>
      <c r="W18" s="93"/>
      <c r="X18" s="94">
        <f t="shared" si="11"/>
        <v>0</v>
      </c>
      <c r="Y18" s="367"/>
      <c r="Z18" s="367"/>
    </row>
    <row r="19" spans="1:26" ht="14.45" hidden="1" customHeight="1" outlineLevel="1">
      <c r="A19" s="367"/>
      <c r="B19" s="367"/>
      <c r="C19" s="367"/>
      <c r="D19" s="367"/>
      <c r="E19" s="367"/>
      <c r="F19" s="367"/>
      <c r="G19" s="367"/>
      <c r="H19" s="367"/>
      <c r="I19" s="485" t="s">
        <v>39</v>
      </c>
      <c r="J19" s="486"/>
      <c r="K19" s="473" t="s">
        <v>22</v>
      </c>
      <c r="L19" s="473"/>
      <c r="M19" s="473" t="s">
        <v>23</v>
      </c>
      <c r="N19" s="473"/>
      <c r="O19" s="473" t="s">
        <v>24</v>
      </c>
      <c r="P19" s="474"/>
      <c r="Q19" s="367"/>
      <c r="R19" s="510"/>
      <c r="S19" s="500"/>
      <c r="T19" s="501"/>
      <c r="U19" s="501"/>
      <c r="V19" s="92"/>
      <c r="W19" s="93"/>
      <c r="X19" s="94">
        <f t="shared" si="11"/>
        <v>0</v>
      </c>
      <c r="Y19" s="367"/>
      <c r="Z19" s="367"/>
    </row>
    <row r="20" spans="1:26" ht="16.5" hidden="1" outlineLevel="1">
      <c r="A20" s="367"/>
      <c r="B20" s="367"/>
      <c r="C20" s="499" t="s">
        <v>42</v>
      </c>
      <c r="D20" s="499"/>
      <c r="E20" s="499"/>
      <c r="F20" s="499"/>
      <c r="G20" s="499"/>
      <c r="H20" s="367"/>
      <c r="I20" s="485"/>
      <c r="J20" s="486"/>
      <c r="K20" s="473"/>
      <c r="L20" s="473"/>
      <c r="M20" s="473"/>
      <c r="N20" s="473"/>
      <c r="O20" s="473"/>
      <c r="P20" s="474"/>
      <c r="Q20" s="367"/>
      <c r="R20" s="510"/>
      <c r="S20" s="500"/>
      <c r="T20" s="501"/>
      <c r="U20" s="501"/>
      <c r="V20" s="92"/>
      <c r="W20" s="93"/>
      <c r="X20" s="94">
        <f t="shared" si="11"/>
        <v>0</v>
      </c>
      <c r="Y20" s="367"/>
      <c r="Z20" s="367"/>
    </row>
    <row r="21" spans="1:26" ht="15" hidden="1" customHeight="1" outlineLevel="1">
      <c r="A21" s="367"/>
      <c r="B21" s="367"/>
      <c r="C21" s="502"/>
      <c r="D21" s="28" t="s">
        <v>26</v>
      </c>
      <c r="E21" s="84" t="s">
        <v>27</v>
      </c>
      <c r="F21" s="27" t="s">
        <v>28</v>
      </c>
      <c r="G21" s="28" t="s">
        <v>29</v>
      </c>
      <c r="H21" s="367"/>
      <c r="I21" s="477" t="s">
        <v>43</v>
      </c>
      <c r="J21" s="478"/>
      <c r="K21" s="458">
        <f>E203</f>
        <v>1585.7827999999997</v>
      </c>
      <c r="L21" s="458"/>
      <c r="M21" s="458">
        <f>H203</f>
        <v>1671.4970857142853</v>
      </c>
      <c r="N21" s="458"/>
      <c r="O21" s="443">
        <f>IF(M21=0,0,(M21-K21)/M21)</f>
        <v>5.1279949242422421E-2</v>
      </c>
      <c r="P21" s="444"/>
      <c r="Q21" s="367"/>
      <c r="R21" s="510"/>
      <c r="S21" s="500"/>
      <c r="T21" s="501"/>
      <c r="U21" s="501"/>
      <c r="V21" s="92"/>
      <c r="W21" s="93"/>
      <c r="X21" s="94">
        <f t="shared" si="11"/>
        <v>0</v>
      </c>
      <c r="Y21" s="367"/>
      <c r="Z21" s="367"/>
    </row>
    <row r="22" spans="1:26" ht="16.5" hidden="1" outlineLevel="1">
      <c r="A22" s="367"/>
      <c r="B22" s="367"/>
      <c r="C22" s="503"/>
      <c r="D22" s="91">
        <f>D18</f>
        <v>63630.352799999993</v>
      </c>
      <c r="E22" s="84">
        <f>100-((D22/F22)*100)</f>
        <v>0</v>
      </c>
      <c r="F22" s="27">
        <f>G22+D22</f>
        <v>63630.352799999993</v>
      </c>
      <c r="G22" s="97">
        <v>0</v>
      </c>
      <c r="H22" s="367"/>
      <c r="I22" s="477" t="s">
        <v>44</v>
      </c>
      <c r="J22" s="478"/>
      <c r="K22" s="458">
        <f>E232</f>
        <v>23600</v>
      </c>
      <c r="L22" s="458"/>
      <c r="M22" s="458">
        <f>H232</f>
        <v>39333.333333333336</v>
      </c>
      <c r="N22" s="458"/>
      <c r="O22" s="443">
        <f>IF(M22=0,0,(M22-K22)/M22)</f>
        <v>0.4</v>
      </c>
      <c r="P22" s="444"/>
      <c r="Q22" s="367"/>
      <c r="R22" s="510"/>
      <c r="S22" s="500"/>
      <c r="T22" s="501"/>
      <c r="U22" s="501"/>
      <c r="V22" s="92"/>
      <c r="W22" s="93"/>
      <c r="X22" s="94">
        <f t="shared" si="11"/>
        <v>0</v>
      </c>
      <c r="Y22" s="367"/>
      <c r="Z22" s="367"/>
    </row>
    <row r="23" spans="1:26" ht="16.5" hidden="1" outlineLevel="1">
      <c r="A23" s="367"/>
      <c r="B23" s="367"/>
      <c r="C23" s="367"/>
      <c r="D23" s="367"/>
      <c r="E23" s="367"/>
      <c r="F23" s="367"/>
      <c r="G23" s="367"/>
      <c r="H23" s="367"/>
      <c r="I23" s="479"/>
      <c r="J23" s="459"/>
      <c r="K23" s="459"/>
      <c r="L23" s="459"/>
      <c r="M23" s="459"/>
      <c r="N23" s="459"/>
      <c r="O23" s="459"/>
      <c r="P23" s="469"/>
      <c r="Q23" s="367"/>
      <c r="R23" s="510"/>
      <c r="S23" s="500"/>
      <c r="T23" s="501"/>
      <c r="U23" s="501"/>
      <c r="V23" s="92"/>
      <c r="W23" s="93"/>
      <c r="X23" s="94">
        <f t="shared" si="11"/>
        <v>0</v>
      </c>
      <c r="Y23" s="367"/>
      <c r="Z23" s="367"/>
    </row>
    <row r="24" spans="1:26" ht="16.5" hidden="1" outlineLevel="1">
      <c r="A24" s="367"/>
      <c r="B24" s="367"/>
      <c r="C24" s="499" t="s">
        <v>45</v>
      </c>
      <c r="D24" s="499"/>
      <c r="E24" s="499"/>
      <c r="F24" s="499"/>
      <c r="G24" s="499"/>
      <c r="H24" s="367"/>
      <c r="I24" s="480" t="s">
        <v>46</v>
      </c>
      <c r="J24" s="481"/>
      <c r="K24" s="460">
        <f>SUM(K21:L22)</f>
        <v>25185.782800000001</v>
      </c>
      <c r="L24" s="460"/>
      <c r="M24" s="460">
        <f>SUM(M21:N22)</f>
        <v>41004.830419047619</v>
      </c>
      <c r="N24" s="460"/>
      <c r="O24" s="467">
        <f>IF(M24=0,0,(M24-K24)/M24)</f>
        <v>0.3857849784375485</v>
      </c>
      <c r="P24" s="468"/>
      <c r="Q24" s="367"/>
      <c r="R24" s="510"/>
      <c r="S24" s="500"/>
      <c r="T24" s="501"/>
      <c r="U24" s="501"/>
      <c r="V24" s="92"/>
      <c r="W24" s="93"/>
      <c r="X24" s="94">
        <f t="shared" si="11"/>
        <v>0</v>
      </c>
      <c r="Y24" s="367"/>
      <c r="Z24" s="367"/>
    </row>
    <row r="25" spans="1:26" ht="16.5" hidden="1" outlineLevel="1">
      <c r="A25" s="367"/>
      <c r="B25" s="367"/>
      <c r="C25" s="502"/>
      <c r="D25" s="28" t="s">
        <v>26</v>
      </c>
      <c r="E25" s="84" t="s">
        <v>27</v>
      </c>
      <c r="F25" s="27" t="s">
        <v>28</v>
      </c>
      <c r="G25" s="28" t="s">
        <v>29</v>
      </c>
      <c r="H25" s="367"/>
      <c r="I25" s="482"/>
      <c r="J25" s="461"/>
      <c r="K25" s="461"/>
      <c r="L25" s="461"/>
      <c r="M25" s="461"/>
      <c r="N25" s="461"/>
      <c r="O25" s="461"/>
      <c r="P25" s="470"/>
      <c r="Q25" s="367"/>
      <c r="R25" s="510"/>
      <c r="S25" s="500"/>
      <c r="T25" s="501"/>
      <c r="U25" s="501"/>
      <c r="V25" s="92"/>
      <c r="W25" s="93"/>
      <c r="X25" s="94">
        <f t="shared" si="11"/>
        <v>0</v>
      </c>
      <c r="Y25" s="367"/>
      <c r="Z25" s="367"/>
    </row>
    <row r="26" spans="1:26" ht="17.25" hidden="1" outlineLevel="1" thickBot="1">
      <c r="A26" s="367"/>
      <c r="B26" s="367"/>
      <c r="C26" s="503"/>
      <c r="D26" s="91">
        <f>D18</f>
        <v>63630.352799999993</v>
      </c>
      <c r="E26" s="98" t="e">
        <f>100-((D26/F26)*100)</f>
        <v>#DIV/0!</v>
      </c>
      <c r="F26" s="99">
        <v>0</v>
      </c>
      <c r="G26" s="91">
        <f>F26-D26</f>
        <v>-63630.352799999993</v>
      </c>
      <c r="H26" s="367"/>
      <c r="I26" s="483" t="s">
        <v>47</v>
      </c>
      <c r="J26" s="484"/>
      <c r="K26" s="462">
        <f>SUM(K18,K24)</f>
        <v>59830.352799999993</v>
      </c>
      <c r="L26" s="462"/>
      <c r="M26" s="462">
        <f>SUM(M18,M24)</f>
        <v>87197.590419047614</v>
      </c>
      <c r="N26" s="462"/>
      <c r="O26" s="471">
        <f>IF(M26=0,0,(M26-K26)/M26)</f>
        <v>0.31385314075226406</v>
      </c>
      <c r="P26" s="472"/>
      <c r="Q26" s="367"/>
      <c r="R26" s="510"/>
      <c r="S26" s="500"/>
      <c r="T26" s="501"/>
      <c r="U26" s="501"/>
      <c r="V26" s="92"/>
      <c r="W26" s="76"/>
      <c r="X26" s="94">
        <f t="shared" si="11"/>
        <v>0</v>
      </c>
      <c r="Y26" s="367"/>
      <c r="Z26" s="367"/>
    </row>
    <row r="27" spans="1:26" ht="16.5" hidden="1" outlineLevel="1">
      <c r="A27" s="367"/>
      <c r="B27" s="367"/>
      <c r="C27" s="380"/>
      <c r="D27" s="380"/>
      <c r="E27" s="381"/>
      <c r="F27" s="380"/>
      <c r="G27" s="380"/>
      <c r="H27" s="367"/>
      <c r="I27" s="369"/>
      <c r="J27" s="369"/>
      <c r="K27" s="369"/>
      <c r="L27" s="370"/>
      <c r="M27" s="370"/>
      <c r="N27" s="371"/>
      <c r="O27" s="371"/>
      <c r="P27" s="367"/>
      <c r="Q27" s="367"/>
      <c r="R27" s="510"/>
      <c r="S27" s="500"/>
      <c r="T27" s="501"/>
      <c r="U27" s="501"/>
      <c r="V27" s="77"/>
      <c r="W27" s="76"/>
      <c r="X27" s="94">
        <f t="shared" si="11"/>
        <v>0</v>
      </c>
      <c r="Y27" s="367"/>
      <c r="Z27" s="367"/>
    </row>
    <row r="28" spans="1:26" ht="16.5" hidden="1" outlineLevel="1">
      <c r="A28" s="367"/>
      <c r="B28" s="367"/>
      <c r="C28" s="499" t="s">
        <v>48</v>
      </c>
      <c r="D28" s="499"/>
      <c r="E28" s="499"/>
      <c r="F28" s="499"/>
      <c r="G28" s="499"/>
      <c r="H28" s="367"/>
      <c r="I28" s="369"/>
      <c r="J28" s="369"/>
      <c r="K28" s="369"/>
      <c r="L28" s="370"/>
      <c r="M28" s="370"/>
      <c r="N28" s="371"/>
      <c r="O28" s="371"/>
      <c r="P28" s="367"/>
      <c r="Q28" s="367"/>
      <c r="R28" s="510"/>
      <c r="S28" s="500"/>
      <c r="T28" s="501"/>
      <c r="U28" s="501"/>
      <c r="V28" s="77"/>
      <c r="W28" s="76"/>
      <c r="X28" s="94">
        <f t="shared" si="11"/>
        <v>0</v>
      </c>
      <c r="Y28" s="367"/>
      <c r="Z28" s="367"/>
    </row>
    <row r="29" spans="1:26" ht="16.5" hidden="1" outlineLevel="1">
      <c r="A29" s="367"/>
      <c r="B29" s="367"/>
      <c r="C29" s="502"/>
      <c r="D29" s="28" t="s">
        <v>26</v>
      </c>
      <c r="E29" s="84" t="s">
        <v>27</v>
      </c>
      <c r="F29" s="27" t="s">
        <v>28</v>
      </c>
      <c r="G29" s="28" t="s">
        <v>29</v>
      </c>
      <c r="H29" s="367"/>
      <c r="I29" s="369"/>
      <c r="J29" s="369"/>
      <c r="K29" s="369"/>
      <c r="L29" s="370"/>
      <c r="M29" s="370"/>
      <c r="N29" s="371"/>
      <c r="O29" s="371"/>
      <c r="P29" s="367"/>
      <c r="Q29" s="367"/>
      <c r="R29" s="510"/>
      <c r="S29" s="500"/>
      <c r="T29" s="501"/>
      <c r="U29" s="501"/>
      <c r="V29" s="77"/>
      <c r="W29" s="76"/>
      <c r="X29" s="94">
        <f t="shared" si="11"/>
        <v>0</v>
      </c>
      <c r="Y29" s="367"/>
      <c r="Z29" s="367"/>
    </row>
    <row r="30" spans="1:26" ht="16.5" hidden="1" outlineLevel="1">
      <c r="A30" s="367"/>
      <c r="B30" s="367"/>
      <c r="C30" s="503"/>
      <c r="D30" s="91">
        <f>D18</f>
        <v>63630.352799999993</v>
      </c>
      <c r="E30" s="100">
        <v>25</v>
      </c>
      <c r="F30" s="27">
        <f>D30/((100-E30)*0.01)</f>
        <v>84840.470399999991</v>
      </c>
      <c r="G30" s="91">
        <f>F30-D30</f>
        <v>21210.117599999998</v>
      </c>
      <c r="H30" s="367"/>
      <c r="I30" s="369"/>
      <c r="J30" s="369"/>
      <c r="K30" s="369"/>
      <c r="L30" s="370"/>
      <c r="M30" s="370"/>
      <c r="N30" s="371"/>
      <c r="O30" s="371"/>
      <c r="P30" s="367"/>
      <c r="Q30" s="367"/>
      <c r="R30" s="510"/>
      <c r="S30" s="500"/>
      <c r="T30" s="501"/>
      <c r="U30" s="501"/>
      <c r="V30" s="77"/>
      <c r="W30" s="76"/>
      <c r="X30" s="94">
        <f t="shared" si="11"/>
        <v>0</v>
      </c>
      <c r="Y30" s="367"/>
      <c r="Z30" s="367"/>
    </row>
    <row r="31" spans="1:26" ht="16.5" hidden="1" outlineLevel="1">
      <c r="A31" s="367"/>
      <c r="B31" s="367"/>
      <c r="C31" s="367"/>
      <c r="D31" s="367"/>
      <c r="E31" s="367"/>
      <c r="F31" s="367"/>
      <c r="G31" s="367"/>
      <c r="H31" s="367"/>
      <c r="I31" s="369"/>
      <c r="J31" s="369"/>
      <c r="K31" s="369"/>
      <c r="L31" s="370"/>
      <c r="M31" s="370"/>
      <c r="N31" s="371"/>
      <c r="O31" s="371"/>
      <c r="P31" s="367"/>
      <c r="Q31" s="367"/>
      <c r="R31" s="510"/>
      <c r="S31" s="500"/>
      <c r="T31" s="501"/>
      <c r="U31" s="501"/>
      <c r="V31" s="77"/>
      <c r="W31" s="76"/>
      <c r="X31" s="94">
        <f t="shared" si="11"/>
        <v>0</v>
      </c>
      <c r="Y31" s="367"/>
      <c r="Z31" s="367"/>
    </row>
    <row r="32" spans="1:26" hidden="1" outlineLevel="1">
      <c r="A32" s="367"/>
      <c r="B32" s="367"/>
      <c r="C32" s="367"/>
      <c r="D32" s="367"/>
      <c r="E32" s="367"/>
      <c r="F32" s="367"/>
      <c r="G32" s="367"/>
      <c r="H32" s="367"/>
      <c r="I32" s="369"/>
      <c r="J32" s="369"/>
      <c r="K32" s="369"/>
      <c r="L32" s="370"/>
      <c r="M32" s="370"/>
      <c r="N32" s="371"/>
      <c r="O32" s="371"/>
      <c r="P32" s="367"/>
      <c r="Q32" s="367"/>
      <c r="R32" s="367"/>
      <c r="S32" s="367"/>
      <c r="T32" s="367"/>
      <c r="U32" s="367"/>
      <c r="V32" s="367"/>
      <c r="W32" s="367"/>
      <c r="X32" s="101">
        <f>SUM(X14:X31)</f>
        <v>0</v>
      </c>
      <c r="Y32" s="367"/>
      <c r="Z32" s="367"/>
    </row>
    <row r="33" spans="1:42" hidden="1" outlineLevel="1">
      <c r="A33" s="367"/>
      <c r="B33" s="367"/>
      <c r="C33" s="367"/>
      <c r="D33" s="367"/>
      <c r="E33" s="367"/>
      <c r="F33" s="367"/>
      <c r="G33" s="367"/>
      <c r="H33" s="367"/>
      <c r="I33" s="367"/>
      <c r="J33" s="367"/>
      <c r="K33" s="367"/>
      <c r="L33" s="367"/>
      <c r="M33" s="367"/>
      <c r="N33" s="367"/>
      <c r="O33" s="367"/>
      <c r="P33" s="367"/>
      <c r="Q33" s="367"/>
      <c r="R33" s="367"/>
      <c r="S33" s="367"/>
      <c r="T33" s="367"/>
      <c r="U33" s="367"/>
      <c r="V33" s="367"/>
      <c r="W33" s="367"/>
      <c r="X33" s="367"/>
      <c r="Y33" s="367"/>
      <c r="Z33" s="367"/>
    </row>
    <row r="34" spans="1:42" ht="23.45" customHeight="1" collapsed="1">
      <c r="A34" s="367"/>
      <c r="B34" s="382" cm="1">
        <f t="array" aca="1" ref="B34" ca="1">_FV(A36,"Price")</f>
        <v>1.3693</v>
      </c>
      <c r="C34" s="383" t="s">
        <v>49</v>
      </c>
      <c r="D34" s="384" t="s">
        <v>50</v>
      </c>
      <c r="E34" s="511" t="s">
        <v>51</v>
      </c>
      <c r="F34" s="511"/>
      <c r="G34" s="511"/>
      <c r="H34" s="511"/>
      <c r="I34" s="511"/>
      <c r="J34" s="511"/>
      <c r="K34" s="511"/>
      <c r="L34" s="511"/>
      <c r="M34" s="511"/>
      <c r="N34" s="511"/>
      <c r="O34" s="511"/>
      <c r="P34" s="511"/>
      <c r="Q34" s="511"/>
      <c r="R34" s="511"/>
      <c r="S34" s="511"/>
      <c r="T34" s="511"/>
      <c r="U34" s="511"/>
      <c r="V34" s="367"/>
      <c r="W34" s="367"/>
      <c r="X34" s="367"/>
      <c r="Y34" s="367"/>
      <c r="Z34" s="367"/>
      <c r="AE34" s="418"/>
      <c r="AF34" s="418"/>
      <c r="AG34" s="418"/>
      <c r="AH34" s="418"/>
      <c r="AI34" s="418"/>
      <c r="AJ34" s="418"/>
      <c r="AK34" s="418"/>
    </row>
    <row r="35" spans="1:42" ht="24" customHeight="1" thickBot="1">
      <c r="A35" s="367"/>
      <c r="B35" s="385" cm="1">
        <f t="array" aca="1" ref="B35" ca="1">1/_FV(A36,"Price")</f>
        <v>0.73030015336303222</v>
      </c>
      <c r="C35" s="386" t="s">
        <v>52</v>
      </c>
      <c r="D35" s="384" t="s">
        <v>53</v>
      </c>
      <c r="E35" s="512" t="s">
        <v>54</v>
      </c>
      <c r="F35" s="512"/>
      <c r="G35" s="512"/>
      <c r="H35" s="512"/>
      <c r="I35" s="512"/>
      <c r="J35" s="512"/>
      <c r="K35" s="512"/>
      <c r="L35" s="512"/>
      <c r="M35" s="512"/>
      <c r="N35" s="512"/>
      <c r="O35" s="512"/>
      <c r="P35" s="512"/>
      <c r="Q35" s="512"/>
      <c r="R35" s="512"/>
      <c r="S35" s="512"/>
      <c r="T35" s="512"/>
      <c r="U35" s="512"/>
      <c r="V35" s="367"/>
      <c r="W35" s="490"/>
      <c r="X35" s="490"/>
      <c r="Y35" s="490"/>
      <c r="Z35" s="490"/>
      <c r="AE35" s="418"/>
      <c r="AF35" s="418"/>
      <c r="AG35" s="418"/>
      <c r="AH35" s="418"/>
      <c r="AI35" s="418"/>
      <c r="AJ35" s="418"/>
      <c r="AK35" s="418"/>
    </row>
    <row r="36" spans="1:42" s="31" customFormat="1" ht="30" customHeight="1" thickBot="1">
      <c r="A36" s="410" t="e" vm="1">
        <v>#VALUE!</v>
      </c>
      <c r="B36" s="491" t="s">
        <v>55</v>
      </c>
      <c r="C36" s="492"/>
      <c r="D36" s="492"/>
      <c r="E36" s="492"/>
      <c r="F36" s="492"/>
      <c r="G36" s="492"/>
      <c r="H36" s="492"/>
      <c r="I36" s="492"/>
      <c r="J36" s="492"/>
      <c r="K36" s="492"/>
      <c r="L36" s="492"/>
      <c r="M36" s="492"/>
      <c r="N36" s="492"/>
      <c r="O36" s="492"/>
      <c r="P36" s="492"/>
      <c r="Q36" s="492"/>
      <c r="R36" s="492"/>
      <c r="S36" s="492"/>
      <c r="T36" s="492"/>
      <c r="U36" s="493"/>
      <c r="V36" s="368"/>
      <c r="W36" s="368"/>
      <c r="X36" s="368"/>
      <c r="Y36" s="368"/>
      <c r="Z36" s="368"/>
      <c r="AA36" s="411"/>
      <c r="AB36" s="411"/>
      <c r="AC36" s="411"/>
      <c r="AD36" s="411"/>
      <c r="AE36" s="418"/>
      <c r="AF36" s="418"/>
      <c r="AG36" s="418"/>
      <c r="AH36" s="418"/>
      <c r="AI36" s="418"/>
      <c r="AJ36" s="418"/>
      <c r="AK36" s="418"/>
      <c r="AL36" s="411"/>
      <c r="AM36" s="411"/>
      <c r="AN36" s="411"/>
      <c r="AO36" s="411"/>
      <c r="AP36" s="411"/>
    </row>
    <row r="37" spans="1:42" s="32" customFormat="1" ht="50.45" customHeight="1" outlineLevel="1">
      <c r="A37" s="388"/>
      <c r="B37" s="63" t="s">
        <v>56</v>
      </c>
      <c r="C37" s="64" t="s">
        <v>57</v>
      </c>
      <c r="D37" s="64" t="s">
        <v>58</v>
      </c>
      <c r="E37" s="64" t="s">
        <v>59</v>
      </c>
      <c r="F37" s="64" t="s">
        <v>60</v>
      </c>
      <c r="G37" s="64" t="s">
        <v>61</v>
      </c>
      <c r="H37" s="64" t="s">
        <v>62</v>
      </c>
      <c r="I37" s="65" t="s">
        <v>63</v>
      </c>
      <c r="J37" s="65" t="s">
        <v>22</v>
      </c>
      <c r="K37" s="66" t="s">
        <v>24</v>
      </c>
      <c r="L37" s="65" t="s">
        <v>64</v>
      </c>
      <c r="M37" s="65" t="s">
        <v>23</v>
      </c>
      <c r="N37" s="65" t="s">
        <v>65</v>
      </c>
      <c r="O37" s="65" t="s">
        <v>66</v>
      </c>
      <c r="P37" s="65" t="s">
        <v>67</v>
      </c>
      <c r="Q37" s="65" t="s">
        <v>68</v>
      </c>
      <c r="R37" s="64" t="s">
        <v>69</v>
      </c>
      <c r="S37" s="64" t="s">
        <v>70</v>
      </c>
      <c r="T37" s="513" t="s">
        <v>71</v>
      </c>
      <c r="U37" s="514"/>
      <c r="V37" s="389"/>
      <c r="W37" s="388"/>
      <c r="X37" s="388"/>
      <c r="Y37" s="388"/>
      <c r="Z37" s="388"/>
      <c r="AA37" s="412"/>
      <c r="AB37" s="412"/>
      <c r="AC37" s="412"/>
      <c r="AD37" s="412"/>
      <c r="AE37" s="418"/>
      <c r="AF37" s="418"/>
      <c r="AG37" s="418"/>
      <c r="AH37" s="418"/>
      <c r="AI37" s="418"/>
      <c r="AJ37" s="418"/>
      <c r="AK37" s="418"/>
      <c r="AL37" s="412"/>
      <c r="AM37" s="412"/>
      <c r="AN37" s="412"/>
      <c r="AO37" s="412"/>
      <c r="AP37" s="412"/>
    </row>
    <row r="38" spans="1:42" ht="17.25" outlineLevel="1">
      <c r="A38" s="367"/>
      <c r="B38" s="102"/>
      <c r="C38" s="103"/>
      <c r="D38" s="103"/>
      <c r="E38" s="103"/>
      <c r="F38" s="103"/>
      <c r="G38" s="103"/>
      <c r="H38" s="103"/>
      <c r="I38" s="104"/>
      <c r="J38" s="104"/>
      <c r="K38" s="269">
        <v>25</v>
      </c>
      <c r="L38" s="104"/>
      <c r="M38" s="104"/>
      <c r="N38" s="104"/>
      <c r="O38" s="104"/>
      <c r="P38" s="104"/>
      <c r="Q38" s="104"/>
      <c r="R38" s="103"/>
      <c r="S38" s="103"/>
      <c r="T38" s="515"/>
      <c r="U38" s="516"/>
      <c r="V38" s="367"/>
      <c r="W38" s="367"/>
      <c r="X38" s="367"/>
      <c r="Y38" s="367"/>
      <c r="Z38" s="367"/>
      <c r="AE38" s="418"/>
      <c r="AF38" s="418"/>
      <c r="AG38" s="418"/>
      <c r="AH38" s="418"/>
      <c r="AI38" s="418"/>
      <c r="AJ38" s="418"/>
      <c r="AK38" s="418"/>
    </row>
    <row r="39" spans="1:42" ht="17.25" outlineLevel="2">
      <c r="A39" s="390" t="b">
        <v>0</v>
      </c>
      <c r="B39" s="281"/>
      <c r="C39" s="282"/>
      <c r="D39" s="282"/>
      <c r="E39" s="282"/>
      <c r="F39" s="282"/>
      <c r="G39" s="283"/>
      <c r="H39" s="284"/>
      <c r="I39" s="283"/>
      <c r="J39" s="105">
        <f t="shared" ref="J39:J74" si="12">I39*B39</f>
        <v>0</v>
      </c>
      <c r="K39" s="270">
        <f t="shared" ref="K39:K74" si="13">$K$38</f>
        <v>25</v>
      </c>
      <c r="L39" s="105">
        <f t="shared" ref="L39:L40" si="14">I39/((100-K39)*0.01)</f>
        <v>0</v>
      </c>
      <c r="M39" s="105">
        <f t="shared" ref="M39:M74" si="15">B39*L39</f>
        <v>0</v>
      </c>
      <c r="N39" s="289"/>
      <c r="O39" s="162">
        <f t="shared" ref="O39:O74" si="16">N39*B39</f>
        <v>0</v>
      </c>
      <c r="P39" s="289"/>
      <c r="Q39" s="162">
        <f t="shared" ref="Q39:Q74" si="17">P39*B39</f>
        <v>0</v>
      </c>
      <c r="R39" s="291"/>
      <c r="S39" s="291"/>
      <c r="T39" s="494"/>
      <c r="U39" s="495"/>
      <c r="V39" s="367"/>
      <c r="W39" s="368" t="s">
        <v>72</v>
      </c>
      <c r="X39" s="368" t="s">
        <v>73</v>
      </c>
      <c r="Y39" s="368" t="s">
        <v>74</v>
      </c>
      <c r="Z39" s="411" t="s">
        <v>75</v>
      </c>
      <c r="AA39" s="411"/>
      <c r="AB39" s="411" t="s">
        <v>76</v>
      </c>
      <c r="AC39" s="411" t="s">
        <v>77</v>
      </c>
      <c r="AD39" s="411"/>
      <c r="AE39" s="419" t="s">
        <v>78</v>
      </c>
      <c r="AF39" s="420" t="s">
        <v>79</v>
      </c>
      <c r="AG39" s="418"/>
      <c r="AH39" s="418"/>
      <c r="AI39" s="418"/>
      <c r="AJ39" s="418"/>
      <c r="AK39" s="418"/>
    </row>
    <row r="40" spans="1:42" ht="17.25" outlineLevel="2">
      <c r="A40" s="390" t="b">
        <v>0</v>
      </c>
      <c r="B40" s="281"/>
      <c r="C40" s="282"/>
      <c r="D40" s="282"/>
      <c r="E40" s="282"/>
      <c r="F40" s="427" t="s">
        <v>80</v>
      </c>
      <c r="G40" s="283"/>
      <c r="H40" s="284"/>
      <c r="I40" s="283"/>
      <c r="J40" s="105">
        <f t="shared" si="12"/>
        <v>0</v>
      </c>
      <c r="K40" s="270">
        <f t="shared" si="13"/>
        <v>25</v>
      </c>
      <c r="L40" s="105">
        <f t="shared" si="14"/>
        <v>0</v>
      </c>
      <c r="M40" s="105">
        <f t="shared" si="15"/>
        <v>0</v>
      </c>
      <c r="N40" s="289"/>
      <c r="O40" s="162">
        <f t="shared" si="16"/>
        <v>0</v>
      </c>
      <c r="P40" s="289"/>
      <c r="Q40" s="162">
        <f t="shared" si="17"/>
        <v>0</v>
      </c>
      <c r="R40" s="291"/>
      <c r="S40" s="291"/>
      <c r="T40" s="494"/>
      <c r="U40" s="495"/>
      <c r="V40" s="417"/>
      <c r="W40" s="368">
        <v>5</v>
      </c>
      <c r="X40" s="368" t="s">
        <v>81</v>
      </c>
      <c r="Y40" s="368">
        <v>5</v>
      </c>
      <c r="Z40" s="368">
        <v>5</v>
      </c>
      <c r="AA40" s="411"/>
      <c r="AB40" s="368">
        <v>5</v>
      </c>
      <c r="AC40" s="411">
        <v>1</v>
      </c>
      <c r="AD40" s="411"/>
      <c r="AE40" s="421" t="s">
        <v>72</v>
      </c>
      <c r="AF40" s="422" cm="1">
        <f t="array" ref="AF40">SUMPRODUCT((W40:W66&lt;&gt;"")*IFERROR(VLOOKUP(W40:W66,$AB$40:$AC$68,2,FALSE),0))</f>
        <v>43</v>
      </c>
      <c r="AG40" s="418"/>
      <c r="AH40" s="418"/>
      <c r="AI40" s="418"/>
      <c r="AJ40" s="418"/>
      <c r="AK40" s="418"/>
    </row>
    <row r="41" spans="1:42" ht="34.5" outlineLevel="2">
      <c r="A41" s="390" t="b">
        <v>1</v>
      </c>
      <c r="B41" s="281">
        <v>43</v>
      </c>
      <c r="C41" s="433" t="s">
        <v>82</v>
      </c>
      <c r="D41" s="282" t="s">
        <v>83</v>
      </c>
      <c r="E41" s="282" t="s">
        <v>84</v>
      </c>
      <c r="F41" s="426" t="s">
        <v>85</v>
      </c>
      <c r="G41" s="283"/>
      <c r="H41" s="284"/>
      <c r="I41" s="283">
        <v>223.29</v>
      </c>
      <c r="J41" s="105">
        <f t="shared" ref="J41:J61" si="18">I41*B41</f>
        <v>9601.4699999999993</v>
      </c>
      <c r="K41" s="270">
        <f t="shared" si="13"/>
        <v>25</v>
      </c>
      <c r="L41" s="105">
        <f t="shared" ref="L41:L61" si="19">I41/((100-K41)*0.01)</f>
        <v>297.71999999999997</v>
      </c>
      <c r="M41" s="105">
        <f t="shared" ref="M41:M61" si="20">B41*L41</f>
        <v>12801.96</v>
      </c>
      <c r="N41" s="289">
        <v>1</v>
      </c>
      <c r="O41" s="162">
        <f t="shared" ref="O41:O61" si="21">N41*B41</f>
        <v>43</v>
      </c>
      <c r="P41" s="289"/>
      <c r="Q41" s="162">
        <f t="shared" ref="Q41:Q61" si="22">P41*B41</f>
        <v>0</v>
      </c>
      <c r="R41" s="291"/>
      <c r="S41" s="291"/>
      <c r="T41" s="494"/>
      <c r="U41" s="495"/>
      <c r="V41" s="417"/>
      <c r="W41" s="368">
        <v>10</v>
      </c>
      <c r="X41" s="368" t="s">
        <v>86</v>
      </c>
      <c r="Y41" s="368">
        <v>10</v>
      </c>
      <c r="Z41" s="368">
        <v>34</v>
      </c>
      <c r="AA41" s="411"/>
      <c r="AB41" s="368">
        <v>10</v>
      </c>
      <c r="AC41" s="411">
        <v>3</v>
      </c>
      <c r="AD41" s="411"/>
      <c r="AE41" s="421" t="s">
        <v>87</v>
      </c>
      <c r="AF41" s="422">
        <v>4</v>
      </c>
      <c r="AG41" s="430" t="s">
        <v>88</v>
      </c>
      <c r="AH41" s="418"/>
      <c r="AI41" s="418"/>
      <c r="AJ41" s="418"/>
      <c r="AK41" s="418"/>
    </row>
    <row r="42" spans="1:42" ht="17.25" outlineLevel="2">
      <c r="A42" s="390" t="b">
        <v>0</v>
      </c>
      <c r="B42" s="281"/>
      <c r="C42" s="433" t="s">
        <v>89</v>
      </c>
      <c r="D42" s="282"/>
      <c r="E42" s="282"/>
      <c r="F42" s="426"/>
      <c r="G42" s="283"/>
      <c r="H42" s="284"/>
      <c r="I42" s="283"/>
      <c r="J42" s="105"/>
      <c r="K42" s="270"/>
      <c r="L42" s="105"/>
      <c r="M42" s="105"/>
      <c r="N42" s="289"/>
      <c r="O42" s="162"/>
      <c r="P42" s="289"/>
      <c r="Q42" s="162"/>
      <c r="R42" s="291"/>
      <c r="S42" s="291"/>
      <c r="T42" s="292"/>
      <c r="U42" s="425"/>
      <c r="V42" s="417"/>
      <c r="W42" s="368"/>
      <c r="X42" s="368"/>
      <c r="Y42" s="368"/>
      <c r="Z42" s="368"/>
      <c r="AA42" s="411"/>
      <c r="AB42" s="368"/>
      <c r="AC42" s="411"/>
      <c r="AD42" s="411"/>
      <c r="AE42" s="421"/>
      <c r="AF42" s="422"/>
      <c r="AG42" s="430"/>
      <c r="AH42" s="418"/>
      <c r="AI42" s="418"/>
      <c r="AJ42" s="418"/>
      <c r="AK42" s="418"/>
    </row>
    <row r="43" spans="1:42" ht="17.25" outlineLevel="2">
      <c r="A43" s="390" t="b">
        <v>0</v>
      </c>
      <c r="B43" s="281"/>
      <c r="C43" s="433" t="s">
        <v>90</v>
      </c>
      <c r="D43" s="282"/>
      <c r="E43" s="282"/>
      <c r="F43" s="426"/>
      <c r="G43" s="283"/>
      <c r="H43" s="284"/>
      <c r="I43" s="283"/>
      <c r="J43" s="105"/>
      <c r="K43" s="270"/>
      <c r="L43" s="105"/>
      <c r="M43" s="105"/>
      <c r="N43" s="289"/>
      <c r="O43" s="162"/>
      <c r="P43" s="289"/>
      <c r="Q43" s="162"/>
      <c r="R43" s="291"/>
      <c r="S43" s="291"/>
      <c r="T43" s="292"/>
      <c r="U43" s="425"/>
      <c r="V43" s="417"/>
      <c r="W43" s="368"/>
      <c r="X43" s="368"/>
      <c r="Y43" s="368"/>
      <c r="Z43" s="368"/>
      <c r="AA43" s="411"/>
      <c r="AB43" s="368"/>
      <c r="AC43" s="411"/>
      <c r="AD43" s="411"/>
      <c r="AE43" s="421"/>
      <c r="AF43" s="422"/>
      <c r="AG43" s="430"/>
      <c r="AH43" s="418"/>
      <c r="AI43" s="418"/>
      <c r="AJ43" s="418"/>
      <c r="AK43" s="418"/>
    </row>
    <row r="44" spans="1:42" ht="34.5" outlineLevel="2">
      <c r="A44" s="390" t="b">
        <v>1</v>
      </c>
      <c r="B44" s="281">
        <v>43</v>
      </c>
      <c r="C44" s="282" t="s">
        <v>91</v>
      </c>
      <c r="D44" s="282" t="s">
        <v>83</v>
      </c>
      <c r="E44" s="282" t="s">
        <v>84</v>
      </c>
      <c r="F44" s="426" t="s">
        <v>92</v>
      </c>
      <c r="G44" s="283"/>
      <c r="H44" s="284"/>
      <c r="I44" s="283">
        <v>101.85</v>
      </c>
      <c r="J44" s="105">
        <f t="shared" si="18"/>
        <v>4379.55</v>
      </c>
      <c r="K44" s="270">
        <f t="shared" si="13"/>
        <v>25</v>
      </c>
      <c r="L44" s="105">
        <f t="shared" si="19"/>
        <v>135.79999999999998</v>
      </c>
      <c r="M44" s="105">
        <f t="shared" si="20"/>
        <v>5839.4</v>
      </c>
      <c r="N44" s="289">
        <v>1</v>
      </c>
      <c r="O44" s="162">
        <f t="shared" si="21"/>
        <v>43</v>
      </c>
      <c r="P44" s="289"/>
      <c r="Q44" s="162">
        <f t="shared" si="22"/>
        <v>0</v>
      </c>
      <c r="R44" s="291"/>
      <c r="S44" s="291"/>
      <c r="T44" s="494"/>
      <c r="U44" s="495"/>
      <c r="V44" s="417"/>
      <c r="W44" s="368">
        <v>11</v>
      </c>
      <c r="X44" s="368" t="s">
        <v>93</v>
      </c>
      <c r="Y44" s="368">
        <v>11</v>
      </c>
      <c r="Z44" s="368">
        <v>35</v>
      </c>
      <c r="AA44" s="411"/>
      <c r="AB44" s="368">
        <v>11</v>
      </c>
      <c r="AC44" s="411">
        <v>3</v>
      </c>
      <c r="AD44" s="411"/>
      <c r="AE44" s="421" t="s">
        <v>94</v>
      </c>
      <c r="AF44" s="422">
        <v>16</v>
      </c>
      <c r="AG44" s="430" t="s">
        <v>95</v>
      </c>
      <c r="AH44" s="418"/>
      <c r="AI44" s="418"/>
      <c r="AJ44" s="418"/>
      <c r="AK44" s="418"/>
    </row>
    <row r="45" spans="1:42" ht="34.5" outlineLevel="2">
      <c r="A45" s="390" t="b">
        <v>1</v>
      </c>
      <c r="B45" s="434">
        <v>43</v>
      </c>
      <c r="C45" s="282" t="s">
        <v>96</v>
      </c>
      <c r="D45" s="282" t="s">
        <v>83</v>
      </c>
      <c r="E45" s="282" t="s">
        <v>97</v>
      </c>
      <c r="F45" s="426" t="s">
        <v>98</v>
      </c>
      <c r="G45" s="283"/>
      <c r="H45" s="284"/>
      <c r="I45" s="283">
        <v>136.11000000000001</v>
      </c>
      <c r="J45" s="105">
        <f t="shared" si="18"/>
        <v>5852.7300000000005</v>
      </c>
      <c r="K45" s="270">
        <f t="shared" si="13"/>
        <v>25</v>
      </c>
      <c r="L45" s="105">
        <f t="shared" si="19"/>
        <v>181.48000000000002</v>
      </c>
      <c r="M45" s="105">
        <f t="shared" si="20"/>
        <v>7803.6400000000012</v>
      </c>
      <c r="N45" s="289">
        <v>1</v>
      </c>
      <c r="O45" s="162">
        <f t="shared" si="21"/>
        <v>43</v>
      </c>
      <c r="P45" s="289"/>
      <c r="Q45" s="162">
        <f t="shared" si="22"/>
        <v>0</v>
      </c>
      <c r="R45" s="291"/>
      <c r="S45" s="291"/>
      <c r="T45" s="494"/>
      <c r="U45" s="495"/>
      <c r="V45" s="417"/>
      <c r="W45" s="368">
        <v>17</v>
      </c>
      <c r="X45" s="368" t="s">
        <v>99</v>
      </c>
      <c r="Y45" s="368">
        <v>34</v>
      </c>
      <c r="Z45" s="368">
        <v>40</v>
      </c>
      <c r="AA45" s="411"/>
      <c r="AB45" s="368">
        <v>17</v>
      </c>
      <c r="AC45" s="411">
        <v>1</v>
      </c>
      <c r="AD45" s="411"/>
      <c r="AE45" s="421" t="s">
        <v>74</v>
      </c>
      <c r="AF45" s="422" cm="1">
        <f t="array" ref="AF45">SUMPRODUCT((Y40:Y58&lt;&gt;"")*IFERROR(VLOOKUP(Y40:Y58,$AB$40:$AC$68,2,FALSE),0))</f>
        <v>36</v>
      </c>
      <c r="AG45" s="418"/>
      <c r="AH45" s="418"/>
      <c r="AI45" s="418"/>
      <c r="AJ45" s="418"/>
      <c r="AK45" s="418"/>
    </row>
    <row r="46" spans="1:42" ht="18" outlineLevel="2" thickBot="1">
      <c r="A46" s="390" t="b">
        <v>0</v>
      </c>
      <c r="B46" s="281"/>
      <c r="C46" s="282"/>
      <c r="D46" s="282"/>
      <c r="E46" s="282"/>
      <c r="F46" s="282"/>
      <c r="G46" s="283"/>
      <c r="H46" s="284"/>
      <c r="I46" s="283"/>
      <c r="J46" s="105">
        <f t="shared" si="18"/>
        <v>0</v>
      </c>
      <c r="K46" s="270">
        <f t="shared" si="13"/>
        <v>25</v>
      </c>
      <c r="L46" s="105">
        <f t="shared" si="19"/>
        <v>0</v>
      </c>
      <c r="M46" s="105">
        <f t="shared" si="20"/>
        <v>0</v>
      </c>
      <c r="N46" s="289"/>
      <c r="O46" s="162">
        <f t="shared" si="21"/>
        <v>0</v>
      </c>
      <c r="P46" s="289"/>
      <c r="Q46" s="162">
        <f t="shared" si="22"/>
        <v>0</v>
      </c>
      <c r="R46" s="291"/>
      <c r="S46" s="291"/>
      <c r="T46" s="494"/>
      <c r="U46" s="495"/>
      <c r="V46" s="367"/>
      <c r="W46" s="368">
        <v>29</v>
      </c>
      <c r="X46" s="368" t="s">
        <v>100</v>
      </c>
      <c r="Y46" s="368">
        <v>35</v>
      </c>
      <c r="Z46" s="368">
        <v>47</v>
      </c>
      <c r="AA46" s="411"/>
      <c r="AB46" s="368">
        <v>29</v>
      </c>
      <c r="AC46" s="411">
        <v>1</v>
      </c>
      <c r="AD46" s="411"/>
      <c r="AE46" s="421" t="s">
        <v>101</v>
      </c>
      <c r="AF46" s="422" cm="1">
        <f t="array" ref="AF46">SUMPRODUCT((Z40:Z50&lt;&gt;"")*IFERROR(VLOOKUP(Z40:Z50,$AB$40:$AC$68,2,FALSE),0))*2</f>
        <v>24</v>
      </c>
      <c r="AG46" s="418"/>
      <c r="AH46" s="418"/>
      <c r="AI46" s="418"/>
      <c r="AJ46" s="418"/>
      <c r="AK46" s="418"/>
    </row>
    <row r="47" spans="1:42" ht="17.25" outlineLevel="2">
      <c r="A47" s="390" t="b">
        <v>0</v>
      </c>
      <c r="B47" s="281"/>
      <c r="C47" s="282"/>
      <c r="D47" s="282"/>
      <c r="E47" s="282"/>
      <c r="F47" s="427" t="s">
        <v>102</v>
      </c>
      <c r="G47" s="283"/>
      <c r="H47" s="284"/>
      <c r="I47" s="283"/>
      <c r="J47" s="105">
        <f t="shared" si="18"/>
        <v>0</v>
      </c>
      <c r="K47" s="270">
        <f t="shared" si="13"/>
        <v>25</v>
      </c>
      <c r="L47" s="105">
        <f t="shared" si="19"/>
        <v>0</v>
      </c>
      <c r="M47" s="105">
        <f t="shared" si="20"/>
        <v>0</v>
      </c>
      <c r="N47" s="289"/>
      <c r="O47" s="162">
        <f t="shared" si="21"/>
        <v>0</v>
      </c>
      <c r="P47" s="289"/>
      <c r="Q47" s="162">
        <f t="shared" si="22"/>
        <v>0</v>
      </c>
      <c r="R47" s="291"/>
      <c r="S47" s="291"/>
      <c r="T47" s="494"/>
      <c r="U47" s="495"/>
      <c r="V47" s="367"/>
      <c r="W47" s="368">
        <v>34</v>
      </c>
      <c r="X47" s="368" t="s">
        <v>103</v>
      </c>
      <c r="Y47" s="368">
        <v>40</v>
      </c>
      <c r="Z47" s="368">
        <v>48</v>
      </c>
      <c r="AA47" s="411"/>
      <c r="AB47" s="368">
        <v>34</v>
      </c>
      <c r="AC47" s="411">
        <v>1</v>
      </c>
      <c r="AD47" s="411"/>
      <c r="AE47" s="423" t="s">
        <v>13</v>
      </c>
      <c r="AF47" s="424">
        <f>SUM(AF40:AF46)</f>
        <v>123</v>
      </c>
      <c r="AG47" s="418"/>
      <c r="AH47" s="418"/>
      <c r="AI47" s="418"/>
      <c r="AJ47" s="418"/>
      <c r="AK47" s="418"/>
    </row>
    <row r="48" spans="1:42" ht="34.5" outlineLevel="2">
      <c r="A48" s="390" t="b">
        <v>1</v>
      </c>
      <c r="B48" s="281">
        <v>4</v>
      </c>
      <c r="C48" s="282" t="s">
        <v>104</v>
      </c>
      <c r="D48" s="282" t="s">
        <v>104</v>
      </c>
      <c r="E48" s="282" t="s">
        <v>104</v>
      </c>
      <c r="F48" s="426" t="s">
        <v>105</v>
      </c>
      <c r="G48" s="283"/>
      <c r="H48" s="284"/>
      <c r="I48" s="283">
        <v>0</v>
      </c>
      <c r="J48" s="105">
        <f t="shared" si="18"/>
        <v>0</v>
      </c>
      <c r="K48" s="270">
        <f t="shared" si="13"/>
        <v>25</v>
      </c>
      <c r="L48" s="105">
        <f t="shared" si="19"/>
        <v>0</v>
      </c>
      <c r="M48" s="105">
        <f t="shared" si="20"/>
        <v>0</v>
      </c>
      <c r="N48" s="289">
        <v>2</v>
      </c>
      <c r="O48" s="162">
        <f t="shared" si="21"/>
        <v>8</v>
      </c>
      <c r="P48" s="289">
        <v>2</v>
      </c>
      <c r="Q48" s="162">
        <f t="shared" si="22"/>
        <v>8</v>
      </c>
      <c r="R48" s="291"/>
      <c r="S48" s="291"/>
      <c r="T48" s="494"/>
      <c r="U48" s="495"/>
      <c r="V48" s="367"/>
      <c r="W48" s="368">
        <v>39</v>
      </c>
      <c r="X48" s="368" t="s">
        <v>106</v>
      </c>
      <c r="Y48" s="368">
        <v>47</v>
      </c>
      <c r="Z48" s="368">
        <v>58</v>
      </c>
      <c r="AA48" s="411"/>
      <c r="AB48" s="411">
        <v>35</v>
      </c>
      <c r="AC48" s="411">
        <v>2</v>
      </c>
      <c r="AD48" s="411"/>
      <c r="AE48" s="418"/>
      <c r="AF48" s="418"/>
      <c r="AG48" s="418"/>
      <c r="AH48" s="418"/>
      <c r="AI48" s="418"/>
      <c r="AJ48" s="418"/>
      <c r="AK48" s="418"/>
    </row>
    <row r="49" spans="1:37" ht="17.25" outlineLevel="2">
      <c r="A49" s="390" t="b">
        <v>1</v>
      </c>
      <c r="B49" s="281">
        <v>16</v>
      </c>
      <c r="C49" s="282" t="s">
        <v>107</v>
      </c>
      <c r="D49" s="282" t="s">
        <v>108</v>
      </c>
      <c r="E49" s="282" t="s">
        <v>84</v>
      </c>
      <c r="F49" s="282" t="s">
        <v>109</v>
      </c>
      <c r="G49" s="283"/>
      <c r="H49" s="284"/>
      <c r="I49" s="283">
        <v>312.58</v>
      </c>
      <c r="J49" s="105">
        <f t="shared" si="18"/>
        <v>5001.28</v>
      </c>
      <c r="K49" s="270">
        <f t="shared" si="13"/>
        <v>25</v>
      </c>
      <c r="L49" s="105">
        <f t="shared" si="19"/>
        <v>416.77333333333331</v>
      </c>
      <c r="M49" s="105">
        <f t="shared" si="20"/>
        <v>6668.373333333333</v>
      </c>
      <c r="N49" s="289">
        <v>1.5</v>
      </c>
      <c r="O49" s="162">
        <f t="shared" si="21"/>
        <v>24</v>
      </c>
      <c r="P49" s="289">
        <v>1</v>
      </c>
      <c r="Q49" s="162">
        <f t="shared" si="22"/>
        <v>16</v>
      </c>
      <c r="R49" s="291"/>
      <c r="S49" s="291"/>
      <c r="T49" s="494"/>
      <c r="U49" s="495"/>
      <c r="V49" s="367"/>
      <c r="W49" s="368">
        <v>40</v>
      </c>
      <c r="X49" s="368" t="s">
        <v>110</v>
      </c>
      <c r="Y49" s="368">
        <v>48</v>
      </c>
      <c r="Z49" s="368">
        <v>59</v>
      </c>
      <c r="AA49" s="411"/>
      <c r="AB49" s="368">
        <v>39</v>
      </c>
      <c r="AC49" s="411">
        <v>1</v>
      </c>
      <c r="AD49" s="411"/>
      <c r="AE49" s="418"/>
      <c r="AF49" s="418"/>
      <c r="AG49" s="418"/>
      <c r="AH49" s="418"/>
      <c r="AI49" s="418"/>
      <c r="AJ49" s="418"/>
      <c r="AK49" s="418"/>
    </row>
    <row r="50" spans="1:37" ht="17.25" outlineLevel="2">
      <c r="A50" s="390" t="b">
        <v>1</v>
      </c>
      <c r="B50" s="281">
        <v>200</v>
      </c>
      <c r="C50" s="282" t="s">
        <v>111</v>
      </c>
      <c r="D50" s="282" t="s">
        <v>108</v>
      </c>
      <c r="E50" s="282" t="s">
        <v>84</v>
      </c>
      <c r="F50" s="282" t="s">
        <v>112</v>
      </c>
      <c r="G50" s="283"/>
      <c r="H50" s="284"/>
      <c r="I50" s="283">
        <v>10.51</v>
      </c>
      <c r="J50" s="105">
        <f t="shared" si="18"/>
        <v>2102</v>
      </c>
      <c r="K50" s="270">
        <f t="shared" si="13"/>
        <v>25</v>
      </c>
      <c r="L50" s="105">
        <f t="shared" si="19"/>
        <v>14.013333333333334</v>
      </c>
      <c r="M50" s="105">
        <f t="shared" si="20"/>
        <v>2802.6666666666665</v>
      </c>
      <c r="N50" s="289"/>
      <c r="O50" s="162">
        <f t="shared" si="21"/>
        <v>0</v>
      </c>
      <c r="P50" s="289">
        <v>2.5000000000000001E-2</v>
      </c>
      <c r="Q50" s="162">
        <f t="shared" si="22"/>
        <v>5</v>
      </c>
      <c r="R50" s="291"/>
      <c r="S50" s="291"/>
      <c r="T50" s="494"/>
      <c r="U50" s="495"/>
      <c r="V50" s="367"/>
      <c r="W50" s="368">
        <v>46</v>
      </c>
      <c r="X50" s="368" t="s">
        <v>113</v>
      </c>
      <c r="Y50" s="368">
        <v>58</v>
      </c>
      <c r="Z50" s="368">
        <v>60</v>
      </c>
      <c r="AA50" s="411"/>
      <c r="AB50" s="368">
        <v>40</v>
      </c>
      <c r="AC50" s="411">
        <v>1</v>
      </c>
      <c r="AD50" s="411"/>
      <c r="AE50" s="418"/>
      <c r="AF50" s="418"/>
      <c r="AG50" s="418"/>
      <c r="AH50" s="418"/>
      <c r="AI50" s="418"/>
      <c r="AJ50" s="418"/>
      <c r="AK50" s="418"/>
    </row>
    <row r="51" spans="1:37" ht="17.25" outlineLevel="2">
      <c r="A51" s="390" t="b">
        <v>0</v>
      </c>
      <c r="B51" s="281">
        <v>1</v>
      </c>
      <c r="C51" s="433" t="s">
        <v>114</v>
      </c>
      <c r="D51" s="282" t="s">
        <v>115</v>
      </c>
      <c r="E51" s="282" t="s">
        <v>84</v>
      </c>
      <c r="F51" s="282" t="s">
        <v>116</v>
      </c>
      <c r="G51" s="283"/>
      <c r="H51" s="284"/>
      <c r="I51" s="429"/>
      <c r="J51" s="105">
        <f t="shared" si="18"/>
        <v>0</v>
      </c>
      <c r="K51" s="270">
        <f t="shared" si="13"/>
        <v>25</v>
      </c>
      <c r="L51" s="105">
        <f t="shared" si="19"/>
        <v>0</v>
      </c>
      <c r="M51" s="105">
        <f t="shared" si="20"/>
        <v>0</v>
      </c>
      <c r="N51" s="289"/>
      <c r="O51" s="162">
        <f t="shared" si="21"/>
        <v>0</v>
      </c>
      <c r="P51" s="289"/>
      <c r="Q51" s="162">
        <f t="shared" si="22"/>
        <v>0</v>
      </c>
      <c r="R51" s="291"/>
      <c r="S51" s="291"/>
      <c r="T51" s="494"/>
      <c r="U51" s="495"/>
      <c r="V51" s="367"/>
      <c r="W51" s="368">
        <v>48</v>
      </c>
      <c r="X51" s="368" t="s">
        <v>117</v>
      </c>
      <c r="Y51" s="368">
        <v>59</v>
      </c>
      <c r="Z51" s="368"/>
      <c r="AA51" s="411"/>
      <c r="AB51" s="368">
        <v>46</v>
      </c>
      <c r="AC51" s="411">
        <v>1</v>
      </c>
      <c r="AD51" s="411"/>
      <c r="AE51" s="418"/>
      <c r="AF51" s="418"/>
      <c r="AG51" s="418"/>
      <c r="AH51" s="418"/>
      <c r="AI51" s="418"/>
      <c r="AJ51" s="418"/>
      <c r="AK51" s="418"/>
    </row>
    <row r="52" spans="1:37" ht="17.25" outlineLevel="2">
      <c r="A52" s="390" t="b">
        <v>1</v>
      </c>
      <c r="B52" s="281">
        <v>2</v>
      </c>
      <c r="C52" s="282" t="s">
        <v>118</v>
      </c>
      <c r="D52" s="282" t="s">
        <v>119</v>
      </c>
      <c r="E52" s="282" t="s">
        <v>84</v>
      </c>
      <c r="F52" s="282" t="s">
        <v>120</v>
      </c>
      <c r="G52" s="283"/>
      <c r="H52" s="284"/>
      <c r="I52" s="283">
        <v>51.88</v>
      </c>
      <c r="J52" s="105">
        <f t="shared" si="18"/>
        <v>103.76</v>
      </c>
      <c r="K52" s="270">
        <f t="shared" si="13"/>
        <v>25</v>
      </c>
      <c r="L52" s="105">
        <f t="shared" si="19"/>
        <v>69.173333333333332</v>
      </c>
      <c r="M52" s="105">
        <f t="shared" si="20"/>
        <v>138.34666666666666</v>
      </c>
      <c r="N52" s="289">
        <v>0.5</v>
      </c>
      <c r="O52" s="162">
        <f t="shared" si="21"/>
        <v>1</v>
      </c>
      <c r="P52" s="289"/>
      <c r="Q52" s="162">
        <f t="shared" si="22"/>
        <v>0</v>
      </c>
      <c r="R52" s="291"/>
      <c r="S52" s="291"/>
      <c r="T52" s="292"/>
      <c r="U52" s="425"/>
      <c r="V52" s="367"/>
      <c r="W52" s="368"/>
      <c r="X52" s="368"/>
      <c r="Y52" s="368"/>
      <c r="Z52" s="368"/>
      <c r="AA52" s="411"/>
      <c r="AB52" s="368"/>
      <c r="AC52" s="411"/>
      <c r="AD52" s="411"/>
      <c r="AE52" s="418"/>
      <c r="AF52" s="418"/>
      <c r="AG52" s="418"/>
      <c r="AH52" s="418"/>
      <c r="AI52" s="418"/>
      <c r="AJ52" s="418"/>
      <c r="AK52" s="418"/>
    </row>
    <row r="53" spans="1:37" ht="34.5" outlineLevel="2">
      <c r="A53" s="390" t="b">
        <v>1</v>
      </c>
      <c r="B53" s="281">
        <v>2</v>
      </c>
      <c r="C53" s="433" t="s">
        <v>121</v>
      </c>
      <c r="D53" s="282" t="s">
        <v>122</v>
      </c>
      <c r="E53" s="282" t="s">
        <v>122</v>
      </c>
      <c r="F53" s="426" t="s">
        <v>123</v>
      </c>
      <c r="G53" s="283"/>
      <c r="H53" s="284"/>
      <c r="I53" s="283">
        <v>2635.39</v>
      </c>
      <c r="J53" s="105">
        <f t="shared" si="18"/>
        <v>5270.78</v>
      </c>
      <c r="K53" s="270">
        <f t="shared" si="13"/>
        <v>25</v>
      </c>
      <c r="L53" s="105">
        <f t="shared" si="19"/>
        <v>3513.853333333333</v>
      </c>
      <c r="M53" s="105">
        <f t="shared" si="20"/>
        <v>7027.706666666666</v>
      </c>
      <c r="N53" s="289">
        <v>1.5</v>
      </c>
      <c r="O53" s="162">
        <f t="shared" si="21"/>
        <v>3</v>
      </c>
      <c r="P53" s="289">
        <v>2</v>
      </c>
      <c r="Q53" s="162">
        <f t="shared" si="22"/>
        <v>4</v>
      </c>
      <c r="R53" s="291"/>
      <c r="S53" s="291"/>
      <c r="T53" s="292"/>
      <c r="U53" s="425"/>
      <c r="V53" s="367"/>
      <c r="W53" s="368"/>
      <c r="X53" s="368"/>
      <c r="Y53" s="368"/>
      <c r="Z53" s="368"/>
      <c r="AA53" s="411"/>
      <c r="AB53" s="368"/>
      <c r="AC53" s="411"/>
      <c r="AD53" s="411"/>
      <c r="AE53" s="418"/>
      <c r="AF53" s="418"/>
      <c r="AG53" s="418"/>
      <c r="AH53" s="418"/>
      <c r="AI53" s="418"/>
      <c r="AJ53" s="418"/>
      <c r="AK53" s="418"/>
    </row>
    <row r="54" spans="1:37" ht="34.5" outlineLevel="2">
      <c r="A54" s="390" t="b">
        <v>1</v>
      </c>
      <c r="B54" s="281">
        <v>1</v>
      </c>
      <c r="C54" s="433" t="s">
        <v>124</v>
      </c>
      <c r="D54" s="282" t="s">
        <v>122</v>
      </c>
      <c r="E54" s="282" t="s">
        <v>122</v>
      </c>
      <c r="F54" s="426" t="s">
        <v>125</v>
      </c>
      <c r="G54" s="283"/>
      <c r="H54" s="284"/>
      <c r="I54" s="283">
        <v>1528.44</v>
      </c>
      <c r="J54" s="105">
        <f t="shared" si="18"/>
        <v>1528.44</v>
      </c>
      <c r="K54" s="270">
        <f t="shared" si="13"/>
        <v>25</v>
      </c>
      <c r="L54" s="105">
        <f t="shared" si="19"/>
        <v>2037.92</v>
      </c>
      <c r="M54" s="105">
        <f t="shared" si="20"/>
        <v>2037.92</v>
      </c>
      <c r="N54" s="289">
        <v>2</v>
      </c>
      <c r="O54" s="162">
        <f t="shared" si="21"/>
        <v>2</v>
      </c>
      <c r="P54" s="289">
        <v>2</v>
      </c>
      <c r="Q54" s="162">
        <f t="shared" si="22"/>
        <v>2</v>
      </c>
      <c r="R54" s="291"/>
      <c r="S54" s="291"/>
      <c r="T54" s="494"/>
      <c r="U54" s="495"/>
      <c r="V54" s="367"/>
      <c r="W54" s="368">
        <v>50</v>
      </c>
      <c r="X54" s="368" t="s">
        <v>126</v>
      </c>
      <c r="Y54" s="368">
        <v>67</v>
      </c>
      <c r="Z54" s="368"/>
      <c r="AA54" s="411"/>
      <c r="AB54" s="411">
        <v>47</v>
      </c>
      <c r="AC54" s="411">
        <v>2</v>
      </c>
      <c r="AD54" s="411"/>
      <c r="AE54" s="418"/>
      <c r="AF54" s="418"/>
      <c r="AG54" s="418"/>
      <c r="AH54" s="418"/>
      <c r="AI54" s="418"/>
      <c r="AJ54" s="418"/>
      <c r="AK54" s="418"/>
    </row>
    <row r="55" spans="1:37" ht="34.5" outlineLevel="2">
      <c r="A55" s="390" t="b">
        <v>1</v>
      </c>
      <c r="B55" s="281">
        <v>2</v>
      </c>
      <c r="C55" s="433" t="s">
        <v>127</v>
      </c>
      <c r="D55" s="282" t="s">
        <v>128</v>
      </c>
      <c r="E55" s="282" t="s">
        <v>84</v>
      </c>
      <c r="F55" s="426" t="s">
        <v>129</v>
      </c>
      <c r="G55" s="283"/>
      <c r="H55" s="284"/>
      <c r="I55" s="283">
        <v>402.28</v>
      </c>
      <c r="J55" s="105">
        <f t="shared" si="18"/>
        <v>804.56</v>
      </c>
      <c r="K55" s="270">
        <f t="shared" si="13"/>
        <v>25</v>
      </c>
      <c r="L55" s="105">
        <f t="shared" si="19"/>
        <v>536.37333333333333</v>
      </c>
      <c r="M55" s="105">
        <f t="shared" si="20"/>
        <v>1072.7466666666667</v>
      </c>
      <c r="N55" s="289">
        <v>1</v>
      </c>
      <c r="O55" s="162">
        <f t="shared" si="21"/>
        <v>2</v>
      </c>
      <c r="P55" s="289"/>
      <c r="Q55" s="162">
        <f t="shared" si="22"/>
        <v>0</v>
      </c>
      <c r="R55" s="291"/>
      <c r="S55" s="291"/>
      <c r="T55" s="494"/>
      <c r="U55" s="495"/>
      <c r="V55" s="367"/>
      <c r="W55" s="368">
        <v>58</v>
      </c>
      <c r="X55" s="368" t="s">
        <v>130</v>
      </c>
      <c r="Y55" s="368">
        <v>76</v>
      </c>
      <c r="Z55" s="368"/>
      <c r="AA55" s="411"/>
      <c r="AB55" s="368">
        <v>48</v>
      </c>
      <c r="AC55" s="411">
        <v>1</v>
      </c>
      <c r="AD55" s="411"/>
      <c r="AE55" s="418"/>
      <c r="AF55" s="418"/>
      <c r="AG55" s="418"/>
      <c r="AH55" s="418"/>
      <c r="AI55" s="418"/>
      <c r="AJ55" s="418"/>
      <c r="AK55" s="418"/>
    </row>
    <row r="56" spans="1:37" ht="17.25" outlineLevel="2">
      <c r="A56" s="390" t="b">
        <v>0</v>
      </c>
      <c r="B56" s="281"/>
      <c r="C56" s="282"/>
      <c r="D56" s="282"/>
      <c r="E56" s="282"/>
      <c r="F56" s="282"/>
      <c r="G56" s="283"/>
      <c r="H56" s="284"/>
      <c r="I56" s="283"/>
      <c r="J56" s="105">
        <f t="shared" si="18"/>
        <v>0</v>
      </c>
      <c r="K56" s="270">
        <f t="shared" si="13"/>
        <v>25</v>
      </c>
      <c r="L56" s="105">
        <f t="shared" si="19"/>
        <v>0</v>
      </c>
      <c r="M56" s="105">
        <f t="shared" si="20"/>
        <v>0</v>
      </c>
      <c r="N56" s="289"/>
      <c r="O56" s="162">
        <f t="shared" si="21"/>
        <v>0</v>
      </c>
      <c r="P56" s="289"/>
      <c r="Q56" s="162">
        <f t="shared" si="22"/>
        <v>0</v>
      </c>
      <c r="R56" s="291"/>
      <c r="S56" s="291"/>
      <c r="T56" s="494"/>
      <c r="U56" s="495"/>
      <c r="V56" s="367"/>
      <c r="W56" s="368">
        <v>59</v>
      </c>
      <c r="X56" s="368" t="s">
        <v>131</v>
      </c>
      <c r="Y56" s="368">
        <v>82</v>
      </c>
      <c r="Z56" s="368"/>
      <c r="AA56" s="411"/>
      <c r="AB56" s="368">
        <v>50</v>
      </c>
      <c r="AC56" s="411">
        <v>1</v>
      </c>
      <c r="AD56" s="411"/>
      <c r="AE56" s="418"/>
      <c r="AF56" s="418"/>
      <c r="AG56" s="418"/>
      <c r="AH56" s="418"/>
      <c r="AI56" s="418"/>
      <c r="AJ56" s="418"/>
      <c r="AK56" s="418"/>
    </row>
    <row r="57" spans="1:37" ht="17.25" outlineLevel="2">
      <c r="A57" s="390" t="b">
        <v>0</v>
      </c>
      <c r="B57" s="281"/>
      <c r="C57" s="282"/>
      <c r="D57" s="282"/>
      <c r="E57" s="282"/>
      <c r="F57" s="427" t="s">
        <v>132</v>
      </c>
      <c r="G57" s="283"/>
      <c r="H57" s="284"/>
      <c r="I57" s="283"/>
      <c r="J57" s="105">
        <f t="shared" si="18"/>
        <v>0</v>
      </c>
      <c r="K57" s="270">
        <f t="shared" si="13"/>
        <v>25</v>
      </c>
      <c r="L57" s="105">
        <f t="shared" si="19"/>
        <v>0</v>
      </c>
      <c r="M57" s="105">
        <f t="shared" si="20"/>
        <v>0</v>
      </c>
      <c r="N57" s="289"/>
      <c r="O57" s="162">
        <f t="shared" si="21"/>
        <v>0</v>
      </c>
      <c r="P57" s="289"/>
      <c r="Q57" s="162">
        <f t="shared" si="22"/>
        <v>0</v>
      </c>
      <c r="R57" s="291"/>
      <c r="S57" s="291"/>
      <c r="T57" s="494"/>
      <c r="U57" s="495"/>
      <c r="V57" s="367"/>
      <c r="W57" s="368">
        <v>60</v>
      </c>
      <c r="X57" s="368" t="s">
        <v>133</v>
      </c>
      <c r="Y57" s="368">
        <v>83</v>
      </c>
      <c r="Z57" s="368"/>
      <c r="AA57" s="411"/>
      <c r="AB57" s="368">
        <v>58</v>
      </c>
      <c r="AC57" s="411">
        <v>1</v>
      </c>
      <c r="AD57" s="411"/>
      <c r="AE57" s="418"/>
      <c r="AF57" s="418"/>
      <c r="AG57" s="418"/>
      <c r="AH57" s="418"/>
      <c r="AI57" s="418"/>
      <c r="AJ57" s="418"/>
      <c r="AK57" s="418"/>
    </row>
    <row r="58" spans="1:37" ht="17.25" outlineLevel="2">
      <c r="A58" s="390" t="b">
        <v>0</v>
      </c>
      <c r="B58" s="281">
        <v>36</v>
      </c>
      <c r="C58" s="428"/>
      <c r="D58" s="428"/>
      <c r="E58" s="428"/>
      <c r="F58" s="282" t="s">
        <v>74</v>
      </c>
      <c r="G58" s="283"/>
      <c r="H58" s="284"/>
      <c r="I58" s="429"/>
      <c r="J58" s="105">
        <f t="shared" si="18"/>
        <v>0</v>
      </c>
      <c r="K58" s="270">
        <f t="shared" si="13"/>
        <v>25</v>
      </c>
      <c r="L58" s="105">
        <f t="shared" si="19"/>
        <v>0</v>
      </c>
      <c r="M58" s="105">
        <f t="shared" si="20"/>
        <v>0</v>
      </c>
      <c r="N58" s="435">
        <v>1</v>
      </c>
      <c r="O58" s="162">
        <f t="shared" si="21"/>
        <v>36</v>
      </c>
      <c r="P58" s="289"/>
      <c r="Q58" s="162">
        <f t="shared" si="22"/>
        <v>0</v>
      </c>
      <c r="R58" s="291"/>
      <c r="S58" s="291"/>
      <c r="T58" s="494"/>
      <c r="U58" s="495"/>
      <c r="V58" s="367"/>
      <c r="W58" s="368">
        <v>67</v>
      </c>
      <c r="X58" s="368" t="s">
        <v>134</v>
      </c>
      <c r="Y58" s="368">
        <v>92</v>
      </c>
      <c r="Z58" s="368"/>
      <c r="AA58" s="411"/>
      <c r="AB58" s="368">
        <v>59</v>
      </c>
      <c r="AC58" s="411">
        <v>2</v>
      </c>
      <c r="AD58" s="411"/>
      <c r="AE58" s="418"/>
      <c r="AF58" s="418"/>
      <c r="AG58" s="418"/>
      <c r="AH58" s="418"/>
      <c r="AI58" s="418"/>
      <c r="AJ58" s="418"/>
      <c r="AK58" s="418"/>
    </row>
    <row r="59" spans="1:37" ht="17.25" outlineLevel="2">
      <c r="A59" s="390" t="b">
        <v>1</v>
      </c>
      <c r="B59" s="281">
        <v>24</v>
      </c>
      <c r="C59" s="282" t="s">
        <v>104</v>
      </c>
      <c r="D59" s="282" t="s">
        <v>104</v>
      </c>
      <c r="E59" s="282" t="s">
        <v>104</v>
      </c>
      <c r="F59" s="282" t="s">
        <v>101</v>
      </c>
      <c r="G59" s="283"/>
      <c r="H59" s="284"/>
      <c r="I59" s="283">
        <v>0</v>
      </c>
      <c r="J59" s="105">
        <f t="shared" si="18"/>
        <v>0</v>
      </c>
      <c r="K59" s="270">
        <f t="shared" si="13"/>
        <v>25</v>
      </c>
      <c r="L59" s="105">
        <f t="shared" si="19"/>
        <v>0</v>
      </c>
      <c r="M59" s="105">
        <f t="shared" si="20"/>
        <v>0</v>
      </c>
      <c r="N59" s="435">
        <v>1</v>
      </c>
      <c r="O59" s="162">
        <f t="shared" si="21"/>
        <v>24</v>
      </c>
      <c r="P59" s="289"/>
      <c r="Q59" s="162">
        <f t="shared" si="22"/>
        <v>0</v>
      </c>
      <c r="R59" s="291"/>
      <c r="S59" s="291"/>
      <c r="T59" s="494"/>
      <c r="U59" s="495"/>
      <c r="V59" s="367"/>
      <c r="W59" s="368">
        <v>68</v>
      </c>
      <c r="X59" s="368" t="s">
        <v>135</v>
      </c>
      <c r="Y59" s="368"/>
      <c r="Z59" s="368"/>
      <c r="AA59" s="411"/>
      <c r="AB59" s="368">
        <v>60</v>
      </c>
      <c r="AC59" s="411">
        <v>1</v>
      </c>
      <c r="AD59" s="411"/>
      <c r="AE59" s="418"/>
      <c r="AF59" s="418"/>
      <c r="AG59" s="418"/>
      <c r="AH59" s="418"/>
      <c r="AI59" s="418"/>
      <c r="AJ59" s="418"/>
      <c r="AK59" s="418"/>
    </row>
    <row r="60" spans="1:37" ht="17.25" outlineLevel="2">
      <c r="A60" s="390" t="b">
        <v>0</v>
      </c>
      <c r="B60" s="281"/>
      <c r="C60" s="282"/>
      <c r="D60" s="282"/>
      <c r="E60" s="282"/>
      <c r="F60" s="282"/>
      <c r="G60" s="283"/>
      <c r="H60" s="284"/>
      <c r="I60" s="283"/>
      <c r="J60" s="105">
        <f t="shared" si="18"/>
        <v>0</v>
      </c>
      <c r="K60" s="270">
        <f t="shared" si="13"/>
        <v>25</v>
      </c>
      <c r="L60" s="105">
        <f t="shared" si="19"/>
        <v>0</v>
      </c>
      <c r="M60" s="105">
        <f t="shared" si="20"/>
        <v>0</v>
      </c>
      <c r="N60" s="289"/>
      <c r="O60" s="162">
        <f t="shared" si="21"/>
        <v>0</v>
      </c>
      <c r="P60" s="289"/>
      <c r="Q60" s="162">
        <f t="shared" si="22"/>
        <v>0</v>
      </c>
      <c r="R60" s="291"/>
      <c r="S60" s="291"/>
      <c r="T60" s="494"/>
      <c r="U60" s="495"/>
      <c r="V60" s="367"/>
      <c r="W60" s="368">
        <v>76</v>
      </c>
      <c r="X60" s="368"/>
      <c r="Y60" s="368"/>
      <c r="Z60" s="368"/>
      <c r="AA60" s="411"/>
      <c r="AB60" s="368">
        <v>67</v>
      </c>
      <c r="AC60" s="411">
        <v>14</v>
      </c>
      <c r="AD60" s="411"/>
      <c r="AE60" s="418"/>
      <c r="AF60" s="418"/>
      <c r="AG60" s="418"/>
      <c r="AH60" s="418"/>
      <c r="AI60" s="418"/>
      <c r="AJ60" s="418"/>
      <c r="AK60" s="418"/>
    </row>
    <row r="61" spans="1:37" ht="17.25" outlineLevel="2">
      <c r="A61" s="390" t="b">
        <v>0</v>
      </c>
      <c r="B61" s="281"/>
      <c r="C61" s="282"/>
      <c r="D61" s="282"/>
      <c r="E61" s="282"/>
      <c r="F61" s="426"/>
      <c r="G61" s="283"/>
      <c r="H61" s="284"/>
      <c r="I61" s="283"/>
      <c r="J61" s="105">
        <f t="shared" si="18"/>
        <v>0</v>
      </c>
      <c r="K61" s="270">
        <f t="shared" si="13"/>
        <v>25</v>
      </c>
      <c r="L61" s="105">
        <f t="shared" si="19"/>
        <v>0</v>
      </c>
      <c r="M61" s="105">
        <f t="shared" si="20"/>
        <v>0</v>
      </c>
      <c r="N61" s="289"/>
      <c r="O61" s="162">
        <f t="shared" si="21"/>
        <v>0</v>
      </c>
      <c r="P61" s="289"/>
      <c r="Q61" s="162">
        <f t="shared" si="22"/>
        <v>0</v>
      </c>
      <c r="R61" s="291"/>
      <c r="S61" s="291"/>
      <c r="T61" s="494"/>
      <c r="U61" s="495"/>
      <c r="V61" s="367"/>
      <c r="W61" s="368">
        <v>81</v>
      </c>
      <c r="X61" s="368"/>
      <c r="Y61" s="368"/>
      <c r="Z61" s="368"/>
      <c r="AA61" s="411"/>
      <c r="AB61" s="368">
        <v>68</v>
      </c>
      <c r="AC61" s="411">
        <v>1</v>
      </c>
      <c r="AD61" s="411"/>
      <c r="AE61" s="418"/>
      <c r="AF61" s="418"/>
      <c r="AG61" s="418"/>
      <c r="AH61" s="418"/>
      <c r="AI61" s="418"/>
      <c r="AJ61" s="418"/>
      <c r="AK61" s="418"/>
    </row>
    <row r="62" spans="1:37" ht="17.25" outlineLevel="2">
      <c r="A62" s="390" t="b">
        <v>0</v>
      </c>
      <c r="B62" s="281"/>
      <c r="C62" s="282"/>
      <c r="D62" s="282"/>
      <c r="E62" s="282"/>
      <c r="F62" s="282"/>
      <c r="G62" s="283"/>
      <c r="H62" s="284"/>
      <c r="I62" s="283"/>
      <c r="J62" s="105">
        <f t="shared" si="12"/>
        <v>0</v>
      </c>
      <c r="K62" s="270">
        <f t="shared" si="13"/>
        <v>25</v>
      </c>
      <c r="L62" s="105">
        <f t="shared" ref="L62:L94" si="23">I62/((100-K62)*0.01)</f>
        <v>0</v>
      </c>
      <c r="M62" s="105">
        <f t="shared" si="15"/>
        <v>0</v>
      </c>
      <c r="N62" s="289"/>
      <c r="O62" s="162">
        <f t="shared" si="16"/>
        <v>0</v>
      </c>
      <c r="P62" s="289"/>
      <c r="Q62" s="162">
        <f t="shared" si="17"/>
        <v>0</v>
      </c>
      <c r="R62" s="291"/>
      <c r="S62" s="291"/>
      <c r="T62" s="494"/>
      <c r="U62" s="495"/>
      <c r="V62" s="367"/>
      <c r="W62" s="368">
        <v>82</v>
      </c>
      <c r="X62" s="368"/>
      <c r="Y62" s="368"/>
      <c r="Z62" s="368"/>
      <c r="AA62" s="411"/>
      <c r="AB62" s="368">
        <v>76</v>
      </c>
      <c r="AC62" s="411">
        <v>2</v>
      </c>
      <c r="AD62" s="411"/>
      <c r="AE62" s="418"/>
      <c r="AF62" s="418"/>
      <c r="AG62" s="418"/>
      <c r="AH62" s="418"/>
      <c r="AI62" s="418"/>
      <c r="AJ62" s="418"/>
      <c r="AK62" s="418"/>
    </row>
    <row r="63" spans="1:37" ht="17.25" outlineLevel="2">
      <c r="A63" s="390" t="b">
        <v>0</v>
      </c>
      <c r="B63" s="281"/>
      <c r="C63" s="282"/>
      <c r="D63" s="282"/>
      <c r="E63" s="282"/>
      <c r="F63" s="282"/>
      <c r="G63" s="283"/>
      <c r="H63" s="284"/>
      <c r="I63" s="283"/>
      <c r="J63" s="105">
        <f t="shared" si="12"/>
        <v>0</v>
      </c>
      <c r="K63" s="270">
        <f t="shared" si="13"/>
        <v>25</v>
      </c>
      <c r="L63" s="105">
        <f t="shared" si="23"/>
        <v>0</v>
      </c>
      <c r="M63" s="105">
        <f t="shared" si="15"/>
        <v>0</v>
      </c>
      <c r="N63" s="289"/>
      <c r="O63" s="162">
        <f t="shared" si="16"/>
        <v>0</v>
      </c>
      <c r="P63" s="289"/>
      <c r="Q63" s="162">
        <f t="shared" si="17"/>
        <v>0</v>
      </c>
      <c r="R63" s="291"/>
      <c r="S63" s="291"/>
      <c r="T63" s="494"/>
      <c r="U63" s="495"/>
      <c r="V63" s="367"/>
      <c r="W63" s="368">
        <v>83</v>
      </c>
      <c r="X63" s="368"/>
      <c r="Y63" s="368"/>
      <c r="Z63" s="368"/>
      <c r="AA63" s="411"/>
      <c r="AB63" s="368">
        <v>81</v>
      </c>
      <c r="AC63" s="411">
        <v>1</v>
      </c>
      <c r="AD63" s="411"/>
      <c r="AE63" s="418"/>
      <c r="AF63" s="418"/>
      <c r="AG63" s="418"/>
      <c r="AH63" s="418"/>
      <c r="AI63" s="418"/>
      <c r="AJ63" s="418"/>
      <c r="AK63" s="418"/>
    </row>
    <row r="64" spans="1:37" ht="17.25" outlineLevel="2">
      <c r="A64" s="390" t="b">
        <v>0</v>
      </c>
      <c r="B64" s="281"/>
      <c r="C64" s="282"/>
      <c r="D64" s="282"/>
      <c r="E64" s="282"/>
      <c r="F64" s="282"/>
      <c r="G64" s="283"/>
      <c r="H64" s="284"/>
      <c r="I64" s="283"/>
      <c r="J64" s="105">
        <f t="shared" si="12"/>
        <v>0</v>
      </c>
      <c r="K64" s="270">
        <f t="shared" si="13"/>
        <v>25</v>
      </c>
      <c r="L64" s="105">
        <f t="shared" si="23"/>
        <v>0</v>
      </c>
      <c r="M64" s="105">
        <f t="shared" si="15"/>
        <v>0</v>
      </c>
      <c r="N64" s="289"/>
      <c r="O64" s="162">
        <f t="shared" si="16"/>
        <v>0</v>
      </c>
      <c r="P64" s="289"/>
      <c r="Q64" s="162">
        <f t="shared" si="17"/>
        <v>0</v>
      </c>
      <c r="R64" s="291"/>
      <c r="S64" s="291"/>
      <c r="T64" s="494"/>
      <c r="U64" s="495"/>
      <c r="V64" s="367"/>
      <c r="W64" s="368">
        <v>84</v>
      </c>
      <c r="X64" s="368"/>
      <c r="Y64" s="368"/>
      <c r="Z64" s="368"/>
      <c r="AA64" s="411"/>
      <c r="AB64" s="368">
        <v>82</v>
      </c>
      <c r="AC64" s="411">
        <v>1</v>
      </c>
      <c r="AD64" s="411"/>
      <c r="AE64" s="418"/>
      <c r="AF64" s="418"/>
      <c r="AG64" s="418"/>
      <c r="AH64" s="418"/>
      <c r="AI64" s="418"/>
      <c r="AJ64" s="418"/>
      <c r="AK64" s="418"/>
    </row>
    <row r="65" spans="1:37" ht="17.25" outlineLevel="2">
      <c r="A65" s="390" t="b">
        <v>0</v>
      </c>
      <c r="B65" s="281"/>
      <c r="C65" s="282"/>
      <c r="D65" s="282"/>
      <c r="E65" s="282"/>
      <c r="F65" s="282"/>
      <c r="G65" s="283"/>
      <c r="H65" s="284"/>
      <c r="I65" s="283"/>
      <c r="J65" s="105">
        <f t="shared" si="12"/>
        <v>0</v>
      </c>
      <c r="K65" s="270">
        <f t="shared" si="13"/>
        <v>25</v>
      </c>
      <c r="L65" s="105">
        <f t="shared" si="23"/>
        <v>0</v>
      </c>
      <c r="M65" s="105">
        <f t="shared" si="15"/>
        <v>0</v>
      </c>
      <c r="N65" s="289"/>
      <c r="O65" s="162">
        <f t="shared" si="16"/>
        <v>0</v>
      </c>
      <c r="P65" s="289"/>
      <c r="Q65" s="162">
        <f t="shared" si="17"/>
        <v>0</v>
      </c>
      <c r="R65" s="291"/>
      <c r="S65" s="291"/>
      <c r="T65" s="494"/>
      <c r="U65" s="495"/>
      <c r="V65" s="367"/>
      <c r="W65" s="368">
        <v>92</v>
      </c>
      <c r="X65" s="368"/>
      <c r="Y65" s="368"/>
      <c r="Z65" s="368"/>
      <c r="AA65" s="411"/>
      <c r="AB65" s="368">
        <v>83</v>
      </c>
      <c r="AC65" s="411">
        <v>1</v>
      </c>
      <c r="AD65" s="411"/>
      <c r="AE65" s="418"/>
      <c r="AF65" s="418"/>
      <c r="AG65" s="418"/>
      <c r="AH65" s="418"/>
      <c r="AI65" s="418"/>
      <c r="AJ65" s="418"/>
      <c r="AK65" s="418"/>
    </row>
    <row r="66" spans="1:37" ht="17.25" outlineLevel="2">
      <c r="A66" s="390" t="b">
        <v>0</v>
      </c>
      <c r="B66" s="281"/>
      <c r="C66" s="282"/>
      <c r="D66" s="282"/>
      <c r="E66" s="282"/>
      <c r="F66" s="282">
        <f>500/4</f>
        <v>125</v>
      </c>
      <c r="G66" s="283"/>
      <c r="H66" s="284"/>
      <c r="I66" s="283"/>
      <c r="J66" s="105">
        <f t="shared" si="12"/>
        <v>0</v>
      </c>
      <c r="K66" s="270">
        <f t="shared" si="13"/>
        <v>25</v>
      </c>
      <c r="L66" s="105">
        <f t="shared" si="23"/>
        <v>0</v>
      </c>
      <c r="M66" s="105">
        <f t="shared" si="15"/>
        <v>0</v>
      </c>
      <c r="N66" s="289"/>
      <c r="O66" s="162">
        <f t="shared" si="16"/>
        <v>0</v>
      </c>
      <c r="P66" s="289"/>
      <c r="Q66" s="162">
        <f t="shared" si="17"/>
        <v>0</v>
      </c>
      <c r="R66" s="291"/>
      <c r="S66" s="291"/>
      <c r="T66" s="494"/>
      <c r="U66" s="495"/>
      <c r="V66" s="367"/>
      <c r="W66" s="368">
        <v>95</v>
      </c>
      <c r="X66" s="368"/>
      <c r="Y66" s="368"/>
      <c r="Z66" s="368"/>
      <c r="AA66" s="411"/>
      <c r="AB66" s="368">
        <v>84</v>
      </c>
      <c r="AC66" s="411">
        <v>1</v>
      </c>
      <c r="AD66" s="411"/>
      <c r="AE66" s="418"/>
      <c r="AF66" s="418"/>
      <c r="AG66" s="418"/>
      <c r="AH66" s="418"/>
      <c r="AI66" s="418"/>
      <c r="AJ66" s="418"/>
      <c r="AK66" s="418"/>
    </row>
    <row r="67" spans="1:37" ht="17.25" outlineLevel="2">
      <c r="A67" s="390" t="b">
        <v>0</v>
      </c>
      <c r="B67" s="281"/>
      <c r="C67" s="282"/>
      <c r="D67" s="282"/>
      <c r="E67" s="282"/>
      <c r="F67" s="282"/>
      <c r="G67" s="283"/>
      <c r="H67" s="284"/>
      <c r="I67" s="283"/>
      <c r="J67" s="105">
        <f t="shared" si="12"/>
        <v>0</v>
      </c>
      <c r="K67" s="270">
        <f t="shared" si="13"/>
        <v>25</v>
      </c>
      <c r="L67" s="105">
        <f t="shared" si="23"/>
        <v>0</v>
      </c>
      <c r="M67" s="105">
        <f t="shared" si="15"/>
        <v>0</v>
      </c>
      <c r="N67" s="289"/>
      <c r="O67" s="162">
        <f t="shared" si="16"/>
        <v>0</v>
      </c>
      <c r="P67" s="289"/>
      <c r="Q67" s="162">
        <f t="shared" si="17"/>
        <v>0</v>
      </c>
      <c r="R67" s="291"/>
      <c r="S67" s="291"/>
      <c r="T67" s="494"/>
      <c r="U67" s="495"/>
      <c r="V67" s="367"/>
      <c r="W67" s="367"/>
      <c r="X67" s="367"/>
      <c r="Y67" s="367"/>
      <c r="Z67" s="367"/>
      <c r="AB67" s="368">
        <v>92</v>
      </c>
      <c r="AC67" s="411">
        <v>1</v>
      </c>
      <c r="AE67" s="418"/>
      <c r="AF67" s="418"/>
      <c r="AG67" s="418"/>
      <c r="AH67" s="418"/>
      <c r="AI67" s="418"/>
      <c r="AJ67" s="418"/>
      <c r="AK67" s="418"/>
    </row>
    <row r="68" spans="1:37" ht="17.25" outlineLevel="1">
      <c r="A68" s="390" t="b">
        <v>0</v>
      </c>
      <c r="B68" s="281"/>
      <c r="C68" s="282"/>
      <c r="D68" s="282"/>
      <c r="E68" s="282"/>
      <c r="F68" s="282"/>
      <c r="G68" s="283"/>
      <c r="H68" s="284"/>
      <c r="I68" s="283"/>
      <c r="J68" s="105">
        <f t="shared" si="12"/>
        <v>0</v>
      </c>
      <c r="K68" s="270">
        <f t="shared" si="13"/>
        <v>25</v>
      </c>
      <c r="L68" s="105">
        <f t="shared" si="23"/>
        <v>0</v>
      </c>
      <c r="M68" s="105">
        <f t="shared" si="15"/>
        <v>0</v>
      </c>
      <c r="N68" s="289"/>
      <c r="O68" s="162">
        <f t="shared" si="16"/>
        <v>0</v>
      </c>
      <c r="P68" s="289"/>
      <c r="Q68" s="162">
        <f t="shared" si="17"/>
        <v>0</v>
      </c>
      <c r="R68" s="291"/>
      <c r="S68" s="291"/>
      <c r="T68" s="494"/>
      <c r="U68" s="495"/>
      <c r="V68" s="367"/>
      <c r="W68" s="367"/>
      <c r="X68" s="367"/>
      <c r="Y68" s="367"/>
      <c r="Z68" s="367"/>
      <c r="AB68" s="368">
        <v>95</v>
      </c>
      <c r="AC68" s="411">
        <v>2</v>
      </c>
      <c r="AE68" s="418"/>
      <c r="AF68" s="418"/>
      <c r="AG68" s="418"/>
      <c r="AH68" s="418"/>
      <c r="AI68" s="418"/>
      <c r="AJ68" s="418"/>
      <c r="AK68" s="418"/>
    </row>
    <row r="69" spans="1:37" ht="17.25" hidden="1" outlineLevel="2">
      <c r="A69" s="390" t="b">
        <v>0</v>
      </c>
      <c r="B69" s="281"/>
      <c r="C69" s="282"/>
      <c r="D69" s="282"/>
      <c r="E69" s="282"/>
      <c r="F69" s="282"/>
      <c r="G69" s="283"/>
      <c r="H69" s="284"/>
      <c r="I69" s="283"/>
      <c r="J69" s="105">
        <f t="shared" si="12"/>
        <v>0</v>
      </c>
      <c r="K69" s="270">
        <f t="shared" si="13"/>
        <v>25</v>
      </c>
      <c r="L69" s="105">
        <f t="shared" si="23"/>
        <v>0</v>
      </c>
      <c r="M69" s="105">
        <f t="shared" si="15"/>
        <v>0</v>
      </c>
      <c r="N69" s="289"/>
      <c r="O69" s="162">
        <f t="shared" si="16"/>
        <v>0</v>
      </c>
      <c r="P69" s="289"/>
      <c r="Q69" s="162">
        <f t="shared" si="17"/>
        <v>0</v>
      </c>
      <c r="R69" s="291"/>
      <c r="S69" s="291"/>
      <c r="T69" s="494"/>
      <c r="U69" s="495"/>
      <c r="V69" s="367"/>
      <c r="W69" s="367"/>
      <c r="X69" s="367"/>
      <c r="Y69" s="367"/>
      <c r="Z69" s="367"/>
      <c r="AB69" s="411"/>
      <c r="AE69" s="418"/>
      <c r="AF69" s="418"/>
      <c r="AG69" s="418"/>
      <c r="AH69" s="418"/>
      <c r="AI69" s="418"/>
      <c r="AJ69" s="418"/>
      <c r="AK69" s="418"/>
    </row>
    <row r="70" spans="1:37" ht="17.25" hidden="1" outlineLevel="2">
      <c r="A70" s="390" t="b">
        <v>0</v>
      </c>
      <c r="B70" s="281"/>
      <c r="C70" s="282"/>
      <c r="D70" s="282"/>
      <c r="E70" s="282"/>
      <c r="F70" s="282"/>
      <c r="G70" s="283"/>
      <c r="H70" s="284"/>
      <c r="I70" s="283"/>
      <c r="J70" s="105">
        <f t="shared" si="12"/>
        <v>0</v>
      </c>
      <c r="K70" s="270">
        <f t="shared" si="13"/>
        <v>25</v>
      </c>
      <c r="L70" s="105">
        <f t="shared" si="23"/>
        <v>0</v>
      </c>
      <c r="M70" s="105">
        <f t="shared" si="15"/>
        <v>0</v>
      </c>
      <c r="N70" s="289"/>
      <c r="O70" s="162">
        <f t="shared" si="16"/>
        <v>0</v>
      </c>
      <c r="P70" s="289"/>
      <c r="Q70" s="162">
        <f t="shared" si="17"/>
        <v>0</v>
      </c>
      <c r="R70" s="291"/>
      <c r="S70" s="291"/>
      <c r="T70" s="494"/>
      <c r="U70" s="495"/>
      <c r="V70" s="367"/>
      <c r="W70" s="367"/>
      <c r="X70" s="367"/>
      <c r="Y70" s="367"/>
      <c r="Z70" s="367"/>
      <c r="AE70" s="418"/>
      <c r="AF70" s="418"/>
      <c r="AG70" s="418"/>
      <c r="AH70" s="418"/>
      <c r="AI70" s="418"/>
      <c r="AJ70" s="418"/>
      <c r="AK70" s="418"/>
    </row>
    <row r="71" spans="1:37" ht="17.25" hidden="1" outlineLevel="2">
      <c r="A71" s="390" t="b">
        <v>0</v>
      </c>
      <c r="B71" s="281"/>
      <c r="C71" s="282"/>
      <c r="D71" s="282"/>
      <c r="E71" s="282"/>
      <c r="F71" s="282"/>
      <c r="G71" s="283"/>
      <c r="H71" s="284"/>
      <c r="I71" s="283"/>
      <c r="J71" s="105">
        <f t="shared" si="12"/>
        <v>0</v>
      </c>
      <c r="K71" s="270">
        <f t="shared" si="13"/>
        <v>25</v>
      </c>
      <c r="L71" s="105">
        <f t="shared" si="23"/>
        <v>0</v>
      </c>
      <c r="M71" s="105">
        <f t="shared" si="15"/>
        <v>0</v>
      </c>
      <c r="N71" s="289"/>
      <c r="O71" s="162">
        <f t="shared" si="16"/>
        <v>0</v>
      </c>
      <c r="P71" s="289"/>
      <c r="Q71" s="162">
        <f t="shared" si="17"/>
        <v>0</v>
      </c>
      <c r="R71" s="291"/>
      <c r="S71" s="291"/>
      <c r="T71" s="494"/>
      <c r="U71" s="495"/>
      <c r="V71" s="367"/>
      <c r="W71" s="367"/>
      <c r="X71" s="367"/>
      <c r="Y71" s="367"/>
      <c r="Z71" s="367"/>
      <c r="AE71" s="418"/>
      <c r="AF71" s="418"/>
      <c r="AG71" s="418"/>
      <c r="AH71" s="418"/>
      <c r="AI71" s="418"/>
      <c r="AJ71" s="418"/>
      <c r="AK71" s="418"/>
    </row>
    <row r="72" spans="1:37" ht="17.25" hidden="1" outlineLevel="2">
      <c r="A72" s="390" t="b">
        <v>0</v>
      </c>
      <c r="B72" s="281"/>
      <c r="C72" s="282"/>
      <c r="D72" s="285"/>
      <c r="E72" s="282"/>
      <c r="F72" s="282"/>
      <c r="G72" s="283"/>
      <c r="H72" s="284"/>
      <c r="I72" s="283"/>
      <c r="J72" s="105">
        <f t="shared" si="12"/>
        <v>0</v>
      </c>
      <c r="K72" s="270">
        <f t="shared" si="13"/>
        <v>25</v>
      </c>
      <c r="L72" s="105">
        <f t="shared" si="23"/>
        <v>0</v>
      </c>
      <c r="M72" s="105">
        <f t="shared" si="15"/>
        <v>0</v>
      </c>
      <c r="N72" s="289"/>
      <c r="O72" s="162">
        <f t="shared" si="16"/>
        <v>0</v>
      </c>
      <c r="P72" s="289"/>
      <c r="Q72" s="162">
        <f t="shared" si="17"/>
        <v>0</v>
      </c>
      <c r="R72" s="291"/>
      <c r="S72" s="291"/>
      <c r="T72" s="494"/>
      <c r="U72" s="495"/>
      <c r="V72" s="367"/>
      <c r="W72" s="367"/>
      <c r="X72" s="391"/>
      <c r="Y72" s="391"/>
      <c r="Z72" s="391"/>
      <c r="AE72" s="418"/>
      <c r="AF72" s="418"/>
      <c r="AG72" s="418"/>
      <c r="AH72" s="418"/>
      <c r="AI72" s="418"/>
      <c r="AJ72" s="418"/>
      <c r="AK72" s="418"/>
    </row>
    <row r="73" spans="1:37" ht="17.25" hidden="1" outlineLevel="2">
      <c r="A73" s="390" t="b">
        <v>0</v>
      </c>
      <c r="B73" s="281"/>
      <c r="C73" s="282"/>
      <c r="D73" s="282"/>
      <c r="E73" s="282"/>
      <c r="F73" s="282"/>
      <c r="G73" s="283"/>
      <c r="H73" s="284"/>
      <c r="I73" s="283"/>
      <c r="J73" s="105">
        <f t="shared" si="12"/>
        <v>0</v>
      </c>
      <c r="K73" s="270">
        <f t="shared" si="13"/>
        <v>25</v>
      </c>
      <c r="L73" s="105">
        <f t="shared" si="23"/>
        <v>0</v>
      </c>
      <c r="M73" s="105">
        <f t="shared" si="15"/>
        <v>0</v>
      </c>
      <c r="N73" s="289"/>
      <c r="O73" s="162">
        <f t="shared" si="16"/>
        <v>0</v>
      </c>
      <c r="P73" s="289"/>
      <c r="Q73" s="162">
        <f t="shared" si="17"/>
        <v>0</v>
      </c>
      <c r="R73" s="291"/>
      <c r="S73" s="291"/>
      <c r="T73" s="494"/>
      <c r="U73" s="495"/>
      <c r="V73" s="367"/>
      <c r="W73" s="367"/>
      <c r="X73" s="367"/>
      <c r="Y73" s="367"/>
      <c r="Z73" s="367"/>
      <c r="AE73" s="418"/>
      <c r="AF73" s="418"/>
      <c r="AG73" s="418"/>
      <c r="AH73" s="418"/>
      <c r="AI73" s="418"/>
      <c r="AJ73" s="418"/>
      <c r="AK73" s="418"/>
    </row>
    <row r="74" spans="1:37" ht="17.25" hidden="1" outlineLevel="2">
      <c r="A74" s="390" t="b">
        <v>0</v>
      </c>
      <c r="B74" s="281"/>
      <c r="C74" s="282"/>
      <c r="D74" s="282"/>
      <c r="E74" s="282"/>
      <c r="F74" s="282"/>
      <c r="G74" s="283"/>
      <c r="H74" s="284"/>
      <c r="I74" s="283"/>
      <c r="J74" s="105">
        <f t="shared" si="12"/>
        <v>0</v>
      </c>
      <c r="K74" s="270">
        <f t="shared" si="13"/>
        <v>25</v>
      </c>
      <c r="L74" s="105">
        <f t="shared" si="23"/>
        <v>0</v>
      </c>
      <c r="M74" s="105">
        <f t="shared" si="15"/>
        <v>0</v>
      </c>
      <c r="N74" s="289"/>
      <c r="O74" s="162">
        <f t="shared" si="16"/>
        <v>0</v>
      </c>
      <c r="P74" s="289"/>
      <c r="Q74" s="162">
        <f t="shared" si="17"/>
        <v>0</v>
      </c>
      <c r="R74" s="291"/>
      <c r="S74" s="291"/>
      <c r="T74" s="494"/>
      <c r="U74" s="495"/>
      <c r="V74" s="367"/>
      <c r="W74" s="367"/>
      <c r="X74" s="367"/>
      <c r="Y74" s="367"/>
      <c r="Z74" s="367"/>
      <c r="AE74" s="418"/>
      <c r="AF74" s="418"/>
    </row>
    <row r="75" spans="1:37" ht="17.25" hidden="1" outlineLevel="2">
      <c r="A75" s="390" t="b">
        <v>0</v>
      </c>
      <c r="B75" s="281"/>
      <c r="C75" s="282"/>
      <c r="D75" s="282"/>
      <c r="E75" s="282"/>
      <c r="F75" s="282"/>
      <c r="G75" s="283"/>
      <c r="H75" s="284"/>
      <c r="I75" s="283"/>
      <c r="J75" s="105">
        <f t="shared" ref="J75:J106" si="24">I75*B75</f>
        <v>0</v>
      </c>
      <c r="K75" s="270">
        <f t="shared" ref="K75:K109" si="25">$K$38</f>
        <v>25</v>
      </c>
      <c r="L75" s="105">
        <f t="shared" si="23"/>
        <v>0</v>
      </c>
      <c r="M75" s="105">
        <f t="shared" ref="M75:M106" si="26">B75*L75</f>
        <v>0</v>
      </c>
      <c r="N75" s="289"/>
      <c r="O75" s="162">
        <f t="shared" ref="O75:O106" si="27">N75*B75</f>
        <v>0</v>
      </c>
      <c r="P75" s="289"/>
      <c r="Q75" s="162">
        <f t="shared" ref="Q75:Q106" si="28">P75*B75</f>
        <v>0</v>
      </c>
      <c r="R75" s="291"/>
      <c r="S75" s="291"/>
      <c r="T75" s="494"/>
      <c r="U75" s="495"/>
      <c r="V75" s="367"/>
      <c r="W75" s="367"/>
      <c r="X75" s="367"/>
      <c r="Y75" s="367"/>
      <c r="Z75" s="367"/>
    </row>
    <row r="76" spans="1:37" ht="17.25" hidden="1" outlineLevel="2">
      <c r="A76" s="390" t="b">
        <v>0</v>
      </c>
      <c r="B76" s="281"/>
      <c r="C76" s="282"/>
      <c r="D76" s="282"/>
      <c r="E76" s="282"/>
      <c r="F76" s="282"/>
      <c r="G76" s="283"/>
      <c r="H76" s="284"/>
      <c r="I76" s="283"/>
      <c r="J76" s="105">
        <f t="shared" si="24"/>
        <v>0</v>
      </c>
      <c r="K76" s="270">
        <f t="shared" si="25"/>
        <v>25</v>
      </c>
      <c r="L76" s="105">
        <f t="shared" si="23"/>
        <v>0</v>
      </c>
      <c r="M76" s="105">
        <f t="shared" si="26"/>
        <v>0</v>
      </c>
      <c r="N76" s="289"/>
      <c r="O76" s="162">
        <f t="shared" si="27"/>
        <v>0</v>
      </c>
      <c r="P76" s="289"/>
      <c r="Q76" s="162">
        <f t="shared" si="28"/>
        <v>0</v>
      </c>
      <c r="R76" s="291"/>
      <c r="S76" s="291"/>
      <c r="T76" s="494"/>
      <c r="U76" s="495"/>
      <c r="V76" s="367"/>
      <c r="W76" s="367"/>
      <c r="X76" s="367"/>
      <c r="Y76" s="367"/>
      <c r="Z76" s="367"/>
    </row>
    <row r="77" spans="1:37" ht="17.25" hidden="1" outlineLevel="2">
      <c r="A77" s="390" t="b">
        <v>0</v>
      </c>
      <c r="B77" s="281"/>
      <c r="C77" s="282"/>
      <c r="D77" s="282"/>
      <c r="E77" s="282"/>
      <c r="F77" s="282"/>
      <c r="G77" s="283"/>
      <c r="H77" s="284"/>
      <c r="I77" s="283"/>
      <c r="J77" s="105">
        <f t="shared" si="24"/>
        <v>0</v>
      </c>
      <c r="K77" s="270">
        <f t="shared" si="25"/>
        <v>25</v>
      </c>
      <c r="L77" s="105">
        <f t="shared" si="23"/>
        <v>0</v>
      </c>
      <c r="M77" s="105">
        <f t="shared" si="26"/>
        <v>0</v>
      </c>
      <c r="N77" s="289"/>
      <c r="O77" s="162">
        <f t="shared" si="27"/>
        <v>0</v>
      </c>
      <c r="P77" s="289"/>
      <c r="Q77" s="162">
        <f t="shared" si="28"/>
        <v>0</v>
      </c>
      <c r="R77" s="291"/>
      <c r="S77" s="291"/>
      <c r="T77" s="494"/>
      <c r="U77" s="495"/>
      <c r="V77" s="367"/>
      <c r="W77" s="367"/>
      <c r="X77" s="367"/>
      <c r="Y77" s="367"/>
      <c r="Z77" s="367"/>
    </row>
    <row r="78" spans="1:37" ht="17.25" hidden="1" outlineLevel="2">
      <c r="A78" s="390" t="b">
        <v>0</v>
      </c>
      <c r="B78" s="281"/>
      <c r="C78" s="282"/>
      <c r="D78" s="282"/>
      <c r="E78" s="282"/>
      <c r="F78" s="282"/>
      <c r="G78" s="283"/>
      <c r="H78" s="284"/>
      <c r="I78" s="283"/>
      <c r="J78" s="105">
        <f t="shared" si="24"/>
        <v>0</v>
      </c>
      <c r="K78" s="270">
        <f t="shared" si="25"/>
        <v>25</v>
      </c>
      <c r="L78" s="105">
        <f t="shared" si="23"/>
        <v>0</v>
      </c>
      <c r="M78" s="105">
        <f t="shared" si="26"/>
        <v>0</v>
      </c>
      <c r="N78" s="289"/>
      <c r="O78" s="162">
        <f t="shared" si="27"/>
        <v>0</v>
      </c>
      <c r="P78" s="289"/>
      <c r="Q78" s="162">
        <f t="shared" si="28"/>
        <v>0</v>
      </c>
      <c r="R78" s="291"/>
      <c r="S78" s="291"/>
      <c r="T78" s="494"/>
      <c r="U78" s="495"/>
      <c r="V78" s="367"/>
      <c r="W78" s="367"/>
      <c r="X78" s="367"/>
      <c r="Y78" s="367"/>
      <c r="Z78" s="367"/>
    </row>
    <row r="79" spans="1:37" ht="17.25" hidden="1" outlineLevel="2">
      <c r="A79" s="390" t="b">
        <v>0</v>
      </c>
      <c r="B79" s="281"/>
      <c r="C79" s="282"/>
      <c r="D79" s="282"/>
      <c r="E79" s="282"/>
      <c r="F79" s="282"/>
      <c r="G79" s="283"/>
      <c r="H79" s="284"/>
      <c r="I79" s="283"/>
      <c r="J79" s="105">
        <f t="shared" si="24"/>
        <v>0</v>
      </c>
      <c r="K79" s="270">
        <f t="shared" si="25"/>
        <v>25</v>
      </c>
      <c r="L79" s="105">
        <f t="shared" si="23"/>
        <v>0</v>
      </c>
      <c r="M79" s="105">
        <f t="shared" si="26"/>
        <v>0</v>
      </c>
      <c r="N79" s="289"/>
      <c r="O79" s="162">
        <f t="shared" si="27"/>
        <v>0</v>
      </c>
      <c r="P79" s="289"/>
      <c r="Q79" s="162">
        <f t="shared" si="28"/>
        <v>0</v>
      </c>
      <c r="R79" s="291"/>
      <c r="S79" s="291"/>
      <c r="T79" s="494"/>
      <c r="U79" s="495"/>
      <c r="V79" s="367"/>
      <c r="W79" s="367"/>
      <c r="X79" s="367"/>
      <c r="Y79" s="367"/>
      <c r="Z79" s="367"/>
    </row>
    <row r="80" spans="1:37" ht="17.25" hidden="1" outlineLevel="2">
      <c r="A80" s="390" t="b">
        <v>0</v>
      </c>
      <c r="B80" s="281"/>
      <c r="C80" s="282"/>
      <c r="D80" s="282"/>
      <c r="E80" s="282"/>
      <c r="F80" s="282"/>
      <c r="G80" s="283"/>
      <c r="H80" s="284"/>
      <c r="I80" s="283"/>
      <c r="J80" s="105">
        <f t="shared" si="24"/>
        <v>0</v>
      </c>
      <c r="K80" s="270">
        <f t="shared" si="25"/>
        <v>25</v>
      </c>
      <c r="L80" s="105">
        <f t="shared" si="23"/>
        <v>0</v>
      </c>
      <c r="M80" s="105">
        <f t="shared" si="26"/>
        <v>0</v>
      </c>
      <c r="N80" s="289"/>
      <c r="O80" s="162">
        <f t="shared" si="27"/>
        <v>0</v>
      </c>
      <c r="P80" s="289"/>
      <c r="Q80" s="162">
        <f t="shared" si="28"/>
        <v>0</v>
      </c>
      <c r="R80" s="291"/>
      <c r="S80" s="291"/>
      <c r="T80" s="494"/>
      <c r="U80" s="495"/>
      <c r="V80" s="367"/>
      <c r="W80" s="367"/>
      <c r="X80" s="367"/>
      <c r="Y80" s="367"/>
      <c r="Z80" s="367"/>
    </row>
    <row r="81" spans="1:26" ht="17.25" hidden="1" outlineLevel="2">
      <c r="A81" s="390" t="b">
        <v>0</v>
      </c>
      <c r="B81" s="281"/>
      <c r="C81" s="282"/>
      <c r="D81" s="282"/>
      <c r="E81" s="282"/>
      <c r="F81" s="282"/>
      <c r="G81" s="283"/>
      <c r="H81" s="284"/>
      <c r="I81" s="283"/>
      <c r="J81" s="105">
        <f t="shared" si="24"/>
        <v>0</v>
      </c>
      <c r="K81" s="270">
        <f t="shared" si="25"/>
        <v>25</v>
      </c>
      <c r="L81" s="105">
        <f t="shared" si="23"/>
        <v>0</v>
      </c>
      <c r="M81" s="105">
        <f t="shared" si="26"/>
        <v>0</v>
      </c>
      <c r="N81" s="289"/>
      <c r="O81" s="162">
        <f t="shared" si="27"/>
        <v>0</v>
      </c>
      <c r="P81" s="289"/>
      <c r="Q81" s="162">
        <f t="shared" si="28"/>
        <v>0</v>
      </c>
      <c r="R81" s="291"/>
      <c r="S81" s="291"/>
      <c r="T81" s="494"/>
      <c r="U81" s="495"/>
      <c r="V81" s="367"/>
      <c r="W81" s="367"/>
      <c r="X81" s="367"/>
      <c r="Y81" s="367"/>
      <c r="Z81" s="367"/>
    </row>
    <row r="82" spans="1:26" ht="17.25" hidden="1" outlineLevel="2">
      <c r="A82" s="390" t="b">
        <v>0</v>
      </c>
      <c r="B82" s="281"/>
      <c r="C82" s="282"/>
      <c r="D82" s="282"/>
      <c r="E82" s="282"/>
      <c r="F82" s="282"/>
      <c r="G82" s="283"/>
      <c r="H82" s="284"/>
      <c r="I82" s="283"/>
      <c r="J82" s="105">
        <f t="shared" si="24"/>
        <v>0</v>
      </c>
      <c r="K82" s="270">
        <f t="shared" si="25"/>
        <v>25</v>
      </c>
      <c r="L82" s="105">
        <f t="shared" si="23"/>
        <v>0</v>
      </c>
      <c r="M82" s="105">
        <f t="shared" si="26"/>
        <v>0</v>
      </c>
      <c r="N82" s="289"/>
      <c r="O82" s="162">
        <f t="shared" si="27"/>
        <v>0</v>
      </c>
      <c r="P82" s="289"/>
      <c r="Q82" s="162">
        <f t="shared" si="28"/>
        <v>0</v>
      </c>
      <c r="R82" s="291"/>
      <c r="S82" s="291"/>
      <c r="T82" s="494"/>
      <c r="U82" s="495"/>
      <c r="V82" s="367"/>
      <c r="W82" s="367"/>
      <c r="X82" s="367"/>
      <c r="Y82" s="367"/>
      <c r="Z82" s="367"/>
    </row>
    <row r="83" spans="1:26" ht="17.25" hidden="1" outlineLevel="2">
      <c r="A83" s="390" t="b">
        <v>0</v>
      </c>
      <c r="B83" s="281"/>
      <c r="C83" s="282"/>
      <c r="D83" s="282"/>
      <c r="E83" s="282"/>
      <c r="F83" s="282"/>
      <c r="G83" s="283"/>
      <c r="H83" s="284"/>
      <c r="I83" s="283"/>
      <c r="J83" s="105">
        <f t="shared" si="24"/>
        <v>0</v>
      </c>
      <c r="K83" s="270">
        <f t="shared" si="25"/>
        <v>25</v>
      </c>
      <c r="L83" s="105">
        <f t="shared" si="23"/>
        <v>0</v>
      </c>
      <c r="M83" s="105">
        <f t="shared" si="26"/>
        <v>0</v>
      </c>
      <c r="N83" s="289"/>
      <c r="O83" s="162">
        <f t="shared" si="27"/>
        <v>0</v>
      </c>
      <c r="P83" s="289"/>
      <c r="Q83" s="162">
        <f t="shared" si="28"/>
        <v>0</v>
      </c>
      <c r="R83" s="291"/>
      <c r="S83" s="291"/>
      <c r="T83" s="494"/>
      <c r="U83" s="495"/>
      <c r="V83" s="367"/>
      <c r="W83" s="367"/>
      <c r="X83" s="367"/>
      <c r="Y83" s="367"/>
      <c r="Z83" s="367"/>
    </row>
    <row r="84" spans="1:26" ht="17.25" hidden="1" outlineLevel="2">
      <c r="A84" s="390" t="b">
        <v>0</v>
      </c>
      <c r="B84" s="281"/>
      <c r="C84" s="282"/>
      <c r="D84" s="282"/>
      <c r="E84" s="282"/>
      <c r="F84" s="282"/>
      <c r="G84" s="283"/>
      <c r="H84" s="284"/>
      <c r="I84" s="283"/>
      <c r="J84" s="105">
        <f t="shared" si="24"/>
        <v>0</v>
      </c>
      <c r="K84" s="270">
        <f t="shared" si="25"/>
        <v>25</v>
      </c>
      <c r="L84" s="105">
        <f t="shared" si="23"/>
        <v>0</v>
      </c>
      <c r="M84" s="105">
        <f t="shared" si="26"/>
        <v>0</v>
      </c>
      <c r="N84" s="289"/>
      <c r="O84" s="162">
        <f t="shared" si="27"/>
        <v>0</v>
      </c>
      <c r="P84" s="289"/>
      <c r="Q84" s="162">
        <f t="shared" si="28"/>
        <v>0</v>
      </c>
      <c r="R84" s="291"/>
      <c r="S84" s="291"/>
      <c r="T84" s="494"/>
      <c r="U84" s="495"/>
      <c r="V84" s="367"/>
      <c r="W84" s="367"/>
      <c r="X84" s="367"/>
      <c r="Y84" s="367"/>
      <c r="Z84" s="367"/>
    </row>
    <row r="85" spans="1:26" ht="17.25" hidden="1" outlineLevel="2">
      <c r="A85" s="390" t="b">
        <v>0</v>
      </c>
      <c r="B85" s="281"/>
      <c r="C85" s="282"/>
      <c r="D85" s="282"/>
      <c r="E85" s="282"/>
      <c r="F85" s="282"/>
      <c r="G85" s="283"/>
      <c r="H85" s="284"/>
      <c r="I85" s="283"/>
      <c r="J85" s="105">
        <f t="shared" si="24"/>
        <v>0</v>
      </c>
      <c r="K85" s="270">
        <f t="shared" si="25"/>
        <v>25</v>
      </c>
      <c r="L85" s="105">
        <f t="shared" si="23"/>
        <v>0</v>
      </c>
      <c r="M85" s="105">
        <f t="shared" si="26"/>
        <v>0</v>
      </c>
      <c r="N85" s="289"/>
      <c r="O85" s="162">
        <f t="shared" si="27"/>
        <v>0</v>
      </c>
      <c r="P85" s="289"/>
      <c r="Q85" s="162">
        <f t="shared" si="28"/>
        <v>0</v>
      </c>
      <c r="R85" s="291"/>
      <c r="S85" s="291"/>
      <c r="T85" s="494"/>
      <c r="U85" s="495"/>
      <c r="V85" s="367"/>
      <c r="W85" s="367"/>
      <c r="X85" s="367"/>
      <c r="Y85" s="367"/>
      <c r="Z85" s="367"/>
    </row>
    <row r="86" spans="1:26" ht="17.25" hidden="1" outlineLevel="2">
      <c r="A86" s="390" t="b">
        <v>0</v>
      </c>
      <c r="B86" s="281"/>
      <c r="C86" s="282"/>
      <c r="D86" s="282"/>
      <c r="E86" s="282"/>
      <c r="F86" s="282"/>
      <c r="G86" s="283"/>
      <c r="H86" s="284"/>
      <c r="I86" s="283"/>
      <c r="J86" s="105">
        <f t="shared" si="24"/>
        <v>0</v>
      </c>
      <c r="K86" s="270">
        <f t="shared" si="25"/>
        <v>25</v>
      </c>
      <c r="L86" s="105">
        <f t="shared" si="23"/>
        <v>0</v>
      </c>
      <c r="M86" s="105">
        <f t="shared" si="26"/>
        <v>0</v>
      </c>
      <c r="N86" s="289"/>
      <c r="O86" s="162">
        <f t="shared" si="27"/>
        <v>0</v>
      </c>
      <c r="P86" s="289"/>
      <c r="Q86" s="162">
        <f t="shared" si="28"/>
        <v>0</v>
      </c>
      <c r="R86" s="291"/>
      <c r="S86" s="291"/>
      <c r="T86" s="494"/>
      <c r="U86" s="495"/>
      <c r="V86" s="367"/>
      <c r="W86" s="367"/>
      <c r="X86" s="367"/>
      <c r="Y86" s="367"/>
      <c r="Z86" s="367"/>
    </row>
    <row r="87" spans="1:26" ht="17.25" hidden="1" outlineLevel="2">
      <c r="A87" s="390" t="b">
        <v>0</v>
      </c>
      <c r="B87" s="281"/>
      <c r="C87" s="282"/>
      <c r="D87" s="282"/>
      <c r="E87" s="282"/>
      <c r="F87" s="282"/>
      <c r="G87" s="283"/>
      <c r="H87" s="284"/>
      <c r="I87" s="283"/>
      <c r="J87" s="105">
        <f t="shared" si="24"/>
        <v>0</v>
      </c>
      <c r="K87" s="270">
        <f t="shared" si="25"/>
        <v>25</v>
      </c>
      <c r="L87" s="105">
        <f t="shared" si="23"/>
        <v>0</v>
      </c>
      <c r="M87" s="105">
        <f t="shared" si="26"/>
        <v>0</v>
      </c>
      <c r="N87" s="289"/>
      <c r="O87" s="162">
        <f t="shared" si="27"/>
        <v>0</v>
      </c>
      <c r="P87" s="289"/>
      <c r="Q87" s="162">
        <f t="shared" si="28"/>
        <v>0</v>
      </c>
      <c r="R87" s="291"/>
      <c r="S87" s="291"/>
      <c r="T87" s="494"/>
      <c r="U87" s="495"/>
      <c r="V87" s="367"/>
      <c r="W87" s="367"/>
      <c r="X87" s="367"/>
      <c r="Y87" s="367"/>
      <c r="Z87" s="367"/>
    </row>
    <row r="88" spans="1:26" ht="17.25" hidden="1" outlineLevel="2">
      <c r="A88" s="390" t="b">
        <v>0</v>
      </c>
      <c r="B88" s="281"/>
      <c r="C88" s="282"/>
      <c r="D88" s="282"/>
      <c r="E88" s="282"/>
      <c r="F88" s="282"/>
      <c r="G88" s="283"/>
      <c r="H88" s="284"/>
      <c r="I88" s="283"/>
      <c r="J88" s="105">
        <f t="shared" si="24"/>
        <v>0</v>
      </c>
      <c r="K88" s="270">
        <f t="shared" si="25"/>
        <v>25</v>
      </c>
      <c r="L88" s="105">
        <f t="shared" si="23"/>
        <v>0</v>
      </c>
      <c r="M88" s="105">
        <f t="shared" si="26"/>
        <v>0</v>
      </c>
      <c r="N88" s="289"/>
      <c r="O88" s="162">
        <f t="shared" si="27"/>
        <v>0</v>
      </c>
      <c r="P88" s="289"/>
      <c r="Q88" s="162">
        <f t="shared" si="28"/>
        <v>0</v>
      </c>
      <c r="R88" s="291"/>
      <c r="S88" s="291"/>
      <c r="T88" s="494"/>
      <c r="U88" s="495"/>
      <c r="V88" s="367"/>
      <c r="W88" s="367"/>
      <c r="X88" s="367"/>
      <c r="Y88" s="367"/>
      <c r="Z88" s="367"/>
    </row>
    <row r="89" spans="1:26" ht="17.25" hidden="1" outlineLevel="2">
      <c r="A89" s="390" t="b">
        <v>0</v>
      </c>
      <c r="B89" s="281"/>
      <c r="C89" s="282"/>
      <c r="D89" s="282"/>
      <c r="E89" s="282"/>
      <c r="F89" s="282"/>
      <c r="G89" s="283"/>
      <c r="H89" s="284"/>
      <c r="I89" s="283"/>
      <c r="J89" s="105">
        <f t="shared" si="24"/>
        <v>0</v>
      </c>
      <c r="K89" s="270">
        <f t="shared" si="25"/>
        <v>25</v>
      </c>
      <c r="L89" s="105">
        <f t="shared" si="23"/>
        <v>0</v>
      </c>
      <c r="M89" s="105">
        <f t="shared" si="26"/>
        <v>0</v>
      </c>
      <c r="N89" s="289"/>
      <c r="O89" s="162">
        <f t="shared" si="27"/>
        <v>0</v>
      </c>
      <c r="P89" s="289"/>
      <c r="Q89" s="162">
        <f t="shared" si="28"/>
        <v>0</v>
      </c>
      <c r="R89" s="291"/>
      <c r="S89" s="291"/>
      <c r="T89" s="494"/>
      <c r="U89" s="495"/>
      <c r="V89" s="367"/>
      <c r="W89" s="367"/>
      <c r="X89" s="367"/>
      <c r="Y89" s="367"/>
      <c r="Z89" s="367"/>
    </row>
    <row r="90" spans="1:26" ht="17.25" hidden="1" outlineLevel="2">
      <c r="A90" s="390" t="b">
        <v>0</v>
      </c>
      <c r="B90" s="281"/>
      <c r="C90" s="282"/>
      <c r="D90" s="282"/>
      <c r="E90" s="282"/>
      <c r="F90" s="282"/>
      <c r="G90" s="283"/>
      <c r="H90" s="284"/>
      <c r="I90" s="283"/>
      <c r="J90" s="105">
        <f t="shared" si="24"/>
        <v>0</v>
      </c>
      <c r="K90" s="270">
        <f t="shared" si="25"/>
        <v>25</v>
      </c>
      <c r="L90" s="105">
        <f t="shared" si="23"/>
        <v>0</v>
      </c>
      <c r="M90" s="105">
        <f t="shared" si="26"/>
        <v>0</v>
      </c>
      <c r="N90" s="289"/>
      <c r="O90" s="162">
        <f t="shared" si="27"/>
        <v>0</v>
      </c>
      <c r="P90" s="289"/>
      <c r="Q90" s="162">
        <f t="shared" si="28"/>
        <v>0</v>
      </c>
      <c r="R90" s="291"/>
      <c r="S90" s="291"/>
      <c r="T90" s="494"/>
      <c r="U90" s="495"/>
      <c r="V90" s="367"/>
      <c r="W90" s="367"/>
      <c r="X90" s="367"/>
      <c r="Y90" s="367"/>
      <c r="Z90" s="367"/>
    </row>
    <row r="91" spans="1:26" ht="17.25" hidden="1" outlineLevel="2">
      <c r="A91" s="390" t="b">
        <v>0</v>
      </c>
      <c r="B91" s="281"/>
      <c r="C91" s="282"/>
      <c r="D91" s="282"/>
      <c r="E91" s="282"/>
      <c r="F91" s="282"/>
      <c r="G91" s="283"/>
      <c r="H91" s="284"/>
      <c r="I91" s="283"/>
      <c r="J91" s="105">
        <f t="shared" si="24"/>
        <v>0</v>
      </c>
      <c r="K91" s="270">
        <f t="shared" si="25"/>
        <v>25</v>
      </c>
      <c r="L91" s="105">
        <f t="shared" si="23"/>
        <v>0</v>
      </c>
      <c r="M91" s="105">
        <f t="shared" si="26"/>
        <v>0</v>
      </c>
      <c r="N91" s="289"/>
      <c r="O91" s="162">
        <f t="shared" si="27"/>
        <v>0</v>
      </c>
      <c r="P91" s="289"/>
      <c r="Q91" s="162">
        <f t="shared" si="28"/>
        <v>0</v>
      </c>
      <c r="R91" s="291"/>
      <c r="S91" s="291"/>
      <c r="T91" s="494"/>
      <c r="U91" s="495"/>
      <c r="V91" s="367"/>
      <c r="W91" s="367"/>
      <c r="X91" s="367"/>
      <c r="Y91" s="367"/>
      <c r="Z91" s="367"/>
    </row>
    <row r="92" spans="1:26" ht="17.25" hidden="1" outlineLevel="2">
      <c r="A92" s="390" t="b">
        <v>0</v>
      </c>
      <c r="B92" s="281"/>
      <c r="C92" s="282"/>
      <c r="D92" s="282"/>
      <c r="E92" s="282"/>
      <c r="F92" s="282"/>
      <c r="G92" s="283"/>
      <c r="H92" s="284"/>
      <c r="I92" s="283"/>
      <c r="J92" s="105">
        <f t="shared" si="24"/>
        <v>0</v>
      </c>
      <c r="K92" s="270">
        <f t="shared" si="25"/>
        <v>25</v>
      </c>
      <c r="L92" s="105">
        <f t="shared" si="23"/>
        <v>0</v>
      </c>
      <c r="M92" s="105">
        <f t="shared" si="26"/>
        <v>0</v>
      </c>
      <c r="N92" s="289"/>
      <c r="O92" s="162">
        <f t="shared" si="27"/>
        <v>0</v>
      </c>
      <c r="P92" s="289"/>
      <c r="Q92" s="162">
        <f t="shared" si="28"/>
        <v>0</v>
      </c>
      <c r="R92" s="291"/>
      <c r="S92" s="291"/>
      <c r="T92" s="494"/>
      <c r="U92" s="495"/>
      <c r="V92" s="367"/>
      <c r="W92" s="367"/>
      <c r="X92" s="367"/>
      <c r="Y92" s="367"/>
      <c r="Z92" s="367"/>
    </row>
    <row r="93" spans="1:26" ht="17.25" hidden="1" outlineLevel="2">
      <c r="A93" s="390" t="b">
        <v>0</v>
      </c>
      <c r="B93" s="281"/>
      <c r="C93" s="282"/>
      <c r="D93" s="282"/>
      <c r="E93" s="282"/>
      <c r="F93" s="282"/>
      <c r="G93" s="283"/>
      <c r="H93" s="284"/>
      <c r="I93" s="283"/>
      <c r="J93" s="105">
        <f t="shared" si="24"/>
        <v>0</v>
      </c>
      <c r="K93" s="270">
        <f t="shared" si="25"/>
        <v>25</v>
      </c>
      <c r="L93" s="105">
        <f t="shared" si="23"/>
        <v>0</v>
      </c>
      <c r="M93" s="105">
        <f t="shared" si="26"/>
        <v>0</v>
      </c>
      <c r="N93" s="289"/>
      <c r="O93" s="162">
        <f t="shared" si="27"/>
        <v>0</v>
      </c>
      <c r="P93" s="289"/>
      <c r="Q93" s="162">
        <f t="shared" si="28"/>
        <v>0</v>
      </c>
      <c r="R93" s="291"/>
      <c r="S93" s="291"/>
      <c r="T93" s="494"/>
      <c r="U93" s="495"/>
      <c r="V93" s="367"/>
      <c r="W93" s="367"/>
      <c r="X93" s="367"/>
      <c r="Y93" s="367"/>
      <c r="Z93" s="367"/>
    </row>
    <row r="94" spans="1:26" ht="17.25" outlineLevel="1" collapsed="1">
      <c r="A94" s="390" t="b">
        <v>0</v>
      </c>
      <c r="B94" s="281"/>
      <c r="C94" s="282"/>
      <c r="D94" s="282"/>
      <c r="E94" s="282"/>
      <c r="F94" s="282"/>
      <c r="G94" s="283"/>
      <c r="H94" s="284"/>
      <c r="I94" s="283"/>
      <c r="J94" s="105">
        <f t="shared" si="24"/>
        <v>0</v>
      </c>
      <c r="K94" s="270">
        <f t="shared" si="25"/>
        <v>25</v>
      </c>
      <c r="L94" s="105">
        <f t="shared" si="23"/>
        <v>0</v>
      </c>
      <c r="M94" s="105">
        <f t="shared" si="26"/>
        <v>0</v>
      </c>
      <c r="N94" s="289"/>
      <c r="O94" s="162">
        <f t="shared" si="27"/>
        <v>0</v>
      </c>
      <c r="P94" s="289"/>
      <c r="Q94" s="162">
        <f t="shared" si="28"/>
        <v>0</v>
      </c>
      <c r="R94" s="291"/>
      <c r="S94" s="291"/>
      <c r="T94" s="494"/>
      <c r="U94" s="495"/>
      <c r="V94" s="367"/>
      <c r="W94" s="367"/>
      <c r="X94" s="367"/>
      <c r="Y94" s="367"/>
      <c r="Z94" s="367"/>
    </row>
    <row r="95" spans="1:26" ht="17.25" hidden="1" outlineLevel="2">
      <c r="A95" s="390" t="b">
        <v>0</v>
      </c>
      <c r="B95" s="281"/>
      <c r="C95" s="282"/>
      <c r="D95" s="282"/>
      <c r="E95" s="282"/>
      <c r="F95" s="282"/>
      <c r="G95" s="283"/>
      <c r="H95" s="284"/>
      <c r="I95" s="283"/>
      <c r="J95" s="105">
        <f t="shared" si="24"/>
        <v>0</v>
      </c>
      <c r="K95" s="270">
        <f t="shared" si="25"/>
        <v>25</v>
      </c>
      <c r="L95" s="105">
        <f t="shared" ref="L95:L121" si="29">I95/((100-K95)*0.01)</f>
        <v>0</v>
      </c>
      <c r="M95" s="105">
        <f t="shared" si="26"/>
        <v>0</v>
      </c>
      <c r="N95" s="289"/>
      <c r="O95" s="162">
        <f t="shared" si="27"/>
        <v>0</v>
      </c>
      <c r="P95" s="289"/>
      <c r="Q95" s="162">
        <f t="shared" si="28"/>
        <v>0</v>
      </c>
      <c r="R95" s="291"/>
      <c r="S95" s="291"/>
      <c r="T95" s="494"/>
      <c r="U95" s="495"/>
      <c r="V95" s="367"/>
      <c r="W95" s="367"/>
      <c r="X95" s="367"/>
      <c r="Y95" s="367"/>
      <c r="Z95" s="367"/>
    </row>
    <row r="96" spans="1:26" ht="17.25" hidden="1" outlineLevel="2">
      <c r="A96" s="390" t="b">
        <v>0</v>
      </c>
      <c r="B96" s="281"/>
      <c r="C96" s="282"/>
      <c r="D96" s="282"/>
      <c r="E96" s="282"/>
      <c r="F96" s="282"/>
      <c r="G96" s="283"/>
      <c r="H96" s="284"/>
      <c r="I96" s="283"/>
      <c r="J96" s="105">
        <f t="shared" si="24"/>
        <v>0</v>
      </c>
      <c r="K96" s="270">
        <f t="shared" si="25"/>
        <v>25</v>
      </c>
      <c r="L96" s="105">
        <f t="shared" si="29"/>
        <v>0</v>
      </c>
      <c r="M96" s="105">
        <f t="shared" si="26"/>
        <v>0</v>
      </c>
      <c r="N96" s="289"/>
      <c r="O96" s="162">
        <f t="shared" si="27"/>
        <v>0</v>
      </c>
      <c r="P96" s="289"/>
      <c r="Q96" s="162">
        <f t="shared" si="28"/>
        <v>0</v>
      </c>
      <c r="R96" s="291"/>
      <c r="S96" s="291"/>
      <c r="T96" s="494"/>
      <c r="U96" s="495"/>
      <c r="V96" s="367"/>
      <c r="W96" s="367"/>
      <c r="X96" s="367"/>
      <c r="Y96" s="367"/>
      <c r="Z96" s="367"/>
    </row>
    <row r="97" spans="1:26" ht="17.25" hidden="1" outlineLevel="2">
      <c r="A97" s="390" t="b">
        <v>0</v>
      </c>
      <c r="B97" s="281"/>
      <c r="C97" s="282"/>
      <c r="D97" s="282"/>
      <c r="E97" s="282"/>
      <c r="F97" s="282"/>
      <c r="G97" s="283"/>
      <c r="H97" s="284"/>
      <c r="I97" s="283"/>
      <c r="J97" s="105">
        <f t="shared" si="24"/>
        <v>0</v>
      </c>
      <c r="K97" s="270">
        <f t="shared" si="25"/>
        <v>25</v>
      </c>
      <c r="L97" s="105">
        <f t="shared" si="29"/>
        <v>0</v>
      </c>
      <c r="M97" s="105">
        <f t="shared" si="26"/>
        <v>0</v>
      </c>
      <c r="N97" s="289"/>
      <c r="O97" s="162">
        <f t="shared" si="27"/>
        <v>0</v>
      </c>
      <c r="P97" s="289"/>
      <c r="Q97" s="162">
        <f t="shared" si="28"/>
        <v>0</v>
      </c>
      <c r="R97" s="291"/>
      <c r="S97" s="291"/>
      <c r="T97" s="494"/>
      <c r="U97" s="495"/>
      <c r="V97" s="367"/>
      <c r="W97" s="367"/>
      <c r="X97" s="367"/>
      <c r="Y97" s="367"/>
      <c r="Z97" s="367"/>
    </row>
    <row r="98" spans="1:26" ht="17.25" hidden="1" outlineLevel="2">
      <c r="A98" s="390" t="b">
        <v>0</v>
      </c>
      <c r="B98" s="281"/>
      <c r="C98" s="282"/>
      <c r="D98" s="282"/>
      <c r="E98" s="282"/>
      <c r="F98" s="282"/>
      <c r="G98" s="283"/>
      <c r="H98" s="284"/>
      <c r="I98" s="283"/>
      <c r="J98" s="105">
        <f t="shared" si="24"/>
        <v>0</v>
      </c>
      <c r="K98" s="270">
        <f t="shared" si="25"/>
        <v>25</v>
      </c>
      <c r="L98" s="105">
        <f t="shared" ref="L98:L100" si="30">I98/((100-K98)*0.01)</f>
        <v>0</v>
      </c>
      <c r="M98" s="105">
        <f t="shared" si="26"/>
        <v>0</v>
      </c>
      <c r="N98" s="289"/>
      <c r="O98" s="162">
        <f t="shared" si="27"/>
        <v>0</v>
      </c>
      <c r="P98" s="289"/>
      <c r="Q98" s="162">
        <f t="shared" si="28"/>
        <v>0</v>
      </c>
      <c r="R98" s="291"/>
      <c r="S98" s="291"/>
      <c r="T98" s="448"/>
      <c r="U98" s="449"/>
      <c r="V98" s="367"/>
      <c r="W98" s="367"/>
      <c r="X98" s="367"/>
      <c r="Y98" s="367"/>
      <c r="Z98" s="367"/>
    </row>
    <row r="99" spans="1:26" ht="17.25" hidden="1" outlineLevel="2">
      <c r="A99" s="390" t="b">
        <v>0</v>
      </c>
      <c r="B99" s="281"/>
      <c r="C99" s="282"/>
      <c r="D99" s="282"/>
      <c r="E99" s="282"/>
      <c r="F99" s="282"/>
      <c r="G99" s="283"/>
      <c r="H99" s="284"/>
      <c r="I99" s="283"/>
      <c r="J99" s="105">
        <f t="shared" si="24"/>
        <v>0</v>
      </c>
      <c r="K99" s="270">
        <f t="shared" si="25"/>
        <v>25</v>
      </c>
      <c r="L99" s="105">
        <f t="shared" si="30"/>
        <v>0</v>
      </c>
      <c r="M99" s="105">
        <f t="shared" si="26"/>
        <v>0</v>
      </c>
      <c r="N99" s="289"/>
      <c r="O99" s="162">
        <f t="shared" si="27"/>
        <v>0</v>
      </c>
      <c r="P99" s="289"/>
      <c r="Q99" s="162">
        <f t="shared" si="28"/>
        <v>0</v>
      </c>
      <c r="R99" s="291"/>
      <c r="S99" s="291"/>
      <c r="T99" s="448"/>
      <c r="U99" s="449"/>
      <c r="V99" s="367"/>
      <c r="W99" s="367"/>
      <c r="X99" s="367"/>
      <c r="Y99" s="367"/>
      <c r="Z99" s="367"/>
    </row>
    <row r="100" spans="1:26" ht="17.25" hidden="1" outlineLevel="2">
      <c r="A100" s="390" t="b">
        <v>0</v>
      </c>
      <c r="B100" s="281"/>
      <c r="C100" s="282"/>
      <c r="D100" s="282"/>
      <c r="E100" s="282"/>
      <c r="F100" s="282"/>
      <c r="G100" s="283"/>
      <c r="H100" s="284"/>
      <c r="I100" s="283"/>
      <c r="J100" s="105">
        <f t="shared" si="24"/>
        <v>0</v>
      </c>
      <c r="K100" s="270">
        <f t="shared" si="25"/>
        <v>25</v>
      </c>
      <c r="L100" s="105">
        <f t="shared" si="30"/>
        <v>0</v>
      </c>
      <c r="M100" s="105">
        <f t="shared" si="26"/>
        <v>0</v>
      </c>
      <c r="N100" s="289"/>
      <c r="O100" s="162">
        <f t="shared" si="27"/>
        <v>0</v>
      </c>
      <c r="P100" s="289"/>
      <c r="Q100" s="162">
        <f t="shared" si="28"/>
        <v>0</v>
      </c>
      <c r="R100" s="291"/>
      <c r="S100" s="291"/>
      <c r="T100" s="448"/>
      <c r="U100" s="449"/>
      <c r="V100" s="367"/>
      <c r="W100" s="367"/>
      <c r="X100" s="367"/>
      <c r="Y100" s="367"/>
      <c r="Z100" s="367"/>
    </row>
    <row r="101" spans="1:26" ht="17.25" hidden="1" outlineLevel="2">
      <c r="A101" s="390" t="b">
        <v>0</v>
      </c>
      <c r="B101" s="281"/>
      <c r="C101" s="282"/>
      <c r="D101" s="282"/>
      <c r="E101" s="282"/>
      <c r="F101" s="282"/>
      <c r="G101" s="283"/>
      <c r="H101" s="284"/>
      <c r="I101" s="283"/>
      <c r="J101" s="105">
        <f t="shared" si="24"/>
        <v>0</v>
      </c>
      <c r="K101" s="270">
        <f t="shared" si="25"/>
        <v>25</v>
      </c>
      <c r="L101" s="105">
        <f t="shared" si="29"/>
        <v>0</v>
      </c>
      <c r="M101" s="105">
        <f t="shared" si="26"/>
        <v>0</v>
      </c>
      <c r="N101" s="289"/>
      <c r="O101" s="162">
        <f t="shared" si="27"/>
        <v>0</v>
      </c>
      <c r="P101" s="289"/>
      <c r="Q101" s="162">
        <f t="shared" si="28"/>
        <v>0</v>
      </c>
      <c r="R101" s="291"/>
      <c r="S101" s="291"/>
      <c r="T101" s="494"/>
      <c r="U101" s="495"/>
      <c r="V101" s="367"/>
      <c r="W101" s="367"/>
      <c r="X101" s="367"/>
      <c r="Y101" s="367"/>
      <c r="Z101" s="367"/>
    </row>
    <row r="102" spans="1:26" ht="17.25" hidden="1" outlineLevel="2">
      <c r="A102" s="390" t="b">
        <v>0</v>
      </c>
      <c r="B102" s="281"/>
      <c r="C102" s="282"/>
      <c r="D102" s="282"/>
      <c r="E102" s="282"/>
      <c r="F102" s="282"/>
      <c r="G102" s="283"/>
      <c r="H102" s="284"/>
      <c r="I102" s="283"/>
      <c r="J102" s="105">
        <f t="shared" si="24"/>
        <v>0</v>
      </c>
      <c r="K102" s="270">
        <f t="shared" si="25"/>
        <v>25</v>
      </c>
      <c r="L102" s="105">
        <f t="shared" si="29"/>
        <v>0</v>
      </c>
      <c r="M102" s="105">
        <f t="shared" si="26"/>
        <v>0</v>
      </c>
      <c r="N102" s="289"/>
      <c r="O102" s="162">
        <f t="shared" si="27"/>
        <v>0</v>
      </c>
      <c r="P102" s="289"/>
      <c r="Q102" s="162">
        <f t="shared" si="28"/>
        <v>0</v>
      </c>
      <c r="R102" s="291"/>
      <c r="S102" s="291"/>
      <c r="T102" s="494"/>
      <c r="U102" s="495"/>
      <c r="V102" s="367"/>
      <c r="W102" s="367"/>
      <c r="X102" s="367"/>
      <c r="Y102" s="367"/>
      <c r="Z102" s="367"/>
    </row>
    <row r="103" spans="1:26" ht="17.25" hidden="1" outlineLevel="2">
      <c r="A103" s="390" t="b">
        <v>0</v>
      </c>
      <c r="B103" s="281"/>
      <c r="C103" s="282"/>
      <c r="D103" s="282"/>
      <c r="E103" s="282"/>
      <c r="F103" s="282"/>
      <c r="G103" s="283"/>
      <c r="H103" s="284"/>
      <c r="I103" s="283"/>
      <c r="J103" s="105">
        <f t="shared" si="24"/>
        <v>0</v>
      </c>
      <c r="K103" s="270">
        <f t="shared" si="25"/>
        <v>25</v>
      </c>
      <c r="L103" s="105">
        <f t="shared" si="29"/>
        <v>0</v>
      </c>
      <c r="M103" s="105">
        <f t="shared" si="26"/>
        <v>0</v>
      </c>
      <c r="N103" s="289"/>
      <c r="O103" s="162">
        <f t="shared" si="27"/>
        <v>0</v>
      </c>
      <c r="P103" s="289"/>
      <c r="Q103" s="162">
        <f t="shared" si="28"/>
        <v>0</v>
      </c>
      <c r="R103" s="291"/>
      <c r="S103" s="291"/>
      <c r="T103" s="494"/>
      <c r="U103" s="495"/>
      <c r="V103" s="367"/>
      <c r="W103" s="367"/>
      <c r="X103" s="367"/>
      <c r="Y103" s="367"/>
      <c r="Z103" s="367"/>
    </row>
    <row r="104" spans="1:26" ht="17.25" hidden="1" outlineLevel="2">
      <c r="A104" s="390" t="b">
        <v>0</v>
      </c>
      <c r="B104" s="281"/>
      <c r="C104" s="282"/>
      <c r="D104" s="282"/>
      <c r="E104" s="282"/>
      <c r="F104" s="282"/>
      <c r="G104" s="283"/>
      <c r="H104" s="284"/>
      <c r="I104" s="283"/>
      <c r="J104" s="105">
        <f t="shared" si="24"/>
        <v>0</v>
      </c>
      <c r="K104" s="270">
        <f t="shared" si="25"/>
        <v>25</v>
      </c>
      <c r="L104" s="105">
        <f t="shared" si="29"/>
        <v>0</v>
      </c>
      <c r="M104" s="105">
        <f t="shared" si="26"/>
        <v>0</v>
      </c>
      <c r="N104" s="289"/>
      <c r="O104" s="162">
        <f t="shared" si="27"/>
        <v>0</v>
      </c>
      <c r="P104" s="289"/>
      <c r="Q104" s="162">
        <f t="shared" si="28"/>
        <v>0</v>
      </c>
      <c r="R104" s="291"/>
      <c r="S104" s="291"/>
      <c r="T104" s="494"/>
      <c r="U104" s="495"/>
      <c r="V104" s="367"/>
      <c r="W104" s="367"/>
      <c r="X104" s="367"/>
      <c r="Y104" s="367"/>
      <c r="Z104" s="367"/>
    </row>
    <row r="105" spans="1:26" ht="17.25" hidden="1" outlineLevel="2">
      <c r="A105" s="390" t="b">
        <v>0</v>
      </c>
      <c r="B105" s="281"/>
      <c r="C105" s="282"/>
      <c r="D105" s="282"/>
      <c r="E105" s="282"/>
      <c r="F105" s="282"/>
      <c r="G105" s="283"/>
      <c r="H105" s="284"/>
      <c r="I105" s="283"/>
      <c r="J105" s="105">
        <f t="shared" si="24"/>
        <v>0</v>
      </c>
      <c r="K105" s="270">
        <f t="shared" si="25"/>
        <v>25</v>
      </c>
      <c r="L105" s="105">
        <f t="shared" si="29"/>
        <v>0</v>
      </c>
      <c r="M105" s="105">
        <f t="shared" si="26"/>
        <v>0</v>
      </c>
      <c r="N105" s="289"/>
      <c r="O105" s="162">
        <f t="shared" si="27"/>
        <v>0</v>
      </c>
      <c r="P105" s="289"/>
      <c r="Q105" s="162">
        <f t="shared" si="28"/>
        <v>0</v>
      </c>
      <c r="R105" s="291"/>
      <c r="S105" s="291"/>
      <c r="T105" s="494"/>
      <c r="U105" s="495"/>
      <c r="V105" s="367"/>
      <c r="W105" s="367"/>
      <c r="X105" s="367"/>
      <c r="Y105" s="367"/>
      <c r="Z105" s="367"/>
    </row>
    <row r="106" spans="1:26" ht="17.25" hidden="1" outlineLevel="2">
      <c r="A106" s="390" t="b">
        <v>0</v>
      </c>
      <c r="B106" s="281"/>
      <c r="C106" s="282"/>
      <c r="D106" s="282"/>
      <c r="E106" s="282"/>
      <c r="F106" s="282"/>
      <c r="G106" s="283"/>
      <c r="H106" s="284"/>
      <c r="I106" s="283"/>
      <c r="J106" s="105">
        <f t="shared" si="24"/>
        <v>0</v>
      </c>
      <c r="K106" s="270">
        <f t="shared" si="25"/>
        <v>25</v>
      </c>
      <c r="L106" s="105">
        <f t="shared" si="29"/>
        <v>0</v>
      </c>
      <c r="M106" s="105">
        <f t="shared" si="26"/>
        <v>0</v>
      </c>
      <c r="N106" s="289"/>
      <c r="O106" s="162">
        <f t="shared" si="27"/>
        <v>0</v>
      </c>
      <c r="P106" s="289"/>
      <c r="Q106" s="162">
        <f t="shared" si="28"/>
        <v>0</v>
      </c>
      <c r="R106" s="291"/>
      <c r="S106" s="291"/>
      <c r="T106" s="494"/>
      <c r="U106" s="495"/>
      <c r="V106" s="367"/>
      <c r="W106" s="367"/>
      <c r="X106" s="367"/>
      <c r="Y106" s="367"/>
      <c r="Z106" s="367"/>
    </row>
    <row r="107" spans="1:26" ht="17.25" hidden="1" outlineLevel="2">
      <c r="A107" s="390" t="b">
        <v>0</v>
      </c>
      <c r="B107" s="281"/>
      <c r="C107" s="282"/>
      <c r="D107" s="282"/>
      <c r="E107" s="282"/>
      <c r="F107" s="282"/>
      <c r="G107" s="283"/>
      <c r="H107" s="284"/>
      <c r="I107" s="283"/>
      <c r="J107" s="105">
        <f t="shared" ref="J107:J138" si="31">I107*B107</f>
        <v>0</v>
      </c>
      <c r="K107" s="270">
        <f t="shared" si="25"/>
        <v>25</v>
      </c>
      <c r="L107" s="105">
        <f t="shared" si="29"/>
        <v>0</v>
      </c>
      <c r="M107" s="105">
        <f t="shared" ref="M107:M138" si="32">B107*L107</f>
        <v>0</v>
      </c>
      <c r="N107" s="289"/>
      <c r="O107" s="162">
        <f t="shared" ref="O107:O138" si="33">N107*B107</f>
        <v>0</v>
      </c>
      <c r="P107" s="289"/>
      <c r="Q107" s="162">
        <f t="shared" ref="Q107:Q138" si="34">P107*B107</f>
        <v>0</v>
      </c>
      <c r="R107" s="291"/>
      <c r="S107" s="291"/>
      <c r="T107" s="494"/>
      <c r="U107" s="495"/>
      <c r="V107" s="367"/>
      <c r="W107" s="367"/>
      <c r="X107" s="367"/>
      <c r="Y107" s="367"/>
      <c r="Z107" s="367"/>
    </row>
    <row r="108" spans="1:26" ht="17.25" hidden="1" outlineLevel="2">
      <c r="A108" s="390" t="b">
        <v>0</v>
      </c>
      <c r="B108" s="281"/>
      <c r="C108" s="282"/>
      <c r="D108" s="282"/>
      <c r="E108" s="282"/>
      <c r="F108" s="282"/>
      <c r="G108" s="283"/>
      <c r="H108" s="284"/>
      <c r="I108" s="283"/>
      <c r="J108" s="105">
        <f t="shared" si="31"/>
        <v>0</v>
      </c>
      <c r="K108" s="270">
        <f t="shared" si="25"/>
        <v>25</v>
      </c>
      <c r="L108" s="105">
        <f t="shared" si="29"/>
        <v>0</v>
      </c>
      <c r="M108" s="105">
        <f t="shared" si="32"/>
        <v>0</v>
      </c>
      <c r="N108" s="289"/>
      <c r="O108" s="162">
        <f t="shared" si="33"/>
        <v>0</v>
      </c>
      <c r="P108" s="289"/>
      <c r="Q108" s="162">
        <f t="shared" si="34"/>
        <v>0</v>
      </c>
      <c r="R108" s="291"/>
      <c r="S108" s="291"/>
      <c r="T108" s="494"/>
      <c r="U108" s="495"/>
      <c r="V108" s="367"/>
      <c r="W108" s="367"/>
      <c r="X108" s="367"/>
      <c r="Y108" s="367"/>
      <c r="Z108" s="367"/>
    </row>
    <row r="109" spans="1:26" ht="17.25" hidden="1" outlineLevel="2">
      <c r="A109" s="390" t="b">
        <v>0</v>
      </c>
      <c r="B109" s="281"/>
      <c r="C109" s="282"/>
      <c r="D109" s="282"/>
      <c r="E109" s="282"/>
      <c r="F109" s="282"/>
      <c r="G109" s="283"/>
      <c r="H109" s="284"/>
      <c r="I109" s="283"/>
      <c r="J109" s="105">
        <f t="shared" si="31"/>
        <v>0</v>
      </c>
      <c r="K109" s="270">
        <f t="shared" si="25"/>
        <v>25</v>
      </c>
      <c r="L109" s="105">
        <f t="shared" si="29"/>
        <v>0</v>
      </c>
      <c r="M109" s="105">
        <f t="shared" si="32"/>
        <v>0</v>
      </c>
      <c r="N109" s="289"/>
      <c r="O109" s="162">
        <f t="shared" si="33"/>
        <v>0</v>
      </c>
      <c r="P109" s="289"/>
      <c r="Q109" s="162">
        <f t="shared" si="34"/>
        <v>0</v>
      </c>
      <c r="R109" s="291"/>
      <c r="S109" s="291"/>
      <c r="T109" s="494"/>
      <c r="U109" s="495"/>
      <c r="V109" s="367"/>
      <c r="W109" s="367"/>
      <c r="X109" s="367"/>
      <c r="Y109" s="367"/>
      <c r="Z109" s="367"/>
    </row>
    <row r="110" spans="1:26" ht="17.25" hidden="1" outlineLevel="2">
      <c r="A110" s="390" t="b">
        <v>0</v>
      </c>
      <c r="B110" s="281"/>
      <c r="C110" s="282"/>
      <c r="D110" s="282"/>
      <c r="E110" s="282"/>
      <c r="F110" s="282"/>
      <c r="G110" s="283"/>
      <c r="H110" s="284"/>
      <c r="I110" s="283"/>
      <c r="J110" s="105">
        <f t="shared" si="31"/>
        <v>0</v>
      </c>
      <c r="K110" s="270">
        <f t="shared" ref="K110:K145" si="35">$K$38</f>
        <v>25</v>
      </c>
      <c r="L110" s="105">
        <f t="shared" si="29"/>
        <v>0</v>
      </c>
      <c r="M110" s="105">
        <f t="shared" si="32"/>
        <v>0</v>
      </c>
      <c r="N110" s="289"/>
      <c r="O110" s="162">
        <f t="shared" si="33"/>
        <v>0</v>
      </c>
      <c r="P110" s="289"/>
      <c r="Q110" s="162">
        <f t="shared" si="34"/>
        <v>0</v>
      </c>
      <c r="R110" s="291"/>
      <c r="S110" s="291"/>
      <c r="T110" s="494"/>
      <c r="U110" s="495"/>
      <c r="V110" s="367"/>
      <c r="W110" s="367"/>
      <c r="X110" s="367"/>
      <c r="Y110" s="367"/>
      <c r="Z110" s="367"/>
    </row>
    <row r="111" spans="1:26" ht="17.25" hidden="1" outlineLevel="2">
      <c r="A111" s="390" t="b">
        <v>0</v>
      </c>
      <c r="B111" s="281"/>
      <c r="C111" s="282"/>
      <c r="D111" s="282"/>
      <c r="E111" s="282"/>
      <c r="F111" s="282"/>
      <c r="G111" s="283"/>
      <c r="H111" s="284"/>
      <c r="I111" s="283"/>
      <c r="J111" s="105">
        <f t="shared" si="31"/>
        <v>0</v>
      </c>
      <c r="K111" s="270">
        <f t="shared" si="35"/>
        <v>25</v>
      </c>
      <c r="L111" s="105">
        <f t="shared" si="29"/>
        <v>0</v>
      </c>
      <c r="M111" s="105">
        <f t="shared" si="32"/>
        <v>0</v>
      </c>
      <c r="N111" s="289"/>
      <c r="O111" s="162">
        <f t="shared" si="33"/>
        <v>0</v>
      </c>
      <c r="P111" s="289"/>
      <c r="Q111" s="162">
        <f t="shared" si="34"/>
        <v>0</v>
      </c>
      <c r="R111" s="291"/>
      <c r="S111" s="291"/>
      <c r="T111" s="494"/>
      <c r="U111" s="495"/>
      <c r="V111" s="367"/>
      <c r="W111" s="367"/>
      <c r="X111" s="367"/>
      <c r="Y111" s="367"/>
      <c r="Z111" s="367"/>
    </row>
    <row r="112" spans="1:26" ht="17.25" hidden="1" outlineLevel="2">
      <c r="A112" s="390" t="b">
        <v>0</v>
      </c>
      <c r="B112" s="281"/>
      <c r="C112" s="282"/>
      <c r="D112" s="282"/>
      <c r="E112" s="282"/>
      <c r="F112" s="282"/>
      <c r="G112" s="283"/>
      <c r="H112" s="284"/>
      <c r="I112" s="283"/>
      <c r="J112" s="105">
        <f t="shared" si="31"/>
        <v>0</v>
      </c>
      <c r="K112" s="270">
        <f t="shared" si="35"/>
        <v>25</v>
      </c>
      <c r="L112" s="105">
        <f t="shared" si="29"/>
        <v>0</v>
      </c>
      <c r="M112" s="105">
        <f t="shared" si="32"/>
        <v>0</v>
      </c>
      <c r="N112" s="289"/>
      <c r="O112" s="162">
        <f t="shared" si="33"/>
        <v>0</v>
      </c>
      <c r="P112" s="289"/>
      <c r="Q112" s="162">
        <f t="shared" si="34"/>
        <v>0</v>
      </c>
      <c r="R112" s="291"/>
      <c r="S112" s="291"/>
      <c r="T112" s="494"/>
      <c r="U112" s="495"/>
      <c r="V112" s="367"/>
      <c r="W112" s="367"/>
      <c r="X112" s="367"/>
      <c r="Y112" s="367"/>
      <c r="Z112" s="367"/>
    </row>
    <row r="113" spans="1:26" ht="17.25" hidden="1" outlineLevel="2">
      <c r="A113" s="390" t="b">
        <v>0</v>
      </c>
      <c r="B113" s="281"/>
      <c r="C113" s="282"/>
      <c r="D113" s="282"/>
      <c r="E113" s="282"/>
      <c r="F113" s="282"/>
      <c r="G113" s="283"/>
      <c r="H113" s="284"/>
      <c r="I113" s="283"/>
      <c r="J113" s="105">
        <f t="shared" si="31"/>
        <v>0</v>
      </c>
      <c r="K113" s="270">
        <f t="shared" si="35"/>
        <v>25</v>
      </c>
      <c r="L113" s="105">
        <f t="shared" si="29"/>
        <v>0</v>
      </c>
      <c r="M113" s="105">
        <f t="shared" si="32"/>
        <v>0</v>
      </c>
      <c r="N113" s="289"/>
      <c r="O113" s="162">
        <f t="shared" si="33"/>
        <v>0</v>
      </c>
      <c r="P113" s="289"/>
      <c r="Q113" s="162">
        <f t="shared" si="34"/>
        <v>0</v>
      </c>
      <c r="R113" s="291"/>
      <c r="S113" s="291"/>
      <c r="T113" s="494"/>
      <c r="U113" s="495"/>
      <c r="V113" s="367"/>
      <c r="W113" s="367"/>
      <c r="X113" s="367"/>
      <c r="Y113" s="367"/>
      <c r="Z113" s="367"/>
    </row>
    <row r="114" spans="1:26" ht="17.25" hidden="1" outlineLevel="2">
      <c r="A114" s="390" t="b">
        <v>0</v>
      </c>
      <c r="B114" s="281"/>
      <c r="C114" s="282"/>
      <c r="D114" s="282"/>
      <c r="E114" s="282"/>
      <c r="F114" s="282"/>
      <c r="G114" s="283"/>
      <c r="H114" s="284"/>
      <c r="I114" s="283"/>
      <c r="J114" s="105">
        <f t="shared" si="31"/>
        <v>0</v>
      </c>
      <c r="K114" s="270">
        <f t="shared" si="35"/>
        <v>25</v>
      </c>
      <c r="L114" s="105">
        <f t="shared" si="29"/>
        <v>0</v>
      </c>
      <c r="M114" s="105">
        <f t="shared" si="32"/>
        <v>0</v>
      </c>
      <c r="N114" s="289"/>
      <c r="O114" s="162">
        <f t="shared" si="33"/>
        <v>0</v>
      </c>
      <c r="P114" s="289"/>
      <c r="Q114" s="162">
        <f t="shared" si="34"/>
        <v>0</v>
      </c>
      <c r="R114" s="291"/>
      <c r="S114" s="291"/>
      <c r="T114" s="494"/>
      <c r="U114" s="495"/>
      <c r="V114" s="367"/>
      <c r="W114" s="367"/>
      <c r="X114" s="367"/>
      <c r="Y114" s="367"/>
      <c r="Z114" s="367"/>
    </row>
    <row r="115" spans="1:26" ht="17.25" hidden="1" outlineLevel="2">
      <c r="A115" s="390" t="b">
        <v>0</v>
      </c>
      <c r="B115" s="281"/>
      <c r="C115" s="282"/>
      <c r="D115" s="282"/>
      <c r="E115" s="282"/>
      <c r="F115" s="282"/>
      <c r="G115" s="283"/>
      <c r="H115" s="284"/>
      <c r="I115" s="283"/>
      <c r="J115" s="105">
        <f t="shared" si="31"/>
        <v>0</v>
      </c>
      <c r="K115" s="270">
        <f t="shared" si="35"/>
        <v>25</v>
      </c>
      <c r="L115" s="105">
        <f t="shared" si="29"/>
        <v>0</v>
      </c>
      <c r="M115" s="105">
        <f t="shared" si="32"/>
        <v>0</v>
      </c>
      <c r="N115" s="289"/>
      <c r="O115" s="162">
        <f t="shared" si="33"/>
        <v>0</v>
      </c>
      <c r="P115" s="289"/>
      <c r="Q115" s="162">
        <f t="shared" si="34"/>
        <v>0</v>
      </c>
      <c r="R115" s="291"/>
      <c r="S115" s="291"/>
      <c r="T115" s="494"/>
      <c r="U115" s="495"/>
      <c r="V115" s="367"/>
      <c r="W115" s="367"/>
      <c r="X115" s="367"/>
      <c r="Y115" s="367"/>
      <c r="Z115" s="367"/>
    </row>
    <row r="116" spans="1:26" ht="17.25" hidden="1" outlineLevel="2">
      <c r="A116" s="390" t="b">
        <v>0</v>
      </c>
      <c r="B116" s="281"/>
      <c r="C116" s="282"/>
      <c r="D116" s="282"/>
      <c r="E116" s="282"/>
      <c r="F116" s="282"/>
      <c r="G116" s="283"/>
      <c r="H116" s="284"/>
      <c r="I116" s="283"/>
      <c r="J116" s="105">
        <f t="shared" si="31"/>
        <v>0</v>
      </c>
      <c r="K116" s="270">
        <f t="shared" si="35"/>
        <v>25</v>
      </c>
      <c r="L116" s="105">
        <f t="shared" si="29"/>
        <v>0</v>
      </c>
      <c r="M116" s="105">
        <f t="shared" si="32"/>
        <v>0</v>
      </c>
      <c r="N116" s="289"/>
      <c r="O116" s="162">
        <f t="shared" si="33"/>
        <v>0</v>
      </c>
      <c r="P116" s="289"/>
      <c r="Q116" s="162">
        <f t="shared" si="34"/>
        <v>0</v>
      </c>
      <c r="R116" s="291"/>
      <c r="S116" s="291"/>
      <c r="T116" s="494"/>
      <c r="U116" s="495"/>
      <c r="V116" s="367"/>
      <c r="W116" s="367"/>
      <c r="X116" s="367"/>
      <c r="Y116" s="367"/>
      <c r="Z116" s="367"/>
    </row>
    <row r="117" spans="1:26" ht="17.25" hidden="1" outlineLevel="2">
      <c r="A117" s="390" t="b">
        <v>0</v>
      </c>
      <c r="B117" s="281"/>
      <c r="C117" s="282"/>
      <c r="D117" s="282"/>
      <c r="E117" s="282"/>
      <c r="F117" s="282"/>
      <c r="G117" s="283"/>
      <c r="H117" s="284"/>
      <c r="I117" s="283"/>
      <c r="J117" s="105">
        <f t="shared" si="31"/>
        <v>0</v>
      </c>
      <c r="K117" s="270">
        <f t="shared" si="35"/>
        <v>25</v>
      </c>
      <c r="L117" s="105">
        <f t="shared" si="29"/>
        <v>0</v>
      </c>
      <c r="M117" s="105">
        <f t="shared" si="32"/>
        <v>0</v>
      </c>
      <c r="N117" s="289"/>
      <c r="O117" s="162">
        <f t="shared" si="33"/>
        <v>0</v>
      </c>
      <c r="P117" s="289"/>
      <c r="Q117" s="162">
        <f t="shared" si="34"/>
        <v>0</v>
      </c>
      <c r="R117" s="291"/>
      <c r="S117" s="291"/>
      <c r="T117" s="494"/>
      <c r="U117" s="495"/>
      <c r="V117" s="367"/>
      <c r="W117" s="367"/>
      <c r="X117" s="367"/>
      <c r="Y117" s="367"/>
      <c r="Z117" s="367"/>
    </row>
    <row r="118" spans="1:26" ht="17.25" hidden="1" outlineLevel="2">
      <c r="A118" s="390" t="b">
        <v>0</v>
      </c>
      <c r="B118" s="281"/>
      <c r="C118" s="282"/>
      <c r="D118" s="282"/>
      <c r="E118" s="282"/>
      <c r="F118" s="282"/>
      <c r="G118" s="283"/>
      <c r="H118" s="284"/>
      <c r="I118" s="283"/>
      <c r="J118" s="105">
        <f t="shared" si="31"/>
        <v>0</v>
      </c>
      <c r="K118" s="270">
        <f t="shared" si="35"/>
        <v>25</v>
      </c>
      <c r="L118" s="105">
        <f t="shared" si="29"/>
        <v>0</v>
      </c>
      <c r="M118" s="105">
        <f t="shared" si="32"/>
        <v>0</v>
      </c>
      <c r="N118" s="289"/>
      <c r="O118" s="162">
        <f t="shared" si="33"/>
        <v>0</v>
      </c>
      <c r="P118" s="289"/>
      <c r="Q118" s="162">
        <f t="shared" si="34"/>
        <v>0</v>
      </c>
      <c r="R118" s="291"/>
      <c r="S118" s="291"/>
      <c r="T118" s="494"/>
      <c r="U118" s="495"/>
      <c r="V118" s="367"/>
      <c r="W118" s="367"/>
      <c r="X118" s="367"/>
      <c r="Y118" s="367"/>
      <c r="Z118" s="367"/>
    </row>
    <row r="119" spans="1:26" ht="17.25" hidden="1" outlineLevel="2">
      <c r="A119" s="390" t="b">
        <v>0</v>
      </c>
      <c r="B119" s="281"/>
      <c r="C119" s="282"/>
      <c r="D119" s="282"/>
      <c r="E119" s="282"/>
      <c r="F119" s="282"/>
      <c r="G119" s="283"/>
      <c r="H119" s="284"/>
      <c r="I119" s="283"/>
      <c r="J119" s="105">
        <f t="shared" si="31"/>
        <v>0</v>
      </c>
      <c r="K119" s="270">
        <f t="shared" si="35"/>
        <v>25</v>
      </c>
      <c r="L119" s="105">
        <f t="shared" si="29"/>
        <v>0</v>
      </c>
      <c r="M119" s="105">
        <f t="shared" si="32"/>
        <v>0</v>
      </c>
      <c r="N119" s="289"/>
      <c r="O119" s="162">
        <f t="shared" si="33"/>
        <v>0</v>
      </c>
      <c r="P119" s="289"/>
      <c r="Q119" s="162">
        <f t="shared" si="34"/>
        <v>0</v>
      </c>
      <c r="R119" s="291"/>
      <c r="S119" s="291"/>
      <c r="T119" s="494"/>
      <c r="U119" s="495"/>
      <c r="V119" s="367"/>
      <c r="W119" s="367"/>
      <c r="X119" s="367"/>
      <c r="Y119" s="367"/>
      <c r="Z119" s="367"/>
    </row>
    <row r="120" spans="1:26" ht="18" outlineLevel="1" collapsed="1" thickBot="1">
      <c r="A120" s="390" t="b">
        <v>0</v>
      </c>
      <c r="B120" s="281"/>
      <c r="C120" s="282"/>
      <c r="D120" s="282"/>
      <c r="E120" s="282"/>
      <c r="F120" s="282"/>
      <c r="G120" s="283"/>
      <c r="H120" s="284"/>
      <c r="I120" s="283"/>
      <c r="J120" s="105">
        <f t="shared" si="31"/>
        <v>0</v>
      </c>
      <c r="K120" s="270">
        <f t="shared" si="35"/>
        <v>25</v>
      </c>
      <c r="L120" s="105">
        <f t="shared" si="29"/>
        <v>0</v>
      </c>
      <c r="M120" s="105">
        <f t="shared" si="32"/>
        <v>0</v>
      </c>
      <c r="N120" s="289"/>
      <c r="O120" s="162">
        <f t="shared" si="33"/>
        <v>0</v>
      </c>
      <c r="P120" s="289"/>
      <c r="Q120" s="162">
        <f t="shared" si="34"/>
        <v>0</v>
      </c>
      <c r="R120" s="291"/>
      <c r="S120" s="291"/>
      <c r="T120" s="494"/>
      <c r="U120" s="495"/>
      <c r="V120" s="367"/>
      <c r="W120" s="367"/>
      <c r="X120" s="367"/>
      <c r="Y120" s="367"/>
      <c r="Z120" s="367"/>
    </row>
    <row r="121" spans="1:26" ht="18" hidden="1" outlineLevel="2" thickBot="1">
      <c r="A121" s="390" t="b">
        <v>0</v>
      </c>
      <c r="B121" s="281"/>
      <c r="C121" s="282"/>
      <c r="D121" s="282"/>
      <c r="E121" s="282"/>
      <c r="F121" s="282"/>
      <c r="G121" s="283"/>
      <c r="H121" s="284"/>
      <c r="I121" s="283"/>
      <c r="J121" s="105">
        <f t="shared" si="31"/>
        <v>0</v>
      </c>
      <c r="K121" s="270">
        <f t="shared" si="35"/>
        <v>25</v>
      </c>
      <c r="L121" s="105">
        <f t="shared" si="29"/>
        <v>0</v>
      </c>
      <c r="M121" s="105">
        <f t="shared" si="32"/>
        <v>0</v>
      </c>
      <c r="N121" s="289"/>
      <c r="O121" s="162">
        <f t="shared" si="33"/>
        <v>0</v>
      </c>
      <c r="P121" s="289"/>
      <c r="Q121" s="162">
        <f t="shared" si="34"/>
        <v>0</v>
      </c>
      <c r="R121" s="291"/>
      <c r="S121" s="291"/>
      <c r="T121" s="494"/>
      <c r="U121" s="495"/>
      <c r="V121" s="367"/>
      <c r="W121" s="367"/>
      <c r="X121" s="367"/>
      <c r="Y121" s="367"/>
      <c r="Z121" s="367"/>
    </row>
    <row r="122" spans="1:26" ht="18" hidden="1" outlineLevel="2" thickBot="1">
      <c r="A122" s="390" t="b">
        <v>0</v>
      </c>
      <c r="B122" s="281"/>
      <c r="C122" s="282"/>
      <c r="D122" s="282"/>
      <c r="E122" s="282"/>
      <c r="F122" s="282"/>
      <c r="G122" s="283"/>
      <c r="H122" s="284"/>
      <c r="I122" s="283"/>
      <c r="J122" s="105">
        <f t="shared" si="31"/>
        <v>0</v>
      </c>
      <c r="K122" s="270">
        <f t="shared" si="35"/>
        <v>25</v>
      </c>
      <c r="L122" s="105">
        <f t="shared" ref="L122:L145" si="36">I122/((100-K122)*0.01)</f>
        <v>0</v>
      </c>
      <c r="M122" s="105">
        <f t="shared" si="32"/>
        <v>0</v>
      </c>
      <c r="N122" s="289"/>
      <c r="O122" s="162">
        <f t="shared" si="33"/>
        <v>0</v>
      </c>
      <c r="P122" s="289"/>
      <c r="Q122" s="162">
        <f t="shared" si="34"/>
        <v>0</v>
      </c>
      <c r="R122" s="291"/>
      <c r="S122" s="291"/>
      <c r="T122" s="494"/>
      <c r="U122" s="495"/>
      <c r="V122" s="367"/>
      <c r="W122" s="367"/>
      <c r="X122" s="367"/>
      <c r="Y122" s="367"/>
      <c r="Z122" s="367"/>
    </row>
    <row r="123" spans="1:26" ht="18" hidden="1" outlineLevel="2" thickBot="1">
      <c r="A123" s="390" t="b">
        <v>0</v>
      </c>
      <c r="B123" s="281"/>
      <c r="C123" s="282"/>
      <c r="D123" s="282"/>
      <c r="E123" s="282"/>
      <c r="F123" s="282"/>
      <c r="G123" s="283"/>
      <c r="H123" s="284"/>
      <c r="I123" s="283"/>
      <c r="J123" s="105">
        <f t="shared" si="31"/>
        <v>0</v>
      </c>
      <c r="K123" s="270">
        <f t="shared" si="35"/>
        <v>25</v>
      </c>
      <c r="L123" s="105">
        <f t="shared" si="36"/>
        <v>0</v>
      </c>
      <c r="M123" s="105">
        <f t="shared" si="32"/>
        <v>0</v>
      </c>
      <c r="N123" s="289"/>
      <c r="O123" s="162">
        <f t="shared" si="33"/>
        <v>0</v>
      </c>
      <c r="P123" s="289"/>
      <c r="Q123" s="162">
        <f t="shared" si="34"/>
        <v>0</v>
      </c>
      <c r="R123" s="291"/>
      <c r="S123" s="291"/>
      <c r="T123" s="494"/>
      <c r="U123" s="495"/>
      <c r="V123" s="367"/>
      <c r="W123" s="367"/>
      <c r="X123" s="367"/>
      <c r="Y123" s="367"/>
      <c r="Z123" s="367"/>
    </row>
    <row r="124" spans="1:26" ht="18" hidden="1" outlineLevel="2" thickBot="1">
      <c r="A124" s="390" t="b">
        <v>0</v>
      </c>
      <c r="B124" s="281"/>
      <c r="C124" s="282"/>
      <c r="D124" s="282"/>
      <c r="E124" s="282"/>
      <c r="F124" s="282"/>
      <c r="G124" s="283"/>
      <c r="H124" s="284"/>
      <c r="I124" s="283"/>
      <c r="J124" s="105">
        <f t="shared" si="31"/>
        <v>0</v>
      </c>
      <c r="K124" s="270">
        <f t="shared" si="35"/>
        <v>25</v>
      </c>
      <c r="L124" s="105">
        <f t="shared" si="36"/>
        <v>0</v>
      </c>
      <c r="M124" s="105">
        <f t="shared" si="32"/>
        <v>0</v>
      </c>
      <c r="N124" s="289"/>
      <c r="O124" s="162">
        <f t="shared" si="33"/>
        <v>0</v>
      </c>
      <c r="P124" s="289"/>
      <c r="Q124" s="162">
        <f t="shared" si="34"/>
        <v>0</v>
      </c>
      <c r="R124" s="291"/>
      <c r="S124" s="291"/>
      <c r="T124" s="494"/>
      <c r="U124" s="495"/>
      <c r="V124" s="367"/>
      <c r="W124" s="367"/>
      <c r="X124" s="367"/>
      <c r="Y124" s="367"/>
      <c r="Z124" s="367"/>
    </row>
    <row r="125" spans="1:26" ht="18" hidden="1" outlineLevel="2" thickBot="1">
      <c r="A125" s="390" t="b">
        <v>0</v>
      </c>
      <c r="B125" s="281"/>
      <c r="C125" s="282"/>
      <c r="D125" s="282"/>
      <c r="E125" s="282"/>
      <c r="F125" s="282"/>
      <c r="G125" s="283"/>
      <c r="H125" s="284"/>
      <c r="I125" s="283"/>
      <c r="J125" s="105">
        <f t="shared" si="31"/>
        <v>0</v>
      </c>
      <c r="K125" s="270">
        <f t="shared" si="35"/>
        <v>25</v>
      </c>
      <c r="L125" s="105">
        <f t="shared" si="36"/>
        <v>0</v>
      </c>
      <c r="M125" s="105">
        <f t="shared" si="32"/>
        <v>0</v>
      </c>
      <c r="N125" s="289"/>
      <c r="O125" s="162">
        <f t="shared" si="33"/>
        <v>0</v>
      </c>
      <c r="P125" s="289"/>
      <c r="Q125" s="162">
        <f t="shared" si="34"/>
        <v>0</v>
      </c>
      <c r="R125" s="291"/>
      <c r="S125" s="291"/>
      <c r="T125" s="494"/>
      <c r="U125" s="495"/>
      <c r="V125" s="367"/>
      <c r="W125" s="367"/>
      <c r="X125" s="367"/>
      <c r="Y125" s="367"/>
      <c r="Z125" s="367"/>
    </row>
    <row r="126" spans="1:26" ht="18" hidden="1" outlineLevel="2" thickBot="1">
      <c r="A126" s="390" t="b">
        <v>0</v>
      </c>
      <c r="B126" s="281"/>
      <c r="C126" s="282"/>
      <c r="D126" s="282"/>
      <c r="E126" s="282"/>
      <c r="F126" s="282"/>
      <c r="G126" s="283"/>
      <c r="H126" s="284"/>
      <c r="I126" s="283"/>
      <c r="J126" s="105">
        <f t="shared" si="31"/>
        <v>0</v>
      </c>
      <c r="K126" s="270">
        <f t="shared" si="35"/>
        <v>25</v>
      </c>
      <c r="L126" s="105">
        <f t="shared" si="36"/>
        <v>0</v>
      </c>
      <c r="M126" s="105">
        <f t="shared" si="32"/>
        <v>0</v>
      </c>
      <c r="N126" s="289"/>
      <c r="O126" s="162">
        <f t="shared" si="33"/>
        <v>0</v>
      </c>
      <c r="P126" s="289"/>
      <c r="Q126" s="162">
        <f t="shared" si="34"/>
        <v>0</v>
      </c>
      <c r="R126" s="291"/>
      <c r="S126" s="291"/>
      <c r="T126" s="494"/>
      <c r="U126" s="495"/>
      <c r="V126" s="367"/>
      <c r="W126" s="367"/>
      <c r="X126" s="367"/>
      <c r="Y126" s="367"/>
      <c r="Z126" s="367"/>
    </row>
    <row r="127" spans="1:26" ht="18" hidden="1" outlineLevel="2" thickBot="1">
      <c r="A127" s="390" t="b">
        <v>0</v>
      </c>
      <c r="B127" s="281"/>
      <c r="C127" s="282"/>
      <c r="D127" s="282"/>
      <c r="E127" s="282"/>
      <c r="F127" s="282"/>
      <c r="G127" s="283"/>
      <c r="H127" s="284"/>
      <c r="I127" s="283"/>
      <c r="J127" s="105">
        <f t="shared" si="31"/>
        <v>0</v>
      </c>
      <c r="K127" s="270">
        <f t="shared" si="35"/>
        <v>25</v>
      </c>
      <c r="L127" s="105">
        <f t="shared" si="36"/>
        <v>0</v>
      </c>
      <c r="M127" s="105">
        <f t="shared" si="32"/>
        <v>0</v>
      </c>
      <c r="N127" s="289"/>
      <c r="O127" s="162">
        <f t="shared" si="33"/>
        <v>0</v>
      </c>
      <c r="P127" s="289"/>
      <c r="Q127" s="162">
        <f t="shared" si="34"/>
        <v>0</v>
      </c>
      <c r="R127" s="291"/>
      <c r="S127" s="291"/>
      <c r="T127" s="494"/>
      <c r="U127" s="495"/>
      <c r="V127" s="367"/>
      <c r="W127" s="367"/>
      <c r="X127" s="367"/>
      <c r="Y127" s="367"/>
      <c r="Z127" s="367"/>
    </row>
    <row r="128" spans="1:26" ht="18" hidden="1" outlineLevel="2" thickBot="1">
      <c r="A128" s="390" t="b">
        <v>0</v>
      </c>
      <c r="B128" s="281"/>
      <c r="C128" s="282"/>
      <c r="D128" s="282"/>
      <c r="E128" s="282"/>
      <c r="F128" s="282"/>
      <c r="G128" s="283"/>
      <c r="H128" s="284"/>
      <c r="I128" s="283"/>
      <c r="J128" s="105">
        <f t="shared" si="31"/>
        <v>0</v>
      </c>
      <c r="K128" s="270">
        <f t="shared" si="35"/>
        <v>25</v>
      </c>
      <c r="L128" s="105">
        <f t="shared" si="36"/>
        <v>0</v>
      </c>
      <c r="M128" s="105">
        <f t="shared" si="32"/>
        <v>0</v>
      </c>
      <c r="N128" s="289"/>
      <c r="O128" s="162">
        <f t="shared" si="33"/>
        <v>0</v>
      </c>
      <c r="P128" s="289"/>
      <c r="Q128" s="162">
        <f t="shared" si="34"/>
        <v>0</v>
      </c>
      <c r="R128" s="291"/>
      <c r="S128" s="291"/>
      <c r="T128" s="494"/>
      <c r="U128" s="495"/>
      <c r="V128" s="367"/>
      <c r="W128" s="367"/>
      <c r="X128" s="367"/>
      <c r="Y128" s="367"/>
      <c r="Z128" s="367"/>
    </row>
    <row r="129" spans="1:26" ht="18" hidden="1" outlineLevel="2" thickBot="1">
      <c r="A129" s="390" t="b">
        <v>0</v>
      </c>
      <c r="B129" s="281"/>
      <c r="C129" s="282"/>
      <c r="D129" s="282"/>
      <c r="E129" s="282"/>
      <c r="F129" s="282"/>
      <c r="G129" s="283"/>
      <c r="H129" s="284"/>
      <c r="I129" s="283"/>
      <c r="J129" s="105">
        <f t="shared" si="31"/>
        <v>0</v>
      </c>
      <c r="K129" s="270">
        <f t="shared" si="35"/>
        <v>25</v>
      </c>
      <c r="L129" s="105">
        <f t="shared" si="36"/>
        <v>0</v>
      </c>
      <c r="M129" s="105">
        <f t="shared" si="32"/>
        <v>0</v>
      </c>
      <c r="N129" s="289"/>
      <c r="O129" s="162">
        <f t="shared" si="33"/>
        <v>0</v>
      </c>
      <c r="P129" s="289"/>
      <c r="Q129" s="162">
        <f t="shared" si="34"/>
        <v>0</v>
      </c>
      <c r="R129" s="291"/>
      <c r="S129" s="291"/>
      <c r="T129" s="494"/>
      <c r="U129" s="495"/>
      <c r="V129" s="367"/>
      <c r="W129" s="367"/>
      <c r="X129" s="367"/>
      <c r="Y129" s="367"/>
      <c r="Z129" s="367"/>
    </row>
    <row r="130" spans="1:26" ht="18" hidden="1" outlineLevel="2" thickBot="1">
      <c r="A130" s="390" t="b">
        <v>0</v>
      </c>
      <c r="B130" s="281"/>
      <c r="C130" s="282"/>
      <c r="D130" s="282"/>
      <c r="E130" s="282"/>
      <c r="F130" s="282"/>
      <c r="G130" s="283"/>
      <c r="H130" s="284"/>
      <c r="I130" s="283"/>
      <c r="J130" s="105">
        <f t="shared" si="31"/>
        <v>0</v>
      </c>
      <c r="K130" s="270">
        <f t="shared" si="35"/>
        <v>25</v>
      </c>
      <c r="L130" s="105">
        <f t="shared" si="36"/>
        <v>0</v>
      </c>
      <c r="M130" s="105">
        <f t="shared" si="32"/>
        <v>0</v>
      </c>
      <c r="N130" s="289"/>
      <c r="O130" s="162">
        <f t="shared" si="33"/>
        <v>0</v>
      </c>
      <c r="P130" s="289"/>
      <c r="Q130" s="162">
        <f t="shared" si="34"/>
        <v>0</v>
      </c>
      <c r="R130" s="291"/>
      <c r="S130" s="291"/>
      <c r="T130" s="494"/>
      <c r="U130" s="495"/>
      <c r="V130" s="367"/>
      <c r="W130" s="367"/>
      <c r="X130" s="367"/>
      <c r="Y130" s="367"/>
      <c r="Z130" s="367"/>
    </row>
    <row r="131" spans="1:26" ht="18" hidden="1" outlineLevel="2" thickBot="1">
      <c r="A131" s="390" t="b">
        <v>0</v>
      </c>
      <c r="B131" s="281"/>
      <c r="C131" s="282"/>
      <c r="D131" s="282"/>
      <c r="E131" s="282"/>
      <c r="F131" s="282"/>
      <c r="G131" s="283"/>
      <c r="H131" s="284"/>
      <c r="I131" s="283"/>
      <c r="J131" s="105">
        <f t="shared" si="31"/>
        <v>0</v>
      </c>
      <c r="K131" s="270">
        <f t="shared" si="35"/>
        <v>25</v>
      </c>
      <c r="L131" s="105">
        <f t="shared" si="36"/>
        <v>0</v>
      </c>
      <c r="M131" s="105">
        <f t="shared" si="32"/>
        <v>0</v>
      </c>
      <c r="N131" s="289"/>
      <c r="O131" s="162">
        <f t="shared" si="33"/>
        <v>0</v>
      </c>
      <c r="P131" s="289"/>
      <c r="Q131" s="162">
        <f t="shared" si="34"/>
        <v>0</v>
      </c>
      <c r="R131" s="291"/>
      <c r="S131" s="291"/>
      <c r="T131" s="494"/>
      <c r="U131" s="495"/>
      <c r="V131" s="367"/>
      <c r="W131" s="367"/>
      <c r="X131" s="367"/>
      <c r="Y131" s="367"/>
      <c r="Z131" s="367"/>
    </row>
    <row r="132" spans="1:26" ht="18" hidden="1" outlineLevel="2" thickBot="1">
      <c r="A132" s="390" t="b">
        <v>0</v>
      </c>
      <c r="B132" s="281"/>
      <c r="C132" s="282"/>
      <c r="D132" s="282"/>
      <c r="E132" s="282"/>
      <c r="F132" s="282"/>
      <c r="G132" s="283"/>
      <c r="H132" s="284"/>
      <c r="I132" s="283"/>
      <c r="J132" s="105">
        <f t="shared" si="31"/>
        <v>0</v>
      </c>
      <c r="K132" s="270">
        <f t="shared" si="35"/>
        <v>25</v>
      </c>
      <c r="L132" s="105">
        <f t="shared" si="36"/>
        <v>0</v>
      </c>
      <c r="M132" s="105">
        <f t="shared" si="32"/>
        <v>0</v>
      </c>
      <c r="N132" s="289"/>
      <c r="O132" s="162">
        <f t="shared" si="33"/>
        <v>0</v>
      </c>
      <c r="P132" s="289"/>
      <c r="Q132" s="162">
        <f t="shared" si="34"/>
        <v>0</v>
      </c>
      <c r="R132" s="291"/>
      <c r="S132" s="291"/>
      <c r="T132" s="494"/>
      <c r="U132" s="495"/>
      <c r="V132" s="367"/>
      <c r="W132" s="367"/>
      <c r="X132" s="367"/>
      <c r="Y132" s="367"/>
      <c r="Z132" s="367"/>
    </row>
    <row r="133" spans="1:26" ht="18" hidden="1" outlineLevel="2" thickBot="1">
      <c r="A133" s="390" t="b">
        <v>0</v>
      </c>
      <c r="B133" s="281"/>
      <c r="C133" s="282"/>
      <c r="D133" s="282"/>
      <c r="E133" s="282"/>
      <c r="F133" s="282"/>
      <c r="G133" s="283"/>
      <c r="H133" s="284"/>
      <c r="I133" s="283"/>
      <c r="J133" s="105">
        <f t="shared" si="31"/>
        <v>0</v>
      </c>
      <c r="K133" s="270">
        <f t="shared" si="35"/>
        <v>25</v>
      </c>
      <c r="L133" s="105">
        <f t="shared" si="36"/>
        <v>0</v>
      </c>
      <c r="M133" s="105">
        <f t="shared" si="32"/>
        <v>0</v>
      </c>
      <c r="N133" s="289"/>
      <c r="O133" s="162">
        <f t="shared" si="33"/>
        <v>0</v>
      </c>
      <c r="P133" s="289"/>
      <c r="Q133" s="162">
        <f t="shared" si="34"/>
        <v>0</v>
      </c>
      <c r="R133" s="291"/>
      <c r="S133" s="291"/>
      <c r="T133" s="494"/>
      <c r="U133" s="495"/>
      <c r="V133" s="367"/>
      <c r="W133" s="367"/>
      <c r="X133" s="367"/>
      <c r="Y133" s="367"/>
      <c r="Z133" s="367"/>
    </row>
    <row r="134" spans="1:26" ht="18" hidden="1" outlineLevel="2" thickBot="1">
      <c r="A134" s="390" t="b">
        <v>0</v>
      </c>
      <c r="B134" s="281"/>
      <c r="C134" s="282"/>
      <c r="D134" s="282"/>
      <c r="E134" s="282"/>
      <c r="F134" s="282"/>
      <c r="G134" s="283"/>
      <c r="H134" s="284"/>
      <c r="I134" s="283"/>
      <c r="J134" s="105">
        <f t="shared" si="31"/>
        <v>0</v>
      </c>
      <c r="K134" s="270">
        <f t="shared" si="35"/>
        <v>25</v>
      </c>
      <c r="L134" s="105">
        <f t="shared" si="36"/>
        <v>0</v>
      </c>
      <c r="M134" s="105">
        <f t="shared" si="32"/>
        <v>0</v>
      </c>
      <c r="N134" s="289"/>
      <c r="O134" s="162">
        <f t="shared" si="33"/>
        <v>0</v>
      </c>
      <c r="P134" s="289"/>
      <c r="Q134" s="162">
        <f t="shared" si="34"/>
        <v>0</v>
      </c>
      <c r="R134" s="291"/>
      <c r="S134" s="291"/>
      <c r="T134" s="494"/>
      <c r="U134" s="495"/>
      <c r="V134" s="367"/>
      <c r="W134" s="367"/>
      <c r="X134" s="367"/>
      <c r="Y134" s="367"/>
      <c r="Z134" s="367"/>
    </row>
    <row r="135" spans="1:26" ht="18" hidden="1" outlineLevel="2" thickBot="1">
      <c r="A135" s="390" t="b">
        <v>0</v>
      </c>
      <c r="B135" s="281"/>
      <c r="C135" s="282"/>
      <c r="D135" s="282"/>
      <c r="E135" s="282"/>
      <c r="F135" s="282"/>
      <c r="G135" s="283"/>
      <c r="H135" s="284"/>
      <c r="I135" s="283"/>
      <c r="J135" s="105">
        <f t="shared" si="31"/>
        <v>0</v>
      </c>
      <c r="K135" s="270">
        <f t="shared" si="35"/>
        <v>25</v>
      </c>
      <c r="L135" s="105">
        <f t="shared" si="36"/>
        <v>0</v>
      </c>
      <c r="M135" s="105">
        <f t="shared" si="32"/>
        <v>0</v>
      </c>
      <c r="N135" s="289"/>
      <c r="O135" s="162">
        <f t="shared" si="33"/>
        <v>0</v>
      </c>
      <c r="P135" s="289"/>
      <c r="Q135" s="162">
        <f t="shared" si="34"/>
        <v>0</v>
      </c>
      <c r="R135" s="291"/>
      <c r="S135" s="291"/>
      <c r="T135" s="494"/>
      <c r="U135" s="495"/>
      <c r="V135" s="367"/>
      <c r="W135" s="367"/>
      <c r="X135" s="367"/>
      <c r="Y135" s="367"/>
      <c r="Z135" s="367"/>
    </row>
    <row r="136" spans="1:26" ht="18" hidden="1" outlineLevel="2" thickBot="1">
      <c r="A136" s="390" t="b">
        <v>0</v>
      </c>
      <c r="B136" s="281"/>
      <c r="C136" s="282"/>
      <c r="D136" s="282"/>
      <c r="E136" s="282"/>
      <c r="F136" s="282"/>
      <c r="G136" s="283"/>
      <c r="H136" s="284"/>
      <c r="I136" s="283"/>
      <c r="J136" s="105">
        <f t="shared" si="31"/>
        <v>0</v>
      </c>
      <c r="K136" s="270">
        <f t="shared" si="35"/>
        <v>25</v>
      </c>
      <c r="L136" s="105">
        <f t="shared" si="36"/>
        <v>0</v>
      </c>
      <c r="M136" s="105">
        <f t="shared" si="32"/>
        <v>0</v>
      </c>
      <c r="N136" s="289"/>
      <c r="O136" s="162">
        <f t="shared" si="33"/>
        <v>0</v>
      </c>
      <c r="P136" s="289"/>
      <c r="Q136" s="162">
        <f t="shared" si="34"/>
        <v>0</v>
      </c>
      <c r="R136" s="291"/>
      <c r="S136" s="291"/>
      <c r="T136" s="494"/>
      <c r="U136" s="495"/>
      <c r="V136" s="367"/>
      <c r="W136" s="367"/>
      <c r="X136" s="367"/>
      <c r="Y136" s="367"/>
      <c r="Z136" s="367"/>
    </row>
    <row r="137" spans="1:26" ht="18" hidden="1" outlineLevel="2" thickBot="1">
      <c r="A137" s="390" t="b">
        <v>0</v>
      </c>
      <c r="B137" s="281"/>
      <c r="C137" s="282"/>
      <c r="D137" s="282"/>
      <c r="E137" s="282"/>
      <c r="F137" s="282"/>
      <c r="G137" s="283"/>
      <c r="H137" s="284"/>
      <c r="I137" s="283"/>
      <c r="J137" s="105">
        <f t="shared" si="31"/>
        <v>0</v>
      </c>
      <c r="K137" s="270">
        <f t="shared" si="35"/>
        <v>25</v>
      </c>
      <c r="L137" s="105">
        <f t="shared" si="36"/>
        <v>0</v>
      </c>
      <c r="M137" s="105">
        <f t="shared" si="32"/>
        <v>0</v>
      </c>
      <c r="N137" s="289"/>
      <c r="O137" s="162">
        <f t="shared" si="33"/>
        <v>0</v>
      </c>
      <c r="P137" s="289"/>
      <c r="Q137" s="162">
        <f t="shared" si="34"/>
        <v>0</v>
      </c>
      <c r="R137" s="291"/>
      <c r="S137" s="291"/>
      <c r="T137" s="494"/>
      <c r="U137" s="495"/>
      <c r="V137" s="367"/>
      <c r="W137" s="367"/>
      <c r="X137" s="367"/>
      <c r="Y137" s="367"/>
      <c r="Z137" s="367"/>
    </row>
    <row r="138" spans="1:26" ht="18" hidden="1" outlineLevel="2" thickBot="1">
      <c r="A138" s="390" t="b">
        <v>0</v>
      </c>
      <c r="B138" s="281"/>
      <c r="C138" s="282"/>
      <c r="D138" s="282"/>
      <c r="E138" s="282"/>
      <c r="F138" s="282"/>
      <c r="G138" s="283"/>
      <c r="H138" s="284"/>
      <c r="I138" s="283"/>
      <c r="J138" s="105">
        <f t="shared" si="31"/>
        <v>0</v>
      </c>
      <c r="K138" s="270">
        <f t="shared" si="35"/>
        <v>25</v>
      </c>
      <c r="L138" s="105">
        <f t="shared" si="36"/>
        <v>0</v>
      </c>
      <c r="M138" s="105">
        <f t="shared" si="32"/>
        <v>0</v>
      </c>
      <c r="N138" s="289"/>
      <c r="O138" s="162">
        <f t="shared" si="33"/>
        <v>0</v>
      </c>
      <c r="P138" s="289"/>
      <c r="Q138" s="162">
        <f t="shared" si="34"/>
        <v>0</v>
      </c>
      <c r="R138" s="291"/>
      <c r="S138" s="291"/>
      <c r="T138" s="494"/>
      <c r="U138" s="495"/>
      <c r="V138" s="367"/>
      <c r="W138" s="367"/>
      <c r="X138" s="367"/>
      <c r="Y138" s="367"/>
      <c r="Z138" s="367"/>
    </row>
    <row r="139" spans="1:26" ht="18" hidden="1" outlineLevel="2" thickBot="1">
      <c r="A139" s="390" t="b">
        <v>0</v>
      </c>
      <c r="B139" s="281"/>
      <c r="C139" s="282"/>
      <c r="D139" s="282"/>
      <c r="E139" s="282"/>
      <c r="F139" s="282"/>
      <c r="G139" s="283"/>
      <c r="H139" s="284"/>
      <c r="I139" s="283"/>
      <c r="J139" s="105">
        <f t="shared" ref="J139:J145" si="37">I139*B139</f>
        <v>0</v>
      </c>
      <c r="K139" s="270">
        <f t="shared" si="35"/>
        <v>25</v>
      </c>
      <c r="L139" s="105">
        <f t="shared" si="36"/>
        <v>0</v>
      </c>
      <c r="M139" s="105">
        <f t="shared" ref="M139:M145" si="38">B139*L139</f>
        <v>0</v>
      </c>
      <c r="N139" s="289"/>
      <c r="O139" s="162">
        <f t="shared" ref="O139:O145" si="39">N139*B139</f>
        <v>0</v>
      </c>
      <c r="P139" s="289"/>
      <c r="Q139" s="162">
        <f t="shared" ref="Q139:Q145" si="40">P139*B139</f>
        <v>0</v>
      </c>
      <c r="R139" s="291"/>
      <c r="S139" s="291"/>
      <c r="T139" s="494"/>
      <c r="U139" s="495"/>
      <c r="V139" s="367"/>
      <c r="W139" s="367"/>
      <c r="X139" s="367"/>
      <c r="Y139" s="367"/>
      <c r="Z139" s="367"/>
    </row>
    <row r="140" spans="1:26" ht="18" hidden="1" outlineLevel="2" thickBot="1">
      <c r="A140" s="390" t="b">
        <v>0</v>
      </c>
      <c r="B140" s="281"/>
      <c r="C140" s="282"/>
      <c r="D140" s="282"/>
      <c r="E140" s="282"/>
      <c r="F140" s="282"/>
      <c r="G140" s="283"/>
      <c r="H140" s="284"/>
      <c r="I140" s="283"/>
      <c r="J140" s="105">
        <f t="shared" si="37"/>
        <v>0</v>
      </c>
      <c r="K140" s="270">
        <f t="shared" si="35"/>
        <v>25</v>
      </c>
      <c r="L140" s="105">
        <f t="shared" si="36"/>
        <v>0</v>
      </c>
      <c r="M140" s="105">
        <f t="shared" si="38"/>
        <v>0</v>
      </c>
      <c r="N140" s="289"/>
      <c r="O140" s="162">
        <f t="shared" si="39"/>
        <v>0</v>
      </c>
      <c r="P140" s="289"/>
      <c r="Q140" s="162">
        <f t="shared" si="40"/>
        <v>0</v>
      </c>
      <c r="R140" s="291"/>
      <c r="S140" s="291"/>
      <c r="T140" s="494"/>
      <c r="U140" s="495"/>
      <c r="V140" s="367"/>
      <c r="W140" s="367"/>
      <c r="X140" s="367"/>
      <c r="Y140" s="367"/>
      <c r="Z140" s="367"/>
    </row>
    <row r="141" spans="1:26" ht="18" hidden="1" outlineLevel="2" thickBot="1">
      <c r="A141" s="390" t="b">
        <v>0</v>
      </c>
      <c r="B141" s="281"/>
      <c r="C141" s="282"/>
      <c r="D141" s="282"/>
      <c r="E141" s="282"/>
      <c r="F141" s="282"/>
      <c r="G141" s="283"/>
      <c r="H141" s="284"/>
      <c r="I141" s="283"/>
      <c r="J141" s="105">
        <f t="shared" si="37"/>
        <v>0</v>
      </c>
      <c r="K141" s="270">
        <f t="shared" si="35"/>
        <v>25</v>
      </c>
      <c r="L141" s="105">
        <f t="shared" si="36"/>
        <v>0</v>
      </c>
      <c r="M141" s="105">
        <f t="shared" si="38"/>
        <v>0</v>
      </c>
      <c r="N141" s="289"/>
      <c r="O141" s="162">
        <f t="shared" si="39"/>
        <v>0</v>
      </c>
      <c r="P141" s="289"/>
      <c r="Q141" s="162">
        <f t="shared" si="40"/>
        <v>0</v>
      </c>
      <c r="R141" s="291"/>
      <c r="S141" s="291"/>
      <c r="T141" s="494"/>
      <c r="U141" s="495"/>
      <c r="V141" s="367"/>
      <c r="W141" s="367"/>
      <c r="X141" s="367"/>
      <c r="Y141" s="367"/>
      <c r="Z141" s="367"/>
    </row>
    <row r="142" spans="1:26" ht="18" hidden="1" outlineLevel="2" thickBot="1">
      <c r="A142" s="390" t="b">
        <v>0</v>
      </c>
      <c r="B142" s="281"/>
      <c r="C142" s="282"/>
      <c r="D142" s="282"/>
      <c r="E142" s="282"/>
      <c r="F142" s="282"/>
      <c r="G142" s="283"/>
      <c r="H142" s="284"/>
      <c r="I142" s="283"/>
      <c r="J142" s="105">
        <f t="shared" si="37"/>
        <v>0</v>
      </c>
      <c r="K142" s="270">
        <f t="shared" si="35"/>
        <v>25</v>
      </c>
      <c r="L142" s="105">
        <f t="shared" si="36"/>
        <v>0</v>
      </c>
      <c r="M142" s="105">
        <f t="shared" si="38"/>
        <v>0</v>
      </c>
      <c r="N142" s="289"/>
      <c r="O142" s="162">
        <f t="shared" si="39"/>
        <v>0</v>
      </c>
      <c r="P142" s="289"/>
      <c r="Q142" s="162">
        <f t="shared" si="40"/>
        <v>0</v>
      </c>
      <c r="R142" s="291"/>
      <c r="S142" s="291"/>
      <c r="T142" s="494"/>
      <c r="U142" s="495"/>
      <c r="V142" s="367"/>
      <c r="W142" s="367"/>
      <c r="X142" s="367"/>
      <c r="Y142" s="367"/>
      <c r="Z142" s="367"/>
    </row>
    <row r="143" spans="1:26" ht="18" hidden="1" outlineLevel="2" thickBot="1">
      <c r="A143" s="390" t="b">
        <v>0</v>
      </c>
      <c r="B143" s="281"/>
      <c r="C143" s="282"/>
      <c r="D143" s="282"/>
      <c r="E143" s="282"/>
      <c r="F143" s="282"/>
      <c r="G143" s="283"/>
      <c r="H143" s="284"/>
      <c r="I143" s="283"/>
      <c r="J143" s="105">
        <f t="shared" si="37"/>
        <v>0</v>
      </c>
      <c r="K143" s="270">
        <f t="shared" si="35"/>
        <v>25</v>
      </c>
      <c r="L143" s="105">
        <f t="shared" si="36"/>
        <v>0</v>
      </c>
      <c r="M143" s="105">
        <f t="shared" si="38"/>
        <v>0</v>
      </c>
      <c r="N143" s="289"/>
      <c r="O143" s="162">
        <f t="shared" si="39"/>
        <v>0</v>
      </c>
      <c r="P143" s="289"/>
      <c r="Q143" s="162">
        <f t="shared" si="40"/>
        <v>0</v>
      </c>
      <c r="R143" s="291"/>
      <c r="S143" s="291"/>
      <c r="T143" s="494"/>
      <c r="U143" s="495"/>
      <c r="V143" s="367"/>
      <c r="W143" s="367"/>
      <c r="X143" s="367"/>
      <c r="Y143" s="367"/>
      <c r="Z143" s="367"/>
    </row>
    <row r="144" spans="1:26" ht="18" hidden="1" outlineLevel="2" thickBot="1">
      <c r="A144" s="390" t="b">
        <v>0</v>
      </c>
      <c r="B144" s="281"/>
      <c r="C144" s="282"/>
      <c r="D144" s="282"/>
      <c r="E144" s="282"/>
      <c r="F144" s="282"/>
      <c r="G144" s="283"/>
      <c r="H144" s="284"/>
      <c r="I144" s="283"/>
      <c r="J144" s="105">
        <f t="shared" si="37"/>
        <v>0</v>
      </c>
      <c r="K144" s="270">
        <f t="shared" si="35"/>
        <v>25</v>
      </c>
      <c r="L144" s="105">
        <f t="shared" si="36"/>
        <v>0</v>
      </c>
      <c r="M144" s="105">
        <f t="shared" si="38"/>
        <v>0</v>
      </c>
      <c r="N144" s="289"/>
      <c r="O144" s="162">
        <f t="shared" si="39"/>
        <v>0</v>
      </c>
      <c r="P144" s="289"/>
      <c r="Q144" s="162">
        <f t="shared" si="40"/>
        <v>0</v>
      </c>
      <c r="R144" s="291"/>
      <c r="S144" s="291"/>
      <c r="T144" s="494"/>
      <c r="U144" s="495"/>
      <c r="V144" s="367"/>
      <c r="W144" s="367"/>
      <c r="X144" s="367"/>
      <c r="Y144" s="367"/>
      <c r="Z144" s="367"/>
    </row>
    <row r="145" spans="1:42" ht="18" hidden="1" outlineLevel="2" thickBot="1">
      <c r="A145" s="390" t="b">
        <v>0</v>
      </c>
      <c r="B145" s="281"/>
      <c r="C145" s="286"/>
      <c r="D145" s="286"/>
      <c r="E145" s="286"/>
      <c r="F145" s="286"/>
      <c r="G145" s="287"/>
      <c r="H145" s="288"/>
      <c r="I145" s="283"/>
      <c r="J145" s="106">
        <f t="shared" si="37"/>
        <v>0</v>
      </c>
      <c r="K145" s="272">
        <f t="shared" si="35"/>
        <v>25</v>
      </c>
      <c r="L145" s="106">
        <f t="shared" si="36"/>
        <v>0</v>
      </c>
      <c r="M145" s="106">
        <f t="shared" si="38"/>
        <v>0</v>
      </c>
      <c r="N145" s="290"/>
      <c r="O145" s="163">
        <f t="shared" si="39"/>
        <v>0</v>
      </c>
      <c r="P145" s="290"/>
      <c r="Q145" s="163">
        <f t="shared" si="40"/>
        <v>0</v>
      </c>
      <c r="R145" s="295"/>
      <c r="S145" s="295"/>
      <c r="T145" s="496"/>
      <c r="U145" s="497"/>
      <c r="V145" s="367"/>
      <c r="W145" s="367"/>
      <c r="X145" s="367"/>
      <c r="Y145" s="367"/>
      <c r="Z145" s="367"/>
    </row>
    <row r="146" spans="1:42" ht="18" outlineLevel="1" collapsed="1" thickBot="1">
      <c r="A146" s="367"/>
      <c r="B146" s="392"/>
      <c r="C146" s="392"/>
      <c r="D146" s="392"/>
      <c r="E146" s="392"/>
      <c r="F146" s="107" t="s">
        <v>41</v>
      </c>
      <c r="G146" s="393"/>
      <c r="H146" s="369"/>
      <c r="I146" s="394"/>
      <c r="J146" s="108">
        <f>SUM(J39:J145)</f>
        <v>34644.569999999992</v>
      </c>
      <c r="K146" s="369"/>
      <c r="L146" s="395"/>
      <c r="M146" s="108">
        <f>SUM(M39:M145)</f>
        <v>46192.759999999995</v>
      </c>
      <c r="N146" s="395"/>
      <c r="O146" s="164">
        <f>SUM(O39:O145)</f>
        <v>229</v>
      </c>
      <c r="P146" s="396"/>
      <c r="Q146" s="164">
        <f>SUM(Q39:Q145)</f>
        <v>35</v>
      </c>
      <c r="R146" s="397"/>
      <c r="S146" s="398"/>
      <c r="T146" s="367"/>
      <c r="U146" s="367"/>
      <c r="V146" s="367"/>
      <c r="W146" s="367"/>
      <c r="X146" s="367"/>
      <c r="Y146" s="367"/>
      <c r="Z146" s="367"/>
    </row>
    <row r="147" spans="1:42" ht="15" thickBot="1">
      <c r="A147" s="367"/>
      <c r="B147" s="367"/>
      <c r="C147" s="368"/>
      <c r="D147" s="368"/>
      <c r="E147" s="368"/>
      <c r="F147" s="368"/>
      <c r="G147" s="368"/>
      <c r="H147" s="399"/>
      <c r="I147" s="369"/>
      <c r="J147" s="400"/>
      <c r="K147" s="400"/>
      <c r="L147" s="369"/>
      <c r="M147" s="369"/>
      <c r="N147" s="401"/>
      <c r="O147" s="369"/>
      <c r="P147" s="401"/>
      <c r="Q147" s="372"/>
      <c r="R147" s="367"/>
      <c r="S147" s="367"/>
      <c r="T147" s="367"/>
      <c r="U147" s="368"/>
      <c r="V147" s="368"/>
      <c r="W147" s="368"/>
      <c r="X147" s="368"/>
      <c r="Y147" s="368"/>
      <c r="Z147" s="368"/>
      <c r="AA147" s="411"/>
      <c r="AB147" s="411"/>
    </row>
    <row r="148" spans="1:42" s="31" customFormat="1" ht="30" customHeight="1">
      <c r="A148" s="368"/>
      <c r="B148" s="436" t="s">
        <v>35</v>
      </c>
      <c r="C148" s="437"/>
      <c r="D148" s="437"/>
      <c r="E148" s="437"/>
      <c r="F148" s="437"/>
      <c r="G148" s="437"/>
      <c r="H148" s="437"/>
      <c r="I148" s="437"/>
      <c r="J148" s="437"/>
      <c r="K148" s="437"/>
      <c r="L148" s="437"/>
      <c r="M148" s="437"/>
      <c r="N148" s="437"/>
      <c r="O148" s="437"/>
      <c r="P148" s="437"/>
      <c r="Q148" s="438"/>
      <c r="R148" s="368"/>
      <c r="S148" s="387"/>
      <c r="T148" s="368"/>
      <c r="U148" s="367"/>
      <c r="V148" s="367"/>
      <c r="W148" s="367"/>
      <c r="X148" s="367"/>
      <c r="Y148" s="367"/>
      <c r="Z148" s="367"/>
      <c r="AA148" s="409"/>
      <c r="AB148" s="409"/>
      <c r="AC148" s="411"/>
      <c r="AD148" s="411"/>
      <c r="AE148" s="409"/>
      <c r="AF148" s="409"/>
      <c r="AG148" s="411"/>
      <c r="AH148" s="411"/>
      <c r="AI148" s="411"/>
      <c r="AJ148" s="411"/>
      <c r="AK148" s="411"/>
      <c r="AL148" s="411"/>
      <c r="AM148" s="411"/>
      <c r="AN148" s="411"/>
      <c r="AO148" s="411"/>
      <c r="AP148" s="411"/>
    </row>
    <row r="149" spans="1:42" ht="34.5" outlineLevel="1">
      <c r="A149" s="367"/>
      <c r="B149" s="53" t="s">
        <v>136</v>
      </c>
      <c r="C149" s="54" t="s">
        <v>57</v>
      </c>
      <c r="D149" s="55" t="s">
        <v>58</v>
      </c>
      <c r="E149" s="55" t="s">
        <v>59</v>
      </c>
      <c r="F149" s="54" t="s">
        <v>60</v>
      </c>
      <c r="G149" s="56" t="s">
        <v>137</v>
      </c>
      <c r="H149" s="56" t="s">
        <v>22</v>
      </c>
      <c r="I149" s="51" t="s">
        <v>24</v>
      </c>
      <c r="J149" s="56" t="s">
        <v>28</v>
      </c>
      <c r="K149" s="56" t="s">
        <v>23</v>
      </c>
      <c r="L149" s="57" t="s">
        <v>65</v>
      </c>
      <c r="M149" s="57" t="s">
        <v>66</v>
      </c>
      <c r="N149" s="55" t="s">
        <v>69</v>
      </c>
      <c r="O149" s="55" t="s">
        <v>70</v>
      </c>
      <c r="P149" s="452" t="s">
        <v>71</v>
      </c>
      <c r="Q149" s="453"/>
      <c r="R149" s="371"/>
      <c r="S149" s="367"/>
      <c r="T149" s="367"/>
      <c r="U149" s="367"/>
      <c r="V149" s="367"/>
      <c r="W149" s="367"/>
      <c r="X149" s="367"/>
      <c r="Y149" s="367"/>
      <c r="Z149" s="367"/>
      <c r="AE149" s="411"/>
      <c r="AF149" s="411"/>
    </row>
    <row r="150" spans="1:42" ht="14.65" customHeight="1" outlineLevel="1">
      <c r="A150" s="367"/>
      <c r="B150" s="109"/>
      <c r="C150" s="110"/>
      <c r="D150" s="110"/>
      <c r="E150" s="110"/>
      <c r="F150" s="110"/>
      <c r="G150" s="111"/>
      <c r="H150" s="111"/>
      <c r="I150" s="271">
        <v>40</v>
      </c>
      <c r="J150" s="112"/>
      <c r="K150" s="112"/>
      <c r="L150" s="112"/>
      <c r="M150" s="112"/>
      <c r="N150" s="113"/>
      <c r="O150" s="113"/>
      <c r="P150" s="450"/>
      <c r="Q150" s="451"/>
      <c r="R150" s="371"/>
      <c r="S150" s="367"/>
      <c r="T150" s="367"/>
      <c r="U150" s="367"/>
      <c r="V150" s="367"/>
      <c r="W150" s="367"/>
      <c r="X150" s="367"/>
      <c r="Y150" s="367"/>
      <c r="Z150" s="367"/>
    </row>
    <row r="151" spans="1:42" ht="17.25" outlineLevel="1">
      <c r="A151" s="367"/>
      <c r="B151" s="297"/>
      <c r="C151" s="114" t="s">
        <v>138</v>
      </c>
      <c r="D151" s="114" t="s">
        <v>139</v>
      </c>
      <c r="E151" s="114" t="s">
        <v>84</v>
      </c>
      <c r="F151" s="114" t="s">
        <v>140</v>
      </c>
      <c r="G151" s="105">
        <v>8.4000000000000005E-2</v>
      </c>
      <c r="H151" s="105">
        <f t="shared" ref="H151:H168" si="41">G151*B151</f>
        <v>0</v>
      </c>
      <c r="I151" s="270">
        <f t="shared" ref="I151:I168" si="42">$I$150</f>
        <v>40</v>
      </c>
      <c r="J151" s="105">
        <f t="shared" ref="J151:J168" si="43">G151/((100-I151)*0.01)</f>
        <v>0.14000000000000001</v>
      </c>
      <c r="K151" s="105">
        <f t="shared" ref="K151:K168" si="44">B151*J151</f>
        <v>0</v>
      </c>
      <c r="L151" s="115">
        <v>8.9999999999999993E-3</v>
      </c>
      <c r="M151" s="162">
        <f t="shared" ref="M151:M168" si="45">L151*B151</f>
        <v>0</v>
      </c>
      <c r="N151" s="291"/>
      <c r="O151" s="291"/>
      <c r="P151" s="448"/>
      <c r="Q151" s="449"/>
      <c r="R151" s="367"/>
      <c r="S151" s="367"/>
      <c r="T151" s="367"/>
      <c r="U151" s="367"/>
      <c r="V151" s="367"/>
      <c r="W151" s="367"/>
      <c r="X151" s="367"/>
      <c r="Y151" s="367"/>
      <c r="Z151" s="367"/>
    </row>
    <row r="152" spans="1:42" ht="17.25" outlineLevel="1">
      <c r="A152" s="367"/>
      <c r="B152" s="297"/>
      <c r="C152" s="114" t="s">
        <v>141</v>
      </c>
      <c r="D152" s="114" t="s">
        <v>139</v>
      </c>
      <c r="E152" s="114" t="s">
        <v>84</v>
      </c>
      <c r="F152" s="114" t="s">
        <v>142</v>
      </c>
      <c r="G152" s="105">
        <v>0.27800000000000002</v>
      </c>
      <c r="H152" s="105">
        <f t="shared" si="41"/>
        <v>0</v>
      </c>
      <c r="I152" s="270">
        <f t="shared" si="42"/>
        <v>40</v>
      </c>
      <c r="J152" s="105">
        <f t="shared" si="43"/>
        <v>0.46333333333333337</v>
      </c>
      <c r="K152" s="105">
        <f t="shared" si="44"/>
        <v>0</v>
      </c>
      <c r="L152" s="115">
        <v>8.9999999999999993E-3</v>
      </c>
      <c r="M152" s="162">
        <f t="shared" si="45"/>
        <v>0</v>
      </c>
      <c r="N152" s="292"/>
      <c r="O152" s="292"/>
      <c r="P152" s="448"/>
      <c r="Q152" s="449"/>
      <c r="R152" s="371"/>
      <c r="S152" s="367"/>
      <c r="T152" s="367"/>
      <c r="U152" s="367"/>
      <c r="V152" s="367"/>
      <c r="W152" s="367"/>
      <c r="X152" s="367"/>
      <c r="Y152" s="367"/>
      <c r="Z152" s="367"/>
    </row>
    <row r="153" spans="1:42" ht="17.25" outlineLevel="1">
      <c r="A153" s="367"/>
      <c r="B153" s="297"/>
      <c r="C153" s="114" t="s">
        <v>143</v>
      </c>
      <c r="D153" s="114" t="s">
        <v>139</v>
      </c>
      <c r="E153" s="114" t="s">
        <v>84</v>
      </c>
      <c r="F153" s="114" t="s">
        <v>144</v>
      </c>
      <c r="G153" s="105">
        <v>0.11</v>
      </c>
      <c r="H153" s="105">
        <f t="shared" si="41"/>
        <v>0</v>
      </c>
      <c r="I153" s="270">
        <f t="shared" si="42"/>
        <v>40</v>
      </c>
      <c r="J153" s="105">
        <f t="shared" si="43"/>
        <v>0.18333333333333335</v>
      </c>
      <c r="K153" s="105">
        <f t="shared" si="44"/>
        <v>0</v>
      </c>
      <c r="L153" s="115">
        <v>8.9999999999999993E-3</v>
      </c>
      <c r="M153" s="162">
        <f t="shared" si="45"/>
        <v>0</v>
      </c>
      <c r="N153" s="292"/>
      <c r="O153" s="292"/>
      <c r="P153" s="448"/>
      <c r="Q153" s="449"/>
      <c r="R153" s="371"/>
      <c r="S153" s="367"/>
      <c r="T153" s="367"/>
      <c r="U153" s="367"/>
      <c r="V153" s="367"/>
      <c r="W153" s="367"/>
      <c r="X153" s="367"/>
      <c r="Y153" s="367"/>
      <c r="Z153" s="367"/>
    </row>
    <row r="154" spans="1:42" ht="17.25" outlineLevel="1">
      <c r="A154" s="367"/>
      <c r="B154" s="431"/>
      <c r="C154" s="114" t="s">
        <v>145</v>
      </c>
      <c r="D154" s="114" t="s">
        <v>139</v>
      </c>
      <c r="E154" s="114" t="s">
        <v>84</v>
      </c>
      <c r="F154" s="114" t="s">
        <v>146</v>
      </c>
      <c r="G154" s="105">
        <v>0.49</v>
      </c>
      <c r="H154" s="105">
        <f t="shared" si="41"/>
        <v>0</v>
      </c>
      <c r="I154" s="270">
        <f t="shared" si="42"/>
        <v>40</v>
      </c>
      <c r="J154" s="105">
        <f t="shared" si="43"/>
        <v>0.81666666666666665</v>
      </c>
      <c r="K154" s="105">
        <f t="shared" si="44"/>
        <v>0</v>
      </c>
      <c r="L154" s="115">
        <v>8.9999999999999993E-3</v>
      </c>
      <c r="M154" s="162">
        <f t="shared" si="45"/>
        <v>0</v>
      </c>
      <c r="N154" s="292"/>
      <c r="O154" s="292"/>
      <c r="P154" s="448"/>
      <c r="Q154" s="449"/>
      <c r="R154" s="371"/>
      <c r="S154" s="367"/>
      <c r="T154" s="367"/>
      <c r="U154" s="367"/>
      <c r="V154" s="367"/>
      <c r="W154" s="367"/>
      <c r="X154" s="367"/>
      <c r="Y154" s="367"/>
      <c r="Z154" s="367"/>
    </row>
    <row r="155" spans="1:42" ht="17.25" outlineLevel="1">
      <c r="A155" s="367"/>
      <c r="B155" s="297"/>
      <c r="C155" s="114" t="s">
        <v>147</v>
      </c>
      <c r="D155" s="114" t="s">
        <v>139</v>
      </c>
      <c r="E155" s="114" t="s">
        <v>84</v>
      </c>
      <c r="F155" s="114" t="s">
        <v>148</v>
      </c>
      <c r="G155" s="105">
        <v>0.48699999999999999</v>
      </c>
      <c r="H155" s="105">
        <f t="shared" si="41"/>
        <v>0</v>
      </c>
      <c r="I155" s="270">
        <f t="shared" si="42"/>
        <v>40</v>
      </c>
      <c r="J155" s="105">
        <f t="shared" si="43"/>
        <v>0.81166666666666665</v>
      </c>
      <c r="K155" s="105">
        <f t="shared" si="44"/>
        <v>0</v>
      </c>
      <c r="L155" s="115">
        <v>8.9999999999999993E-3</v>
      </c>
      <c r="M155" s="162">
        <f t="shared" si="45"/>
        <v>0</v>
      </c>
      <c r="N155" s="292"/>
      <c r="O155" s="292"/>
      <c r="P155" s="448"/>
      <c r="Q155" s="449"/>
      <c r="R155" s="371"/>
      <c r="S155" s="367"/>
      <c r="T155" s="367"/>
      <c r="U155" s="367"/>
      <c r="V155" s="367"/>
      <c r="W155" s="367"/>
      <c r="X155" s="367"/>
      <c r="Y155" s="367"/>
      <c r="Z155" s="367"/>
    </row>
    <row r="156" spans="1:42" ht="34.5" outlineLevel="1">
      <c r="A156" s="367"/>
      <c r="B156" s="431"/>
      <c r="C156" s="114" t="s">
        <v>149</v>
      </c>
      <c r="D156" s="114" t="s">
        <v>139</v>
      </c>
      <c r="E156" s="114" t="s">
        <v>84</v>
      </c>
      <c r="F156" s="432" t="s">
        <v>150</v>
      </c>
      <c r="G156" s="105">
        <f>281.12/1000</f>
        <v>0.28111999999999998</v>
      </c>
      <c r="H156" s="105">
        <f t="shared" si="41"/>
        <v>0</v>
      </c>
      <c r="I156" s="270">
        <f t="shared" si="42"/>
        <v>40</v>
      </c>
      <c r="J156" s="105">
        <f t="shared" si="43"/>
        <v>0.4685333333333333</v>
      </c>
      <c r="K156" s="105">
        <f t="shared" si="44"/>
        <v>0</v>
      </c>
      <c r="L156" s="115">
        <v>8.9999999999999993E-3</v>
      </c>
      <c r="M156" s="162">
        <f t="shared" si="45"/>
        <v>0</v>
      </c>
      <c r="N156" s="292"/>
      <c r="O156" s="292"/>
      <c r="P156" s="448"/>
      <c r="Q156" s="449"/>
      <c r="R156" s="371"/>
      <c r="S156" s="367"/>
      <c r="T156" s="367"/>
      <c r="U156" s="367"/>
      <c r="V156" s="367"/>
      <c r="W156" s="367"/>
      <c r="X156" s="367"/>
      <c r="Y156" s="367"/>
      <c r="Z156" s="367"/>
    </row>
    <row r="157" spans="1:42" ht="17.25" outlineLevel="1">
      <c r="A157" s="367"/>
      <c r="B157" s="297"/>
      <c r="C157" s="114">
        <v>258310333</v>
      </c>
      <c r="D157" s="114" t="s">
        <v>151</v>
      </c>
      <c r="E157" s="114" t="s">
        <v>97</v>
      </c>
      <c r="F157" s="114" t="s">
        <v>152</v>
      </c>
      <c r="G157" s="105">
        <v>0.7</v>
      </c>
      <c r="H157" s="105">
        <f t="shared" si="41"/>
        <v>0</v>
      </c>
      <c r="I157" s="270">
        <f t="shared" si="42"/>
        <v>40</v>
      </c>
      <c r="J157" s="105">
        <f t="shared" si="43"/>
        <v>1.1666666666666667</v>
      </c>
      <c r="K157" s="105">
        <f t="shared" si="44"/>
        <v>0</v>
      </c>
      <c r="L157" s="115">
        <v>8.9999999999999993E-3</v>
      </c>
      <c r="M157" s="162">
        <f t="shared" si="45"/>
        <v>0</v>
      </c>
      <c r="N157" s="292"/>
      <c r="O157" s="292"/>
      <c r="P157" s="448"/>
      <c r="Q157" s="449"/>
      <c r="R157" s="371"/>
      <c r="S157" s="367"/>
      <c r="T157" s="367"/>
      <c r="U157" s="367"/>
      <c r="V157" s="367"/>
      <c r="W157" s="367"/>
      <c r="X157" s="367"/>
      <c r="Y157" s="367"/>
      <c r="Z157" s="367"/>
    </row>
    <row r="158" spans="1:42" ht="34.5" outlineLevel="1">
      <c r="A158" s="367"/>
      <c r="B158" s="431"/>
      <c r="C158" s="114" t="s">
        <v>153</v>
      </c>
      <c r="D158" s="114" t="s">
        <v>139</v>
      </c>
      <c r="E158" s="114" t="s">
        <v>84</v>
      </c>
      <c r="F158" s="432" t="s">
        <v>154</v>
      </c>
      <c r="G158" s="105">
        <v>1.1299999999999999</v>
      </c>
      <c r="H158" s="105">
        <f t="shared" si="41"/>
        <v>0</v>
      </c>
      <c r="I158" s="270">
        <f t="shared" si="42"/>
        <v>40</v>
      </c>
      <c r="J158" s="105">
        <f t="shared" si="43"/>
        <v>1.8833333333333333</v>
      </c>
      <c r="K158" s="105">
        <f t="shared" si="44"/>
        <v>0</v>
      </c>
      <c r="L158" s="115">
        <v>0.05</v>
      </c>
      <c r="M158" s="162">
        <f t="shared" si="45"/>
        <v>0</v>
      </c>
      <c r="N158" s="292"/>
      <c r="O158" s="292"/>
      <c r="P158" s="293"/>
      <c r="Q158" s="294"/>
      <c r="R158" s="371"/>
      <c r="S158" s="367"/>
      <c r="T158" s="367"/>
      <c r="U158" s="367"/>
      <c r="V158" s="367"/>
      <c r="W158" s="367"/>
      <c r="X158" s="367"/>
      <c r="Y158" s="367"/>
      <c r="Z158" s="367"/>
    </row>
    <row r="159" spans="1:42" ht="17.25" outlineLevel="1">
      <c r="A159" s="367"/>
      <c r="B159" s="297"/>
      <c r="C159" s="114" t="s">
        <v>155</v>
      </c>
      <c r="D159" s="114" t="s">
        <v>139</v>
      </c>
      <c r="E159" s="114" t="s">
        <v>84</v>
      </c>
      <c r="F159" s="114" t="s">
        <v>156</v>
      </c>
      <c r="G159" s="105">
        <v>0.309</v>
      </c>
      <c r="H159" s="105">
        <f t="shared" si="41"/>
        <v>0</v>
      </c>
      <c r="I159" s="270">
        <f t="shared" si="42"/>
        <v>40</v>
      </c>
      <c r="J159" s="105">
        <f t="shared" si="43"/>
        <v>0.51500000000000001</v>
      </c>
      <c r="K159" s="105">
        <f t="shared" si="44"/>
        <v>0</v>
      </c>
      <c r="L159" s="115">
        <v>8.9999999999999993E-3</v>
      </c>
      <c r="M159" s="162">
        <f t="shared" si="45"/>
        <v>0</v>
      </c>
      <c r="N159" s="292"/>
      <c r="O159" s="292"/>
      <c r="P159" s="448"/>
      <c r="Q159" s="449"/>
      <c r="R159" s="371"/>
      <c r="S159" s="367"/>
      <c r="T159" s="367"/>
      <c r="U159" s="367"/>
      <c r="V159" s="367"/>
      <c r="W159" s="367"/>
      <c r="X159" s="367"/>
      <c r="Y159" s="367"/>
      <c r="Z159" s="367"/>
    </row>
    <row r="160" spans="1:42" ht="17.25" outlineLevel="1">
      <c r="A160" s="367"/>
      <c r="B160" s="297"/>
      <c r="C160" s="114" t="s">
        <v>157</v>
      </c>
      <c r="D160" s="114" t="s">
        <v>139</v>
      </c>
      <c r="E160" s="114" t="s">
        <v>84</v>
      </c>
      <c r="F160" s="114" t="s">
        <v>158</v>
      </c>
      <c r="G160" s="105">
        <v>0.245</v>
      </c>
      <c r="H160" s="105">
        <f t="shared" si="41"/>
        <v>0</v>
      </c>
      <c r="I160" s="270">
        <f t="shared" si="42"/>
        <v>40</v>
      </c>
      <c r="J160" s="105">
        <f t="shared" si="43"/>
        <v>0.40833333333333333</v>
      </c>
      <c r="K160" s="105">
        <f t="shared" si="44"/>
        <v>0</v>
      </c>
      <c r="L160" s="115">
        <v>8.9999999999999993E-3</v>
      </c>
      <c r="M160" s="162">
        <f t="shared" si="45"/>
        <v>0</v>
      </c>
      <c r="N160" s="292"/>
      <c r="O160" s="292"/>
      <c r="P160" s="448"/>
      <c r="Q160" s="449"/>
      <c r="R160" s="371"/>
      <c r="S160" s="367"/>
      <c r="T160" s="367"/>
      <c r="U160" s="367"/>
      <c r="V160" s="367"/>
      <c r="W160" s="367"/>
      <c r="X160" s="367"/>
      <c r="Y160" s="367"/>
      <c r="Z160" s="367"/>
    </row>
    <row r="161" spans="1:42" ht="17.25" outlineLevel="1">
      <c r="A161" s="367"/>
      <c r="B161" s="297"/>
      <c r="C161" s="114" t="s">
        <v>159</v>
      </c>
      <c r="D161" s="114" t="s">
        <v>139</v>
      </c>
      <c r="E161" s="114" t="s">
        <v>84</v>
      </c>
      <c r="F161" s="114" t="s">
        <v>160</v>
      </c>
      <c r="G161" s="105">
        <v>9.7000000000000003E-2</v>
      </c>
      <c r="H161" s="105">
        <f t="shared" si="41"/>
        <v>0</v>
      </c>
      <c r="I161" s="270">
        <f t="shared" si="42"/>
        <v>40</v>
      </c>
      <c r="J161" s="105">
        <f t="shared" si="43"/>
        <v>0.16166666666666668</v>
      </c>
      <c r="K161" s="105">
        <f t="shared" si="44"/>
        <v>0</v>
      </c>
      <c r="L161" s="115">
        <v>8.9999999999999993E-3</v>
      </c>
      <c r="M161" s="162">
        <f t="shared" si="45"/>
        <v>0</v>
      </c>
      <c r="N161" s="292"/>
      <c r="O161" s="292"/>
      <c r="P161" s="448"/>
      <c r="Q161" s="449"/>
      <c r="R161" s="371"/>
      <c r="S161" s="367"/>
      <c r="T161" s="367"/>
      <c r="U161" s="367"/>
      <c r="V161" s="367"/>
      <c r="W161" s="367"/>
      <c r="X161" s="367"/>
      <c r="Y161" s="367"/>
      <c r="Z161" s="367"/>
    </row>
    <row r="162" spans="1:42" ht="17.25" outlineLevel="1">
      <c r="A162" s="367"/>
      <c r="B162" s="297"/>
      <c r="C162" s="114" t="s">
        <v>161</v>
      </c>
      <c r="D162" s="114" t="s">
        <v>139</v>
      </c>
      <c r="E162" s="114" t="s">
        <v>84</v>
      </c>
      <c r="F162" s="114" t="s">
        <v>162</v>
      </c>
      <c r="G162" s="105">
        <v>0.34300000000000003</v>
      </c>
      <c r="H162" s="105">
        <f t="shared" si="41"/>
        <v>0</v>
      </c>
      <c r="I162" s="270">
        <f t="shared" si="42"/>
        <v>40</v>
      </c>
      <c r="J162" s="105">
        <f t="shared" si="43"/>
        <v>0.57166666666666677</v>
      </c>
      <c r="K162" s="105">
        <f t="shared" si="44"/>
        <v>0</v>
      </c>
      <c r="L162" s="115">
        <v>8.9999999999999993E-3</v>
      </c>
      <c r="M162" s="162">
        <f t="shared" si="45"/>
        <v>0</v>
      </c>
      <c r="N162" s="292"/>
      <c r="O162" s="292"/>
      <c r="P162" s="448"/>
      <c r="Q162" s="449"/>
      <c r="R162" s="371"/>
      <c r="S162" s="367"/>
      <c r="T162" s="367"/>
      <c r="U162" s="367"/>
      <c r="V162" s="367"/>
      <c r="W162" s="367"/>
      <c r="X162" s="367"/>
      <c r="Y162" s="367"/>
      <c r="Z162" s="367"/>
    </row>
    <row r="163" spans="1:42" ht="17.25" outlineLevel="1">
      <c r="A163" s="367"/>
      <c r="B163" s="297"/>
      <c r="C163" s="114" t="s">
        <v>163</v>
      </c>
      <c r="D163" s="114" t="s">
        <v>139</v>
      </c>
      <c r="E163" s="114" t="s">
        <v>84</v>
      </c>
      <c r="F163" s="114" t="s">
        <v>164</v>
      </c>
      <c r="G163" s="105">
        <v>0.16300000000000001</v>
      </c>
      <c r="H163" s="105">
        <f t="shared" si="41"/>
        <v>0</v>
      </c>
      <c r="I163" s="270">
        <f t="shared" si="42"/>
        <v>40</v>
      </c>
      <c r="J163" s="105">
        <f t="shared" si="43"/>
        <v>0.27166666666666667</v>
      </c>
      <c r="K163" s="105">
        <f t="shared" si="44"/>
        <v>0</v>
      </c>
      <c r="L163" s="115">
        <v>8.9999999999999993E-3</v>
      </c>
      <c r="M163" s="162">
        <f t="shared" si="45"/>
        <v>0</v>
      </c>
      <c r="N163" s="292"/>
      <c r="O163" s="292"/>
      <c r="P163" s="448"/>
      <c r="Q163" s="449"/>
      <c r="R163" s="371"/>
      <c r="S163" s="367"/>
      <c r="T163" s="367"/>
      <c r="U163" s="367"/>
      <c r="V163" s="367"/>
      <c r="W163" s="367"/>
      <c r="X163" s="367"/>
      <c r="Y163" s="367"/>
      <c r="Z163" s="367"/>
    </row>
    <row r="164" spans="1:42" ht="17.25" outlineLevel="1">
      <c r="A164" s="367"/>
      <c r="B164" s="297"/>
      <c r="C164" s="114" t="s">
        <v>165</v>
      </c>
      <c r="D164" s="114" t="s">
        <v>139</v>
      </c>
      <c r="E164" s="114" t="s">
        <v>84</v>
      </c>
      <c r="F164" s="114" t="s">
        <v>166</v>
      </c>
      <c r="G164" s="105">
        <v>0.14000000000000001</v>
      </c>
      <c r="H164" s="105">
        <f t="shared" si="41"/>
        <v>0</v>
      </c>
      <c r="I164" s="270">
        <f t="shared" si="42"/>
        <v>40</v>
      </c>
      <c r="J164" s="105">
        <f t="shared" si="43"/>
        <v>0.23333333333333336</v>
      </c>
      <c r="K164" s="105">
        <f t="shared" si="44"/>
        <v>0</v>
      </c>
      <c r="L164" s="115">
        <v>8.9999999999999993E-3</v>
      </c>
      <c r="M164" s="162">
        <f t="shared" si="45"/>
        <v>0</v>
      </c>
      <c r="N164" s="292"/>
      <c r="O164" s="292"/>
      <c r="P164" s="448"/>
      <c r="Q164" s="449"/>
      <c r="R164" s="371"/>
      <c r="S164" s="367"/>
      <c r="T164" s="367"/>
      <c r="U164" s="367"/>
      <c r="V164" s="367"/>
      <c r="W164" s="367"/>
      <c r="X164" s="367"/>
      <c r="Y164" s="367"/>
      <c r="Z164" s="367"/>
    </row>
    <row r="165" spans="1:42" ht="17.25" outlineLevel="1">
      <c r="A165" s="367"/>
      <c r="B165" s="297"/>
      <c r="C165" s="114" t="s">
        <v>167</v>
      </c>
      <c r="D165" s="114" t="s">
        <v>139</v>
      </c>
      <c r="E165" s="114" t="s">
        <v>84</v>
      </c>
      <c r="F165" s="114" t="s">
        <v>168</v>
      </c>
      <c r="G165" s="105">
        <v>0.188</v>
      </c>
      <c r="H165" s="105">
        <f t="shared" si="41"/>
        <v>0</v>
      </c>
      <c r="I165" s="270">
        <f t="shared" si="42"/>
        <v>40</v>
      </c>
      <c r="J165" s="105">
        <f t="shared" si="43"/>
        <v>0.31333333333333335</v>
      </c>
      <c r="K165" s="105">
        <f t="shared" si="44"/>
        <v>0</v>
      </c>
      <c r="L165" s="115">
        <v>8.9999999999999993E-3</v>
      </c>
      <c r="M165" s="162">
        <f t="shared" si="45"/>
        <v>0</v>
      </c>
      <c r="N165" s="292"/>
      <c r="O165" s="292"/>
      <c r="P165" s="448"/>
      <c r="Q165" s="449"/>
      <c r="R165" s="371"/>
      <c r="S165" s="367"/>
      <c r="T165" s="367"/>
      <c r="U165" s="367"/>
      <c r="V165" s="367"/>
      <c r="W165" s="367"/>
      <c r="X165" s="367"/>
      <c r="Y165" s="367"/>
      <c r="Z165" s="367"/>
    </row>
    <row r="166" spans="1:42" ht="17.25" outlineLevel="1">
      <c r="A166" s="367"/>
      <c r="B166" s="297"/>
      <c r="C166" s="114" t="s">
        <v>169</v>
      </c>
      <c r="D166" s="114" t="s">
        <v>139</v>
      </c>
      <c r="E166" s="114" t="s">
        <v>84</v>
      </c>
      <c r="F166" s="114" t="s">
        <v>170</v>
      </c>
      <c r="G166" s="105">
        <v>0.48899999999999999</v>
      </c>
      <c r="H166" s="105">
        <f t="shared" si="41"/>
        <v>0</v>
      </c>
      <c r="I166" s="270">
        <f t="shared" si="42"/>
        <v>40</v>
      </c>
      <c r="J166" s="105">
        <f t="shared" si="43"/>
        <v>0.81500000000000006</v>
      </c>
      <c r="K166" s="105">
        <f t="shared" si="44"/>
        <v>0</v>
      </c>
      <c r="L166" s="115">
        <v>8.9999999999999993E-3</v>
      </c>
      <c r="M166" s="162">
        <f t="shared" si="45"/>
        <v>0</v>
      </c>
      <c r="N166" s="292"/>
      <c r="O166" s="292"/>
      <c r="P166" s="448"/>
      <c r="Q166" s="449"/>
      <c r="R166" s="371"/>
      <c r="S166" s="367"/>
      <c r="T166" s="367"/>
      <c r="U166" s="372"/>
      <c r="V166" s="367"/>
      <c r="W166" s="367"/>
      <c r="X166" s="367"/>
      <c r="Y166" s="367"/>
      <c r="Z166" s="367"/>
    </row>
    <row r="167" spans="1:42" ht="14.65" customHeight="1" outlineLevel="1">
      <c r="A167" s="367"/>
      <c r="B167" s="297"/>
      <c r="C167" s="114" t="s">
        <v>171</v>
      </c>
      <c r="D167" s="114" t="s">
        <v>139</v>
      </c>
      <c r="E167" s="114" t="s">
        <v>84</v>
      </c>
      <c r="F167" s="114" t="s">
        <v>172</v>
      </c>
      <c r="G167" s="105">
        <v>0.218</v>
      </c>
      <c r="H167" s="105">
        <f t="shared" si="41"/>
        <v>0</v>
      </c>
      <c r="I167" s="270">
        <f t="shared" si="42"/>
        <v>40</v>
      </c>
      <c r="J167" s="105">
        <f t="shared" si="43"/>
        <v>0.36333333333333334</v>
      </c>
      <c r="K167" s="105">
        <f t="shared" si="44"/>
        <v>0</v>
      </c>
      <c r="L167" s="115">
        <v>8.9999999999999993E-3</v>
      </c>
      <c r="M167" s="162">
        <f t="shared" si="45"/>
        <v>0</v>
      </c>
      <c r="N167" s="292"/>
      <c r="O167" s="292"/>
      <c r="P167" s="448"/>
      <c r="Q167" s="449"/>
      <c r="R167" s="371"/>
      <c r="S167" s="367"/>
      <c r="T167" s="372"/>
      <c r="U167" s="367"/>
      <c r="V167" s="367"/>
      <c r="W167" s="367"/>
      <c r="X167" s="367"/>
      <c r="Y167" s="367"/>
      <c r="Z167" s="367"/>
    </row>
    <row r="168" spans="1:42" ht="18" outlineLevel="1" thickBot="1">
      <c r="A168" s="367"/>
      <c r="B168" s="298"/>
      <c r="C168" s="116" t="s">
        <v>173</v>
      </c>
      <c r="D168" s="116" t="s">
        <v>139</v>
      </c>
      <c r="E168" s="116" t="s">
        <v>97</v>
      </c>
      <c r="F168" s="116" t="s">
        <v>174</v>
      </c>
      <c r="G168" s="106">
        <v>0.33</v>
      </c>
      <c r="H168" s="106">
        <f t="shared" si="41"/>
        <v>0</v>
      </c>
      <c r="I168" s="272">
        <f t="shared" si="42"/>
        <v>40</v>
      </c>
      <c r="J168" s="106">
        <f t="shared" si="43"/>
        <v>0.55000000000000004</v>
      </c>
      <c r="K168" s="106">
        <f t="shared" si="44"/>
        <v>0</v>
      </c>
      <c r="L168" s="117">
        <v>8.9999999999999993E-3</v>
      </c>
      <c r="M168" s="163">
        <f t="shared" si="45"/>
        <v>0</v>
      </c>
      <c r="N168" s="296"/>
      <c r="O168" s="296"/>
      <c r="P168" s="456"/>
      <c r="Q168" s="457"/>
      <c r="R168" s="367"/>
      <c r="S168" s="367"/>
      <c r="T168" s="367"/>
      <c r="U168" s="367"/>
      <c r="V168" s="367"/>
      <c r="W168" s="367"/>
      <c r="X168" s="367"/>
      <c r="Y168" s="367"/>
      <c r="Z168" s="367"/>
    </row>
    <row r="169" spans="1:42" ht="18" outlineLevel="1" thickBot="1">
      <c r="A169" s="367"/>
      <c r="B169" s="392"/>
      <c r="C169" s="392"/>
      <c r="D169" s="392"/>
      <c r="E169" s="392"/>
      <c r="F169" s="107" t="s">
        <v>175</v>
      </c>
      <c r="G169" s="395"/>
      <c r="H169" s="108">
        <f>SUM(H151:H168)</f>
        <v>0</v>
      </c>
      <c r="I169" s="394"/>
      <c r="J169" s="394"/>
      <c r="K169" s="108">
        <f>SUM(K151:K168)</f>
        <v>0</v>
      </c>
      <c r="L169" s="395"/>
      <c r="M169" s="164">
        <f>SUM(M151:M168)</f>
        <v>0</v>
      </c>
      <c r="N169" s="396"/>
      <c r="O169" s="397"/>
      <c r="P169" s="397"/>
      <c r="Q169" s="397"/>
      <c r="R169" s="371"/>
      <c r="S169" s="367"/>
      <c r="T169" s="367"/>
      <c r="U169" s="367"/>
      <c r="V169" s="367"/>
      <c r="W169" s="367"/>
      <c r="X169" s="367"/>
      <c r="Y169" s="367"/>
      <c r="Z169" s="367"/>
    </row>
    <row r="170" spans="1:42" ht="15" thickBot="1">
      <c r="A170" s="367"/>
      <c r="B170" s="367"/>
      <c r="C170" s="368"/>
      <c r="D170" s="368"/>
      <c r="E170" s="368"/>
      <c r="F170" s="368"/>
      <c r="G170" s="368"/>
      <c r="H170" s="369"/>
      <c r="I170" s="369"/>
      <c r="J170" s="400"/>
      <c r="K170" s="400"/>
      <c r="L170" s="369"/>
      <c r="M170" s="369"/>
      <c r="N170" s="401"/>
      <c r="O170" s="372"/>
      <c r="P170" s="367"/>
      <c r="Q170" s="367"/>
      <c r="R170" s="367"/>
      <c r="S170" s="367"/>
      <c r="T170" s="367"/>
      <c r="U170" s="368"/>
      <c r="V170" s="368"/>
      <c r="W170" s="368"/>
      <c r="X170" s="368"/>
      <c r="Y170" s="368"/>
      <c r="Z170" s="368"/>
      <c r="AA170" s="411"/>
      <c r="AB170" s="411"/>
    </row>
    <row r="171" spans="1:42" s="31" customFormat="1" ht="30" customHeight="1">
      <c r="A171" s="368"/>
      <c r="B171" s="445" t="s">
        <v>38</v>
      </c>
      <c r="C171" s="446"/>
      <c r="D171" s="446"/>
      <c r="E171" s="446"/>
      <c r="F171" s="446"/>
      <c r="G171" s="446"/>
      <c r="H171" s="446"/>
      <c r="I171" s="446"/>
      <c r="J171" s="446"/>
      <c r="K171" s="446"/>
      <c r="L171" s="446"/>
      <c r="M171" s="446"/>
      <c r="N171" s="446"/>
      <c r="O171" s="446"/>
      <c r="P171" s="446"/>
      <c r="Q171" s="447"/>
      <c r="R171" s="368"/>
      <c r="S171" s="368"/>
      <c r="T171" s="368"/>
      <c r="U171" s="367"/>
      <c r="V171" s="367"/>
      <c r="W171" s="367"/>
      <c r="X171" s="367"/>
      <c r="Y171" s="367"/>
      <c r="Z171" s="367"/>
      <c r="AA171" s="409"/>
      <c r="AB171" s="409"/>
      <c r="AC171" s="411"/>
      <c r="AD171" s="411"/>
      <c r="AE171" s="409"/>
      <c r="AF171" s="409"/>
      <c r="AG171" s="411"/>
      <c r="AH171" s="411"/>
      <c r="AI171" s="411"/>
      <c r="AJ171" s="411"/>
      <c r="AK171" s="411"/>
      <c r="AL171" s="411"/>
      <c r="AM171" s="411"/>
      <c r="AN171" s="411"/>
      <c r="AO171" s="411"/>
      <c r="AP171" s="411"/>
    </row>
    <row r="172" spans="1:42" ht="28.15" hidden="1" customHeight="1" outlineLevel="1">
      <c r="A172" s="367"/>
      <c r="B172" s="53" t="s">
        <v>56</v>
      </c>
      <c r="C172" s="54" t="s">
        <v>57</v>
      </c>
      <c r="D172" s="55" t="s">
        <v>58</v>
      </c>
      <c r="E172" s="55" t="s">
        <v>59</v>
      </c>
      <c r="F172" s="54" t="s">
        <v>60</v>
      </c>
      <c r="G172" s="56" t="s">
        <v>137</v>
      </c>
      <c r="H172" s="56" t="s">
        <v>22</v>
      </c>
      <c r="I172" s="51" t="s">
        <v>24</v>
      </c>
      <c r="J172" s="56" t="s">
        <v>28</v>
      </c>
      <c r="K172" s="56" t="s">
        <v>23</v>
      </c>
      <c r="L172" s="57" t="s">
        <v>65</v>
      </c>
      <c r="M172" s="57" t="s">
        <v>66</v>
      </c>
      <c r="N172" s="55" t="s">
        <v>69</v>
      </c>
      <c r="O172" s="55" t="s">
        <v>70</v>
      </c>
      <c r="P172" s="454" t="s">
        <v>71</v>
      </c>
      <c r="Q172" s="455"/>
      <c r="R172" s="371"/>
      <c r="S172" s="367"/>
      <c r="T172" s="367"/>
      <c r="U172" s="367"/>
      <c r="V172" s="367"/>
      <c r="W172" s="367"/>
      <c r="X172" s="367"/>
      <c r="Y172" s="367"/>
      <c r="Z172" s="367"/>
      <c r="AE172" s="411"/>
      <c r="AF172" s="411"/>
    </row>
    <row r="173" spans="1:42" ht="15" hidden="1" customHeight="1" outlineLevel="1">
      <c r="A173" s="367"/>
      <c r="B173" s="118"/>
      <c r="C173" s="119"/>
      <c r="D173" s="119"/>
      <c r="E173" s="119"/>
      <c r="F173" s="119"/>
      <c r="G173" s="120"/>
      <c r="H173" s="120"/>
      <c r="I173" s="273">
        <v>40</v>
      </c>
      <c r="J173" s="104"/>
      <c r="K173" s="104"/>
      <c r="L173" s="104"/>
      <c r="M173" s="104"/>
      <c r="N173" s="103"/>
      <c r="O173" s="103"/>
      <c r="P173" s="450"/>
      <c r="Q173" s="451"/>
      <c r="R173" s="371"/>
      <c r="S173" s="367"/>
      <c r="T173" s="367"/>
      <c r="U173" s="367"/>
      <c r="V173" s="367"/>
      <c r="W173" s="367"/>
      <c r="X173" s="367"/>
      <c r="Y173" s="367"/>
      <c r="Z173" s="367"/>
    </row>
    <row r="174" spans="1:42" ht="17.25" hidden="1" outlineLevel="1">
      <c r="A174" s="367"/>
      <c r="B174" s="297"/>
      <c r="C174" s="114"/>
      <c r="D174" s="292"/>
      <c r="E174" s="114" t="s">
        <v>176</v>
      </c>
      <c r="F174" s="114" t="s">
        <v>177</v>
      </c>
      <c r="G174" s="105">
        <v>0.9</v>
      </c>
      <c r="H174" s="105">
        <f t="shared" ref="H174:H185" si="46">G174*B174</f>
        <v>0</v>
      </c>
      <c r="I174" s="270">
        <f t="shared" ref="I174:I185" si="47">$I$173</f>
        <v>40</v>
      </c>
      <c r="J174" s="105">
        <f t="shared" ref="J174:J185" si="48">G174/((100-I174)*0.01)</f>
        <v>1.5</v>
      </c>
      <c r="K174" s="105">
        <f t="shared" ref="K174:K185" si="49">B174*J174</f>
        <v>0</v>
      </c>
      <c r="L174" s="289"/>
      <c r="M174" s="162">
        <f t="shared" ref="M174:M185" si="50">B174*L174</f>
        <v>0</v>
      </c>
      <c r="N174" s="291"/>
      <c r="O174" s="291"/>
      <c r="P174" s="448"/>
      <c r="Q174" s="449"/>
      <c r="R174" s="371"/>
      <c r="S174" s="367"/>
      <c r="T174" s="367"/>
      <c r="U174" s="367"/>
      <c r="V174" s="367"/>
      <c r="W174" s="367"/>
      <c r="X174" s="367"/>
      <c r="Y174" s="367"/>
      <c r="Z174" s="367"/>
    </row>
    <row r="175" spans="1:42" ht="17.25" hidden="1" outlineLevel="1">
      <c r="A175" s="367"/>
      <c r="B175" s="297"/>
      <c r="C175" s="114"/>
      <c r="D175" s="292"/>
      <c r="E175" s="114" t="s">
        <v>176</v>
      </c>
      <c r="F175" s="114" t="s">
        <v>178</v>
      </c>
      <c r="G175" s="105">
        <v>0.33</v>
      </c>
      <c r="H175" s="105">
        <f t="shared" si="46"/>
        <v>0</v>
      </c>
      <c r="I175" s="270">
        <f t="shared" si="47"/>
        <v>40</v>
      </c>
      <c r="J175" s="105">
        <f t="shared" si="48"/>
        <v>0.55000000000000004</v>
      </c>
      <c r="K175" s="105">
        <f t="shared" si="49"/>
        <v>0</v>
      </c>
      <c r="L175" s="289"/>
      <c r="M175" s="162">
        <f t="shared" si="50"/>
        <v>0</v>
      </c>
      <c r="N175" s="292"/>
      <c r="O175" s="292"/>
      <c r="P175" s="448"/>
      <c r="Q175" s="449"/>
      <c r="R175" s="371"/>
      <c r="S175" s="367"/>
      <c r="T175" s="367"/>
      <c r="U175" s="367"/>
      <c r="V175" s="367"/>
      <c r="W175" s="367"/>
      <c r="X175" s="367"/>
      <c r="Y175" s="367"/>
      <c r="Z175" s="367"/>
    </row>
    <row r="176" spans="1:42" ht="17.25" hidden="1" outlineLevel="1">
      <c r="A176" s="367"/>
      <c r="B176" s="297"/>
      <c r="C176" s="114">
        <v>3201</v>
      </c>
      <c r="D176" s="292"/>
      <c r="E176" s="114" t="s">
        <v>176</v>
      </c>
      <c r="F176" s="114" t="s">
        <v>179</v>
      </c>
      <c r="G176" s="105">
        <v>1.43</v>
      </c>
      <c r="H176" s="105">
        <f t="shared" si="46"/>
        <v>0</v>
      </c>
      <c r="I176" s="270">
        <f t="shared" si="47"/>
        <v>40</v>
      </c>
      <c r="J176" s="105">
        <f t="shared" si="48"/>
        <v>2.3833333333333333</v>
      </c>
      <c r="K176" s="105">
        <f t="shared" si="49"/>
        <v>0</v>
      </c>
      <c r="L176" s="289"/>
      <c r="M176" s="162">
        <f t="shared" si="50"/>
        <v>0</v>
      </c>
      <c r="N176" s="292"/>
      <c r="O176" s="292"/>
      <c r="P176" s="448"/>
      <c r="Q176" s="449"/>
      <c r="R176" s="371"/>
      <c r="S176" s="367"/>
      <c r="T176" s="367"/>
      <c r="U176" s="367"/>
      <c r="V176" s="367"/>
      <c r="W176" s="367"/>
      <c r="X176" s="367"/>
      <c r="Y176" s="367"/>
      <c r="Z176" s="367"/>
    </row>
    <row r="177" spans="1:42" ht="17.25" hidden="1" outlineLevel="1">
      <c r="A177" s="367"/>
      <c r="B177" s="297"/>
      <c r="C177" s="114">
        <v>3205</v>
      </c>
      <c r="D177" s="292"/>
      <c r="E177" s="114" t="s">
        <v>176</v>
      </c>
      <c r="F177" s="114" t="s">
        <v>180</v>
      </c>
      <c r="G177" s="105">
        <v>2.5</v>
      </c>
      <c r="H177" s="105">
        <f t="shared" si="46"/>
        <v>0</v>
      </c>
      <c r="I177" s="270">
        <f t="shared" si="47"/>
        <v>40</v>
      </c>
      <c r="J177" s="105">
        <f t="shared" si="48"/>
        <v>4.166666666666667</v>
      </c>
      <c r="K177" s="105">
        <f t="shared" si="49"/>
        <v>0</v>
      </c>
      <c r="L177" s="289"/>
      <c r="M177" s="162">
        <f t="shared" si="50"/>
        <v>0</v>
      </c>
      <c r="N177" s="292"/>
      <c r="O177" s="292"/>
      <c r="P177" s="448"/>
      <c r="Q177" s="449"/>
      <c r="R177" s="371"/>
      <c r="S177" s="367"/>
      <c r="T177" s="367"/>
      <c r="U177" s="367"/>
      <c r="V177" s="367"/>
      <c r="W177" s="367"/>
      <c r="X177" s="367"/>
      <c r="Y177" s="367"/>
      <c r="Z177" s="367"/>
    </row>
    <row r="178" spans="1:42" ht="17.25" hidden="1" outlineLevel="1">
      <c r="A178" s="367"/>
      <c r="B178" s="297"/>
      <c r="C178" s="114" t="s">
        <v>181</v>
      </c>
      <c r="D178" s="292"/>
      <c r="E178" s="114" t="s">
        <v>176</v>
      </c>
      <c r="F178" s="114" t="s">
        <v>182</v>
      </c>
      <c r="G178" s="105">
        <v>2.4300000000000002</v>
      </c>
      <c r="H178" s="105">
        <f t="shared" si="46"/>
        <v>0</v>
      </c>
      <c r="I178" s="270">
        <f t="shared" si="47"/>
        <v>40</v>
      </c>
      <c r="J178" s="105">
        <f t="shared" si="48"/>
        <v>4.0500000000000007</v>
      </c>
      <c r="K178" s="105">
        <f t="shared" si="49"/>
        <v>0</v>
      </c>
      <c r="L178" s="289"/>
      <c r="M178" s="162">
        <f t="shared" si="50"/>
        <v>0</v>
      </c>
      <c r="N178" s="292"/>
      <c r="O178" s="292"/>
      <c r="P178" s="448"/>
      <c r="Q178" s="449"/>
      <c r="R178" s="371"/>
      <c r="S178" s="367"/>
      <c r="T178" s="367"/>
      <c r="U178" s="367"/>
      <c r="V178" s="367"/>
      <c r="W178" s="367"/>
      <c r="X178" s="367"/>
      <c r="Y178" s="367"/>
      <c r="Z178" s="367"/>
    </row>
    <row r="179" spans="1:42" ht="17.25" hidden="1" outlineLevel="1">
      <c r="A179" s="367"/>
      <c r="B179" s="297"/>
      <c r="C179" s="114" t="s">
        <v>183</v>
      </c>
      <c r="D179" s="292"/>
      <c r="E179" s="114" t="s">
        <v>176</v>
      </c>
      <c r="F179" s="114" t="s">
        <v>184</v>
      </c>
      <c r="G179" s="105">
        <v>3.43</v>
      </c>
      <c r="H179" s="105">
        <f t="shared" si="46"/>
        <v>0</v>
      </c>
      <c r="I179" s="270">
        <f t="shared" si="47"/>
        <v>40</v>
      </c>
      <c r="J179" s="105">
        <f t="shared" si="48"/>
        <v>5.7166666666666668</v>
      </c>
      <c r="K179" s="105">
        <f t="shared" si="49"/>
        <v>0</v>
      </c>
      <c r="L179" s="289"/>
      <c r="M179" s="162">
        <f t="shared" si="50"/>
        <v>0</v>
      </c>
      <c r="N179" s="292"/>
      <c r="O179" s="292"/>
      <c r="P179" s="448"/>
      <c r="Q179" s="449"/>
      <c r="R179" s="371"/>
      <c r="S179" s="367"/>
      <c r="T179" s="367"/>
      <c r="U179" s="367"/>
      <c r="V179" s="367"/>
      <c r="W179" s="367"/>
      <c r="X179" s="367"/>
      <c r="Y179" s="367"/>
      <c r="Z179" s="367"/>
    </row>
    <row r="180" spans="1:42" ht="17.25" hidden="1" outlineLevel="1">
      <c r="A180" s="367"/>
      <c r="B180" s="297"/>
      <c r="C180" s="114" t="s">
        <v>185</v>
      </c>
      <c r="D180" s="292"/>
      <c r="E180" s="114" t="s">
        <v>176</v>
      </c>
      <c r="F180" s="114" t="s">
        <v>186</v>
      </c>
      <c r="G180" s="105">
        <v>5.28</v>
      </c>
      <c r="H180" s="105">
        <f t="shared" si="46"/>
        <v>0</v>
      </c>
      <c r="I180" s="270">
        <f t="shared" si="47"/>
        <v>40</v>
      </c>
      <c r="J180" s="105">
        <f t="shared" si="48"/>
        <v>8.8000000000000007</v>
      </c>
      <c r="K180" s="105">
        <f t="shared" si="49"/>
        <v>0</v>
      </c>
      <c r="L180" s="289"/>
      <c r="M180" s="162">
        <f t="shared" si="50"/>
        <v>0</v>
      </c>
      <c r="N180" s="292"/>
      <c r="O180" s="292"/>
      <c r="P180" s="448"/>
      <c r="Q180" s="449"/>
      <c r="R180" s="371"/>
      <c r="S180" s="367"/>
      <c r="T180" s="367"/>
      <c r="U180" s="367"/>
      <c r="V180" s="367"/>
      <c r="W180" s="367"/>
      <c r="X180" s="367"/>
      <c r="Y180" s="367"/>
      <c r="Z180" s="367"/>
    </row>
    <row r="181" spans="1:42" ht="17.25" hidden="1" outlineLevel="1">
      <c r="A181" s="367"/>
      <c r="B181" s="297"/>
      <c r="C181" s="114">
        <v>1360</v>
      </c>
      <c r="D181" s="292"/>
      <c r="E181" s="114" t="s">
        <v>176</v>
      </c>
      <c r="F181" s="114" t="s">
        <v>187</v>
      </c>
      <c r="G181" s="105">
        <v>1.85</v>
      </c>
      <c r="H181" s="105">
        <f t="shared" si="46"/>
        <v>0</v>
      </c>
      <c r="I181" s="270">
        <f t="shared" si="47"/>
        <v>40</v>
      </c>
      <c r="J181" s="105">
        <f t="shared" si="48"/>
        <v>3.0833333333333335</v>
      </c>
      <c r="K181" s="105">
        <f t="shared" si="49"/>
        <v>0</v>
      </c>
      <c r="L181" s="289"/>
      <c r="M181" s="162">
        <f t="shared" si="50"/>
        <v>0</v>
      </c>
      <c r="N181" s="292"/>
      <c r="O181" s="292"/>
      <c r="P181" s="448"/>
      <c r="Q181" s="449"/>
      <c r="R181" s="371"/>
      <c r="S181" s="367"/>
      <c r="T181" s="367"/>
      <c r="U181" s="367"/>
      <c r="V181" s="367"/>
      <c r="W181" s="367"/>
      <c r="X181" s="367"/>
      <c r="Y181" s="367"/>
      <c r="Z181" s="367"/>
    </row>
    <row r="182" spans="1:42" ht="17.25" hidden="1" outlineLevel="1">
      <c r="A182" s="367"/>
      <c r="B182" s="297"/>
      <c r="C182" s="114">
        <v>1102</v>
      </c>
      <c r="D182" s="292"/>
      <c r="E182" s="114" t="s">
        <v>176</v>
      </c>
      <c r="F182" s="114" t="s">
        <v>188</v>
      </c>
      <c r="G182" s="105">
        <v>3.3</v>
      </c>
      <c r="H182" s="105">
        <f t="shared" si="46"/>
        <v>0</v>
      </c>
      <c r="I182" s="270">
        <f t="shared" si="47"/>
        <v>40</v>
      </c>
      <c r="J182" s="105">
        <f t="shared" si="48"/>
        <v>5.5</v>
      </c>
      <c r="K182" s="105">
        <f t="shared" si="49"/>
        <v>0</v>
      </c>
      <c r="L182" s="289"/>
      <c r="M182" s="162">
        <f t="shared" si="50"/>
        <v>0</v>
      </c>
      <c r="N182" s="292"/>
      <c r="O182" s="292"/>
      <c r="P182" s="448"/>
      <c r="Q182" s="449"/>
      <c r="R182" s="371"/>
      <c r="S182" s="367"/>
      <c r="T182" s="367"/>
      <c r="U182" s="367"/>
      <c r="V182" s="367"/>
      <c r="W182" s="367"/>
      <c r="X182" s="367"/>
      <c r="Y182" s="367"/>
      <c r="Z182" s="367"/>
    </row>
    <row r="183" spans="1:42" ht="17.25" hidden="1" outlineLevel="1">
      <c r="A183" s="367"/>
      <c r="B183" s="297"/>
      <c r="C183" s="114" t="s">
        <v>189</v>
      </c>
      <c r="D183" s="292"/>
      <c r="E183" s="114" t="s">
        <v>190</v>
      </c>
      <c r="F183" s="114" t="s">
        <v>191</v>
      </c>
      <c r="G183" s="105">
        <v>0.45800000000000002</v>
      </c>
      <c r="H183" s="105">
        <f t="shared" si="46"/>
        <v>0</v>
      </c>
      <c r="I183" s="270">
        <f t="shared" si="47"/>
        <v>40</v>
      </c>
      <c r="J183" s="105">
        <f t="shared" si="48"/>
        <v>0.76333333333333342</v>
      </c>
      <c r="K183" s="105">
        <f t="shared" si="49"/>
        <v>0</v>
      </c>
      <c r="L183" s="289"/>
      <c r="M183" s="162">
        <f t="shared" si="50"/>
        <v>0</v>
      </c>
      <c r="N183" s="292"/>
      <c r="O183" s="292"/>
      <c r="P183" s="448"/>
      <c r="Q183" s="449"/>
      <c r="R183" s="371"/>
      <c r="S183" s="367"/>
      <c r="T183" s="367"/>
      <c r="U183" s="372"/>
      <c r="V183" s="367"/>
      <c r="W183" s="367"/>
      <c r="X183" s="367"/>
      <c r="Y183" s="367"/>
      <c r="Z183" s="367"/>
    </row>
    <row r="184" spans="1:42" ht="17.25" hidden="1" outlineLevel="1">
      <c r="A184" s="367"/>
      <c r="B184" s="297"/>
      <c r="C184" s="114" t="s">
        <v>192</v>
      </c>
      <c r="D184" s="292"/>
      <c r="E184" s="114" t="s">
        <v>190</v>
      </c>
      <c r="F184" s="114" t="s">
        <v>193</v>
      </c>
      <c r="G184" s="105">
        <v>0.57499999999999996</v>
      </c>
      <c r="H184" s="105">
        <f t="shared" si="46"/>
        <v>0</v>
      </c>
      <c r="I184" s="270">
        <f t="shared" si="47"/>
        <v>40</v>
      </c>
      <c r="J184" s="105">
        <f t="shared" si="48"/>
        <v>0.95833333333333326</v>
      </c>
      <c r="K184" s="105">
        <f t="shared" si="49"/>
        <v>0</v>
      </c>
      <c r="L184" s="289"/>
      <c r="M184" s="162">
        <f t="shared" si="50"/>
        <v>0</v>
      </c>
      <c r="N184" s="292"/>
      <c r="O184" s="292"/>
      <c r="P184" s="448"/>
      <c r="Q184" s="449"/>
      <c r="R184" s="371"/>
      <c r="S184" s="367"/>
      <c r="T184" s="367"/>
      <c r="U184" s="372"/>
      <c r="V184" s="367"/>
      <c r="W184" s="367"/>
      <c r="X184" s="367"/>
      <c r="Y184" s="367"/>
      <c r="Z184" s="367"/>
    </row>
    <row r="185" spans="1:42" ht="14.65" hidden="1" customHeight="1" outlineLevel="1" thickBot="1">
      <c r="A185" s="367"/>
      <c r="B185" s="298"/>
      <c r="C185" s="116" t="s">
        <v>194</v>
      </c>
      <c r="D185" s="296"/>
      <c r="E185" s="116" t="s">
        <v>194</v>
      </c>
      <c r="F185" s="116" t="s">
        <v>195</v>
      </c>
      <c r="G185" s="300"/>
      <c r="H185" s="106">
        <f t="shared" si="46"/>
        <v>0</v>
      </c>
      <c r="I185" s="272">
        <f t="shared" si="47"/>
        <v>40</v>
      </c>
      <c r="J185" s="106">
        <f t="shared" si="48"/>
        <v>0</v>
      </c>
      <c r="K185" s="106">
        <f t="shared" si="49"/>
        <v>0</v>
      </c>
      <c r="L185" s="290"/>
      <c r="M185" s="163">
        <f t="shared" si="50"/>
        <v>0</v>
      </c>
      <c r="N185" s="296"/>
      <c r="O185" s="296"/>
      <c r="P185" s="456"/>
      <c r="Q185" s="457"/>
      <c r="R185" s="371"/>
      <c r="S185" s="367"/>
      <c r="T185" s="367"/>
      <c r="U185" s="368"/>
      <c r="V185" s="368"/>
      <c r="W185" s="368"/>
      <c r="X185" s="368"/>
      <c r="Y185" s="368"/>
      <c r="Z185" s="368"/>
      <c r="AA185" s="411"/>
      <c r="AB185" s="411"/>
    </row>
    <row r="186" spans="1:42" s="31" customFormat="1" ht="18" hidden="1" outlineLevel="1" thickBot="1">
      <c r="A186" s="368"/>
      <c r="B186" s="392"/>
      <c r="C186" s="392"/>
      <c r="D186" s="392"/>
      <c r="E186" s="392"/>
      <c r="F186" s="107" t="s">
        <v>196</v>
      </c>
      <c r="G186" s="395"/>
      <c r="H186" s="108">
        <f>SUM(H174:H185)</f>
        <v>0</v>
      </c>
      <c r="I186" s="395"/>
      <c r="J186" s="402"/>
      <c r="K186" s="108">
        <f>SUM(K174:K185)</f>
        <v>0</v>
      </c>
      <c r="L186" s="394"/>
      <c r="M186" s="164">
        <f>SUM(M174:M185)</f>
        <v>0</v>
      </c>
      <c r="N186" s="395"/>
      <c r="O186" s="403"/>
      <c r="P186" s="396"/>
      <c r="Q186" s="396"/>
      <c r="R186" s="368"/>
      <c r="S186" s="372"/>
      <c r="T186" s="368"/>
      <c r="U186" s="368"/>
      <c r="V186" s="368"/>
      <c r="W186" s="368"/>
      <c r="X186" s="368"/>
      <c r="Y186" s="368"/>
      <c r="Z186" s="368"/>
      <c r="AA186" s="411"/>
      <c r="AB186" s="411"/>
      <c r="AC186" s="411"/>
      <c r="AD186" s="411"/>
      <c r="AE186" s="409"/>
      <c r="AF186" s="409"/>
      <c r="AG186" s="411"/>
      <c r="AH186" s="411"/>
      <c r="AI186" s="411"/>
      <c r="AJ186" s="411"/>
      <c r="AK186" s="411"/>
      <c r="AL186" s="411"/>
      <c r="AM186" s="411"/>
      <c r="AN186" s="411"/>
      <c r="AO186" s="411"/>
      <c r="AP186" s="411"/>
    </row>
    <row r="187" spans="1:42" s="31" customFormat="1" ht="15" collapsed="1" thickBot="1">
      <c r="A187" s="368"/>
      <c r="B187" s="368"/>
      <c r="C187" s="368"/>
      <c r="D187" s="368"/>
      <c r="E187" s="368"/>
      <c r="F187" s="368"/>
      <c r="G187" s="368"/>
      <c r="H187" s="369"/>
      <c r="I187" s="369"/>
      <c r="J187" s="369"/>
      <c r="K187" s="371"/>
      <c r="L187" s="369"/>
      <c r="M187" s="400"/>
      <c r="N187" s="369"/>
      <c r="O187" s="369"/>
      <c r="P187" s="404"/>
      <c r="Q187" s="372"/>
      <c r="R187" s="372"/>
      <c r="S187" s="372"/>
      <c r="T187" s="368"/>
      <c r="U187" s="368"/>
      <c r="V187" s="368"/>
      <c r="W187" s="368"/>
      <c r="X187" s="368"/>
      <c r="Y187" s="368"/>
      <c r="Z187" s="368"/>
      <c r="AA187" s="411"/>
      <c r="AB187" s="411"/>
      <c r="AC187" s="411"/>
      <c r="AD187" s="411"/>
      <c r="AE187" s="411"/>
      <c r="AF187" s="411"/>
      <c r="AG187" s="411"/>
      <c r="AH187" s="411"/>
      <c r="AI187" s="411"/>
      <c r="AJ187" s="411"/>
      <c r="AK187" s="411"/>
      <c r="AL187" s="411"/>
      <c r="AM187" s="411"/>
      <c r="AN187" s="411"/>
      <c r="AO187" s="411"/>
      <c r="AP187" s="411"/>
    </row>
    <row r="188" spans="1:42" s="31" customFormat="1" ht="30" customHeight="1">
      <c r="A188" s="368"/>
      <c r="B188" s="445" t="s">
        <v>43</v>
      </c>
      <c r="C188" s="446"/>
      <c r="D188" s="446"/>
      <c r="E188" s="446"/>
      <c r="F188" s="446"/>
      <c r="G188" s="446"/>
      <c r="H188" s="447"/>
      <c r="I188" s="368"/>
      <c r="J188" s="371"/>
      <c r="K188" s="371"/>
      <c r="L188" s="405"/>
      <c r="M188" s="405"/>
      <c r="N188" s="405"/>
      <c r="O188" s="405"/>
      <c r="P188" s="405"/>
      <c r="Q188" s="405"/>
      <c r="R188" s="406"/>
      <c r="S188" s="368"/>
      <c r="T188" s="368"/>
      <c r="U188" s="367"/>
      <c r="V188" s="367"/>
      <c r="W188" s="367"/>
      <c r="X188" s="367"/>
      <c r="Y188" s="367"/>
      <c r="Z188" s="367"/>
      <c r="AA188" s="409"/>
      <c r="AB188" s="409"/>
      <c r="AC188" s="411"/>
      <c r="AD188" s="411"/>
      <c r="AE188" s="411"/>
      <c r="AF188" s="411"/>
      <c r="AG188" s="411"/>
      <c r="AH188" s="411"/>
      <c r="AI188" s="411"/>
      <c r="AJ188" s="411"/>
      <c r="AK188" s="411"/>
      <c r="AL188" s="411"/>
      <c r="AM188" s="411"/>
      <c r="AN188" s="411"/>
      <c r="AO188" s="411"/>
      <c r="AP188" s="411"/>
    </row>
    <row r="189" spans="1:42" ht="34.5" outlineLevel="1">
      <c r="A189" s="367"/>
      <c r="B189" s="53" t="s">
        <v>56</v>
      </c>
      <c r="C189" s="54" t="s">
        <v>197</v>
      </c>
      <c r="D189" s="56" t="s">
        <v>137</v>
      </c>
      <c r="E189" s="52" t="s">
        <v>22</v>
      </c>
      <c r="F189" s="51" t="s">
        <v>24</v>
      </c>
      <c r="G189" s="56" t="s">
        <v>28</v>
      </c>
      <c r="H189" s="58" t="s">
        <v>23</v>
      </c>
      <c r="I189" s="369"/>
      <c r="J189" s="371"/>
      <c r="K189" s="371"/>
      <c r="L189" s="371"/>
      <c r="M189" s="371"/>
      <c r="N189" s="371"/>
      <c r="O189" s="371"/>
      <c r="P189" s="367"/>
      <c r="Q189" s="372"/>
      <c r="R189" s="372"/>
      <c r="S189" s="367"/>
      <c r="T189" s="367"/>
      <c r="U189" s="367"/>
      <c r="V189" s="367"/>
      <c r="W189" s="367"/>
      <c r="X189" s="367"/>
      <c r="Y189" s="367"/>
      <c r="Z189" s="367"/>
      <c r="AE189" s="411"/>
      <c r="AF189" s="411"/>
    </row>
    <row r="190" spans="1:42" ht="17.25" outlineLevel="1">
      <c r="A190" s="367"/>
      <c r="B190" s="109"/>
      <c r="C190" s="110"/>
      <c r="D190" s="111"/>
      <c r="E190" s="121"/>
      <c r="F190" s="271">
        <v>30</v>
      </c>
      <c r="G190" s="111"/>
      <c r="H190" s="122"/>
      <c r="I190" s="369"/>
      <c r="J190" s="371"/>
      <c r="K190" s="371"/>
      <c r="L190" s="371"/>
      <c r="M190" s="371"/>
      <c r="N190" s="371"/>
      <c r="O190" s="371"/>
      <c r="P190" s="367"/>
      <c r="Q190" s="372"/>
      <c r="R190" s="372"/>
      <c r="S190" s="367"/>
      <c r="T190" s="367"/>
      <c r="U190" s="367"/>
      <c r="V190" s="367"/>
      <c r="W190" s="367"/>
      <c r="X190" s="367"/>
      <c r="Y190" s="367"/>
      <c r="Z190" s="367"/>
    </row>
    <row r="191" spans="1:42" ht="17.25" outlineLevel="1">
      <c r="A191" s="367"/>
      <c r="B191" s="297">
        <v>1</v>
      </c>
      <c r="C191" s="114" t="s">
        <v>198</v>
      </c>
      <c r="D191" s="299">
        <v>200</v>
      </c>
      <c r="E191" s="105">
        <f t="shared" ref="E191:E199" si="51">B191*D191</f>
        <v>200</v>
      </c>
      <c r="F191" s="270">
        <f t="shared" ref="F191:F201" si="52">$F$190</f>
        <v>30</v>
      </c>
      <c r="G191" s="105">
        <f t="shared" ref="G191:G200" si="53">D191/((100-F191)*0.01)</f>
        <v>285.71428571428567</v>
      </c>
      <c r="H191" s="123">
        <f t="shared" ref="H191:H200" si="54">B191*G191</f>
        <v>285.71428571428567</v>
      </c>
      <c r="I191" s="369"/>
      <c r="J191" s="370"/>
      <c r="K191" s="371"/>
      <c r="L191" s="371"/>
      <c r="M191" s="371"/>
      <c r="N191" s="371"/>
      <c r="O191" s="371"/>
      <c r="P191" s="367"/>
      <c r="Q191" s="372"/>
      <c r="R191" s="372"/>
      <c r="S191" s="367"/>
      <c r="T191" s="367"/>
      <c r="U191" s="367"/>
      <c r="V191" s="367"/>
      <c r="W191" s="367"/>
      <c r="X191" s="367"/>
      <c r="Y191" s="367"/>
      <c r="Z191" s="367"/>
    </row>
    <row r="192" spans="1:42" ht="17.25" outlineLevel="1">
      <c r="A192" s="367"/>
      <c r="B192" s="297"/>
      <c r="C192" s="114" t="s">
        <v>199</v>
      </c>
      <c r="D192" s="299"/>
      <c r="E192" s="105">
        <f t="shared" si="51"/>
        <v>0</v>
      </c>
      <c r="F192" s="270">
        <f t="shared" si="52"/>
        <v>30</v>
      </c>
      <c r="G192" s="105">
        <f t="shared" si="53"/>
        <v>0</v>
      </c>
      <c r="H192" s="123">
        <f t="shared" si="54"/>
        <v>0</v>
      </c>
      <c r="I192" s="369"/>
      <c r="J192" s="370"/>
      <c r="K192" s="371"/>
      <c r="L192" s="371"/>
      <c r="M192" s="371"/>
      <c r="N192" s="371"/>
      <c r="O192" s="371"/>
      <c r="P192" s="367"/>
      <c r="Q192" s="372"/>
      <c r="R192" s="372"/>
      <c r="S192" s="367"/>
      <c r="T192" s="367"/>
      <c r="U192" s="367"/>
      <c r="V192" s="367"/>
      <c r="W192" s="367"/>
      <c r="X192" s="367"/>
      <c r="Y192" s="367"/>
      <c r="Z192" s="367"/>
    </row>
    <row r="193" spans="1:42" ht="17.25" outlineLevel="1">
      <c r="A193" s="367"/>
      <c r="B193" s="297"/>
      <c r="C193" s="114" t="s">
        <v>200</v>
      </c>
      <c r="D193" s="299"/>
      <c r="E193" s="105">
        <f t="shared" si="51"/>
        <v>0</v>
      </c>
      <c r="F193" s="270">
        <f t="shared" si="52"/>
        <v>30</v>
      </c>
      <c r="G193" s="105">
        <f t="shared" si="53"/>
        <v>0</v>
      </c>
      <c r="H193" s="123">
        <f t="shared" si="54"/>
        <v>0</v>
      </c>
      <c r="I193" s="369"/>
      <c r="J193" s="370"/>
      <c r="K193" s="371"/>
      <c r="L193" s="371"/>
      <c r="M193" s="371"/>
      <c r="N193" s="371"/>
      <c r="O193" s="371"/>
      <c r="P193" s="367"/>
      <c r="Q193" s="372"/>
      <c r="R193" s="372"/>
      <c r="S193" s="367"/>
      <c r="T193" s="367"/>
      <c r="U193" s="367"/>
      <c r="V193" s="367"/>
      <c r="W193" s="367"/>
      <c r="X193" s="367"/>
      <c r="Y193" s="367"/>
      <c r="Z193" s="367"/>
    </row>
    <row r="194" spans="1:42" ht="17.25" outlineLevel="1">
      <c r="A194" s="367"/>
      <c r="B194" s="297"/>
      <c r="C194" s="114" t="s">
        <v>201</v>
      </c>
      <c r="D194" s="299"/>
      <c r="E194" s="105">
        <f t="shared" si="51"/>
        <v>0</v>
      </c>
      <c r="F194" s="270">
        <v>15</v>
      </c>
      <c r="G194" s="105">
        <f t="shared" si="53"/>
        <v>0</v>
      </c>
      <c r="H194" s="123">
        <f t="shared" si="54"/>
        <v>0</v>
      </c>
      <c r="I194" s="369"/>
      <c r="J194" s="370"/>
      <c r="K194" s="371"/>
      <c r="L194" s="371"/>
      <c r="M194" s="371"/>
      <c r="N194" s="371"/>
      <c r="O194" s="371"/>
      <c r="P194" s="367"/>
      <c r="Q194" s="372"/>
      <c r="R194" s="372"/>
      <c r="S194" s="367"/>
      <c r="T194" s="367"/>
      <c r="U194" s="367"/>
      <c r="V194" s="367"/>
      <c r="W194" s="367"/>
      <c r="X194" s="367"/>
      <c r="Y194" s="367"/>
      <c r="Z194" s="367"/>
    </row>
    <row r="195" spans="1:42" ht="17.25" outlineLevel="1">
      <c r="A195" s="367"/>
      <c r="B195" s="297"/>
      <c r="C195" s="114" t="s">
        <v>202</v>
      </c>
      <c r="D195" s="299"/>
      <c r="E195" s="105">
        <f t="shared" si="51"/>
        <v>0</v>
      </c>
      <c r="F195" s="270">
        <v>15</v>
      </c>
      <c r="G195" s="105">
        <f t="shared" si="53"/>
        <v>0</v>
      </c>
      <c r="H195" s="123">
        <f t="shared" si="54"/>
        <v>0</v>
      </c>
      <c r="I195" s="369"/>
      <c r="J195" s="370"/>
      <c r="K195" s="371"/>
      <c r="L195" s="371"/>
      <c r="M195" s="371"/>
      <c r="N195" s="371"/>
      <c r="O195" s="371"/>
      <c r="P195" s="367"/>
      <c r="Q195" s="372"/>
      <c r="R195" s="372"/>
      <c r="S195" s="367"/>
      <c r="T195" s="367"/>
      <c r="U195" s="367"/>
      <c r="V195" s="367"/>
      <c r="W195" s="367"/>
      <c r="X195" s="367"/>
      <c r="Y195" s="367"/>
      <c r="Z195" s="367"/>
    </row>
    <row r="196" spans="1:42" ht="17.25" outlineLevel="1">
      <c r="A196" s="367"/>
      <c r="B196" s="297"/>
      <c r="C196" s="114" t="s">
        <v>203</v>
      </c>
      <c r="D196" s="299"/>
      <c r="E196" s="105">
        <f t="shared" si="51"/>
        <v>0</v>
      </c>
      <c r="F196" s="270">
        <f t="shared" si="52"/>
        <v>30</v>
      </c>
      <c r="G196" s="105">
        <f t="shared" si="53"/>
        <v>0</v>
      </c>
      <c r="H196" s="123">
        <f t="shared" si="54"/>
        <v>0</v>
      </c>
      <c r="I196" s="369"/>
      <c r="J196" s="370"/>
      <c r="K196" s="371"/>
      <c r="L196" s="371"/>
      <c r="M196" s="371"/>
      <c r="N196" s="371"/>
      <c r="O196" s="371"/>
      <c r="P196" s="367"/>
      <c r="Q196" s="372"/>
      <c r="R196" s="372"/>
      <c r="S196" s="367"/>
      <c r="T196" s="367"/>
      <c r="U196" s="367"/>
      <c r="V196" s="367"/>
      <c r="W196" s="367"/>
      <c r="X196" s="367"/>
      <c r="Y196" s="367"/>
      <c r="Z196" s="367"/>
    </row>
    <row r="197" spans="1:42" ht="17.25" outlineLevel="1">
      <c r="A197" s="367"/>
      <c r="B197" s="297"/>
      <c r="C197" s="114" t="s">
        <v>204</v>
      </c>
      <c r="D197" s="299"/>
      <c r="E197" s="105">
        <f t="shared" si="51"/>
        <v>0</v>
      </c>
      <c r="F197" s="270">
        <f t="shared" si="52"/>
        <v>30</v>
      </c>
      <c r="G197" s="105">
        <f t="shared" si="53"/>
        <v>0</v>
      </c>
      <c r="H197" s="123">
        <f t="shared" si="54"/>
        <v>0</v>
      </c>
      <c r="I197" s="369"/>
      <c r="J197" s="370"/>
      <c r="K197" s="371"/>
      <c r="L197" s="371"/>
      <c r="M197" s="371"/>
      <c r="N197" s="371"/>
      <c r="O197" s="371"/>
      <c r="P197" s="367"/>
      <c r="Q197" s="372"/>
      <c r="R197" s="367"/>
      <c r="S197" s="367"/>
      <c r="T197" s="367"/>
      <c r="U197" s="367"/>
      <c r="V197" s="367"/>
      <c r="W197" s="367"/>
      <c r="X197" s="367"/>
      <c r="Y197" s="367"/>
      <c r="Z197" s="367"/>
    </row>
    <row r="198" spans="1:42" ht="17.25" outlineLevel="1">
      <c r="A198" s="367"/>
      <c r="B198" s="297"/>
      <c r="C198" s="114" t="s">
        <v>205</v>
      </c>
      <c r="D198" s="299"/>
      <c r="E198" s="105">
        <f t="shared" si="51"/>
        <v>0</v>
      </c>
      <c r="F198" s="270">
        <f t="shared" si="52"/>
        <v>30</v>
      </c>
      <c r="G198" s="105">
        <f t="shared" si="53"/>
        <v>0</v>
      </c>
      <c r="H198" s="123">
        <f t="shared" si="54"/>
        <v>0</v>
      </c>
      <c r="I198" s="369"/>
      <c r="J198" s="370"/>
      <c r="K198" s="371"/>
      <c r="L198" s="371"/>
      <c r="M198" s="371"/>
      <c r="N198" s="371"/>
      <c r="O198" s="371"/>
      <c r="P198" s="367"/>
      <c r="Q198" s="367"/>
      <c r="R198" s="367"/>
      <c r="S198" s="367"/>
      <c r="T198" s="367"/>
      <c r="U198" s="367"/>
      <c r="V198" s="367"/>
      <c r="W198" s="367"/>
      <c r="X198" s="367"/>
      <c r="Y198" s="367"/>
      <c r="Z198" s="367"/>
    </row>
    <row r="199" spans="1:42" ht="17.25" outlineLevel="1">
      <c r="A199" s="367"/>
      <c r="B199" s="297"/>
      <c r="C199" s="114" t="s">
        <v>206</v>
      </c>
      <c r="D199" s="299"/>
      <c r="E199" s="105">
        <f t="shared" si="51"/>
        <v>0</v>
      </c>
      <c r="F199" s="270">
        <f t="shared" si="52"/>
        <v>30</v>
      </c>
      <c r="G199" s="105">
        <f t="shared" si="53"/>
        <v>0</v>
      </c>
      <c r="H199" s="123">
        <f t="shared" si="54"/>
        <v>0</v>
      </c>
      <c r="I199" s="369"/>
      <c r="J199" s="370"/>
      <c r="K199" s="371"/>
      <c r="L199" s="371"/>
      <c r="M199" s="371"/>
      <c r="N199" s="371"/>
      <c r="O199" s="371"/>
      <c r="P199" s="367"/>
      <c r="Q199" s="367"/>
      <c r="R199" s="367"/>
      <c r="S199" s="367"/>
      <c r="T199" s="367"/>
      <c r="U199" s="367"/>
      <c r="V199" s="367"/>
      <c r="W199" s="367"/>
      <c r="X199" s="367"/>
      <c r="Y199" s="367"/>
      <c r="Z199" s="367"/>
    </row>
    <row r="200" spans="1:42" s="33" customFormat="1" ht="17.25" outlineLevel="1">
      <c r="A200" s="367"/>
      <c r="B200" s="297"/>
      <c r="C200" s="114" t="s">
        <v>16</v>
      </c>
      <c r="D200" s="299"/>
      <c r="E200" s="105">
        <f>X32</f>
        <v>0</v>
      </c>
      <c r="F200" s="270">
        <f t="shared" si="52"/>
        <v>30</v>
      </c>
      <c r="G200" s="105">
        <f t="shared" si="53"/>
        <v>0</v>
      </c>
      <c r="H200" s="123">
        <f t="shared" si="54"/>
        <v>0</v>
      </c>
      <c r="I200" s="367"/>
      <c r="J200" s="370"/>
      <c r="K200" s="371"/>
      <c r="L200" s="371"/>
      <c r="M200" s="371"/>
      <c r="N200" s="371"/>
      <c r="O200" s="371"/>
      <c r="P200" s="367"/>
      <c r="Q200" s="367"/>
      <c r="R200" s="367"/>
      <c r="S200" s="367"/>
      <c r="T200" s="367"/>
      <c r="U200" s="367"/>
      <c r="V200" s="367"/>
      <c r="W200" s="367"/>
      <c r="X200" s="367"/>
      <c r="Y200" s="367"/>
      <c r="Z200" s="367"/>
      <c r="AA200" s="409"/>
      <c r="AB200" s="409"/>
      <c r="AC200" s="409"/>
      <c r="AD200" s="409"/>
      <c r="AE200" s="409"/>
      <c r="AF200" s="409"/>
      <c r="AG200" s="409"/>
      <c r="AH200" s="409"/>
      <c r="AI200" s="409"/>
      <c r="AJ200" s="409"/>
      <c r="AK200" s="409"/>
      <c r="AL200" s="409"/>
      <c r="AM200" s="409"/>
      <c r="AN200" s="409"/>
      <c r="AO200" s="409"/>
      <c r="AP200" s="409"/>
    </row>
    <row r="201" spans="1:42" s="33" customFormat="1" ht="17.25" outlineLevel="1">
      <c r="A201" s="367"/>
      <c r="B201" s="279">
        <v>0</v>
      </c>
      <c r="C201" s="114" t="s">
        <v>207</v>
      </c>
      <c r="D201" s="105">
        <v>0</v>
      </c>
      <c r="E201" s="105">
        <f>B201*J146</f>
        <v>0</v>
      </c>
      <c r="F201" s="270">
        <f t="shared" si="52"/>
        <v>30</v>
      </c>
      <c r="G201" s="105">
        <f>E201/((100-F201)*0.01)</f>
        <v>0</v>
      </c>
      <c r="H201" s="123">
        <f>G201</f>
        <v>0</v>
      </c>
      <c r="I201" s="367"/>
      <c r="J201" s="370"/>
      <c r="K201" s="371"/>
      <c r="L201" s="371"/>
      <c r="M201" s="371"/>
      <c r="N201" s="371"/>
      <c r="O201" s="371"/>
      <c r="P201" s="367"/>
      <c r="Q201" s="367"/>
      <c r="R201" s="367"/>
      <c r="S201" s="367"/>
      <c r="T201" s="367"/>
      <c r="U201" s="367"/>
      <c r="V201" s="367"/>
      <c r="W201" s="367"/>
      <c r="X201" s="367"/>
      <c r="Y201" s="367"/>
      <c r="Z201" s="367"/>
      <c r="AA201" s="409"/>
      <c r="AB201" s="409"/>
      <c r="AC201" s="409"/>
      <c r="AD201" s="409"/>
      <c r="AE201" s="409"/>
      <c r="AF201" s="409"/>
      <c r="AG201" s="409"/>
      <c r="AH201" s="409"/>
      <c r="AI201" s="409"/>
      <c r="AJ201" s="409"/>
      <c r="AK201" s="409"/>
      <c r="AL201" s="409"/>
      <c r="AM201" s="409"/>
      <c r="AN201" s="409"/>
      <c r="AO201" s="409"/>
      <c r="AP201" s="409"/>
    </row>
    <row r="202" spans="1:42" s="33" customFormat="1" ht="18" outlineLevel="1" thickBot="1">
      <c r="A202" s="367"/>
      <c r="B202" s="280">
        <v>0.04</v>
      </c>
      <c r="C202" s="116" t="s">
        <v>208</v>
      </c>
      <c r="D202" s="67">
        <v>0</v>
      </c>
      <c r="E202" s="106">
        <f>B202*J146</f>
        <v>1385.7827999999997</v>
      </c>
      <c r="F202" s="272">
        <v>0</v>
      </c>
      <c r="G202" s="106">
        <f>J146*B202</f>
        <v>1385.7827999999997</v>
      </c>
      <c r="H202" s="124">
        <f>G202</f>
        <v>1385.7827999999997</v>
      </c>
      <c r="I202" s="367"/>
      <c r="J202" s="370"/>
      <c r="K202" s="371"/>
      <c r="L202" s="371"/>
      <c r="M202" s="371"/>
      <c r="N202" s="371"/>
      <c r="O202" s="371"/>
      <c r="P202" s="367"/>
      <c r="Q202" s="367"/>
      <c r="R202" s="367"/>
      <c r="S202" s="367"/>
      <c r="T202" s="367"/>
      <c r="U202" s="367"/>
      <c r="V202" s="367"/>
      <c r="W202" s="367"/>
      <c r="X202" s="367"/>
      <c r="Y202" s="367"/>
      <c r="Z202" s="367"/>
      <c r="AA202" s="409"/>
      <c r="AB202" s="409"/>
      <c r="AC202" s="409"/>
      <c r="AD202" s="409"/>
      <c r="AE202" s="409"/>
      <c r="AF202" s="409"/>
      <c r="AG202" s="409"/>
      <c r="AH202" s="409"/>
      <c r="AI202" s="409"/>
      <c r="AJ202" s="409"/>
      <c r="AK202" s="409"/>
      <c r="AL202" s="409"/>
      <c r="AM202" s="409"/>
      <c r="AN202" s="409"/>
      <c r="AO202" s="409"/>
      <c r="AP202" s="409"/>
    </row>
    <row r="203" spans="1:42" s="33" customFormat="1" ht="18" outlineLevel="1" thickBot="1">
      <c r="A203" s="367"/>
      <c r="B203" s="392"/>
      <c r="C203" s="392"/>
      <c r="D203" s="392"/>
      <c r="E203" s="108">
        <f>SUM(E191:E202)</f>
        <v>1585.7827999999997</v>
      </c>
      <c r="F203" s="395"/>
      <c r="G203" s="395"/>
      <c r="H203" s="108">
        <f>SUM(H191:H202)</f>
        <v>1671.4970857142853</v>
      </c>
      <c r="I203" s="367"/>
      <c r="J203" s="369"/>
      <c r="K203" s="371"/>
      <c r="L203" s="400"/>
      <c r="M203" s="407"/>
      <c r="N203" s="407"/>
      <c r="O203" s="407"/>
      <c r="P203" s="407"/>
      <c r="Q203" s="407"/>
      <c r="R203" s="372"/>
      <c r="S203" s="367"/>
      <c r="T203" s="367"/>
      <c r="U203" s="367"/>
      <c r="V203" s="367"/>
      <c r="W203" s="367"/>
      <c r="X203" s="367"/>
      <c r="Y203" s="367"/>
      <c r="Z203" s="367"/>
      <c r="AA203" s="409"/>
      <c r="AB203" s="409"/>
      <c r="AC203" s="409"/>
      <c r="AD203" s="409"/>
      <c r="AE203" s="409"/>
      <c r="AF203" s="409"/>
      <c r="AG203" s="409"/>
      <c r="AH203" s="409"/>
      <c r="AI203" s="409"/>
      <c r="AJ203" s="409"/>
      <c r="AK203" s="409"/>
      <c r="AL203" s="409"/>
      <c r="AM203" s="409"/>
      <c r="AN203" s="409"/>
      <c r="AO203" s="409"/>
      <c r="AP203" s="409"/>
    </row>
    <row r="204" spans="1:42" s="33" customFormat="1" ht="18" thickBot="1">
      <c r="A204" s="367"/>
      <c r="B204" s="392"/>
      <c r="C204" s="392"/>
      <c r="D204" s="392"/>
      <c r="E204" s="408"/>
      <c r="F204" s="395"/>
      <c r="G204" s="395"/>
      <c r="H204" s="408"/>
      <c r="I204" s="367"/>
      <c r="J204" s="369"/>
      <c r="K204" s="371"/>
      <c r="L204" s="400"/>
      <c r="M204" s="407"/>
      <c r="N204" s="407"/>
      <c r="O204" s="407"/>
      <c r="P204" s="407"/>
      <c r="Q204" s="407"/>
      <c r="R204" s="372"/>
      <c r="S204" s="367"/>
      <c r="T204" s="367"/>
      <c r="U204" s="367"/>
      <c r="V204" s="367"/>
      <c r="W204" s="367"/>
      <c r="X204" s="367"/>
      <c r="Y204" s="367"/>
      <c r="Z204" s="367"/>
      <c r="AA204" s="409"/>
      <c r="AB204" s="409"/>
      <c r="AC204" s="409"/>
      <c r="AD204" s="409"/>
      <c r="AE204" s="409"/>
      <c r="AF204" s="409"/>
      <c r="AG204" s="409"/>
      <c r="AH204" s="409"/>
      <c r="AI204" s="409"/>
      <c r="AJ204" s="409"/>
      <c r="AK204" s="409"/>
      <c r="AL204" s="409"/>
      <c r="AM204" s="409"/>
      <c r="AN204" s="409"/>
      <c r="AO204" s="409"/>
      <c r="AP204" s="409"/>
    </row>
    <row r="205" spans="1:42" s="33" customFormat="1" ht="29.25">
      <c r="A205" s="367"/>
      <c r="B205" s="445" t="s">
        <v>37</v>
      </c>
      <c r="C205" s="446"/>
      <c r="D205" s="446"/>
      <c r="E205" s="446"/>
      <c r="F205" s="446"/>
      <c r="G205" s="446"/>
      <c r="H205" s="447"/>
      <c r="I205" s="367"/>
      <c r="J205" s="369"/>
      <c r="K205" s="371"/>
      <c r="L205" s="400"/>
      <c r="M205" s="407"/>
      <c r="N205" s="407"/>
      <c r="O205" s="407"/>
      <c r="P205" s="407"/>
      <c r="Q205" s="407"/>
      <c r="R205" s="372"/>
      <c r="S205" s="367"/>
      <c r="T205" s="367"/>
      <c r="U205" s="367"/>
      <c r="V205" s="367"/>
      <c r="W205" s="367"/>
      <c r="X205" s="367"/>
      <c r="Y205" s="367"/>
      <c r="Z205" s="367"/>
      <c r="AA205" s="409"/>
      <c r="AB205" s="409"/>
      <c r="AC205" s="409"/>
      <c r="AD205" s="409"/>
      <c r="AE205" s="409"/>
      <c r="AF205" s="409"/>
      <c r="AG205" s="409"/>
      <c r="AH205" s="409"/>
      <c r="AI205" s="409"/>
      <c r="AJ205" s="409"/>
      <c r="AK205" s="409"/>
      <c r="AL205" s="409"/>
      <c r="AM205" s="409"/>
      <c r="AN205" s="409"/>
      <c r="AO205" s="409"/>
      <c r="AP205" s="409"/>
    </row>
    <row r="206" spans="1:42" s="33" customFormat="1" ht="34.5" hidden="1" outlineLevel="1">
      <c r="A206" s="367"/>
      <c r="B206" s="53" t="s">
        <v>56</v>
      </c>
      <c r="C206" s="54" t="s">
        <v>197</v>
      </c>
      <c r="D206" s="56" t="s">
        <v>137</v>
      </c>
      <c r="E206" s="52" t="s">
        <v>22</v>
      </c>
      <c r="F206" s="51" t="s">
        <v>24</v>
      </c>
      <c r="G206" s="56" t="s">
        <v>28</v>
      </c>
      <c r="H206" s="58" t="s">
        <v>23</v>
      </c>
      <c r="I206" s="369"/>
      <c r="J206" s="369"/>
      <c r="K206" s="369"/>
      <c r="L206" s="371"/>
      <c r="M206" s="400"/>
      <c r="N206" s="407"/>
      <c r="O206" s="407"/>
      <c r="P206" s="407"/>
      <c r="Q206" s="407"/>
      <c r="R206" s="407"/>
      <c r="S206" s="372"/>
      <c r="T206" s="367"/>
      <c r="U206" s="368"/>
      <c r="V206" s="368"/>
      <c r="W206" s="368"/>
      <c r="X206" s="368"/>
      <c r="Y206" s="368"/>
      <c r="Z206" s="368"/>
      <c r="AA206" s="411"/>
      <c r="AB206" s="411"/>
      <c r="AC206" s="409"/>
      <c r="AD206" s="409"/>
      <c r="AE206" s="409"/>
      <c r="AF206" s="409"/>
      <c r="AG206" s="409"/>
      <c r="AH206" s="409"/>
      <c r="AI206" s="409"/>
      <c r="AJ206" s="409"/>
      <c r="AK206" s="409"/>
      <c r="AL206" s="409"/>
      <c r="AM206" s="409"/>
      <c r="AN206" s="409"/>
      <c r="AO206" s="409"/>
      <c r="AP206" s="409"/>
    </row>
    <row r="207" spans="1:42" s="30" customFormat="1" ht="16.899999999999999" hidden="1" customHeight="1" outlineLevel="1">
      <c r="A207" s="368"/>
      <c r="B207" s="109"/>
      <c r="C207" s="110"/>
      <c r="D207" s="111"/>
      <c r="E207" s="121"/>
      <c r="F207" s="271">
        <v>30</v>
      </c>
      <c r="G207" s="111"/>
      <c r="H207" s="122"/>
      <c r="I207" s="368"/>
      <c r="J207" s="369"/>
      <c r="K207" s="371"/>
      <c r="L207" s="405"/>
      <c r="M207" s="405"/>
      <c r="N207" s="405"/>
      <c r="O207" s="405"/>
      <c r="P207" s="405"/>
      <c r="Q207" s="405"/>
      <c r="R207" s="406"/>
      <c r="S207" s="368"/>
      <c r="T207" s="368"/>
      <c r="U207" s="367"/>
      <c r="V207" s="367"/>
      <c r="W207" s="367"/>
      <c r="X207" s="367"/>
      <c r="Y207" s="367"/>
      <c r="Z207" s="367"/>
      <c r="AA207" s="409"/>
      <c r="AB207" s="409"/>
      <c r="AC207" s="411"/>
      <c r="AD207" s="411"/>
      <c r="AE207" s="409"/>
      <c r="AF207" s="409"/>
      <c r="AG207" s="411"/>
      <c r="AH207" s="411"/>
      <c r="AI207" s="411"/>
      <c r="AJ207" s="411"/>
      <c r="AK207" s="411"/>
      <c r="AL207" s="411"/>
      <c r="AM207" s="411"/>
      <c r="AN207" s="411"/>
      <c r="AO207" s="411"/>
      <c r="AP207" s="411"/>
    </row>
    <row r="208" spans="1:42" s="33" customFormat="1" ht="17.25" hidden="1" outlineLevel="1">
      <c r="A208" s="367"/>
      <c r="B208" s="297"/>
      <c r="C208" s="292"/>
      <c r="D208" s="299"/>
      <c r="E208" s="105">
        <f>B208*D208</f>
        <v>0</v>
      </c>
      <c r="F208" s="270">
        <f>F207</f>
        <v>30</v>
      </c>
      <c r="G208" s="105">
        <f>D208/((100-F208)*0.01)</f>
        <v>0</v>
      </c>
      <c r="H208" s="123">
        <f>B208*G208</f>
        <v>0</v>
      </c>
      <c r="I208" s="367"/>
      <c r="J208" s="370"/>
      <c r="K208" s="371"/>
      <c r="L208" s="371"/>
      <c r="M208" s="371"/>
      <c r="N208" s="371"/>
      <c r="O208" s="371"/>
      <c r="P208" s="368"/>
      <c r="Q208" s="368"/>
      <c r="R208" s="406"/>
      <c r="S208" s="367"/>
      <c r="T208" s="367"/>
      <c r="U208" s="367"/>
      <c r="V208" s="367"/>
      <c r="W208" s="367"/>
      <c r="X208" s="367"/>
      <c r="Y208" s="367"/>
      <c r="Z208" s="367"/>
      <c r="AA208" s="409"/>
      <c r="AB208" s="409"/>
      <c r="AC208" s="409"/>
      <c r="AD208" s="409"/>
      <c r="AE208" s="411"/>
      <c r="AF208" s="411"/>
      <c r="AG208" s="409"/>
      <c r="AH208" s="409"/>
      <c r="AI208" s="409"/>
      <c r="AJ208" s="409"/>
      <c r="AK208" s="409"/>
      <c r="AL208" s="409"/>
      <c r="AM208" s="409"/>
      <c r="AN208" s="409"/>
      <c r="AO208" s="409"/>
      <c r="AP208" s="409"/>
    </row>
    <row r="209" spans="1:42" s="33" customFormat="1" ht="17.25" hidden="1" outlineLevel="1">
      <c r="A209" s="367"/>
      <c r="B209" s="297"/>
      <c r="C209" s="292"/>
      <c r="D209" s="299"/>
      <c r="E209" s="105">
        <f>B209*D209</f>
        <v>0</v>
      </c>
      <c r="F209" s="270">
        <f t="shared" ref="F209:F212" si="55">F208</f>
        <v>30</v>
      </c>
      <c r="G209" s="105">
        <f t="shared" ref="G209:G212" si="56">D209/((100-F209)*0.01)</f>
        <v>0</v>
      </c>
      <c r="H209" s="123">
        <f>B209*G209</f>
        <v>0</v>
      </c>
      <c r="I209" s="367"/>
      <c r="J209" s="370"/>
      <c r="K209" s="371"/>
      <c r="L209" s="371"/>
      <c r="M209" s="371"/>
      <c r="N209" s="371"/>
      <c r="O209" s="371"/>
      <c r="P209" s="367"/>
      <c r="Q209" s="367"/>
      <c r="R209" s="372"/>
      <c r="S209" s="367"/>
      <c r="T209" s="367"/>
      <c r="U209" s="367"/>
      <c r="V209" s="367"/>
      <c r="W209" s="367"/>
      <c r="X209" s="367"/>
      <c r="Y209" s="367"/>
      <c r="Z209" s="367"/>
      <c r="AA209" s="409"/>
      <c r="AB209" s="409"/>
      <c r="AC209" s="409"/>
      <c r="AD209" s="409"/>
      <c r="AE209" s="409"/>
      <c r="AF209" s="409"/>
      <c r="AG209" s="409"/>
      <c r="AH209" s="409"/>
      <c r="AI209" s="409"/>
      <c r="AJ209" s="409"/>
      <c r="AK209" s="409"/>
      <c r="AL209" s="409"/>
      <c r="AM209" s="409"/>
      <c r="AN209" s="409"/>
      <c r="AO209" s="409"/>
      <c r="AP209" s="409"/>
    </row>
    <row r="210" spans="1:42" ht="17.25" hidden="1" outlineLevel="1">
      <c r="A210" s="367"/>
      <c r="B210" s="297"/>
      <c r="C210" s="292"/>
      <c r="D210" s="299"/>
      <c r="E210" s="105">
        <f>B210*D210</f>
        <v>0</v>
      </c>
      <c r="F210" s="270">
        <f t="shared" si="55"/>
        <v>30</v>
      </c>
      <c r="G210" s="105">
        <f t="shared" si="56"/>
        <v>0</v>
      </c>
      <c r="H210" s="123">
        <f>B210*G210</f>
        <v>0</v>
      </c>
      <c r="I210" s="369"/>
      <c r="J210" s="370"/>
      <c r="K210" s="371"/>
      <c r="L210" s="371"/>
      <c r="M210" s="371"/>
      <c r="N210" s="371"/>
      <c r="O210" s="371"/>
      <c r="P210" s="367"/>
      <c r="Q210" s="367"/>
      <c r="R210" s="372"/>
      <c r="S210" s="367"/>
      <c r="T210" s="367"/>
      <c r="U210" s="367"/>
      <c r="V210" s="367"/>
      <c r="W210" s="367"/>
      <c r="X210" s="367"/>
      <c r="Y210" s="367"/>
      <c r="Z210" s="367"/>
    </row>
    <row r="211" spans="1:42" ht="17.25" hidden="1" outlineLevel="1">
      <c r="A211" s="367"/>
      <c r="B211" s="297"/>
      <c r="C211" s="292"/>
      <c r="D211" s="299"/>
      <c r="E211" s="105">
        <f>B211*D211</f>
        <v>0</v>
      </c>
      <c r="F211" s="270">
        <f t="shared" si="55"/>
        <v>30</v>
      </c>
      <c r="G211" s="105">
        <f t="shared" si="56"/>
        <v>0</v>
      </c>
      <c r="H211" s="123">
        <f>B211*G211</f>
        <v>0</v>
      </c>
      <c r="I211" s="369"/>
      <c r="J211" s="370"/>
      <c r="K211" s="371"/>
      <c r="L211" s="371"/>
      <c r="M211" s="371"/>
      <c r="N211" s="371"/>
      <c r="O211" s="371"/>
      <c r="P211" s="367"/>
      <c r="Q211" s="367"/>
      <c r="R211" s="372"/>
      <c r="S211" s="367"/>
      <c r="T211" s="367"/>
      <c r="U211" s="367"/>
      <c r="V211" s="367"/>
      <c r="W211" s="367"/>
      <c r="X211" s="367"/>
      <c r="Y211" s="367"/>
      <c r="Z211" s="367"/>
    </row>
    <row r="212" spans="1:42" ht="17.25" hidden="1" outlineLevel="1">
      <c r="A212" s="367"/>
      <c r="B212" s="297"/>
      <c r="C212" s="292"/>
      <c r="D212" s="299"/>
      <c r="E212" s="105">
        <f>B212*D212</f>
        <v>0</v>
      </c>
      <c r="F212" s="270">
        <f t="shared" si="55"/>
        <v>30</v>
      </c>
      <c r="G212" s="105">
        <f t="shared" si="56"/>
        <v>0</v>
      </c>
      <c r="H212" s="123">
        <f>B212*G212</f>
        <v>0</v>
      </c>
      <c r="I212" s="369"/>
      <c r="J212" s="370"/>
      <c r="K212" s="371"/>
      <c r="L212" s="371"/>
      <c r="M212" s="371"/>
      <c r="N212" s="371"/>
      <c r="O212" s="371"/>
      <c r="P212" s="367"/>
      <c r="Q212" s="367"/>
      <c r="R212" s="372"/>
      <c r="S212" s="367"/>
      <c r="T212" s="367"/>
      <c r="U212" s="367"/>
      <c r="V212" s="367"/>
      <c r="W212" s="367"/>
      <c r="X212" s="367"/>
      <c r="Y212" s="367"/>
      <c r="Z212" s="367"/>
    </row>
    <row r="213" spans="1:42" ht="18" hidden="1" outlineLevel="1" thickBot="1">
      <c r="A213" s="367"/>
      <c r="B213" s="392"/>
      <c r="C213" s="392"/>
      <c r="D213" s="392"/>
      <c r="E213" s="108">
        <f>SUM(E208:E212)</f>
        <v>0</v>
      </c>
      <c r="F213" s="395"/>
      <c r="G213" s="395"/>
      <c r="H213" s="108">
        <f>SUM(H208:H212)</f>
        <v>0</v>
      </c>
      <c r="I213" s="369"/>
      <c r="J213" s="370"/>
      <c r="K213" s="371"/>
      <c r="L213" s="371"/>
      <c r="M213" s="371"/>
      <c r="N213" s="371"/>
      <c r="O213" s="371"/>
      <c r="P213" s="367"/>
      <c r="Q213" s="367"/>
      <c r="R213" s="372"/>
      <c r="S213" s="367"/>
      <c r="T213" s="367"/>
      <c r="U213" s="367"/>
      <c r="V213" s="367"/>
      <c r="W213" s="367"/>
      <c r="X213" s="367"/>
      <c r="Y213" s="367"/>
      <c r="Z213" s="367"/>
    </row>
    <row r="214" spans="1:42" ht="18" collapsed="1" thickBot="1">
      <c r="A214" s="367"/>
      <c r="B214" s="392"/>
      <c r="C214" s="392"/>
      <c r="D214" s="392"/>
      <c r="E214" s="408"/>
      <c r="F214" s="395"/>
      <c r="G214" s="395"/>
      <c r="H214" s="408"/>
      <c r="I214" s="369"/>
      <c r="J214" s="370"/>
      <c r="K214" s="371"/>
      <c r="L214" s="371"/>
      <c r="M214" s="371"/>
      <c r="N214" s="371"/>
      <c r="O214" s="371"/>
      <c r="P214" s="367"/>
      <c r="Q214" s="367"/>
      <c r="R214" s="372"/>
      <c r="S214" s="367"/>
      <c r="T214" s="367"/>
      <c r="U214" s="367"/>
      <c r="V214" s="367"/>
      <c r="W214" s="367"/>
      <c r="X214" s="367"/>
      <c r="Y214" s="367"/>
      <c r="Z214" s="367"/>
    </row>
    <row r="215" spans="1:42" ht="29.25">
      <c r="A215" s="367"/>
      <c r="B215" s="445" t="s">
        <v>44</v>
      </c>
      <c r="C215" s="446"/>
      <c r="D215" s="446"/>
      <c r="E215" s="446"/>
      <c r="F215" s="446"/>
      <c r="G215" s="446"/>
      <c r="H215" s="447"/>
      <c r="I215" s="369"/>
      <c r="J215" s="370"/>
      <c r="K215" s="371"/>
      <c r="L215" s="371"/>
      <c r="M215" s="371"/>
      <c r="N215" s="371"/>
      <c r="O215" s="371"/>
      <c r="P215" s="367"/>
      <c r="Q215" s="367"/>
      <c r="R215" s="367"/>
      <c r="S215" s="367"/>
      <c r="T215" s="367"/>
      <c r="U215" s="367"/>
      <c r="V215" s="367"/>
      <c r="W215" s="367"/>
      <c r="X215" s="367"/>
      <c r="Y215" s="367"/>
      <c r="Z215" s="367"/>
    </row>
    <row r="216" spans="1:42" ht="34.5" outlineLevel="1">
      <c r="A216" s="367"/>
      <c r="B216" s="53" t="s">
        <v>56</v>
      </c>
      <c r="C216" s="54" t="s">
        <v>60</v>
      </c>
      <c r="D216" s="56" t="s">
        <v>209</v>
      </c>
      <c r="E216" s="52" t="s">
        <v>22</v>
      </c>
      <c r="F216" s="51" t="s">
        <v>24</v>
      </c>
      <c r="G216" s="56" t="s">
        <v>28</v>
      </c>
      <c r="H216" s="58" t="s">
        <v>23</v>
      </c>
      <c r="I216" s="369"/>
      <c r="J216" s="400"/>
      <c r="K216" s="371"/>
      <c r="L216" s="371"/>
      <c r="M216" s="371"/>
      <c r="N216" s="371"/>
      <c r="O216" s="371"/>
      <c r="P216" s="372"/>
      <c r="Q216" s="367"/>
      <c r="R216" s="367"/>
      <c r="S216" s="367"/>
      <c r="T216" s="367"/>
      <c r="U216" s="367"/>
      <c r="V216" s="367"/>
      <c r="W216" s="367"/>
      <c r="X216" s="367"/>
      <c r="Y216" s="367"/>
      <c r="Z216" s="367"/>
    </row>
    <row r="217" spans="1:42" ht="17.25" outlineLevel="1">
      <c r="A217" s="367"/>
      <c r="B217" s="109"/>
      <c r="C217" s="110"/>
      <c r="D217" s="125">
        <v>75</v>
      </c>
      <c r="E217" s="121"/>
      <c r="F217" s="271">
        <v>40</v>
      </c>
      <c r="G217" s="111"/>
      <c r="H217" s="122"/>
      <c r="I217" s="369"/>
      <c r="J217" s="400"/>
      <c r="K217" s="407"/>
      <c r="L217" s="407"/>
      <c r="M217" s="407"/>
      <c r="N217" s="407"/>
      <c r="O217" s="407"/>
      <c r="P217" s="372"/>
      <c r="Q217" s="367"/>
      <c r="R217" s="367"/>
      <c r="S217" s="367"/>
      <c r="T217" s="367"/>
      <c r="U217" s="367"/>
      <c r="V217" s="367"/>
      <c r="W217" s="367"/>
      <c r="X217" s="367"/>
      <c r="Y217" s="367"/>
      <c r="Z217" s="367"/>
    </row>
    <row r="218" spans="1:42" ht="17.25" outlineLevel="1">
      <c r="A218" s="367"/>
      <c r="B218" s="165">
        <f>O146</f>
        <v>229</v>
      </c>
      <c r="C218" s="114" t="s">
        <v>210</v>
      </c>
      <c r="D218" s="105">
        <f t="shared" ref="D218:D224" si="57">$D$217</f>
        <v>75</v>
      </c>
      <c r="E218" s="105">
        <f t="shared" ref="E218:E229" si="58">B218*D218</f>
        <v>17175</v>
      </c>
      <c r="F218" s="270">
        <f t="shared" ref="F218:F231" si="59">$F$217</f>
        <v>40</v>
      </c>
      <c r="G218" s="126">
        <f t="shared" ref="G218:G231" si="60">D218/((100-F218)*0.01)</f>
        <v>125</v>
      </c>
      <c r="H218" s="123">
        <f t="shared" ref="H218:H229" si="61">B218*G218</f>
        <v>28625</v>
      </c>
      <c r="I218" s="369"/>
      <c r="J218" s="370"/>
      <c r="K218" s="371"/>
      <c r="L218" s="371"/>
      <c r="M218" s="371"/>
      <c r="N218" s="371"/>
      <c r="O218" s="371"/>
      <c r="P218" s="372"/>
      <c r="Q218" s="367"/>
      <c r="R218" s="367"/>
      <c r="S218" s="367"/>
      <c r="T218" s="367"/>
      <c r="U218" s="367"/>
      <c r="V218" s="367"/>
      <c r="W218" s="367"/>
      <c r="X218" s="367"/>
      <c r="Y218" s="367"/>
      <c r="Z218" s="367"/>
    </row>
    <row r="219" spans="1:42" ht="17.25" outlineLevel="1">
      <c r="A219" s="367"/>
      <c r="B219" s="165">
        <f>M186</f>
        <v>0</v>
      </c>
      <c r="C219" s="114" t="s">
        <v>211</v>
      </c>
      <c r="D219" s="105">
        <f t="shared" si="57"/>
        <v>75</v>
      </c>
      <c r="E219" s="105">
        <f t="shared" si="58"/>
        <v>0</v>
      </c>
      <c r="F219" s="270">
        <f t="shared" si="59"/>
        <v>40</v>
      </c>
      <c r="G219" s="126">
        <f t="shared" si="60"/>
        <v>125</v>
      </c>
      <c r="H219" s="123">
        <f t="shared" si="61"/>
        <v>0</v>
      </c>
      <c r="I219" s="369"/>
      <c r="J219" s="370"/>
      <c r="K219" s="371"/>
      <c r="L219" s="371"/>
      <c r="M219" s="371"/>
      <c r="N219" s="371"/>
      <c r="O219" s="371"/>
      <c r="P219" s="372"/>
      <c r="Q219" s="367"/>
      <c r="R219" s="367"/>
      <c r="S219" s="367"/>
      <c r="T219" s="367"/>
      <c r="U219" s="367"/>
      <c r="V219" s="367"/>
      <c r="W219" s="367"/>
      <c r="X219" s="367"/>
      <c r="Y219" s="367"/>
      <c r="Z219" s="367"/>
    </row>
    <row r="220" spans="1:42" ht="17.25" outlineLevel="1">
      <c r="A220" s="367"/>
      <c r="B220" s="165">
        <f>SUM(M169)</f>
        <v>0</v>
      </c>
      <c r="C220" s="114" t="s">
        <v>212</v>
      </c>
      <c r="D220" s="105">
        <f t="shared" si="57"/>
        <v>75</v>
      </c>
      <c r="E220" s="105">
        <f t="shared" si="58"/>
        <v>0</v>
      </c>
      <c r="F220" s="270">
        <f t="shared" si="59"/>
        <v>40</v>
      </c>
      <c r="G220" s="126">
        <f t="shared" si="60"/>
        <v>125</v>
      </c>
      <c r="H220" s="123">
        <f t="shared" si="61"/>
        <v>0</v>
      </c>
      <c r="I220" s="369"/>
      <c r="J220" s="370"/>
      <c r="K220" s="371"/>
      <c r="L220" s="371"/>
      <c r="M220" s="371"/>
      <c r="N220" s="371"/>
      <c r="O220" s="371"/>
      <c r="P220" s="372"/>
      <c r="Q220" s="367"/>
      <c r="R220" s="367"/>
      <c r="S220" s="367"/>
      <c r="T220" s="367"/>
      <c r="U220" s="367"/>
      <c r="V220" s="367"/>
      <c r="W220" s="367"/>
      <c r="X220" s="367"/>
      <c r="Y220" s="367"/>
      <c r="Z220" s="367"/>
    </row>
    <row r="221" spans="1:42" ht="17.25" outlineLevel="1">
      <c r="A221" s="367"/>
      <c r="B221" s="320"/>
      <c r="C221" s="114" t="s">
        <v>213</v>
      </c>
      <c r="D221" s="105">
        <f t="shared" si="57"/>
        <v>75</v>
      </c>
      <c r="E221" s="105">
        <f t="shared" si="58"/>
        <v>0</v>
      </c>
      <c r="F221" s="270">
        <f t="shared" si="59"/>
        <v>40</v>
      </c>
      <c r="G221" s="126">
        <f t="shared" si="60"/>
        <v>125</v>
      </c>
      <c r="H221" s="123">
        <f t="shared" si="61"/>
        <v>0</v>
      </c>
      <c r="I221" s="369"/>
      <c r="J221" s="400"/>
      <c r="K221" s="371"/>
      <c r="L221" s="371"/>
      <c r="M221" s="371"/>
      <c r="N221" s="371"/>
      <c r="O221" s="371"/>
      <c r="P221" s="372"/>
      <c r="Q221" s="367"/>
      <c r="R221" s="367"/>
      <c r="S221" s="367"/>
      <c r="T221" s="367"/>
      <c r="U221" s="367"/>
      <c r="V221" s="367"/>
      <c r="W221" s="367"/>
      <c r="X221" s="367"/>
      <c r="Y221" s="367"/>
      <c r="Z221" s="367"/>
    </row>
    <row r="222" spans="1:42" ht="17.25" outlineLevel="1">
      <c r="A222" s="367"/>
      <c r="B222" s="320"/>
      <c r="C222" s="114" t="s">
        <v>214</v>
      </c>
      <c r="D222" s="105">
        <f t="shared" si="57"/>
        <v>75</v>
      </c>
      <c r="E222" s="105">
        <f t="shared" si="58"/>
        <v>0</v>
      </c>
      <c r="F222" s="270">
        <f t="shared" si="59"/>
        <v>40</v>
      </c>
      <c r="G222" s="126">
        <f t="shared" si="60"/>
        <v>125</v>
      </c>
      <c r="H222" s="123">
        <f t="shared" si="61"/>
        <v>0</v>
      </c>
      <c r="I222" s="367"/>
      <c r="J222" s="367"/>
      <c r="K222" s="367"/>
      <c r="L222" s="367"/>
      <c r="M222" s="367"/>
      <c r="N222" s="367"/>
      <c r="O222" s="367"/>
      <c r="P222" s="367"/>
      <c r="Q222" s="367"/>
      <c r="R222" s="367"/>
      <c r="S222" s="367"/>
      <c r="T222" s="367"/>
      <c r="U222" s="367"/>
      <c r="V222" s="367"/>
      <c r="W222" s="367"/>
      <c r="X222" s="367"/>
      <c r="Y222" s="367"/>
      <c r="Z222" s="367"/>
    </row>
    <row r="223" spans="1:42" ht="17.25" outlineLevel="1">
      <c r="A223" s="367"/>
      <c r="B223" s="165">
        <f>Q146</f>
        <v>35</v>
      </c>
      <c r="C223" s="114" t="s">
        <v>215</v>
      </c>
      <c r="D223" s="105">
        <f t="shared" si="57"/>
        <v>75</v>
      </c>
      <c r="E223" s="105">
        <f t="shared" si="58"/>
        <v>2625</v>
      </c>
      <c r="F223" s="270">
        <f t="shared" si="59"/>
        <v>40</v>
      </c>
      <c r="G223" s="126">
        <f t="shared" si="60"/>
        <v>125</v>
      </c>
      <c r="H223" s="123">
        <f t="shared" si="61"/>
        <v>4375</v>
      </c>
      <c r="I223" s="367"/>
      <c r="J223" s="367"/>
      <c r="K223" s="367"/>
      <c r="L223" s="367"/>
      <c r="M223" s="367"/>
      <c r="N223" s="367"/>
      <c r="O223" s="367"/>
      <c r="P223" s="367"/>
      <c r="Q223" s="367"/>
      <c r="R223" s="367"/>
      <c r="S223" s="367"/>
      <c r="T223" s="367"/>
      <c r="U223" s="367"/>
      <c r="V223" s="367"/>
      <c r="W223" s="367"/>
      <c r="X223" s="367"/>
      <c r="Y223" s="367"/>
      <c r="Z223" s="367"/>
    </row>
    <row r="224" spans="1:42" ht="17.25" outlineLevel="1">
      <c r="A224" s="367"/>
      <c r="B224" s="320"/>
      <c r="C224" s="114" t="s">
        <v>216</v>
      </c>
      <c r="D224" s="105">
        <f t="shared" si="57"/>
        <v>75</v>
      </c>
      <c r="E224" s="105">
        <f t="shared" si="58"/>
        <v>0</v>
      </c>
      <c r="F224" s="270">
        <f t="shared" si="59"/>
        <v>40</v>
      </c>
      <c r="G224" s="126">
        <f t="shared" si="60"/>
        <v>125</v>
      </c>
      <c r="H224" s="123">
        <f t="shared" si="61"/>
        <v>0</v>
      </c>
      <c r="I224" s="367"/>
      <c r="J224" s="367"/>
      <c r="K224" s="367"/>
      <c r="L224" s="367"/>
      <c r="M224" s="367"/>
      <c r="N224" s="367"/>
      <c r="O224" s="367"/>
      <c r="P224" s="367"/>
      <c r="Q224" s="367"/>
      <c r="R224" s="367"/>
      <c r="S224" s="367"/>
      <c r="T224" s="367"/>
      <c r="U224" s="367"/>
      <c r="V224" s="367"/>
      <c r="W224" s="367"/>
      <c r="X224" s="367"/>
      <c r="Y224" s="367"/>
      <c r="Z224" s="367"/>
    </row>
    <row r="225" spans="1:26" ht="17.25" outlineLevel="1">
      <c r="A225" s="367"/>
      <c r="B225" s="320"/>
      <c r="C225" s="114" t="s">
        <v>217</v>
      </c>
      <c r="D225" s="105">
        <f t="shared" ref="D225:D231" si="62">$D$217</f>
        <v>75</v>
      </c>
      <c r="E225" s="105">
        <f t="shared" si="58"/>
        <v>0</v>
      </c>
      <c r="F225" s="270">
        <f t="shared" si="59"/>
        <v>40</v>
      </c>
      <c r="G225" s="126">
        <f t="shared" si="60"/>
        <v>125</v>
      </c>
      <c r="H225" s="123">
        <f t="shared" si="61"/>
        <v>0</v>
      </c>
      <c r="I225" s="367"/>
      <c r="J225" s="367"/>
      <c r="K225" s="367"/>
      <c r="L225" s="367"/>
      <c r="M225" s="367"/>
      <c r="N225" s="367"/>
      <c r="O225" s="367"/>
      <c r="P225" s="367"/>
      <c r="Q225" s="367"/>
      <c r="R225" s="367"/>
      <c r="S225" s="367"/>
      <c r="T225" s="367"/>
      <c r="U225" s="367"/>
      <c r="V225" s="367"/>
      <c r="W225" s="367"/>
      <c r="X225" s="367"/>
      <c r="Y225" s="367"/>
      <c r="Z225" s="367"/>
    </row>
    <row r="226" spans="1:26" ht="17.25" outlineLevel="1">
      <c r="A226" s="367"/>
      <c r="B226" s="320">
        <v>40</v>
      </c>
      <c r="C226" s="114" t="s">
        <v>218</v>
      </c>
      <c r="D226" s="105">
        <v>95</v>
      </c>
      <c r="E226" s="105">
        <f t="shared" si="58"/>
        <v>3800</v>
      </c>
      <c r="F226" s="270">
        <f t="shared" si="59"/>
        <v>40</v>
      </c>
      <c r="G226" s="126">
        <f t="shared" si="60"/>
        <v>158.33333333333334</v>
      </c>
      <c r="H226" s="123">
        <f t="shared" si="61"/>
        <v>6333.3333333333339</v>
      </c>
      <c r="I226" s="367"/>
      <c r="J226" s="367"/>
      <c r="K226" s="367"/>
      <c r="L226" s="367"/>
      <c r="M226" s="367"/>
      <c r="N226" s="367"/>
      <c r="O226" s="367"/>
      <c r="P226" s="367"/>
      <c r="Q226" s="367"/>
      <c r="R226" s="367"/>
      <c r="S226" s="367"/>
      <c r="T226" s="367"/>
      <c r="U226" s="367"/>
      <c r="V226" s="367"/>
      <c r="W226" s="367"/>
      <c r="X226" s="367"/>
      <c r="Y226" s="367"/>
      <c r="Z226" s="367"/>
    </row>
    <row r="227" spans="1:26" ht="17.25" outlineLevel="1">
      <c r="A227" s="367"/>
      <c r="B227" s="320"/>
      <c r="C227" s="114" t="s">
        <v>219</v>
      </c>
      <c r="D227" s="105">
        <v>95</v>
      </c>
      <c r="E227" s="105">
        <f t="shared" si="58"/>
        <v>0</v>
      </c>
      <c r="F227" s="270">
        <f t="shared" si="59"/>
        <v>40</v>
      </c>
      <c r="G227" s="126">
        <f t="shared" si="60"/>
        <v>158.33333333333334</v>
      </c>
      <c r="H227" s="123">
        <f t="shared" si="61"/>
        <v>0</v>
      </c>
      <c r="I227" s="367"/>
      <c r="J227" s="367"/>
      <c r="K227" s="367"/>
      <c r="L227" s="367"/>
      <c r="M227" s="367"/>
      <c r="N227" s="367"/>
      <c r="O227" s="367"/>
      <c r="P227" s="367"/>
      <c r="Q227" s="367"/>
      <c r="R227" s="367"/>
      <c r="S227" s="367"/>
      <c r="T227" s="367"/>
      <c r="U227" s="367"/>
      <c r="V227" s="367"/>
      <c r="W227" s="367"/>
      <c r="X227" s="367"/>
      <c r="Y227" s="367"/>
      <c r="Z227" s="367"/>
    </row>
    <row r="228" spans="1:26" ht="17.25" outlineLevel="1">
      <c r="A228" s="367"/>
      <c r="B228" s="320"/>
      <c r="C228" s="114" t="s">
        <v>220</v>
      </c>
      <c r="D228" s="105">
        <v>95</v>
      </c>
      <c r="E228" s="105">
        <f t="shared" si="58"/>
        <v>0</v>
      </c>
      <c r="F228" s="270">
        <f t="shared" si="59"/>
        <v>40</v>
      </c>
      <c r="G228" s="126">
        <f t="shared" si="60"/>
        <v>158.33333333333334</v>
      </c>
      <c r="H228" s="123">
        <f t="shared" si="61"/>
        <v>0</v>
      </c>
      <c r="I228" s="367"/>
      <c r="J228" s="367"/>
      <c r="K228" s="367"/>
      <c r="L228" s="367"/>
      <c r="M228" s="367"/>
      <c r="N228" s="367"/>
      <c r="O228" s="367"/>
      <c r="P228" s="367"/>
      <c r="Q228" s="367"/>
      <c r="R228" s="367"/>
      <c r="S228" s="367"/>
      <c r="T228" s="367"/>
      <c r="U228" s="367"/>
      <c r="V228" s="367"/>
      <c r="W228" s="367"/>
      <c r="X228" s="367"/>
      <c r="Y228" s="367"/>
      <c r="Z228" s="367"/>
    </row>
    <row r="229" spans="1:26" ht="17.25" outlineLevel="1">
      <c r="A229" s="367"/>
      <c r="B229" s="320"/>
      <c r="C229" s="114" t="s">
        <v>221</v>
      </c>
      <c r="D229" s="105">
        <v>75</v>
      </c>
      <c r="E229" s="105">
        <f t="shared" si="58"/>
        <v>0</v>
      </c>
      <c r="F229" s="270">
        <f t="shared" si="59"/>
        <v>40</v>
      </c>
      <c r="G229" s="126">
        <f t="shared" ref="G229" si="63">D229/((100-F229)*0.01)</f>
        <v>125</v>
      </c>
      <c r="H229" s="123">
        <f t="shared" si="61"/>
        <v>0</v>
      </c>
      <c r="I229" s="367"/>
      <c r="J229" s="367"/>
      <c r="K229" s="367"/>
      <c r="L229" s="367"/>
      <c r="M229" s="367"/>
      <c r="N229" s="367"/>
      <c r="O229" s="367"/>
      <c r="P229" s="367"/>
      <c r="Q229" s="367"/>
      <c r="R229" s="367"/>
      <c r="S229" s="367"/>
      <c r="T229" s="367"/>
      <c r="U229" s="367"/>
      <c r="V229" s="367"/>
      <c r="W229" s="367"/>
      <c r="X229" s="367"/>
      <c r="Y229" s="367"/>
      <c r="Z229" s="367"/>
    </row>
    <row r="230" spans="1:26" ht="17.25" outlineLevel="1">
      <c r="A230" s="367"/>
      <c r="B230" s="321"/>
      <c r="C230" s="114" t="s">
        <v>222</v>
      </c>
      <c r="D230" s="105">
        <f t="shared" si="62"/>
        <v>75</v>
      </c>
      <c r="E230" s="105">
        <f>B230*(B233+B234)*D230</f>
        <v>0</v>
      </c>
      <c r="F230" s="274">
        <f t="shared" si="59"/>
        <v>40</v>
      </c>
      <c r="G230" s="127">
        <f t="shared" si="60"/>
        <v>125</v>
      </c>
      <c r="H230" s="123">
        <f>B230*(B233+B234)*G230</f>
        <v>0</v>
      </c>
      <c r="I230" s="367"/>
      <c r="J230" s="367"/>
      <c r="K230" s="367"/>
      <c r="L230" s="367"/>
      <c r="M230" s="367"/>
      <c r="N230" s="367"/>
      <c r="O230" s="367"/>
      <c r="P230" s="367"/>
      <c r="Q230" s="367"/>
      <c r="R230" s="367"/>
      <c r="S230" s="367"/>
      <c r="T230" s="367"/>
      <c r="U230" s="367"/>
      <c r="V230" s="367"/>
      <c r="W230" s="367"/>
      <c r="X230" s="367"/>
      <c r="Y230" s="367"/>
      <c r="Z230" s="367"/>
    </row>
    <row r="231" spans="1:26" ht="18" outlineLevel="1" thickBot="1">
      <c r="A231" s="367"/>
      <c r="B231" s="322"/>
      <c r="C231" s="128" t="s">
        <v>223</v>
      </c>
      <c r="D231" s="106">
        <f t="shared" si="62"/>
        <v>75</v>
      </c>
      <c r="E231" s="127">
        <f>B231*D231</f>
        <v>0</v>
      </c>
      <c r="F231" s="272">
        <f t="shared" si="59"/>
        <v>40</v>
      </c>
      <c r="G231" s="106">
        <f t="shared" si="60"/>
        <v>125</v>
      </c>
      <c r="H231" s="129">
        <f>B231*G231</f>
        <v>0</v>
      </c>
      <c r="I231" s="367"/>
      <c r="J231" s="367"/>
      <c r="K231" s="367"/>
      <c r="L231" s="367"/>
      <c r="M231" s="367"/>
      <c r="N231" s="367"/>
      <c r="O231" s="367"/>
      <c r="P231" s="367"/>
      <c r="Q231" s="367"/>
      <c r="R231" s="367"/>
      <c r="S231" s="367"/>
      <c r="T231" s="367"/>
      <c r="U231" s="367"/>
      <c r="V231" s="367"/>
      <c r="W231" s="367"/>
      <c r="X231" s="367"/>
      <c r="Y231" s="367"/>
      <c r="Z231" s="367"/>
    </row>
    <row r="232" spans="1:26" ht="17.25" outlineLevel="1">
      <c r="A232" s="367"/>
      <c r="B232" s="166">
        <f>B233+B234+(E230/D230)+B236</f>
        <v>304</v>
      </c>
      <c r="C232" s="130" t="s">
        <v>224</v>
      </c>
      <c r="D232" s="408"/>
      <c r="E232" s="59">
        <f>SUM(E233:E236)</f>
        <v>23600</v>
      </c>
      <c r="F232" s="408"/>
      <c r="G232" s="408"/>
      <c r="H232" s="59">
        <f>SUM(H233:H236)</f>
        <v>39333.333333333336</v>
      </c>
      <c r="I232" s="367"/>
      <c r="J232" s="367"/>
      <c r="K232" s="367"/>
      <c r="L232" s="367"/>
      <c r="M232" s="367"/>
      <c r="N232" s="367"/>
      <c r="O232" s="367"/>
      <c r="P232" s="367"/>
      <c r="Q232" s="367"/>
      <c r="R232" s="367"/>
      <c r="S232" s="367"/>
      <c r="T232" s="367"/>
      <c r="U232" s="367"/>
      <c r="V232" s="367"/>
      <c r="W232" s="367"/>
      <c r="X232" s="367"/>
      <c r="Y232" s="367"/>
      <c r="Z232" s="367"/>
    </row>
    <row r="233" spans="1:26" ht="17.25" outlineLevel="1">
      <c r="A233" s="367"/>
      <c r="B233" s="167">
        <f>SUM(B218:B224)</f>
        <v>264</v>
      </c>
      <c r="C233" s="131" t="s">
        <v>225</v>
      </c>
      <c r="D233" s="403"/>
      <c r="E233" s="60">
        <f>SUM(E218:E224)</f>
        <v>19800</v>
      </c>
      <c r="F233" s="403"/>
      <c r="G233" s="403"/>
      <c r="H233" s="132">
        <f>SUM(H218:H224)</f>
        <v>33000</v>
      </c>
      <c r="I233" s="367"/>
      <c r="J233" s="367"/>
      <c r="K233" s="367"/>
      <c r="L233" s="367"/>
      <c r="M233" s="367"/>
      <c r="N233" s="367"/>
      <c r="O233" s="367"/>
      <c r="P233" s="367"/>
      <c r="Q233" s="367"/>
      <c r="R233" s="367"/>
      <c r="S233" s="367"/>
      <c r="T233" s="367"/>
      <c r="U233" s="367"/>
      <c r="V233" s="367"/>
      <c r="W233" s="367"/>
      <c r="X233" s="367"/>
      <c r="Y233" s="367"/>
      <c r="Z233" s="367"/>
    </row>
    <row r="234" spans="1:26" ht="18" outlineLevel="1" thickBot="1">
      <c r="A234" s="367"/>
      <c r="B234" s="168">
        <f>SUM(B225:B228,B231)</f>
        <v>40</v>
      </c>
      <c r="C234" s="133" t="s">
        <v>226</v>
      </c>
      <c r="D234" s="408"/>
      <c r="E234" s="61">
        <f>SUM(E225:E228,E231)</f>
        <v>3800</v>
      </c>
      <c r="F234" s="408"/>
      <c r="G234" s="408"/>
      <c r="H234" s="134">
        <f>SUM(H225:H228,H231)</f>
        <v>6333.3333333333339</v>
      </c>
      <c r="I234" s="367"/>
      <c r="J234" s="367"/>
      <c r="K234" s="367"/>
      <c r="L234" s="367"/>
      <c r="M234" s="367"/>
      <c r="N234" s="367"/>
      <c r="O234" s="367"/>
      <c r="P234" s="367"/>
      <c r="Q234" s="367"/>
      <c r="R234" s="367"/>
      <c r="S234" s="367"/>
      <c r="T234" s="367"/>
      <c r="U234" s="367"/>
      <c r="V234" s="367"/>
      <c r="W234" s="367"/>
      <c r="X234" s="367"/>
      <c r="Y234" s="367"/>
      <c r="Z234" s="367"/>
    </row>
    <row r="235" spans="1:26" ht="18" outlineLevel="1" thickBot="1">
      <c r="A235" s="367"/>
      <c r="B235" s="168">
        <f>B232-(B233+B234+B236)</f>
        <v>0</v>
      </c>
      <c r="C235" s="133" t="s">
        <v>222</v>
      </c>
      <c r="D235" s="408"/>
      <c r="E235" s="62">
        <f>E230</f>
        <v>0</v>
      </c>
      <c r="F235" s="408"/>
      <c r="G235" s="408"/>
      <c r="H235" s="135">
        <f>H230</f>
        <v>0</v>
      </c>
      <c r="I235" s="367"/>
      <c r="J235" s="367"/>
      <c r="K235" s="367"/>
      <c r="L235" s="367"/>
      <c r="M235" s="367"/>
      <c r="N235" s="367"/>
      <c r="O235" s="367"/>
      <c r="P235" s="367"/>
      <c r="Q235" s="367"/>
      <c r="R235" s="367"/>
      <c r="S235" s="367"/>
      <c r="T235" s="367"/>
      <c r="U235" s="367"/>
      <c r="V235" s="367"/>
      <c r="W235" s="367"/>
      <c r="X235" s="367"/>
      <c r="Y235" s="367"/>
      <c r="Z235" s="367"/>
    </row>
    <row r="236" spans="1:26" ht="18" outlineLevel="1" thickBot="1">
      <c r="A236" s="367"/>
      <c r="B236" s="168">
        <f>B229</f>
        <v>0</v>
      </c>
      <c r="C236" s="133" t="s">
        <v>221</v>
      </c>
      <c r="D236" s="408"/>
      <c r="E236" s="62">
        <f>E229</f>
        <v>0</v>
      </c>
      <c r="F236" s="408"/>
      <c r="G236" s="408"/>
      <c r="H236" s="135">
        <f>H229</f>
        <v>0</v>
      </c>
      <c r="I236" s="367"/>
      <c r="J236" s="367"/>
      <c r="K236" s="367"/>
      <c r="L236" s="367"/>
      <c r="M236" s="367"/>
      <c r="N236" s="367"/>
      <c r="O236" s="367"/>
      <c r="P236" s="367"/>
      <c r="Q236" s="367"/>
      <c r="R236" s="367"/>
      <c r="S236" s="367"/>
      <c r="T236" s="367"/>
      <c r="U236" s="367"/>
      <c r="V236" s="367"/>
      <c r="W236" s="367"/>
      <c r="X236" s="367"/>
      <c r="Y236" s="367"/>
      <c r="Z236" s="367"/>
    </row>
    <row r="237" spans="1:26" s="409" customFormat="1" ht="17.25">
      <c r="B237" s="413"/>
      <c r="C237" s="414"/>
      <c r="D237" s="415"/>
      <c r="E237" s="415"/>
      <c r="F237" s="415"/>
      <c r="G237" s="415"/>
      <c r="H237" s="416"/>
    </row>
    <row r="238" spans="1:26" hidden="1">
      <c r="C238" s="30"/>
      <c r="D238" s="30"/>
      <c r="E238" s="36"/>
      <c r="F238" s="33"/>
      <c r="G238" s="33"/>
      <c r="H238" s="33"/>
      <c r="I238" s="33"/>
      <c r="J238" s="33"/>
      <c r="K238" s="33"/>
      <c r="L238" s="33"/>
      <c r="M238" s="33"/>
      <c r="N238" s="33"/>
      <c r="O238" s="33"/>
      <c r="P238" s="33"/>
      <c r="Q238" s="33"/>
      <c r="R238" s="33"/>
      <c r="S238" s="34"/>
    </row>
    <row r="239" spans="1:26" hidden="1">
      <c r="C239" s="30"/>
      <c r="D239" s="30"/>
      <c r="E239" s="36"/>
      <c r="F239" s="33"/>
      <c r="G239" s="33"/>
      <c r="H239" s="33"/>
      <c r="I239" s="33"/>
      <c r="J239" s="33"/>
      <c r="K239" s="33"/>
      <c r="L239" s="33"/>
      <c r="M239" s="33"/>
      <c r="N239" s="33"/>
      <c r="O239" s="33"/>
      <c r="P239" s="33"/>
      <c r="Q239" s="33"/>
      <c r="R239" s="33"/>
      <c r="S239" s="34"/>
    </row>
    <row r="240" spans="1:26" hidden="1">
      <c r="C240" s="30"/>
      <c r="D240" s="30"/>
      <c r="E240" s="36"/>
      <c r="F240" s="33"/>
      <c r="G240" s="33"/>
      <c r="H240" s="33"/>
      <c r="I240" s="33"/>
      <c r="J240" s="33"/>
      <c r="K240" s="33"/>
      <c r="L240" s="33"/>
      <c r="M240" s="33"/>
      <c r="N240" s="33"/>
      <c r="O240" s="33"/>
      <c r="P240" s="33"/>
      <c r="Q240" s="33"/>
      <c r="R240" s="33"/>
      <c r="S240" s="34"/>
    </row>
    <row r="241" spans="3:19" hidden="1">
      <c r="C241" s="30"/>
      <c r="D241" s="30"/>
      <c r="E241" s="36"/>
      <c r="F241" s="33"/>
      <c r="G241" s="33"/>
      <c r="H241" s="33"/>
      <c r="I241" s="33"/>
      <c r="J241" s="33"/>
      <c r="K241" s="33"/>
      <c r="L241" s="33"/>
      <c r="M241" s="33"/>
      <c r="N241" s="33"/>
      <c r="O241" s="33"/>
      <c r="P241" s="33"/>
      <c r="Q241" s="33"/>
      <c r="R241" s="33"/>
      <c r="S241" s="34"/>
    </row>
    <row r="242" spans="3:19" hidden="1">
      <c r="C242" s="30"/>
      <c r="D242" s="30"/>
      <c r="E242" s="36"/>
      <c r="F242" s="33"/>
      <c r="G242" s="33"/>
      <c r="H242" s="33"/>
      <c r="I242" s="33"/>
      <c r="J242" s="33"/>
      <c r="K242" s="33"/>
      <c r="L242" s="33"/>
      <c r="M242" s="33"/>
      <c r="N242" s="33"/>
      <c r="O242" s="33"/>
      <c r="P242" s="33"/>
      <c r="Q242" s="33"/>
      <c r="R242" s="33"/>
      <c r="S242" s="34"/>
    </row>
    <row r="243" spans="3:19" hidden="1">
      <c r="C243" s="30"/>
      <c r="D243" s="30"/>
      <c r="E243" s="36"/>
      <c r="F243" s="33"/>
      <c r="G243" s="33"/>
      <c r="H243" s="33"/>
      <c r="I243" s="33"/>
      <c r="J243" s="33"/>
      <c r="K243" s="33"/>
      <c r="L243" s="33"/>
      <c r="M243" s="33"/>
      <c r="N243" s="33"/>
      <c r="O243" s="33"/>
      <c r="P243" s="33"/>
      <c r="Q243" s="33"/>
      <c r="R243" s="33"/>
      <c r="S243" s="34"/>
    </row>
    <row r="244" spans="3:19" hidden="1">
      <c r="C244" s="30"/>
      <c r="D244" s="30"/>
      <c r="E244" s="36"/>
      <c r="F244" s="33"/>
      <c r="G244" s="33"/>
      <c r="H244" s="33"/>
      <c r="I244" s="33"/>
      <c r="J244" s="33"/>
      <c r="K244" s="33"/>
      <c r="L244" s="33"/>
      <c r="M244" s="33"/>
      <c r="N244" s="33"/>
      <c r="O244" s="33"/>
      <c r="P244" s="33"/>
      <c r="Q244" s="33"/>
      <c r="R244" s="33"/>
      <c r="S244" s="34"/>
    </row>
    <row r="245" spans="3:19" hidden="1">
      <c r="C245" s="30"/>
      <c r="D245" s="30"/>
      <c r="E245" s="36"/>
      <c r="F245" s="33"/>
      <c r="G245" s="33"/>
      <c r="H245" s="33"/>
      <c r="I245" s="33"/>
      <c r="J245" s="33"/>
      <c r="K245" s="33"/>
      <c r="L245" s="33"/>
      <c r="M245" s="33"/>
      <c r="N245" s="33"/>
      <c r="O245" s="33"/>
      <c r="P245" s="33"/>
      <c r="Q245" s="33"/>
      <c r="R245" s="33"/>
      <c r="S245" s="34"/>
    </row>
    <row r="246" spans="3:19" hidden="1">
      <c r="C246" s="30"/>
      <c r="D246" s="30"/>
      <c r="E246" s="36"/>
      <c r="F246" s="33"/>
      <c r="G246" s="33"/>
      <c r="H246" s="33"/>
      <c r="I246" s="33"/>
      <c r="J246" s="33"/>
      <c r="K246" s="33"/>
      <c r="L246" s="33"/>
      <c r="M246" s="33"/>
      <c r="N246" s="33"/>
      <c r="O246" s="33"/>
      <c r="P246" s="33"/>
      <c r="Q246" s="33"/>
      <c r="R246" s="33"/>
      <c r="S246" s="34"/>
    </row>
    <row r="247" spans="3:19" hidden="1">
      <c r="C247" s="30"/>
      <c r="D247" s="30"/>
      <c r="E247" s="36"/>
      <c r="F247" s="33"/>
      <c r="G247" s="33"/>
      <c r="H247" s="33"/>
      <c r="I247" s="33"/>
      <c r="J247" s="33"/>
      <c r="K247" s="33"/>
      <c r="L247" s="33"/>
      <c r="M247" s="33"/>
      <c r="N247" s="33"/>
      <c r="O247" s="33"/>
      <c r="P247" s="33"/>
      <c r="Q247" s="33"/>
      <c r="R247" s="33"/>
      <c r="S247" s="34"/>
    </row>
    <row r="248" spans="3:19" hidden="1">
      <c r="C248" s="30"/>
      <c r="D248" s="30"/>
      <c r="E248" s="36"/>
      <c r="F248" s="33"/>
      <c r="G248" s="33"/>
      <c r="H248" s="33"/>
      <c r="I248" s="33"/>
      <c r="J248" s="33"/>
      <c r="K248" s="33"/>
      <c r="L248" s="33"/>
      <c r="M248" s="33"/>
      <c r="N248" s="33"/>
      <c r="O248" s="33"/>
      <c r="P248" s="33"/>
      <c r="Q248" s="33"/>
      <c r="R248" s="33"/>
      <c r="S248" s="34"/>
    </row>
    <row r="249" spans="3:19" hidden="1">
      <c r="C249" s="30"/>
      <c r="D249" s="30"/>
      <c r="E249" s="36"/>
      <c r="F249" s="33"/>
      <c r="G249" s="33"/>
      <c r="H249" s="33"/>
      <c r="I249" s="33"/>
      <c r="J249" s="33"/>
      <c r="K249" s="33"/>
      <c r="L249" s="33"/>
      <c r="M249" s="33"/>
      <c r="N249" s="33"/>
      <c r="O249" s="33"/>
      <c r="P249" s="33"/>
      <c r="Q249" s="33"/>
      <c r="R249" s="33"/>
      <c r="S249" s="34"/>
    </row>
    <row r="250" spans="3:19" hidden="1">
      <c r="C250" s="30"/>
      <c r="D250" s="30"/>
      <c r="E250" s="36"/>
      <c r="F250" s="33"/>
      <c r="G250" s="33"/>
      <c r="H250" s="33"/>
      <c r="I250" s="33"/>
      <c r="J250" s="33"/>
      <c r="K250" s="33"/>
      <c r="L250" s="33"/>
      <c r="M250" s="33"/>
      <c r="N250" s="33"/>
      <c r="O250" s="33"/>
      <c r="P250" s="33"/>
      <c r="Q250" s="33"/>
      <c r="R250" s="33"/>
      <c r="S250" s="34"/>
    </row>
    <row r="251" spans="3:19" hidden="1">
      <c r="C251" s="30"/>
      <c r="D251" s="30"/>
      <c r="E251" s="36"/>
      <c r="F251" s="33"/>
      <c r="G251" s="33"/>
      <c r="H251" s="33"/>
      <c r="I251" s="33"/>
      <c r="J251" s="33"/>
      <c r="K251" s="33"/>
      <c r="L251" s="33"/>
      <c r="M251" s="33"/>
      <c r="N251" s="33"/>
      <c r="O251" s="33"/>
      <c r="P251" s="33"/>
      <c r="Q251" s="33"/>
      <c r="R251" s="33"/>
      <c r="S251" s="34"/>
    </row>
    <row r="252" spans="3:19" hidden="1">
      <c r="C252" s="30"/>
      <c r="D252" s="30"/>
      <c r="E252" s="36"/>
      <c r="F252" s="33"/>
      <c r="G252" s="33"/>
      <c r="H252" s="33"/>
      <c r="I252" s="33"/>
      <c r="J252" s="33"/>
      <c r="K252" s="33"/>
      <c r="L252" s="33"/>
      <c r="M252" s="33"/>
      <c r="N252" s="33"/>
      <c r="O252" s="33"/>
      <c r="P252" s="33"/>
      <c r="Q252" s="33"/>
      <c r="R252" s="33"/>
      <c r="S252" s="34"/>
    </row>
    <row r="253" spans="3:19" hidden="1">
      <c r="C253" s="30"/>
      <c r="D253" s="30"/>
      <c r="E253" s="36"/>
      <c r="F253" s="33"/>
      <c r="G253" s="33"/>
      <c r="H253" s="33"/>
      <c r="I253" s="33"/>
      <c r="J253" s="33"/>
      <c r="K253" s="33"/>
      <c r="L253" s="33"/>
      <c r="M253" s="33"/>
      <c r="N253" s="33"/>
      <c r="O253" s="33"/>
      <c r="P253" s="33"/>
      <c r="Q253" s="33"/>
      <c r="R253" s="33"/>
      <c r="S253" s="34"/>
    </row>
    <row r="254" spans="3:19" hidden="1">
      <c r="C254" s="30"/>
      <c r="D254" s="30"/>
      <c r="E254" s="36"/>
      <c r="F254" s="33"/>
      <c r="G254" s="33"/>
      <c r="H254" s="33"/>
      <c r="I254" s="33"/>
      <c r="J254" s="33"/>
      <c r="K254" s="33"/>
      <c r="L254" s="33"/>
      <c r="M254" s="33"/>
      <c r="N254" s="33"/>
      <c r="O254" s="33"/>
      <c r="P254" s="33"/>
      <c r="Q254" s="33"/>
      <c r="R254" s="33"/>
      <c r="S254" s="34"/>
    </row>
    <row r="255" spans="3:19" hidden="1">
      <c r="C255" s="30"/>
      <c r="D255" s="30"/>
      <c r="E255" s="36"/>
      <c r="F255" s="33"/>
      <c r="G255" s="33"/>
      <c r="H255" s="33"/>
      <c r="I255" s="33"/>
      <c r="J255" s="33"/>
      <c r="K255" s="33"/>
      <c r="L255" s="33"/>
      <c r="M255" s="33"/>
      <c r="N255" s="33"/>
      <c r="O255" s="33"/>
      <c r="P255" s="33"/>
      <c r="Q255" s="33"/>
      <c r="R255" s="33"/>
      <c r="S255" s="34"/>
    </row>
    <row r="256" spans="3:19" hidden="1">
      <c r="C256" s="30"/>
      <c r="D256" s="30"/>
      <c r="E256" s="36"/>
      <c r="F256" s="33"/>
      <c r="G256" s="33"/>
      <c r="H256" s="33"/>
      <c r="I256" s="37"/>
      <c r="J256" s="37"/>
      <c r="K256" s="37"/>
      <c r="L256" s="38"/>
      <c r="M256" s="38"/>
      <c r="N256" s="35"/>
      <c r="O256" s="35"/>
      <c r="P256" s="35"/>
      <c r="Q256" s="35"/>
      <c r="R256" s="35"/>
    </row>
    <row r="257" spans="3:18" hidden="1">
      <c r="C257" s="30"/>
      <c r="D257" s="30"/>
      <c r="E257" s="36"/>
      <c r="F257" s="33"/>
      <c r="G257" s="33"/>
      <c r="H257" s="33"/>
      <c r="I257" s="37"/>
      <c r="J257" s="37"/>
      <c r="K257" s="37"/>
      <c r="L257" s="38"/>
      <c r="M257" s="38"/>
      <c r="N257" s="35"/>
      <c r="O257" s="35"/>
      <c r="P257" s="35"/>
      <c r="Q257" s="35"/>
      <c r="R257" s="35"/>
    </row>
    <row r="258" spans="3:18" hidden="1">
      <c r="C258" s="30"/>
      <c r="D258" s="30"/>
      <c r="E258" s="36"/>
      <c r="F258" s="33"/>
      <c r="G258" s="33"/>
      <c r="H258" s="33"/>
      <c r="I258" s="37"/>
      <c r="J258" s="37"/>
      <c r="K258" s="37"/>
      <c r="L258" s="38"/>
      <c r="M258" s="38"/>
      <c r="N258" s="35"/>
      <c r="O258" s="35"/>
      <c r="P258" s="35"/>
      <c r="Q258" s="35"/>
      <c r="R258" s="35"/>
    </row>
    <row r="259" spans="3:18" hidden="1">
      <c r="C259" s="30"/>
      <c r="D259" s="30"/>
      <c r="E259" s="36"/>
      <c r="F259" s="33"/>
      <c r="G259" s="33"/>
      <c r="H259" s="33"/>
      <c r="I259" s="37"/>
      <c r="J259" s="37"/>
      <c r="K259" s="37"/>
      <c r="L259" s="38"/>
      <c r="M259" s="38"/>
      <c r="N259" s="35"/>
      <c r="O259" s="35"/>
      <c r="P259" s="35"/>
      <c r="Q259" s="35"/>
      <c r="R259" s="35"/>
    </row>
    <row r="260" spans="3:18" hidden="1">
      <c r="C260" s="30"/>
      <c r="D260" s="30"/>
      <c r="E260" s="36"/>
      <c r="F260" s="33"/>
      <c r="G260" s="33"/>
      <c r="H260" s="33"/>
      <c r="I260" s="37"/>
      <c r="J260" s="37"/>
      <c r="K260" s="37"/>
      <c r="L260" s="38"/>
      <c r="M260" s="38"/>
      <c r="N260" s="35"/>
      <c r="O260" s="35"/>
      <c r="P260" s="35"/>
      <c r="Q260" s="35"/>
      <c r="R260" s="35"/>
    </row>
    <row r="261" spans="3:18" hidden="1">
      <c r="C261" s="30"/>
      <c r="D261" s="30"/>
      <c r="E261" s="36"/>
      <c r="F261" s="33"/>
      <c r="G261" s="33"/>
      <c r="H261" s="33"/>
      <c r="I261" s="37"/>
      <c r="J261" s="37"/>
      <c r="K261" s="37"/>
      <c r="L261" s="38"/>
      <c r="M261" s="38"/>
      <c r="N261" s="35"/>
      <c r="O261" s="35"/>
      <c r="P261" s="35"/>
      <c r="Q261" s="35"/>
      <c r="R261" s="35"/>
    </row>
    <row r="262" spans="3:18" hidden="1">
      <c r="C262" s="30"/>
      <c r="D262" s="30"/>
      <c r="E262" s="36"/>
      <c r="F262" s="33"/>
      <c r="G262" s="33"/>
      <c r="H262" s="33"/>
      <c r="I262" s="37"/>
      <c r="J262" s="37"/>
      <c r="K262" s="37"/>
      <c r="L262" s="38"/>
      <c r="M262" s="38"/>
      <c r="N262" s="35"/>
      <c r="O262" s="35"/>
      <c r="P262" s="35"/>
      <c r="Q262" s="35"/>
      <c r="R262" s="35"/>
    </row>
    <row r="263" spans="3:18" hidden="1">
      <c r="C263" s="30"/>
      <c r="D263" s="30"/>
      <c r="E263" s="36"/>
      <c r="F263" s="33"/>
      <c r="G263" s="33"/>
      <c r="H263" s="33"/>
      <c r="I263" s="37"/>
      <c r="J263" s="37"/>
      <c r="K263" s="37"/>
      <c r="L263" s="38"/>
      <c r="M263" s="38"/>
      <c r="N263" s="35"/>
      <c r="O263" s="35"/>
      <c r="P263" s="35"/>
      <c r="Q263" s="35"/>
      <c r="R263" s="35"/>
    </row>
    <row r="264" spans="3:18" hidden="1">
      <c r="C264" s="30"/>
      <c r="D264" s="30"/>
      <c r="E264" s="36"/>
      <c r="F264" s="33"/>
      <c r="G264" s="33"/>
      <c r="H264" s="33"/>
      <c r="I264" s="37"/>
      <c r="J264" s="37"/>
      <c r="K264" s="37"/>
      <c r="L264" s="38"/>
      <c r="M264" s="38"/>
      <c r="N264" s="35"/>
      <c r="O264" s="35"/>
      <c r="P264" s="35"/>
      <c r="Q264" s="35"/>
      <c r="R264" s="35"/>
    </row>
    <row r="265" spans="3:18" hidden="1">
      <c r="C265" s="30"/>
      <c r="D265" s="30"/>
      <c r="E265" s="36"/>
      <c r="F265" s="33"/>
      <c r="G265" s="33"/>
      <c r="H265" s="33"/>
      <c r="I265" s="37"/>
      <c r="J265" s="37"/>
      <c r="K265" s="37"/>
      <c r="L265" s="38"/>
      <c r="M265" s="38"/>
      <c r="N265" s="35"/>
      <c r="O265" s="35"/>
      <c r="P265" s="35"/>
      <c r="Q265" s="35"/>
      <c r="R265" s="35"/>
    </row>
    <row r="266" spans="3:18" hidden="1">
      <c r="C266" s="30"/>
      <c r="D266" s="30"/>
      <c r="E266" s="36"/>
      <c r="F266" s="33"/>
      <c r="G266" s="33"/>
      <c r="H266" s="33"/>
      <c r="I266" s="37"/>
      <c r="J266" s="37"/>
      <c r="K266" s="37"/>
      <c r="L266" s="38"/>
      <c r="M266" s="38"/>
      <c r="N266" s="35"/>
      <c r="O266" s="35"/>
      <c r="P266" s="35"/>
      <c r="Q266" s="35"/>
      <c r="R266" s="35"/>
    </row>
    <row r="267" spans="3:18" hidden="1">
      <c r="C267" s="30"/>
      <c r="D267" s="30"/>
      <c r="E267" s="36"/>
      <c r="F267" s="33"/>
      <c r="G267" s="33"/>
      <c r="H267" s="33"/>
      <c r="I267" s="37"/>
      <c r="J267" s="37"/>
      <c r="K267" s="37"/>
      <c r="L267" s="38"/>
      <c r="M267" s="38"/>
      <c r="N267" s="35"/>
      <c r="O267" s="35"/>
      <c r="P267" s="35"/>
      <c r="Q267" s="35"/>
      <c r="R267" s="35"/>
    </row>
    <row r="268" spans="3:18" hidden="1">
      <c r="C268" s="30"/>
      <c r="D268" s="30"/>
      <c r="E268" s="36"/>
      <c r="F268" s="33"/>
      <c r="G268" s="33"/>
      <c r="H268" s="33"/>
      <c r="I268" s="37"/>
      <c r="J268" s="37"/>
      <c r="K268" s="37"/>
      <c r="L268" s="38"/>
      <c r="M268" s="38"/>
      <c r="N268" s="35"/>
      <c r="O268" s="35"/>
      <c r="P268" s="35"/>
      <c r="Q268" s="35"/>
      <c r="R268" s="35"/>
    </row>
    <row r="269" spans="3:18" hidden="1">
      <c r="C269" s="30"/>
      <c r="D269" s="30"/>
      <c r="E269" s="36"/>
      <c r="F269" s="33"/>
      <c r="G269" s="33"/>
      <c r="H269" s="33"/>
      <c r="I269" s="37"/>
      <c r="J269" s="37"/>
      <c r="K269" s="37"/>
      <c r="L269" s="38"/>
      <c r="M269" s="38"/>
      <c r="N269" s="35"/>
      <c r="O269" s="35"/>
      <c r="P269" s="35"/>
      <c r="Q269" s="35"/>
      <c r="R269" s="35"/>
    </row>
    <row r="270" spans="3:18" hidden="1">
      <c r="C270" s="30"/>
      <c r="D270" s="30"/>
      <c r="E270" s="36"/>
      <c r="F270" s="33"/>
      <c r="G270" s="33"/>
      <c r="H270" s="33"/>
      <c r="I270" s="37"/>
      <c r="J270" s="37"/>
      <c r="K270" s="37"/>
      <c r="L270" s="38"/>
      <c r="M270" s="38"/>
      <c r="N270" s="35"/>
      <c r="O270" s="35"/>
      <c r="P270" s="35"/>
      <c r="Q270" s="35"/>
      <c r="R270" s="35"/>
    </row>
    <row r="271" spans="3:18" hidden="1">
      <c r="C271" s="30"/>
      <c r="D271" s="30"/>
      <c r="E271" s="36"/>
      <c r="F271" s="33"/>
      <c r="G271" s="33"/>
      <c r="H271" s="33"/>
      <c r="I271" s="37"/>
      <c r="J271" s="37"/>
      <c r="K271" s="37"/>
      <c r="L271" s="38"/>
      <c r="M271" s="38"/>
      <c r="N271" s="35"/>
      <c r="O271" s="35"/>
      <c r="P271" s="35"/>
      <c r="Q271" s="35"/>
      <c r="R271" s="35"/>
    </row>
    <row r="272" spans="3:18" hidden="1">
      <c r="C272" s="30"/>
      <c r="D272" s="30"/>
      <c r="E272" s="30"/>
      <c r="F272" s="30"/>
      <c r="G272" s="30"/>
      <c r="H272" s="37"/>
      <c r="I272" s="37"/>
      <c r="J272" s="37"/>
      <c r="K272" s="37"/>
      <c r="L272" s="38"/>
      <c r="M272" s="38"/>
      <c r="N272" s="35"/>
      <c r="O272" s="35"/>
      <c r="P272" s="35"/>
      <c r="Q272" s="35"/>
      <c r="R272" s="35"/>
    </row>
    <row r="273" spans="3:18" hidden="1">
      <c r="C273" s="30"/>
      <c r="D273" s="30"/>
      <c r="E273" s="30"/>
      <c r="F273" s="30"/>
      <c r="G273" s="30"/>
      <c r="H273" s="37"/>
      <c r="I273" s="37"/>
      <c r="J273" s="37"/>
      <c r="K273" s="37"/>
      <c r="L273" s="38"/>
      <c r="M273" s="38"/>
      <c r="N273" s="35"/>
      <c r="O273" s="35"/>
      <c r="P273" s="35"/>
      <c r="Q273" s="35"/>
      <c r="R273" s="35"/>
    </row>
    <row r="274" spans="3:18" hidden="1">
      <c r="C274" s="30"/>
      <c r="D274" s="30"/>
      <c r="E274" s="30"/>
      <c r="F274" s="30"/>
      <c r="G274" s="30"/>
      <c r="H274" s="37"/>
      <c r="I274" s="37"/>
      <c r="J274" s="37"/>
      <c r="K274" s="37"/>
      <c r="L274" s="38"/>
      <c r="M274" s="38"/>
      <c r="N274" s="35"/>
      <c r="O274" s="35"/>
      <c r="P274" s="35"/>
      <c r="Q274" s="35"/>
      <c r="R274" s="35"/>
    </row>
    <row r="275" spans="3:18" hidden="1">
      <c r="C275" s="30"/>
      <c r="D275" s="30"/>
      <c r="E275" s="30"/>
      <c r="F275" s="30"/>
      <c r="G275" s="30"/>
      <c r="H275" s="37"/>
      <c r="I275" s="37"/>
      <c r="J275" s="37"/>
      <c r="K275" s="37"/>
      <c r="L275" s="38"/>
      <c r="M275" s="38"/>
      <c r="N275" s="35"/>
      <c r="O275" s="35"/>
      <c r="P275" s="35"/>
      <c r="Q275" s="35"/>
      <c r="R275" s="35"/>
    </row>
    <row r="276" spans="3:18" hidden="1">
      <c r="C276" s="30"/>
      <c r="D276" s="30"/>
      <c r="E276" s="30"/>
      <c r="F276" s="30"/>
      <c r="G276" s="30"/>
      <c r="H276" s="37"/>
      <c r="I276" s="37"/>
      <c r="J276" s="37"/>
      <c r="K276" s="37"/>
      <c r="L276" s="38"/>
      <c r="M276" s="38"/>
      <c r="N276" s="35"/>
      <c r="O276" s="35"/>
      <c r="P276" s="35"/>
      <c r="Q276" s="35"/>
      <c r="R276" s="35"/>
    </row>
    <row r="277" spans="3:18" hidden="1">
      <c r="C277" s="30"/>
      <c r="D277" s="30"/>
      <c r="E277" s="30"/>
      <c r="F277" s="30"/>
      <c r="G277" s="30"/>
      <c r="H277" s="37"/>
      <c r="I277" s="37"/>
      <c r="J277" s="37"/>
      <c r="K277" s="37"/>
      <c r="L277" s="38"/>
      <c r="M277" s="38"/>
      <c r="N277" s="35"/>
      <c r="O277" s="35"/>
      <c r="P277" s="35"/>
      <c r="Q277" s="35"/>
      <c r="R277" s="35"/>
    </row>
    <row r="278" spans="3:18" hidden="1">
      <c r="C278" s="30"/>
      <c r="D278" s="30"/>
      <c r="E278" s="30"/>
      <c r="F278" s="30"/>
      <c r="G278" s="30"/>
      <c r="H278" s="37"/>
      <c r="I278" s="37"/>
      <c r="J278" s="37"/>
      <c r="K278" s="37"/>
      <c r="L278" s="38"/>
      <c r="M278" s="38"/>
      <c r="N278" s="35"/>
      <c r="O278" s="35"/>
      <c r="P278" s="35"/>
      <c r="Q278" s="35"/>
      <c r="R278" s="35"/>
    </row>
    <row r="279" spans="3:18" hidden="1">
      <c r="C279" s="30"/>
      <c r="D279" s="30"/>
      <c r="E279" s="30"/>
      <c r="F279" s="30"/>
      <c r="G279" s="30"/>
      <c r="H279" s="37"/>
      <c r="I279" s="37"/>
      <c r="J279" s="37"/>
      <c r="K279" s="37"/>
      <c r="L279" s="38"/>
      <c r="M279" s="38"/>
      <c r="N279" s="35"/>
      <c r="O279" s="35"/>
      <c r="P279" s="35"/>
      <c r="Q279" s="35"/>
      <c r="R279" s="35"/>
    </row>
    <row r="280" spans="3:18" hidden="1">
      <c r="C280" s="30"/>
      <c r="D280" s="30"/>
      <c r="E280" s="30"/>
      <c r="F280" s="30"/>
      <c r="G280" s="30"/>
      <c r="H280" s="37"/>
      <c r="I280" s="37"/>
      <c r="J280" s="37"/>
      <c r="K280" s="37"/>
      <c r="L280" s="38"/>
      <c r="M280" s="38"/>
      <c r="N280" s="35"/>
      <c r="O280" s="35"/>
      <c r="P280" s="35"/>
      <c r="Q280" s="35"/>
      <c r="R280" s="35"/>
    </row>
    <row r="281" spans="3:18" hidden="1">
      <c r="C281" s="30"/>
      <c r="D281" s="30"/>
      <c r="E281" s="30"/>
      <c r="F281" s="30"/>
      <c r="G281" s="30"/>
      <c r="H281" s="37"/>
      <c r="I281" s="37"/>
      <c r="J281" s="37"/>
      <c r="K281" s="37"/>
      <c r="L281" s="38"/>
      <c r="M281" s="38"/>
      <c r="N281" s="35"/>
      <c r="O281" s="35"/>
      <c r="P281" s="35"/>
      <c r="Q281" s="35"/>
      <c r="R281" s="35"/>
    </row>
    <row r="282" spans="3:18" hidden="1">
      <c r="C282" s="30"/>
      <c r="D282" s="30"/>
      <c r="E282" s="30"/>
      <c r="F282" s="30"/>
      <c r="G282" s="30"/>
      <c r="H282" s="37"/>
      <c r="I282" s="37"/>
      <c r="J282" s="37"/>
      <c r="K282" s="37"/>
      <c r="L282" s="38"/>
      <c r="M282" s="38"/>
      <c r="N282" s="35"/>
      <c r="O282" s="35"/>
      <c r="P282" s="35"/>
      <c r="Q282" s="35"/>
      <c r="R282" s="35"/>
    </row>
    <row r="283" spans="3:18" hidden="1">
      <c r="C283" s="30"/>
      <c r="D283" s="30"/>
      <c r="E283" s="30"/>
      <c r="F283" s="30"/>
      <c r="G283" s="30"/>
      <c r="H283" s="37"/>
      <c r="I283" s="37"/>
      <c r="J283" s="37"/>
      <c r="K283" s="37"/>
      <c r="L283" s="38"/>
      <c r="M283" s="38"/>
      <c r="N283" s="35"/>
      <c r="O283" s="35"/>
      <c r="P283" s="35"/>
      <c r="Q283" s="35"/>
      <c r="R283" s="35"/>
    </row>
    <row r="284" spans="3:18" hidden="1">
      <c r="C284" s="30"/>
      <c r="D284" s="30"/>
      <c r="E284" s="30"/>
      <c r="F284" s="30"/>
      <c r="G284" s="30"/>
      <c r="H284" s="37"/>
      <c r="I284" s="37"/>
      <c r="J284" s="37"/>
      <c r="K284" s="37"/>
      <c r="L284" s="38"/>
      <c r="M284" s="38"/>
      <c r="N284" s="35"/>
      <c r="O284" s="35"/>
      <c r="P284" s="35"/>
      <c r="Q284" s="35"/>
      <c r="R284" s="35"/>
    </row>
    <row r="285" spans="3:18" hidden="1">
      <c r="C285" s="30"/>
      <c r="D285" s="30"/>
      <c r="E285" s="30"/>
      <c r="F285" s="30"/>
      <c r="G285" s="30"/>
      <c r="H285" s="37"/>
      <c r="I285" s="37"/>
      <c r="J285" s="37"/>
      <c r="K285" s="37"/>
      <c r="L285" s="38"/>
      <c r="M285" s="38"/>
      <c r="N285" s="35"/>
      <c r="O285" s="35"/>
      <c r="P285" s="35"/>
      <c r="Q285" s="35"/>
      <c r="R285" s="35"/>
    </row>
    <row r="286" spans="3:18" hidden="1">
      <c r="C286" s="30"/>
      <c r="D286" s="30"/>
      <c r="E286" s="30"/>
      <c r="F286" s="30"/>
      <c r="G286" s="30"/>
      <c r="H286" s="37"/>
      <c r="I286" s="37"/>
      <c r="J286" s="37"/>
      <c r="K286" s="37"/>
      <c r="L286" s="38"/>
      <c r="M286" s="38"/>
      <c r="N286" s="35"/>
      <c r="O286" s="35"/>
      <c r="P286" s="35"/>
      <c r="Q286" s="35"/>
      <c r="R286" s="35"/>
    </row>
    <row r="287" spans="3:18" hidden="1">
      <c r="C287" s="30"/>
      <c r="D287" s="30"/>
      <c r="E287" s="30"/>
      <c r="F287" s="30"/>
      <c r="G287" s="30"/>
      <c r="H287" s="37"/>
      <c r="I287" s="37"/>
      <c r="J287" s="37"/>
      <c r="K287" s="37"/>
      <c r="L287" s="38"/>
      <c r="M287" s="38"/>
      <c r="N287" s="35"/>
      <c r="O287" s="35"/>
      <c r="P287" s="35"/>
      <c r="Q287" s="35"/>
      <c r="R287" s="35"/>
    </row>
    <row r="288" spans="3:18" hidden="1">
      <c r="C288" s="30"/>
      <c r="D288" s="30"/>
      <c r="E288" s="30"/>
      <c r="F288" s="30"/>
      <c r="G288" s="30"/>
      <c r="H288" s="37"/>
      <c r="I288" s="37"/>
      <c r="J288" s="37"/>
      <c r="K288" s="37"/>
      <c r="L288" s="38"/>
      <c r="M288" s="38"/>
      <c r="N288" s="35"/>
      <c r="O288" s="35"/>
      <c r="P288" s="35"/>
      <c r="Q288" s="35"/>
      <c r="R288" s="35"/>
    </row>
    <row r="289" spans="3:18" hidden="1">
      <c r="C289" s="30"/>
      <c r="D289" s="30"/>
      <c r="E289" s="30"/>
      <c r="F289" s="30"/>
      <c r="G289" s="30"/>
      <c r="H289" s="37"/>
      <c r="I289" s="37"/>
      <c r="J289" s="37"/>
      <c r="K289" s="37"/>
      <c r="L289" s="38"/>
      <c r="M289" s="38"/>
      <c r="N289" s="35"/>
      <c r="O289" s="35"/>
      <c r="P289" s="35"/>
      <c r="Q289" s="35"/>
      <c r="R289" s="35"/>
    </row>
    <row r="290" spans="3:18" hidden="1">
      <c r="C290" s="30"/>
      <c r="D290" s="30"/>
      <c r="E290" s="30"/>
      <c r="F290" s="30"/>
      <c r="G290" s="30"/>
      <c r="H290" s="37"/>
      <c r="I290" s="37"/>
      <c r="J290" s="37"/>
      <c r="K290" s="37"/>
      <c r="L290" s="38"/>
      <c r="M290" s="38"/>
      <c r="N290" s="35"/>
      <c r="O290" s="35"/>
      <c r="P290" s="35"/>
      <c r="Q290" s="35"/>
      <c r="R290" s="35"/>
    </row>
    <row r="291" spans="3:18" hidden="1">
      <c r="C291" s="30"/>
      <c r="D291" s="30"/>
      <c r="E291" s="30"/>
      <c r="F291" s="30"/>
      <c r="G291" s="30"/>
      <c r="H291" s="37"/>
      <c r="I291" s="37"/>
      <c r="J291" s="37"/>
      <c r="K291" s="37"/>
      <c r="L291" s="38"/>
      <c r="M291" s="38"/>
      <c r="N291" s="35"/>
      <c r="O291" s="35"/>
      <c r="P291" s="35"/>
      <c r="Q291" s="35"/>
      <c r="R291" s="35"/>
    </row>
    <row r="292" spans="3:18" hidden="1">
      <c r="C292" s="30"/>
      <c r="D292" s="30"/>
      <c r="E292" s="30"/>
      <c r="F292" s="30"/>
      <c r="G292" s="30"/>
      <c r="H292" s="37"/>
      <c r="I292" s="37"/>
      <c r="J292" s="37"/>
      <c r="K292" s="37"/>
      <c r="L292" s="38"/>
      <c r="M292" s="38"/>
      <c r="N292" s="35"/>
      <c r="O292" s="35"/>
      <c r="P292" s="35"/>
      <c r="Q292" s="35"/>
      <c r="R292" s="35"/>
    </row>
    <row r="293" spans="3:18" hidden="1">
      <c r="C293" s="30"/>
      <c r="D293" s="30"/>
      <c r="E293" s="30"/>
      <c r="F293" s="30"/>
      <c r="G293" s="30"/>
      <c r="H293" s="37"/>
      <c r="I293" s="37"/>
      <c r="J293" s="37"/>
      <c r="K293" s="37"/>
      <c r="L293" s="38"/>
      <c r="M293" s="38"/>
      <c r="N293" s="35"/>
      <c r="O293" s="35"/>
      <c r="P293" s="35"/>
      <c r="Q293" s="35"/>
      <c r="R293" s="35"/>
    </row>
    <row r="294" spans="3:18" hidden="1">
      <c r="C294" s="30"/>
      <c r="D294" s="30"/>
      <c r="E294" s="30"/>
      <c r="F294" s="30"/>
      <c r="G294" s="30"/>
      <c r="H294" s="37"/>
      <c r="I294" s="37"/>
      <c r="J294" s="37"/>
      <c r="K294" s="37"/>
      <c r="L294" s="38"/>
      <c r="M294" s="38"/>
      <c r="N294" s="35"/>
      <c r="O294" s="35"/>
      <c r="P294" s="35"/>
      <c r="Q294" s="35"/>
      <c r="R294" s="35"/>
    </row>
    <row r="295" spans="3:18" hidden="1">
      <c r="C295" s="30"/>
      <c r="D295" s="30"/>
      <c r="E295" s="30"/>
      <c r="F295" s="30"/>
      <c r="G295" s="30"/>
      <c r="H295" s="37"/>
      <c r="I295" s="37"/>
      <c r="J295" s="37"/>
      <c r="K295" s="37"/>
      <c r="L295" s="38"/>
      <c r="M295" s="38"/>
      <c r="N295" s="35"/>
      <c r="O295" s="35"/>
      <c r="P295" s="35"/>
      <c r="Q295" s="35"/>
      <c r="R295" s="35"/>
    </row>
    <row r="296" spans="3:18" hidden="1">
      <c r="C296" s="30"/>
      <c r="D296" s="30"/>
      <c r="E296" s="30"/>
      <c r="F296" s="30"/>
      <c r="G296" s="30"/>
      <c r="H296" s="37"/>
      <c r="I296" s="37"/>
      <c r="J296" s="37"/>
      <c r="K296" s="37"/>
      <c r="L296" s="38"/>
      <c r="M296" s="38"/>
      <c r="N296" s="35"/>
      <c r="O296" s="35"/>
      <c r="P296" s="35"/>
      <c r="Q296" s="35"/>
      <c r="R296" s="35"/>
    </row>
    <row r="297" spans="3:18" hidden="1">
      <c r="C297" s="30"/>
      <c r="D297" s="30"/>
      <c r="E297" s="30"/>
      <c r="F297" s="30"/>
      <c r="G297" s="30"/>
      <c r="H297" s="37"/>
      <c r="I297" s="37"/>
      <c r="J297" s="37"/>
      <c r="K297" s="37"/>
      <c r="L297" s="38"/>
      <c r="M297" s="38"/>
      <c r="N297" s="35"/>
      <c r="O297" s="35"/>
      <c r="P297" s="35"/>
      <c r="Q297" s="35"/>
      <c r="R297" s="35"/>
    </row>
    <row r="298" spans="3:18" hidden="1">
      <c r="C298" s="30"/>
      <c r="D298" s="30"/>
      <c r="E298" s="30"/>
      <c r="F298" s="30"/>
      <c r="G298" s="30"/>
      <c r="H298" s="37"/>
      <c r="I298" s="37"/>
      <c r="J298" s="37"/>
      <c r="K298" s="37"/>
      <c r="L298" s="38"/>
      <c r="M298" s="38"/>
      <c r="N298" s="35"/>
      <c r="O298" s="35"/>
      <c r="P298" s="35"/>
      <c r="Q298" s="35"/>
      <c r="R298" s="35"/>
    </row>
    <row r="299" spans="3:18" hidden="1">
      <c r="C299" s="30"/>
      <c r="D299" s="30"/>
      <c r="E299" s="30"/>
      <c r="F299" s="30"/>
      <c r="G299" s="30"/>
      <c r="H299" s="37"/>
      <c r="I299" s="37"/>
      <c r="J299" s="37"/>
      <c r="K299" s="37"/>
      <c r="L299" s="38"/>
      <c r="M299" s="38"/>
      <c r="N299" s="35"/>
      <c r="O299" s="35"/>
      <c r="P299" s="35"/>
      <c r="Q299" s="35"/>
      <c r="R299" s="35"/>
    </row>
    <row r="300" spans="3:18" hidden="1">
      <c r="C300" s="30"/>
      <c r="D300" s="30"/>
      <c r="E300" s="30"/>
      <c r="F300" s="30"/>
      <c r="G300" s="30"/>
      <c r="H300" s="37"/>
      <c r="I300" s="37"/>
      <c r="J300" s="37"/>
      <c r="K300" s="37"/>
      <c r="L300" s="38"/>
      <c r="M300" s="38"/>
      <c r="N300" s="35"/>
      <c r="O300" s="35"/>
      <c r="P300" s="35"/>
      <c r="Q300" s="35"/>
      <c r="R300" s="35"/>
    </row>
    <row r="301" spans="3:18" hidden="1">
      <c r="C301" s="30"/>
      <c r="D301" s="30"/>
      <c r="E301" s="30"/>
      <c r="F301" s="30"/>
      <c r="G301" s="30"/>
      <c r="H301" s="37"/>
      <c r="I301" s="37"/>
      <c r="J301" s="37"/>
      <c r="K301" s="37"/>
      <c r="L301" s="38"/>
      <c r="M301" s="38"/>
      <c r="N301" s="35"/>
      <c r="O301" s="35"/>
      <c r="P301" s="35"/>
      <c r="Q301" s="35"/>
      <c r="R301" s="35"/>
    </row>
    <row r="302" spans="3:18" hidden="1">
      <c r="C302" s="30"/>
      <c r="D302" s="30"/>
      <c r="E302" s="30"/>
      <c r="F302" s="30"/>
      <c r="G302" s="30"/>
      <c r="H302" s="37"/>
      <c r="I302" s="37"/>
      <c r="J302" s="37"/>
      <c r="K302" s="37"/>
      <c r="L302" s="38"/>
      <c r="M302" s="38"/>
      <c r="N302" s="35"/>
      <c r="O302" s="35"/>
      <c r="P302" s="35"/>
      <c r="Q302" s="35"/>
      <c r="R302" s="35"/>
    </row>
    <row r="303" spans="3:18" hidden="1">
      <c r="C303" s="30"/>
      <c r="D303" s="30"/>
      <c r="E303" s="30"/>
      <c r="F303" s="30"/>
      <c r="G303" s="30"/>
      <c r="H303" s="37"/>
      <c r="I303" s="37"/>
      <c r="J303" s="37"/>
      <c r="K303" s="37"/>
      <c r="L303" s="38"/>
      <c r="M303" s="38"/>
      <c r="N303" s="35"/>
      <c r="O303" s="35"/>
      <c r="P303" s="35"/>
      <c r="Q303" s="35"/>
      <c r="R303" s="35"/>
    </row>
    <row r="304" spans="3:18" hidden="1">
      <c r="C304" s="30"/>
      <c r="D304" s="30"/>
      <c r="E304" s="30"/>
      <c r="F304" s="30"/>
      <c r="G304" s="30"/>
      <c r="H304" s="37"/>
      <c r="I304" s="37"/>
      <c r="J304" s="37"/>
      <c r="K304" s="37"/>
      <c r="L304" s="38"/>
      <c r="M304" s="38"/>
      <c r="N304" s="35"/>
      <c r="O304" s="35"/>
      <c r="P304" s="35"/>
      <c r="Q304" s="35"/>
      <c r="R304" s="35"/>
    </row>
    <row r="305" spans="3:18" hidden="1">
      <c r="C305" s="30"/>
      <c r="D305" s="30"/>
      <c r="E305" s="30"/>
      <c r="F305" s="30"/>
      <c r="G305" s="30"/>
      <c r="H305" s="37"/>
      <c r="I305" s="37"/>
      <c r="J305" s="37"/>
      <c r="K305" s="37"/>
      <c r="L305" s="38"/>
      <c r="M305" s="38"/>
      <c r="N305" s="35"/>
      <c r="O305" s="35"/>
      <c r="P305" s="35"/>
      <c r="Q305" s="35"/>
      <c r="R305" s="35"/>
    </row>
    <row r="306" spans="3:18" hidden="1">
      <c r="C306" s="30"/>
      <c r="D306" s="30"/>
      <c r="E306" s="30"/>
      <c r="F306" s="30"/>
      <c r="G306" s="30"/>
      <c r="H306" s="37"/>
      <c r="I306" s="37"/>
      <c r="J306" s="37"/>
      <c r="K306" s="37"/>
      <c r="L306" s="38"/>
      <c r="M306" s="38"/>
      <c r="N306" s="35"/>
      <c r="O306" s="35"/>
      <c r="P306" s="35"/>
      <c r="Q306" s="35"/>
      <c r="R306" s="35"/>
    </row>
    <row r="307" spans="3:18" hidden="1">
      <c r="C307" s="30"/>
      <c r="D307" s="30"/>
      <c r="E307" s="30"/>
      <c r="F307" s="30"/>
      <c r="G307" s="30"/>
      <c r="H307" s="37"/>
      <c r="I307" s="37"/>
      <c r="J307" s="37"/>
      <c r="K307" s="37"/>
      <c r="L307" s="38"/>
      <c r="M307" s="38"/>
      <c r="N307" s="35"/>
      <c r="O307" s="35"/>
      <c r="P307" s="35"/>
      <c r="Q307" s="35"/>
      <c r="R307" s="35"/>
    </row>
    <row r="308" spans="3:18" hidden="1">
      <c r="C308" s="30"/>
      <c r="D308" s="30"/>
      <c r="E308" s="30"/>
      <c r="F308" s="30"/>
      <c r="G308" s="30"/>
      <c r="H308" s="37"/>
      <c r="I308" s="37"/>
      <c r="J308" s="37"/>
      <c r="K308" s="37"/>
      <c r="L308" s="38"/>
      <c r="M308" s="38"/>
      <c r="N308" s="35"/>
      <c r="O308" s="35"/>
      <c r="P308" s="35"/>
      <c r="Q308" s="35"/>
      <c r="R308" s="35"/>
    </row>
    <row r="309" spans="3:18" hidden="1">
      <c r="C309" s="30"/>
      <c r="D309" s="30"/>
      <c r="E309" s="30"/>
      <c r="F309" s="30"/>
      <c r="G309" s="30"/>
      <c r="H309" s="37"/>
      <c r="I309" s="37"/>
      <c r="J309" s="37"/>
      <c r="K309" s="37"/>
      <c r="L309" s="38"/>
      <c r="M309" s="38"/>
      <c r="N309" s="35"/>
      <c r="O309" s="35"/>
      <c r="P309" s="35"/>
      <c r="Q309" s="35"/>
      <c r="R309" s="35"/>
    </row>
    <row r="310" spans="3:18" hidden="1">
      <c r="C310" s="30"/>
      <c r="D310" s="30"/>
      <c r="E310" s="30"/>
      <c r="F310" s="30"/>
      <c r="G310" s="30"/>
      <c r="H310" s="37"/>
      <c r="I310" s="37"/>
      <c r="J310" s="37"/>
      <c r="K310" s="37"/>
      <c r="L310" s="38"/>
      <c r="M310" s="38"/>
      <c r="N310" s="35"/>
      <c r="O310" s="35"/>
      <c r="P310" s="35"/>
      <c r="Q310" s="35"/>
      <c r="R310" s="35"/>
    </row>
    <row r="311" spans="3:18" hidden="1">
      <c r="C311" s="30"/>
      <c r="D311" s="30"/>
      <c r="E311" s="30"/>
      <c r="F311" s="30"/>
      <c r="G311" s="30"/>
      <c r="H311" s="37"/>
      <c r="I311" s="37"/>
      <c r="J311" s="37"/>
      <c r="K311" s="37"/>
      <c r="L311" s="38"/>
      <c r="M311" s="38"/>
      <c r="N311" s="35"/>
      <c r="O311" s="35"/>
      <c r="P311" s="35"/>
      <c r="Q311" s="35"/>
      <c r="R311" s="35"/>
    </row>
    <row r="312" spans="3:18" hidden="1">
      <c r="C312" s="30"/>
      <c r="D312" s="30"/>
      <c r="E312" s="30"/>
      <c r="F312" s="30"/>
      <c r="G312" s="30"/>
      <c r="H312" s="37"/>
      <c r="I312" s="37"/>
      <c r="J312" s="37"/>
      <c r="K312" s="37"/>
      <c r="L312" s="38"/>
      <c r="M312" s="38"/>
      <c r="N312" s="35"/>
      <c r="O312" s="35"/>
      <c r="P312" s="35"/>
      <c r="Q312" s="35"/>
      <c r="R312" s="35"/>
    </row>
    <row r="313" spans="3:18" hidden="1">
      <c r="C313" s="30"/>
      <c r="D313" s="30"/>
      <c r="E313" s="30"/>
      <c r="F313" s="30"/>
      <c r="G313" s="30"/>
      <c r="H313" s="37"/>
      <c r="I313" s="37"/>
      <c r="J313" s="37"/>
      <c r="K313" s="37"/>
      <c r="L313" s="38"/>
      <c r="M313" s="38"/>
      <c r="N313" s="35"/>
      <c r="O313" s="35"/>
      <c r="P313" s="35"/>
      <c r="Q313" s="35"/>
      <c r="R313" s="35"/>
    </row>
    <row r="314" spans="3:18" hidden="1">
      <c r="C314" s="30"/>
      <c r="D314" s="30"/>
      <c r="E314" s="30"/>
      <c r="F314" s="30"/>
      <c r="G314" s="30"/>
      <c r="H314" s="37"/>
      <c r="I314" s="37"/>
      <c r="J314" s="37"/>
      <c r="K314" s="37"/>
      <c r="L314" s="38"/>
      <c r="M314" s="38"/>
      <c r="N314" s="35"/>
      <c r="O314" s="35"/>
      <c r="P314" s="35"/>
      <c r="Q314" s="35"/>
      <c r="R314" s="35"/>
    </row>
    <row r="315" spans="3:18" hidden="1">
      <c r="C315" s="30"/>
      <c r="D315" s="30"/>
      <c r="E315" s="30"/>
      <c r="F315" s="30"/>
      <c r="G315" s="30"/>
      <c r="H315" s="37"/>
      <c r="I315" s="37"/>
      <c r="J315" s="37"/>
      <c r="K315" s="37"/>
      <c r="L315" s="38"/>
      <c r="M315" s="38"/>
      <c r="N315" s="35"/>
      <c r="O315" s="35"/>
      <c r="P315" s="35"/>
      <c r="Q315" s="35"/>
      <c r="R315" s="35"/>
    </row>
    <row r="316" spans="3:18" hidden="1">
      <c r="C316" s="30"/>
      <c r="D316" s="30"/>
      <c r="E316" s="30"/>
      <c r="F316" s="30"/>
      <c r="G316" s="30"/>
      <c r="H316" s="37"/>
      <c r="I316" s="37"/>
      <c r="J316" s="37"/>
      <c r="K316" s="37"/>
      <c r="L316" s="38"/>
      <c r="M316" s="38"/>
      <c r="N316" s="35"/>
      <c r="O316" s="35"/>
      <c r="P316" s="35"/>
      <c r="Q316" s="35"/>
      <c r="R316" s="35"/>
    </row>
    <row r="317" spans="3:18" hidden="1">
      <c r="C317" s="30"/>
      <c r="D317" s="30"/>
      <c r="E317" s="30"/>
      <c r="F317" s="30"/>
      <c r="G317" s="30"/>
      <c r="H317" s="37"/>
      <c r="I317" s="37"/>
      <c r="J317" s="37"/>
      <c r="K317" s="37"/>
      <c r="L317" s="38"/>
      <c r="M317" s="38"/>
      <c r="N317" s="35"/>
      <c r="O317" s="35"/>
      <c r="P317" s="35"/>
      <c r="Q317" s="35"/>
      <c r="R317" s="35"/>
    </row>
    <row r="318" spans="3:18" hidden="1">
      <c r="C318" s="30"/>
      <c r="D318" s="30"/>
      <c r="E318" s="30"/>
      <c r="F318" s="30"/>
      <c r="G318" s="30"/>
      <c r="H318" s="37"/>
      <c r="I318" s="37"/>
      <c r="J318" s="37"/>
      <c r="K318" s="37"/>
      <c r="L318" s="38"/>
      <c r="M318" s="38"/>
      <c r="N318" s="35"/>
      <c r="O318" s="35"/>
      <c r="P318" s="35"/>
      <c r="Q318" s="35"/>
      <c r="R318" s="35"/>
    </row>
    <row r="319" spans="3:18" hidden="1">
      <c r="C319" s="30"/>
      <c r="D319" s="30"/>
      <c r="E319" s="30"/>
      <c r="F319" s="30"/>
      <c r="G319" s="30"/>
      <c r="H319" s="37"/>
      <c r="I319" s="37"/>
      <c r="J319" s="37"/>
      <c r="K319" s="37"/>
      <c r="L319" s="38"/>
      <c r="M319" s="38"/>
      <c r="N319" s="35"/>
      <c r="O319" s="35"/>
      <c r="P319" s="35"/>
      <c r="Q319" s="35"/>
      <c r="R319" s="35"/>
    </row>
    <row r="320" spans="3:18" hidden="1">
      <c r="C320" s="30"/>
      <c r="D320" s="30"/>
      <c r="E320" s="30"/>
      <c r="F320" s="30"/>
      <c r="G320" s="30"/>
      <c r="H320" s="37"/>
      <c r="I320" s="37"/>
      <c r="J320" s="37"/>
      <c r="K320" s="37"/>
      <c r="L320" s="38"/>
      <c r="M320" s="38"/>
      <c r="N320" s="35"/>
      <c r="O320" s="35"/>
      <c r="P320" s="35"/>
      <c r="Q320" s="35"/>
      <c r="R320" s="35"/>
    </row>
    <row r="321" spans="3:18" hidden="1">
      <c r="C321" s="30"/>
      <c r="D321" s="30"/>
      <c r="E321" s="30"/>
      <c r="F321" s="30"/>
      <c r="G321" s="30"/>
      <c r="H321" s="37"/>
      <c r="I321" s="37"/>
      <c r="J321" s="37"/>
      <c r="K321" s="37"/>
      <c r="L321" s="38"/>
      <c r="M321" s="38"/>
      <c r="N321" s="35"/>
      <c r="O321" s="35"/>
      <c r="P321" s="35"/>
      <c r="Q321" s="35"/>
      <c r="R321" s="35"/>
    </row>
    <row r="322" spans="3:18" hidden="1">
      <c r="C322" s="30"/>
      <c r="D322" s="30"/>
      <c r="E322" s="30"/>
      <c r="F322" s="30"/>
      <c r="G322" s="30"/>
      <c r="H322" s="37"/>
      <c r="I322" s="37"/>
      <c r="J322" s="37"/>
      <c r="K322" s="37"/>
      <c r="L322" s="38"/>
      <c r="M322" s="38"/>
      <c r="N322" s="35"/>
      <c r="O322" s="35"/>
      <c r="P322" s="35"/>
      <c r="Q322" s="35"/>
      <c r="R322" s="35"/>
    </row>
    <row r="323" spans="3:18" hidden="1">
      <c r="C323" s="30"/>
      <c r="D323" s="30"/>
      <c r="E323" s="30"/>
      <c r="F323" s="30"/>
      <c r="G323" s="30"/>
      <c r="H323" s="37"/>
      <c r="I323" s="37"/>
      <c r="J323" s="37"/>
      <c r="K323" s="37"/>
      <c r="L323" s="38"/>
      <c r="M323" s="38"/>
      <c r="N323" s="35"/>
      <c r="O323" s="35"/>
      <c r="P323" s="35"/>
      <c r="Q323" s="35"/>
      <c r="R323" s="35"/>
    </row>
    <row r="324" spans="3:18" hidden="1">
      <c r="C324" s="30"/>
      <c r="D324" s="30"/>
      <c r="E324" s="30"/>
      <c r="F324" s="30"/>
      <c r="G324" s="30"/>
      <c r="H324" s="37"/>
      <c r="I324" s="37"/>
      <c r="J324" s="37"/>
      <c r="K324" s="37"/>
      <c r="L324" s="38"/>
      <c r="M324" s="38"/>
      <c r="N324" s="35"/>
      <c r="O324" s="35"/>
      <c r="P324" s="35"/>
      <c r="Q324" s="35"/>
      <c r="R324" s="35"/>
    </row>
    <row r="325" spans="3:18" hidden="1">
      <c r="C325" s="30"/>
      <c r="D325" s="30"/>
      <c r="E325" s="30"/>
      <c r="F325" s="30"/>
      <c r="G325" s="30"/>
      <c r="H325" s="37"/>
      <c r="I325" s="37"/>
      <c r="J325" s="37"/>
      <c r="K325" s="37"/>
      <c r="L325" s="38"/>
      <c r="M325" s="38"/>
      <c r="N325" s="35"/>
      <c r="O325" s="35"/>
      <c r="P325" s="35"/>
      <c r="Q325" s="35"/>
      <c r="R325" s="35"/>
    </row>
    <row r="326" spans="3:18" hidden="1">
      <c r="C326" s="30"/>
      <c r="D326" s="30"/>
      <c r="E326" s="30"/>
      <c r="F326" s="30"/>
      <c r="G326" s="30"/>
      <c r="H326" s="37"/>
      <c r="I326" s="37"/>
      <c r="J326" s="37"/>
      <c r="K326" s="37"/>
      <c r="L326" s="38"/>
      <c r="M326" s="38"/>
      <c r="N326" s="35"/>
      <c r="O326" s="35"/>
      <c r="P326" s="35"/>
      <c r="Q326" s="35"/>
      <c r="R326" s="35"/>
    </row>
    <row r="327" spans="3:18" hidden="1">
      <c r="C327" s="30"/>
      <c r="D327" s="30"/>
      <c r="E327" s="30"/>
      <c r="F327" s="30"/>
      <c r="G327" s="30"/>
      <c r="H327" s="37"/>
      <c r="I327" s="37"/>
      <c r="J327" s="37"/>
      <c r="K327" s="37"/>
      <c r="L327" s="38"/>
      <c r="M327" s="38"/>
      <c r="N327" s="35"/>
      <c r="O327" s="35"/>
      <c r="P327" s="35"/>
      <c r="Q327" s="35"/>
      <c r="R327" s="35"/>
    </row>
    <row r="328" spans="3:18" hidden="1">
      <c r="C328" s="30"/>
      <c r="D328" s="30"/>
      <c r="E328" s="30"/>
      <c r="F328" s="30"/>
      <c r="G328" s="30"/>
      <c r="H328" s="37"/>
      <c r="I328" s="37"/>
      <c r="J328" s="37"/>
      <c r="K328" s="37"/>
      <c r="L328" s="38"/>
      <c r="M328" s="38"/>
      <c r="N328" s="35"/>
      <c r="O328" s="35"/>
      <c r="P328" s="35"/>
      <c r="Q328" s="35"/>
      <c r="R328" s="35"/>
    </row>
    <row r="329" spans="3:18" hidden="1">
      <c r="C329" s="30"/>
      <c r="D329" s="30"/>
      <c r="E329" s="30"/>
      <c r="F329" s="30"/>
      <c r="G329" s="30"/>
      <c r="H329" s="37"/>
      <c r="I329" s="37"/>
      <c r="J329" s="37"/>
      <c r="K329" s="37"/>
      <c r="L329" s="38"/>
      <c r="M329" s="38"/>
      <c r="N329" s="35"/>
      <c r="O329" s="35"/>
      <c r="P329" s="35"/>
      <c r="Q329" s="35"/>
      <c r="R329" s="35"/>
    </row>
    <row r="330" spans="3:18" hidden="1">
      <c r="C330" s="30"/>
      <c r="D330" s="30"/>
      <c r="E330" s="30"/>
      <c r="F330" s="30"/>
      <c r="G330" s="30"/>
      <c r="H330" s="37"/>
      <c r="I330" s="37"/>
      <c r="J330" s="37"/>
      <c r="K330" s="37"/>
      <c r="L330" s="38"/>
      <c r="M330" s="38"/>
      <c r="N330" s="35"/>
      <c r="O330" s="35"/>
      <c r="P330" s="35"/>
      <c r="Q330" s="35"/>
      <c r="R330" s="35"/>
    </row>
    <row r="331" spans="3:18" hidden="1">
      <c r="C331" s="30"/>
      <c r="D331" s="30"/>
      <c r="E331" s="30"/>
      <c r="F331" s="30"/>
      <c r="G331" s="30"/>
      <c r="H331" s="37"/>
      <c r="I331" s="37"/>
      <c r="J331" s="37"/>
      <c r="K331" s="37"/>
      <c r="L331" s="38"/>
      <c r="M331" s="38"/>
      <c r="N331" s="35"/>
      <c r="O331" s="35"/>
      <c r="P331" s="35"/>
      <c r="Q331" s="35"/>
      <c r="R331" s="35"/>
    </row>
    <row r="332" spans="3:18" hidden="1">
      <c r="C332" s="30"/>
      <c r="D332" s="30"/>
      <c r="E332" s="30"/>
      <c r="F332" s="30"/>
      <c r="G332" s="30"/>
      <c r="H332" s="37"/>
      <c r="I332" s="37"/>
      <c r="J332" s="37"/>
      <c r="K332" s="37"/>
      <c r="L332" s="38"/>
      <c r="M332" s="38"/>
      <c r="N332" s="35"/>
      <c r="O332" s="35"/>
      <c r="P332" s="35"/>
      <c r="Q332" s="35"/>
      <c r="R332" s="35"/>
    </row>
    <row r="333" spans="3:18" hidden="1">
      <c r="C333" s="30"/>
      <c r="D333" s="30"/>
      <c r="E333" s="30"/>
      <c r="F333" s="30"/>
      <c r="G333" s="30"/>
      <c r="H333" s="37"/>
      <c r="I333" s="37"/>
      <c r="J333" s="37"/>
      <c r="K333" s="37"/>
      <c r="L333" s="38"/>
      <c r="M333" s="38"/>
      <c r="N333" s="35"/>
      <c r="O333" s="35"/>
      <c r="P333" s="35"/>
      <c r="Q333" s="35"/>
      <c r="R333" s="35"/>
    </row>
    <row r="334" spans="3:18" hidden="1">
      <c r="C334" s="30"/>
      <c r="D334" s="30"/>
      <c r="E334" s="30"/>
      <c r="F334" s="30"/>
      <c r="G334" s="30"/>
      <c r="H334" s="37"/>
      <c r="I334" s="37"/>
      <c r="J334" s="37"/>
      <c r="K334" s="37"/>
      <c r="L334" s="38"/>
      <c r="M334" s="38"/>
      <c r="N334" s="35"/>
      <c r="O334" s="35"/>
      <c r="P334" s="35"/>
      <c r="Q334" s="35"/>
      <c r="R334" s="35"/>
    </row>
    <row r="335" spans="3:18" hidden="1">
      <c r="C335" s="30"/>
      <c r="D335" s="30"/>
      <c r="E335" s="30"/>
      <c r="F335" s="30"/>
      <c r="G335" s="30"/>
      <c r="H335" s="37"/>
      <c r="I335" s="37"/>
      <c r="J335" s="37"/>
      <c r="K335" s="37"/>
      <c r="L335" s="38"/>
      <c r="M335" s="38"/>
      <c r="N335" s="35"/>
      <c r="O335" s="35"/>
      <c r="P335" s="35"/>
      <c r="Q335" s="35"/>
      <c r="R335" s="35"/>
    </row>
    <row r="336" spans="3:18" hidden="1">
      <c r="C336" s="30"/>
      <c r="D336" s="30"/>
      <c r="E336" s="30"/>
      <c r="F336" s="30"/>
      <c r="G336" s="30"/>
      <c r="H336" s="37"/>
      <c r="I336" s="37"/>
      <c r="J336" s="37"/>
      <c r="K336" s="37"/>
      <c r="L336" s="38"/>
      <c r="M336" s="38"/>
      <c r="N336" s="35"/>
      <c r="O336" s="35"/>
      <c r="P336" s="35"/>
      <c r="Q336" s="35"/>
      <c r="R336" s="35"/>
    </row>
    <row r="337" spans="3:18" hidden="1">
      <c r="C337" s="30"/>
      <c r="D337" s="30"/>
      <c r="E337" s="30"/>
      <c r="F337" s="30"/>
      <c r="G337" s="30"/>
      <c r="H337" s="37"/>
      <c r="I337" s="37"/>
      <c r="J337" s="37"/>
      <c r="K337" s="37"/>
      <c r="L337" s="38"/>
      <c r="M337" s="38"/>
      <c r="N337" s="35"/>
      <c r="O337" s="35"/>
      <c r="P337" s="35"/>
      <c r="Q337" s="35"/>
      <c r="R337" s="35"/>
    </row>
    <row r="338" spans="3:18" hidden="1">
      <c r="C338" s="30"/>
      <c r="D338" s="30"/>
      <c r="E338" s="30"/>
      <c r="F338" s="30"/>
      <c r="G338" s="30"/>
      <c r="H338" s="37"/>
      <c r="I338" s="37"/>
      <c r="J338" s="37"/>
      <c r="K338" s="37"/>
      <c r="L338" s="38"/>
      <c r="M338" s="38"/>
      <c r="N338" s="35"/>
      <c r="O338" s="35"/>
      <c r="P338" s="35"/>
      <c r="Q338" s="35"/>
      <c r="R338" s="35"/>
    </row>
    <row r="339" spans="3:18" hidden="1">
      <c r="C339" s="30"/>
      <c r="D339" s="30"/>
      <c r="E339" s="30"/>
      <c r="F339" s="30"/>
      <c r="G339" s="30"/>
      <c r="H339" s="37"/>
      <c r="I339" s="37"/>
      <c r="J339" s="37"/>
      <c r="K339" s="37"/>
      <c r="L339" s="38"/>
      <c r="M339" s="38"/>
      <c r="N339" s="35"/>
      <c r="O339" s="35"/>
      <c r="P339" s="35"/>
      <c r="Q339" s="35"/>
      <c r="R339" s="35"/>
    </row>
    <row r="340" spans="3:18" hidden="1">
      <c r="C340" s="30"/>
      <c r="D340" s="30"/>
      <c r="E340" s="30"/>
      <c r="F340" s="30"/>
      <c r="G340" s="30"/>
      <c r="H340" s="37"/>
      <c r="I340" s="37"/>
      <c r="J340" s="37"/>
      <c r="K340" s="37"/>
      <c r="L340" s="38"/>
      <c r="M340" s="38"/>
      <c r="N340" s="35"/>
      <c r="O340" s="35"/>
      <c r="P340" s="35"/>
      <c r="Q340" s="35"/>
      <c r="R340" s="35"/>
    </row>
    <row r="341" spans="3:18" hidden="1">
      <c r="C341" s="30"/>
      <c r="D341" s="30"/>
      <c r="E341" s="30"/>
      <c r="F341" s="30"/>
      <c r="G341" s="30"/>
      <c r="H341" s="37"/>
      <c r="I341" s="37"/>
      <c r="J341" s="37"/>
      <c r="K341" s="37"/>
      <c r="L341" s="38"/>
      <c r="M341" s="38"/>
      <c r="N341" s="35"/>
      <c r="O341" s="35"/>
      <c r="P341" s="35"/>
      <c r="Q341" s="35"/>
      <c r="R341" s="35"/>
    </row>
    <row r="342" spans="3:18" hidden="1">
      <c r="C342" s="30"/>
      <c r="D342" s="30"/>
      <c r="E342" s="30"/>
      <c r="F342" s="30"/>
      <c r="G342" s="30"/>
      <c r="H342" s="37"/>
      <c r="I342" s="37"/>
      <c r="J342" s="37"/>
      <c r="K342" s="37"/>
      <c r="L342" s="38"/>
      <c r="M342" s="38"/>
      <c r="N342" s="35"/>
      <c r="O342" s="35"/>
      <c r="P342" s="35"/>
      <c r="Q342" s="35"/>
      <c r="R342" s="35"/>
    </row>
    <row r="343" spans="3:18" hidden="1">
      <c r="C343" s="30"/>
      <c r="D343" s="30"/>
      <c r="E343" s="30"/>
      <c r="F343" s="30"/>
      <c r="G343" s="30"/>
      <c r="H343" s="37"/>
      <c r="I343" s="37"/>
      <c r="J343" s="37"/>
      <c r="K343" s="37"/>
      <c r="L343" s="38"/>
      <c r="M343" s="38"/>
      <c r="N343" s="35"/>
      <c r="O343" s="35"/>
      <c r="P343" s="35"/>
      <c r="Q343" s="35"/>
      <c r="R343" s="35"/>
    </row>
    <row r="344" spans="3:18" hidden="1">
      <c r="C344" s="30"/>
      <c r="D344" s="30"/>
      <c r="E344" s="30"/>
      <c r="F344" s="30"/>
      <c r="G344" s="30"/>
      <c r="H344" s="37"/>
      <c r="I344" s="37"/>
      <c r="J344" s="37"/>
      <c r="K344" s="37"/>
      <c r="L344" s="38"/>
      <c r="M344" s="38"/>
      <c r="N344" s="35"/>
      <c r="O344" s="35"/>
      <c r="P344" s="35"/>
      <c r="Q344" s="35"/>
      <c r="R344" s="35"/>
    </row>
    <row r="345" spans="3:18" hidden="1">
      <c r="C345" s="30"/>
      <c r="D345" s="30"/>
      <c r="E345" s="30"/>
      <c r="F345" s="30"/>
      <c r="G345" s="30"/>
      <c r="H345" s="37"/>
      <c r="I345" s="37"/>
      <c r="J345" s="37"/>
      <c r="K345" s="37"/>
      <c r="L345" s="38"/>
      <c r="M345" s="38"/>
      <c r="N345" s="35"/>
      <c r="O345" s="35"/>
      <c r="P345" s="35"/>
      <c r="Q345" s="35"/>
      <c r="R345" s="35"/>
    </row>
    <row r="346" spans="3:18" hidden="1">
      <c r="C346" s="30"/>
      <c r="D346" s="30"/>
      <c r="E346" s="30"/>
      <c r="F346" s="30"/>
      <c r="G346" s="30"/>
      <c r="H346" s="37"/>
      <c r="I346" s="37"/>
      <c r="J346" s="37"/>
      <c r="K346" s="37"/>
      <c r="L346" s="38"/>
      <c r="M346" s="38"/>
      <c r="N346" s="35"/>
      <c r="O346" s="35"/>
      <c r="P346" s="35"/>
      <c r="Q346" s="35"/>
      <c r="R346" s="35"/>
    </row>
    <row r="347" spans="3:18" hidden="1">
      <c r="C347" s="30"/>
      <c r="D347" s="30"/>
      <c r="E347" s="30"/>
      <c r="F347" s="30"/>
      <c r="G347" s="30"/>
      <c r="H347" s="37"/>
      <c r="I347" s="37"/>
      <c r="J347" s="37"/>
      <c r="K347" s="37"/>
      <c r="L347" s="38"/>
      <c r="M347" s="38"/>
      <c r="N347" s="35"/>
      <c r="O347" s="35"/>
      <c r="P347" s="35"/>
      <c r="Q347" s="35"/>
      <c r="R347" s="35"/>
    </row>
    <row r="348" spans="3:18" hidden="1">
      <c r="C348" s="30"/>
      <c r="D348" s="30"/>
      <c r="E348" s="30"/>
      <c r="F348" s="30"/>
      <c r="G348" s="30"/>
      <c r="H348" s="37"/>
      <c r="I348" s="37"/>
      <c r="J348" s="37"/>
      <c r="K348" s="37"/>
      <c r="L348" s="38"/>
      <c r="M348" s="38"/>
      <c r="N348" s="35"/>
      <c r="O348" s="35"/>
      <c r="P348" s="35"/>
      <c r="Q348" s="35"/>
      <c r="R348" s="35"/>
    </row>
    <row r="349" spans="3:18" hidden="1">
      <c r="C349" s="30"/>
      <c r="D349" s="30"/>
      <c r="E349" s="30"/>
      <c r="F349" s="30"/>
      <c r="G349" s="30"/>
      <c r="H349" s="37"/>
      <c r="I349" s="37"/>
      <c r="J349" s="37"/>
      <c r="K349" s="37"/>
      <c r="L349" s="38"/>
      <c r="M349" s="38"/>
      <c r="N349" s="35"/>
      <c r="O349" s="35"/>
      <c r="P349" s="35"/>
      <c r="Q349" s="35"/>
      <c r="R349" s="35"/>
    </row>
    <row r="350" spans="3:18" hidden="1">
      <c r="C350" s="30"/>
      <c r="D350" s="30"/>
      <c r="E350" s="30"/>
      <c r="F350" s="30"/>
      <c r="G350" s="30"/>
      <c r="H350" s="37"/>
      <c r="I350" s="37"/>
      <c r="J350" s="37"/>
      <c r="K350" s="37"/>
      <c r="L350" s="38"/>
      <c r="M350" s="38"/>
      <c r="N350" s="35"/>
      <c r="O350" s="35"/>
      <c r="P350" s="35"/>
      <c r="Q350" s="35"/>
      <c r="R350" s="35"/>
    </row>
    <row r="351" spans="3:18" hidden="1">
      <c r="C351" s="30"/>
      <c r="D351" s="30"/>
      <c r="E351" s="30"/>
      <c r="F351" s="30"/>
      <c r="G351" s="30"/>
      <c r="H351" s="37"/>
      <c r="I351" s="37"/>
      <c r="J351" s="37"/>
      <c r="K351" s="37"/>
      <c r="L351" s="38"/>
      <c r="M351" s="38"/>
      <c r="N351" s="35"/>
      <c r="O351" s="35"/>
      <c r="P351" s="35"/>
      <c r="Q351" s="35"/>
      <c r="R351" s="35"/>
    </row>
    <row r="352" spans="3:18" hidden="1">
      <c r="C352" s="30"/>
      <c r="D352" s="30"/>
      <c r="E352" s="30"/>
      <c r="F352" s="30"/>
      <c r="G352" s="30"/>
      <c r="H352" s="37"/>
      <c r="I352" s="37"/>
      <c r="J352" s="37"/>
      <c r="K352" s="37"/>
      <c r="L352" s="38"/>
      <c r="M352" s="38"/>
      <c r="N352" s="35"/>
      <c r="O352" s="35"/>
      <c r="P352" s="35"/>
      <c r="Q352" s="35"/>
      <c r="R352" s="35"/>
    </row>
    <row r="353" spans="3:18" hidden="1">
      <c r="C353" s="30"/>
      <c r="D353" s="30"/>
      <c r="E353" s="30"/>
      <c r="F353" s="30"/>
      <c r="G353" s="30"/>
      <c r="H353" s="37"/>
      <c r="I353" s="37"/>
      <c r="J353" s="37"/>
      <c r="K353" s="37"/>
      <c r="L353" s="38"/>
      <c r="M353" s="38"/>
      <c r="N353" s="35"/>
      <c r="O353" s="35"/>
      <c r="P353" s="35"/>
      <c r="Q353" s="35"/>
      <c r="R353" s="35"/>
    </row>
    <row r="354" spans="3:18" hidden="1">
      <c r="C354" s="30"/>
      <c r="D354" s="30"/>
      <c r="E354" s="30"/>
      <c r="F354" s="30"/>
      <c r="G354" s="30"/>
      <c r="H354" s="37"/>
      <c r="I354" s="37"/>
      <c r="J354" s="37"/>
      <c r="K354" s="37"/>
      <c r="L354" s="38"/>
      <c r="M354" s="38"/>
      <c r="N354" s="35"/>
      <c r="O354" s="35"/>
      <c r="P354" s="35"/>
      <c r="Q354" s="35"/>
      <c r="R354" s="35"/>
    </row>
    <row r="355" spans="3:18" hidden="1">
      <c r="C355" s="30"/>
      <c r="D355" s="30"/>
      <c r="E355" s="30"/>
      <c r="F355" s="30"/>
      <c r="G355" s="30"/>
      <c r="H355" s="37"/>
      <c r="I355" s="37"/>
      <c r="J355" s="37"/>
      <c r="K355" s="37"/>
      <c r="L355" s="38"/>
      <c r="M355" s="38"/>
      <c r="N355" s="35"/>
      <c r="O355" s="35"/>
      <c r="P355" s="35"/>
      <c r="Q355" s="35"/>
      <c r="R355" s="35"/>
    </row>
    <row r="356" spans="3:18" hidden="1">
      <c r="C356" s="30"/>
      <c r="D356" s="30"/>
      <c r="E356" s="30"/>
      <c r="F356" s="30"/>
      <c r="G356" s="30"/>
      <c r="H356" s="37"/>
      <c r="I356" s="37"/>
      <c r="J356" s="37"/>
      <c r="K356" s="37"/>
      <c r="L356" s="38"/>
      <c r="M356" s="38"/>
      <c r="N356" s="35"/>
      <c r="O356" s="35"/>
      <c r="P356" s="35"/>
      <c r="Q356" s="35"/>
      <c r="R356" s="35"/>
    </row>
    <row r="357" spans="3:18" hidden="1">
      <c r="C357" s="30"/>
      <c r="D357" s="30"/>
      <c r="E357" s="30"/>
      <c r="F357" s="30"/>
      <c r="G357" s="30"/>
      <c r="H357" s="37"/>
      <c r="I357" s="37"/>
      <c r="J357" s="37"/>
      <c r="K357" s="37"/>
      <c r="L357" s="38"/>
      <c r="M357" s="38"/>
      <c r="N357" s="35"/>
      <c r="O357" s="35"/>
      <c r="P357" s="35"/>
      <c r="Q357" s="35"/>
      <c r="R357" s="35"/>
    </row>
    <row r="358" spans="3:18" hidden="1">
      <c r="C358" s="30"/>
      <c r="D358" s="30"/>
      <c r="E358" s="30"/>
      <c r="F358" s="30"/>
      <c r="G358" s="30"/>
      <c r="H358" s="37"/>
      <c r="I358" s="37"/>
      <c r="J358" s="37"/>
      <c r="K358" s="37"/>
      <c r="L358" s="38"/>
      <c r="M358" s="38"/>
      <c r="N358" s="35"/>
      <c r="O358" s="35"/>
      <c r="P358" s="35"/>
      <c r="Q358" s="35"/>
      <c r="R358" s="35"/>
    </row>
    <row r="359" spans="3:18" hidden="1">
      <c r="C359" s="30"/>
      <c r="D359" s="30"/>
      <c r="E359" s="30"/>
      <c r="F359" s="30"/>
      <c r="G359" s="30"/>
      <c r="H359" s="37"/>
      <c r="I359" s="37"/>
      <c r="J359" s="37"/>
      <c r="K359" s="37"/>
      <c r="L359" s="38"/>
      <c r="M359" s="38"/>
      <c r="N359" s="35"/>
      <c r="O359" s="35"/>
      <c r="P359" s="35"/>
      <c r="Q359" s="35"/>
      <c r="R359" s="35"/>
    </row>
    <row r="360" spans="3:18" hidden="1">
      <c r="C360" s="30"/>
      <c r="D360" s="30"/>
      <c r="E360" s="30"/>
      <c r="F360" s="30"/>
      <c r="G360" s="30"/>
      <c r="H360" s="37"/>
      <c r="I360" s="37"/>
      <c r="J360" s="37"/>
      <c r="K360" s="37"/>
      <c r="L360" s="38"/>
      <c r="M360" s="38"/>
      <c r="N360" s="35"/>
      <c r="O360" s="35"/>
      <c r="P360" s="35"/>
      <c r="Q360" s="35"/>
      <c r="R360" s="35"/>
    </row>
    <row r="361" spans="3:18" hidden="1">
      <c r="C361" s="30"/>
      <c r="D361" s="30"/>
      <c r="E361" s="30"/>
      <c r="F361" s="30"/>
      <c r="G361" s="30"/>
      <c r="H361" s="37"/>
      <c r="I361" s="37"/>
      <c r="J361" s="37"/>
      <c r="K361" s="37"/>
      <c r="L361" s="38"/>
      <c r="M361" s="38"/>
      <c r="N361" s="35"/>
      <c r="O361" s="35"/>
      <c r="P361" s="35"/>
      <c r="Q361" s="35"/>
      <c r="R361" s="35"/>
    </row>
    <row r="362" spans="3:18" hidden="1">
      <c r="C362" s="30"/>
      <c r="D362" s="30"/>
      <c r="E362" s="30"/>
      <c r="F362" s="30"/>
      <c r="G362" s="30"/>
      <c r="H362" s="37"/>
      <c r="I362" s="37"/>
      <c r="J362" s="37"/>
      <c r="K362" s="37"/>
      <c r="L362" s="38"/>
      <c r="M362" s="38"/>
      <c r="N362" s="35"/>
      <c r="O362" s="35"/>
      <c r="P362" s="35"/>
      <c r="Q362" s="35"/>
      <c r="R362" s="35"/>
    </row>
    <row r="363" spans="3:18" hidden="1">
      <c r="C363" s="30"/>
      <c r="D363" s="30"/>
      <c r="E363" s="30"/>
      <c r="F363" s="30"/>
      <c r="G363" s="30"/>
      <c r="H363" s="37"/>
      <c r="I363" s="37"/>
      <c r="J363" s="37"/>
      <c r="K363" s="37"/>
      <c r="L363" s="38"/>
      <c r="M363" s="38"/>
      <c r="N363" s="35"/>
      <c r="O363" s="35"/>
      <c r="P363" s="35"/>
      <c r="Q363" s="35"/>
      <c r="R363" s="35"/>
    </row>
    <row r="364" spans="3:18" hidden="1">
      <c r="C364" s="30"/>
      <c r="D364" s="30"/>
      <c r="E364" s="30"/>
      <c r="F364" s="30"/>
      <c r="G364" s="30"/>
      <c r="H364" s="37"/>
      <c r="I364" s="37"/>
      <c r="J364" s="37"/>
      <c r="K364" s="37"/>
      <c r="L364" s="38"/>
      <c r="M364" s="38"/>
      <c r="N364" s="35"/>
      <c r="O364" s="35"/>
      <c r="P364" s="35"/>
      <c r="Q364" s="35"/>
      <c r="R364" s="35"/>
    </row>
    <row r="365" spans="3:18" hidden="1">
      <c r="C365" s="30"/>
      <c r="D365" s="30"/>
      <c r="E365" s="30"/>
      <c r="F365" s="30"/>
      <c r="G365" s="30"/>
      <c r="H365" s="37"/>
      <c r="I365" s="37"/>
      <c r="J365" s="37"/>
      <c r="K365" s="37"/>
      <c r="L365" s="38"/>
      <c r="M365" s="38"/>
      <c r="N365" s="35"/>
      <c r="O365" s="35"/>
      <c r="P365" s="35"/>
      <c r="Q365" s="35"/>
      <c r="R365" s="35"/>
    </row>
    <row r="366" spans="3:18" hidden="1">
      <c r="C366" s="30"/>
      <c r="D366" s="30"/>
      <c r="E366" s="30"/>
      <c r="F366" s="30"/>
      <c r="G366" s="30"/>
      <c r="H366" s="37"/>
      <c r="I366" s="37"/>
      <c r="J366" s="37"/>
      <c r="K366" s="37"/>
      <c r="L366" s="38"/>
      <c r="M366" s="38"/>
      <c r="N366" s="35"/>
      <c r="O366" s="35"/>
      <c r="P366" s="35"/>
      <c r="Q366" s="35"/>
      <c r="R366" s="35"/>
    </row>
    <row r="367" spans="3:18" hidden="1">
      <c r="C367" s="30"/>
      <c r="D367" s="30"/>
      <c r="E367" s="30"/>
      <c r="F367" s="30"/>
      <c r="G367" s="30"/>
      <c r="H367" s="37"/>
      <c r="I367" s="37"/>
      <c r="J367" s="37"/>
      <c r="K367" s="37"/>
      <c r="L367" s="38"/>
      <c r="M367" s="38"/>
      <c r="N367" s="35"/>
      <c r="O367" s="35"/>
      <c r="P367" s="35"/>
      <c r="Q367" s="35"/>
      <c r="R367" s="35"/>
    </row>
    <row r="368" spans="3:18" hidden="1">
      <c r="C368" s="30"/>
      <c r="D368" s="30"/>
      <c r="E368" s="30"/>
      <c r="F368" s="30"/>
      <c r="G368" s="30"/>
      <c r="H368" s="37"/>
      <c r="I368" s="37"/>
      <c r="J368" s="37"/>
      <c r="K368" s="37"/>
      <c r="L368" s="38"/>
      <c r="M368" s="38"/>
      <c r="N368" s="35"/>
      <c r="O368" s="35"/>
      <c r="P368" s="35"/>
      <c r="Q368" s="35"/>
      <c r="R368" s="35"/>
    </row>
    <row r="369" spans="3:18" hidden="1">
      <c r="C369" s="30"/>
      <c r="D369" s="30"/>
      <c r="E369" s="30"/>
      <c r="F369" s="30"/>
      <c r="G369" s="30"/>
      <c r="H369" s="37"/>
      <c r="I369" s="37"/>
      <c r="J369" s="37"/>
      <c r="K369" s="37"/>
      <c r="L369" s="38"/>
      <c r="M369" s="38"/>
      <c r="N369" s="35"/>
      <c r="O369" s="35"/>
      <c r="P369" s="35"/>
      <c r="Q369" s="35"/>
      <c r="R369" s="35"/>
    </row>
    <row r="370" spans="3:18" hidden="1">
      <c r="C370" s="30"/>
      <c r="D370" s="30"/>
      <c r="E370" s="30"/>
      <c r="F370" s="30"/>
      <c r="G370" s="30"/>
      <c r="H370" s="37"/>
      <c r="I370" s="37"/>
      <c r="J370" s="37"/>
      <c r="K370" s="37"/>
      <c r="L370" s="38"/>
      <c r="M370" s="38"/>
      <c r="N370" s="35"/>
      <c r="O370" s="35"/>
      <c r="P370" s="35"/>
      <c r="Q370" s="35"/>
      <c r="R370" s="35"/>
    </row>
    <row r="371" spans="3:18" hidden="1">
      <c r="C371" s="30"/>
      <c r="D371" s="30"/>
      <c r="E371" s="30"/>
      <c r="F371" s="30"/>
      <c r="G371" s="30"/>
      <c r="H371" s="37"/>
      <c r="I371" s="37"/>
      <c r="J371" s="37"/>
      <c r="K371" s="37"/>
      <c r="L371" s="38"/>
      <c r="M371" s="38"/>
      <c r="N371" s="35"/>
      <c r="O371" s="35"/>
      <c r="P371" s="35"/>
      <c r="Q371" s="35"/>
      <c r="R371" s="35"/>
    </row>
    <row r="372" spans="3:18" hidden="1">
      <c r="C372" s="30"/>
      <c r="D372" s="30"/>
      <c r="E372" s="30"/>
      <c r="F372" s="30"/>
      <c r="G372" s="30"/>
      <c r="H372" s="37"/>
      <c r="I372" s="37"/>
      <c r="J372" s="37"/>
      <c r="K372" s="37"/>
      <c r="L372" s="38"/>
      <c r="M372" s="38"/>
      <c r="N372" s="35"/>
      <c r="O372" s="35"/>
      <c r="P372" s="35"/>
      <c r="Q372" s="35"/>
      <c r="R372" s="35"/>
    </row>
    <row r="373" spans="3:18" hidden="1">
      <c r="C373" s="30"/>
      <c r="D373" s="30"/>
      <c r="E373" s="30"/>
      <c r="F373" s="30"/>
      <c r="G373" s="30"/>
      <c r="H373" s="37"/>
      <c r="I373" s="37"/>
      <c r="J373" s="37"/>
      <c r="K373" s="37"/>
      <c r="L373" s="38"/>
      <c r="M373" s="38"/>
      <c r="N373" s="35"/>
      <c r="O373" s="35"/>
      <c r="P373" s="35"/>
      <c r="Q373" s="35"/>
      <c r="R373" s="35"/>
    </row>
    <row r="374" spans="3:18" hidden="1">
      <c r="C374" s="30"/>
      <c r="D374" s="30"/>
      <c r="E374" s="30"/>
      <c r="F374" s="30"/>
      <c r="G374" s="30"/>
      <c r="H374" s="37"/>
      <c r="I374" s="37"/>
      <c r="J374" s="37"/>
      <c r="K374" s="37"/>
      <c r="L374" s="38"/>
      <c r="M374" s="38"/>
      <c r="N374" s="35"/>
      <c r="O374" s="35"/>
      <c r="P374" s="35"/>
      <c r="Q374" s="35"/>
      <c r="R374" s="35"/>
    </row>
    <row r="375" spans="3:18" hidden="1">
      <c r="C375" s="30"/>
      <c r="D375" s="30"/>
      <c r="E375" s="30"/>
      <c r="F375" s="30"/>
      <c r="G375" s="30"/>
      <c r="H375" s="37"/>
      <c r="I375" s="37"/>
      <c r="J375" s="37"/>
      <c r="K375" s="37"/>
      <c r="L375" s="38"/>
      <c r="M375" s="38"/>
      <c r="N375" s="35"/>
      <c r="O375" s="35"/>
      <c r="P375" s="35"/>
      <c r="Q375" s="35"/>
      <c r="R375" s="35"/>
    </row>
    <row r="376" spans="3:18" hidden="1">
      <c r="C376" s="30"/>
      <c r="D376" s="30"/>
      <c r="E376" s="30"/>
      <c r="F376" s="30"/>
      <c r="G376" s="30"/>
      <c r="H376" s="37"/>
      <c r="I376" s="37"/>
      <c r="J376" s="37"/>
      <c r="K376" s="37"/>
      <c r="L376" s="38"/>
      <c r="M376" s="38"/>
      <c r="N376" s="35"/>
      <c r="O376" s="35"/>
      <c r="P376" s="35"/>
      <c r="Q376" s="35"/>
      <c r="R376" s="35"/>
    </row>
    <row r="377" spans="3:18" hidden="1">
      <c r="C377" s="30"/>
      <c r="D377" s="30"/>
      <c r="E377" s="30"/>
      <c r="F377" s="30"/>
      <c r="G377" s="30"/>
      <c r="H377" s="37"/>
      <c r="I377" s="37"/>
      <c r="J377" s="37"/>
      <c r="K377" s="37"/>
      <c r="L377" s="38"/>
      <c r="M377" s="38"/>
      <c r="N377" s="35"/>
      <c r="O377" s="35"/>
      <c r="P377" s="35"/>
      <c r="Q377" s="35"/>
      <c r="R377" s="35"/>
    </row>
    <row r="378" spans="3:18" hidden="1">
      <c r="C378" s="30"/>
      <c r="D378" s="30"/>
      <c r="E378" s="30"/>
      <c r="F378" s="30"/>
      <c r="G378" s="30"/>
      <c r="H378" s="37"/>
      <c r="I378" s="37"/>
      <c r="J378" s="37"/>
      <c r="K378" s="37"/>
      <c r="L378" s="38"/>
      <c r="M378" s="38"/>
      <c r="N378" s="35"/>
      <c r="O378" s="35"/>
      <c r="P378" s="35"/>
      <c r="Q378" s="35"/>
      <c r="R378" s="35"/>
    </row>
    <row r="379" spans="3:18" hidden="1">
      <c r="C379" s="30"/>
      <c r="D379" s="30"/>
      <c r="E379" s="30"/>
      <c r="F379" s="30"/>
      <c r="G379" s="30"/>
      <c r="H379" s="37"/>
      <c r="I379" s="37"/>
      <c r="J379" s="37"/>
      <c r="K379" s="37"/>
      <c r="L379" s="38"/>
      <c r="M379" s="38"/>
      <c r="N379" s="35"/>
      <c r="O379" s="35"/>
      <c r="P379" s="35"/>
      <c r="Q379" s="35"/>
      <c r="R379" s="35"/>
    </row>
    <row r="380" spans="3:18" hidden="1">
      <c r="C380" s="30"/>
      <c r="D380" s="30"/>
      <c r="E380" s="30"/>
      <c r="F380" s="30"/>
      <c r="G380" s="30"/>
      <c r="H380" s="37"/>
      <c r="I380" s="37"/>
      <c r="J380" s="37"/>
      <c r="K380" s="37"/>
      <c r="L380" s="38"/>
      <c r="M380" s="38"/>
      <c r="N380" s="35"/>
      <c r="O380" s="35"/>
      <c r="P380" s="35"/>
      <c r="Q380" s="35"/>
      <c r="R380" s="35"/>
    </row>
    <row r="381" spans="3:18" hidden="1">
      <c r="C381" s="30"/>
      <c r="D381" s="30"/>
      <c r="E381" s="30"/>
      <c r="F381" s="30"/>
      <c r="G381" s="30"/>
      <c r="H381" s="37"/>
      <c r="I381" s="37"/>
      <c r="J381" s="37"/>
      <c r="K381" s="37"/>
      <c r="L381" s="38"/>
      <c r="M381" s="38"/>
      <c r="N381" s="35"/>
      <c r="O381" s="35"/>
      <c r="P381" s="35"/>
      <c r="Q381" s="35"/>
      <c r="R381" s="35"/>
    </row>
    <row r="382" spans="3:18" hidden="1">
      <c r="C382" s="30"/>
      <c r="D382" s="30"/>
      <c r="E382" s="30"/>
      <c r="F382" s="30"/>
      <c r="G382" s="30"/>
      <c r="H382" s="37"/>
      <c r="I382" s="37"/>
      <c r="J382" s="37"/>
      <c r="K382" s="37"/>
      <c r="L382" s="38"/>
      <c r="M382" s="38"/>
      <c r="N382" s="35"/>
      <c r="O382" s="35"/>
      <c r="P382" s="35"/>
      <c r="Q382" s="35"/>
      <c r="R382" s="35"/>
    </row>
    <row r="383" spans="3:18" hidden="1">
      <c r="C383" s="30"/>
      <c r="D383" s="30"/>
      <c r="E383" s="30"/>
      <c r="F383" s="30"/>
      <c r="G383" s="30"/>
      <c r="H383" s="37"/>
      <c r="I383" s="37"/>
      <c r="J383" s="37"/>
      <c r="K383" s="37"/>
      <c r="L383" s="38"/>
      <c r="M383" s="38"/>
      <c r="N383" s="35"/>
      <c r="O383" s="35"/>
      <c r="P383" s="35"/>
      <c r="Q383" s="35"/>
      <c r="R383" s="35"/>
    </row>
    <row r="384" spans="3:18" hidden="1">
      <c r="C384" s="30"/>
      <c r="D384" s="30"/>
      <c r="E384" s="30"/>
      <c r="F384" s="30"/>
      <c r="G384" s="30"/>
      <c r="H384" s="37"/>
      <c r="I384" s="37"/>
      <c r="J384" s="37"/>
      <c r="K384" s="37"/>
      <c r="L384" s="38"/>
      <c r="M384" s="38"/>
      <c r="N384" s="35"/>
      <c r="O384" s="35"/>
      <c r="P384" s="35"/>
      <c r="Q384" s="35"/>
      <c r="R384" s="35"/>
    </row>
    <row r="385" spans="3:18" hidden="1">
      <c r="C385" s="30"/>
      <c r="D385" s="30"/>
      <c r="E385" s="30"/>
      <c r="F385" s="30"/>
      <c r="G385" s="30"/>
      <c r="H385" s="37"/>
      <c r="I385" s="37"/>
      <c r="J385" s="37"/>
      <c r="K385" s="37"/>
      <c r="L385" s="38"/>
      <c r="M385" s="38"/>
      <c r="N385" s="35"/>
      <c r="O385" s="35"/>
      <c r="P385" s="35"/>
      <c r="Q385" s="35"/>
      <c r="R385" s="35"/>
    </row>
    <row r="386" spans="3:18" hidden="1">
      <c r="C386" s="30"/>
      <c r="D386" s="30"/>
      <c r="E386" s="30"/>
      <c r="F386" s="30"/>
      <c r="G386" s="30"/>
      <c r="H386" s="37"/>
      <c r="I386" s="37"/>
      <c r="J386" s="37"/>
      <c r="K386" s="37"/>
      <c r="L386" s="38"/>
      <c r="M386" s="38"/>
      <c r="N386" s="35"/>
      <c r="O386" s="35"/>
      <c r="P386" s="35"/>
      <c r="Q386" s="35"/>
      <c r="R386" s="35"/>
    </row>
    <row r="387" spans="3:18" hidden="1">
      <c r="C387" s="30"/>
      <c r="D387" s="30"/>
      <c r="E387" s="30"/>
      <c r="F387" s="30"/>
      <c r="G387" s="30"/>
      <c r="H387" s="37"/>
      <c r="I387" s="37"/>
      <c r="J387" s="37"/>
      <c r="K387" s="37"/>
      <c r="L387" s="38"/>
      <c r="M387" s="38"/>
      <c r="N387" s="35"/>
      <c r="O387" s="35"/>
      <c r="P387" s="35"/>
      <c r="Q387" s="35"/>
      <c r="R387" s="35"/>
    </row>
    <row r="388" spans="3:18" hidden="1">
      <c r="C388" s="30"/>
      <c r="D388" s="30"/>
      <c r="E388" s="30"/>
      <c r="F388" s="30"/>
      <c r="G388" s="30"/>
      <c r="H388" s="37"/>
      <c r="I388" s="37"/>
      <c r="J388" s="37"/>
      <c r="K388" s="37"/>
      <c r="L388" s="38"/>
      <c r="M388" s="38"/>
      <c r="N388" s="35"/>
      <c r="O388" s="35"/>
      <c r="P388" s="35"/>
      <c r="Q388" s="35"/>
      <c r="R388" s="35"/>
    </row>
    <row r="389" spans="3:18" hidden="1">
      <c r="C389" s="30"/>
      <c r="D389" s="30"/>
      <c r="E389" s="30"/>
      <c r="F389" s="30"/>
      <c r="G389" s="30"/>
      <c r="H389" s="37"/>
      <c r="I389" s="37"/>
      <c r="J389" s="37"/>
      <c r="K389" s="37"/>
      <c r="L389" s="38"/>
      <c r="M389" s="38"/>
      <c r="N389" s="35"/>
      <c r="O389" s="35"/>
      <c r="P389" s="35"/>
      <c r="Q389" s="35"/>
      <c r="R389" s="35"/>
    </row>
    <row r="390" spans="3:18" hidden="1">
      <c r="C390" s="30"/>
      <c r="D390" s="30"/>
      <c r="E390" s="30"/>
      <c r="F390" s="30"/>
      <c r="G390" s="30"/>
      <c r="H390" s="37"/>
      <c r="I390" s="37"/>
      <c r="J390" s="37"/>
      <c r="K390" s="37"/>
      <c r="L390" s="38"/>
      <c r="M390" s="38"/>
      <c r="N390" s="35"/>
      <c r="O390" s="35"/>
      <c r="P390" s="35"/>
      <c r="Q390" s="35"/>
      <c r="R390" s="35"/>
    </row>
    <row r="391" spans="3:18" hidden="1">
      <c r="C391" s="30"/>
      <c r="D391" s="30"/>
      <c r="E391" s="30"/>
      <c r="F391" s="30"/>
      <c r="G391" s="30"/>
      <c r="H391" s="37"/>
      <c r="I391" s="37"/>
      <c r="J391" s="37"/>
      <c r="K391" s="37"/>
      <c r="L391" s="38"/>
      <c r="M391" s="38"/>
      <c r="N391" s="35"/>
      <c r="O391" s="35"/>
      <c r="P391" s="35"/>
      <c r="Q391" s="35"/>
      <c r="R391" s="35"/>
    </row>
    <row r="392" spans="3:18" hidden="1">
      <c r="C392" s="30"/>
      <c r="D392" s="30"/>
      <c r="E392" s="30"/>
      <c r="F392" s="30"/>
      <c r="G392" s="30"/>
      <c r="H392" s="37"/>
      <c r="I392" s="37"/>
      <c r="J392" s="37"/>
      <c r="K392" s="37"/>
      <c r="L392" s="38"/>
      <c r="M392" s="38"/>
      <c r="N392" s="35"/>
      <c r="O392" s="35"/>
      <c r="P392" s="35"/>
      <c r="Q392" s="35"/>
      <c r="R392" s="35"/>
    </row>
    <row r="393" spans="3:18" hidden="1">
      <c r="C393" s="30"/>
      <c r="D393" s="30"/>
      <c r="E393" s="30"/>
      <c r="F393" s="30"/>
      <c r="G393" s="30"/>
      <c r="H393" s="37"/>
      <c r="I393" s="37"/>
      <c r="J393" s="37"/>
      <c r="K393" s="37"/>
      <c r="L393" s="38"/>
      <c r="M393" s="38"/>
      <c r="N393" s="35"/>
      <c r="O393" s="35"/>
      <c r="P393" s="35"/>
      <c r="Q393" s="35"/>
      <c r="R393" s="35"/>
    </row>
    <row r="394" spans="3:18" hidden="1">
      <c r="C394" s="30"/>
      <c r="D394" s="30"/>
      <c r="E394" s="30"/>
      <c r="F394" s="30"/>
      <c r="G394" s="30"/>
      <c r="H394" s="37"/>
      <c r="I394" s="37"/>
      <c r="J394" s="37"/>
      <c r="K394" s="37"/>
      <c r="L394" s="38"/>
      <c r="M394" s="38"/>
      <c r="N394" s="35"/>
      <c r="O394" s="35"/>
      <c r="P394" s="35"/>
      <c r="Q394" s="35"/>
      <c r="R394" s="35"/>
    </row>
    <row r="395" spans="3:18" hidden="1">
      <c r="C395" s="30"/>
      <c r="D395" s="30"/>
      <c r="E395" s="30"/>
      <c r="F395" s="30"/>
      <c r="G395" s="30"/>
      <c r="H395" s="37"/>
      <c r="I395" s="37"/>
      <c r="J395" s="37"/>
      <c r="K395" s="37"/>
      <c r="L395" s="38"/>
      <c r="M395" s="38"/>
      <c r="N395" s="35"/>
      <c r="O395" s="35"/>
      <c r="P395" s="35"/>
      <c r="Q395" s="35"/>
      <c r="R395" s="35"/>
    </row>
    <row r="396" spans="3:18" hidden="1">
      <c r="C396" s="30"/>
      <c r="D396" s="30"/>
      <c r="E396" s="30"/>
      <c r="F396" s="30"/>
      <c r="G396" s="30"/>
      <c r="H396" s="37"/>
      <c r="I396" s="37"/>
      <c r="J396" s="37"/>
      <c r="K396" s="37"/>
      <c r="L396" s="38"/>
      <c r="M396" s="38"/>
      <c r="N396" s="35"/>
      <c r="O396" s="35"/>
      <c r="P396" s="35"/>
      <c r="Q396" s="35"/>
      <c r="R396" s="35"/>
    </row>
    <row r="397" spans="3:18" hidden="1">
      <c r="C397" s="30"/>
      <c r="D397" s="30"/>
      <c r="E397" s="30"/>
      <c r="F397" s="30"/>
      <c r="G397" s="30"/>
      <c r="H397" s="37"/>
      <c r="I397" s="37"/>
      <c r="J397" s="37"/>
      <c r="K397" s="37"/>
      <c r="L397" s="38"/>
      <c r="M397" s="38"/>
      <c r="N397" s="35"/>
      <c r="O397" s="35"/>
      <c r="P397" s="35"/>
      <c r="Q397" s="35"/>
      <c r="R397" s="35"/>
    </row>
    <row r="398" spans="3:18" hidden="1">
      <c r="C398" s="30"/>
      <c r="D398" s="30"/>
      <c r="E398" s="30"/>
      <c r="F398" s="30"/>
      <c r="G398" s="30"/>
      <c r="H398" s="37"/>
      <c r="I398" s="37"/>
      <c r="J398" s="37"/>
      <c r="K398" s="37"/>
      <c r="L398" s="38"/>
      <c r="M398" s="38"/>
      <c r="N398" s="35"/>
      <c r="O398" s="35"/>
      <c r="P398" s="35"/>
      <c r="Q398" s="35"/>
      <c r="R398" s="35"/>
    </row>
    <row r="399" spans="3:18" hidden="1">
      <c r="C399" s="30"/>
      <c r="D399" s="30"/>
      <c r="E399" s="30"/>
      <c r="F399" s="30"/>
      <c r="G399" s="30"/>
      <c r="H399" s="37"/>
      <c r="I399" s="37"/>
      <c r="J399" s="37"/>
      <c r="K399" s="37"/>
      <c r="L399" s="38"/>
      <c r="M399" s="38"/>
      <c r="N399" s="35"/>
      <c r="O399" s="35"/>
      <c r="P399" s="35"/>
      <c r="Q399" s="35"/>
      <c r="R399" s="35"/>
    </row>
    <row r="400" spans="3:18" hidden="1">
      <c r="C400" s="30"/>
      <c r="D400" s="30"/>
      <c r="E400" s="30"/>
      <c r="F400" s="30"/>
      <c r="G400" s="30"/>
      <c r="H400" s="37"/>
      <c r="I400" s="37"/>
      <c r="J400" s="37"/>
      <c r="K400" s="37"/>
      <c r="L400" s="38"/>
      <c r="M400" s="38"/>
      <c r="N400" s="35"/>
      <c r="O400" s="35"/>
      <c r="P400" s="35"/>
      <c r="Q400" s="35"/>
      <c r="R400" s="35"/>
    </row>
    <row r="401" spans="3:18" hidden="1">
      <c r="C401" s="30"/>
      <c r="D401" s="30"/>
      <c r="E401" s="30"/>
      <c r="F401" s="30"/>
      <c r="G401" s="30"/>
      <c r="H401" s="37"/>
      <c r="I401" s="37"/>
      <c r="J401" s="37"/>
      <c r="K401" s="37"/>
      <c r="L401" s="38"/>
      <c r="M401" s="38"/>
      <c r="N401" s="35"/>
      <c r="O401" s="35"/>
      <c r="P401" s="35"/>
      <c r="Q401" s="35"/>
      <c r="R401" s="35"/>
    </row>
    <row r="402" spans="3:18" hidden="1">
      <c r="C402" s="30"/>
      <c r="D402" s="30"/>
      <c r="E402" s="30"/>
      <c r="F402" s="30"/>
      <c r="G402" s="30"/>
      <c r="H402" s="37"/>
      <c r="I402" s="37"/>
      <c r="J402" s="37"/>
      <c r="K402" s="37"/>
      <c r="L402" s="38"/>
      <c r="M402" s="38"/>
      <c r="N402" s="35"/>
      <c r="O402" s="35"/>
      <c r="P402" s="35"/>
      <c r="Q402" s="35"/>
      <c r="R402" s="35"/>
    </row>
    <row r="403" spans="3:18" hidden="1">
      <c r="C403" s="30"/>
      <c r="D403" s="30"/>
      <c r="E403" s="30"/>
      <c r="F403" s="30"/>
      <c r="G403" s="30"/>
      <c r="H403" s="37"/>
      <c r="I403" s="37"/>
      <c r="J403" s="37"/>
      <c r="K403" s="37"/>
      <c r="L403" s="38"/>
      <c r="M403" s="38"/>
      <c r="N403" s="35"/>
      <c r="O403" s="35"/>
      <c r="P403" s="35"/>
      <c r="Q403" s="35"/>
      <c r="R403" s="35"/>
    </row>
    <row r="404" spans="3:18" hidden="1">
      <c r="C404" s="30"/>
      <c r="D404" s="30"/>
      <c r="E404" s="30"/>
      <c r="F404" s="30"/>
      <c r="G404" s="30"/>
      <c r="H404" s="37"/>
      <c r="I404" s="37"/>
      <c r="J404" s="37"/>
      <c r="K404" s="37"/>
      <c r="L404" s="38"/>
      <c r="M404" s="38"/>
      <c r="N404" s="35"/>
      <c r="O404" s="35"/>
      <c r="P404" s="35"/>
      <c r="Q404" s="35"/>
      <c r="R404" s="35"/>
    </row>
    <row r="405" spans="3:18" hidden="1">
      <c r="C405" s="30"/>
      <c r="D405" s="30"/>
      <c r="E405" s="30"/>
      <c r="F405" s="30"/>
      <c r="G405" s="30"/>
      <c r="H405" s="37"/>
      <c r="I405" s="37"/>
      <c r="J405" s="37"/>
      <c r="K405" s="37"/>
      <c r="L405" s="38"/>
      <c r="M405" s="38"/>
      <c r="N405" s="35"/>
      <c r="O405" s="35"/>
      <c r="P405" s="35"/>
      <c r="Q405" s="35"/>
      <c r="R405" s="35"/>
    </row>
    <row r="406" spans="3:18" hidden="1">
      <c r="C406" s="30"/>
      <c r="D406" s="30"/>
      <c r="E406" s="30"/>
      <c r="F406" s="30"/>
      <c r="G406" s="30"/>
      <c r="H406" s="37"/>
      <c r="I406" s="37"/>
      <c r="J406" s="37"/>
      <c r="K406" s="37"/>
      <c r="L406" s="38"/>
      <c r="M406" s="38"/>
      <c r="N406" s="35"/>
      <c r="O406" s="35"/>
      <c r="P406" s="35"/>
      <c r="Q406" s="35"/>
      <c r="R406" s="35"/>
    </row>
    <row r="407" spans="3:18" hidden="1">
      <c r="C407" s="30"/>
      <c r="D407" s="30"/>
      <c r="E407" s="30"/>
      <c r="F407" s="30"/>
      <c r="G407" s="30"/>
      <c r="H407" s="37"/>
      <c r="I407" s="37"/>
      <c r="J407" s="37"/>
      <c r="K407" s="37"/>
      <c r="L407" s="38"/>
      <c r="M407" s="38"/>
      <c r="N407" s="35"/>
      <c r="O407" s="35"/>
      <c r="P407" s="35"/>
      <c r="Q407" s="35"/>
      <c r="R407" s="35"/>
    </row>
    <row r="408" spans="3:18" hidden="1">
      <c r="C408" s="30"/>
      <c r="D408" s="30"/>
      <c r="E408" s="30"/>
      <c r="F408" s="30"/>
      <c r="G408" s="30"/>
      <c r="H408" s="37"/>
      <c r="I408" s="37"/>
      <c r="J408" s="37"/>
      <c r="K408" s="37"/>
      <c r="L408" s="38"/>
      <c r="M408" s="38"/>
      <c r="N408" s="35"/>
      <c r="O408" s="35"/>
      <c r="P408" s="35"/>
      <c r="Q408" s="35"/>
      <c r="R408" s="35"/>
    </row>
    <row r="409" spans="3:18" hidden="1">
      <c r="C409" s="30"/>
      <c r="D409" s="30"/>
      <c r="E409" s="30"/>
      <c r="F409" s="30"/>
      <c r="G409" s="30"/>
      <c r="H409" s="37"/>
      <c r="I409" s="37"/>
      <c r="J409" s="37"/>
      <c r="K409" s="37"/>
      <c r="L409" s="38"/>
      <c r="M409" s="38"/>
      <c r="N409" s="35"/>
      <c r="O409" s="35"/>
      <c r="P409" s="35"/>
      <c r="Q409" s="35"/>
      <c r="R409" s="35"/>
    </row>
    <row r="410" spans="3:18" hidden="1">
      <c r="C410" s="30"/>
      <c r="D410" s="30"/>
      <c r="E410" s="30"/>
      <c r="F410" s="30"/>
      <c r="G410" s="30"/>
      <c r="H410" s="37"/>
      <c r="I410" s="37"/>
      <c r="J410" s="37"/>
      <c r="K410" s="37"/>
      <c r="L410" s="38"/>
      <c r="M410" s="38"/>
      <c r="N410" s="35"/>
      <c r="O410" s="35"/>
      <c r="P410" s="35"/>
      <c r="Q410" s="35"/>
      <c r="R410" s="35"/>
    </row>
    <row r="411" spans="3:18" hidden="1">
      <c r="C411" s="30"/>
      <c r="D411" s="30"/>
      <c r="E411" s="30"/>
      <c r="F411" s="30"/>
      <c r="G411" s="30"/>
      <c r="H411" s="37"/>
      <c r="I411" s="37"/>
      <c r="J411" s="37"/>
      <c r="K411" s="37"/>
      <c r="L411" s="38"/>
      <c r="M411" s="38"/>
      <c r="N411" s="35"/>
      <c r="O411" s="35"/>
      <c r="P411" s="35"/>
      <c r="Q411" s="35"/>
      <c r="R411" s="35"/>
    </row>
    <row r="412" spans="3:18" hidden="1">
      <c r="C412" s="30"/>
      <c r="D412" s="30"/>
      <c r="E412" s="30"/>
      <c r="F412" s="30"/>
      <c r="G412" s="30"/>
      <c r="H412" s="37"/>
      <c r="I412" s="37"/>
      <c r="J412" s="37"/>
      <c r="K412" s="37"/>
      <c r="L412" s="38"/>
      <c r="M412" s="38"/>
      <c r="N412" s="35"/>
      <c r="O412" s="35"/>
      <c r="P412" s="35"/>
      <c r="Q412" s="35"/>
      <c r="R412" s="35"/>
    </row>
    <row r="413" spans="3:18" hidden="1">
      <c r="C413" s="30"/>
      <c r="D413" s="30"/>
      <c r="E413" s="30"/>
      <c r="F413" s="30"/>
      <c r="G413" s="30"/>
      <c r="H413" s="37"/>
      <c r="I413" s="37"/>
      <c r="J413" s="37"/>
      <c r="K413" s="37"/>
      <c r="L413" s="38"/>
      <c r="M413" s="38"/>
      <c r="N413" s="35"/>
      <c r="O413" s="35"/>
      <c r="P413" s="35"/>
      <c r="Q413" s="35"/>
      <c r="R413" s="35"/>
    </row>
    <row r="414" spans="3:18" hidden="1">
      <c r="C414" s="30"/>
      <c r="D414" s="30"/>
      <c r="E414" s="30"/>
      <c r="F414" s="30"/>
      <c r="G414" s="30"/>
      <c r="H414" s="37"/>
      <c r="I414" s="37"/>
      <c r="J414" s="37"/>
      <c r="K414" s="37"/>
      <c r="L414" s="38"/>
      <c r="M414" s="38"/>
      <c r="N414" s="35"/>
      <c r="O414" s="35"/>
      <c r="P414" s="35"/>
      <c r="Q414" s="35"/>
      <c r="R414" s="35"/>
    </row>
    <row r="415" spans="3:18" hidden="1">
      <c r="C415" s="30"/>
      <c r="D415" s="30"/>
      <c r="E415" s="30"/>
      <c r="F415" s="30"/>
      <c r="G415" s="30"/>
      <c r="H415" s="37"/>
      <c r="I415" s="37"/>
      <c r="J415" s="37"/>
      <c r="K415" s="37"/>
      <c r="L415" s="38"/>
      <c r="M415" s="38"/>
      <c r="N415" s="35"/>
      <c r="O415" s="35"/>
      <c r="P415" s="35"/>
      <c r="Q415" s="35"/>
      <c r="R415" s="35"/>
    </row>
    <row r="416" spans="3:18" hidden="1">
      <c r="C416" s="30"/>
      <c r="D416" s="30"/>
      <c r="E416" s="30"/>
      <c r="F416" s="30"/>
      <c r="G416" s="30"/>
      <c r="H416" s="37"/>
      <c r="I416" s="37"/>
      <c r="J416" s="37"/>
      <c r="K416" s="37"/>
      <c r="L416" s="38"/>
      <c r="M416" s="38"/>
      <c r="N416" s="35"/>
      <c r="O416" s="35"/>
      <c r="P416" s="35"/>
      <c r="Q416" s="35"/>
      <c r="R416" s="35"/>
    </row>
    <row r="417" spans="3:18" hidden="1">
      <c r="C417" s="30"/>
      <c r="D417" s="30"/>
      <c r="E417" s="30"/>
      <c r="F417" s="30"/>
      <c r="G417" s="30"/>
      <c r="H417" s="37"/>
      <c r="I417" s="37"/>
      <c r="J417" s="37"/>
      <c r="K417" s="37"/>
      <c r="L417" s="38"/>
      <c r="M417" s="38"/>
      <c r="N417" s="35"/>
      <c r="O417" s="35"/>
      <c r="P417" s="35"/>
      <c r="Q417" s="35"/>
      <c r="R417" s="35"/>
    </row>
    <row r="418" spans="3:18" hidden="1">
      <c r="C418" s="30"/>
      <c r="D418" s="30"/>
      <c r="E418" s="30"/>
      <c r="F418" s="30"/>
      <c r="G418" s="30"/>
      <c r="H418" s="37"/>
      <c r="I418" s="37"/>
      <c r="J418" s="37"/>
      <c r="K418" s="37"/>
      <c r="L418" s="38"/>
      <c r="M418" s="38"/>
      <c r="N418" s="35"/>
      <c r="O418" s="35"/>
      <c r="P418" s="35"/>
      <c r="Q418" s="35"/>
      <c r="R418" s="35"/>
    </row>
    <row r="419" spans="3:18" hidden="1">
      <c r="C419" s="30"/>
      <c r="D419" s="30"/>
      <c r="E419" s="30"/>
      <c r="F419" s="30"/>
      <c r="G419" s="30"/>
      <c r="H419" s="37"/>
      <c r="I419" s="37"/>
      <c r="J419" s="37"/>
      <c r="K419" s="37"/>
      <c r="L419" s="38"/>
      <c r="M419" s="38"/>
      <c r="N419" s="35"/>
      <c r="O419" s="35"/>
      <c r="P419" s="35"/>
      <c r="Q419" s="35"/>
      <c r="R419" s="35"/>
    </row>
    <row r="420" spans="3:18" hidden="1">
      <c r="C420" s="30"/>
      <c r="D420" s="30"/>
      <c r="E420" s="30"/>
      <c r="F420" s="30"/>
      <c r="G420" s="30"/>
      <c r="H420" s="37"/>
      <c r="I420" s="37"/>
      <c r="J420" s="37"/>
      <c r="K420" s="37"/>
      <c r="L420" s="38"/>
      <c r="M420" s="38"/>
      <c r="N420" s="35"/>
      <c r="O420" s="35"/>
      <c r="P420" s="35"/>
      <c r="Q420" s="35"/>
      <c r="R420" s="35"/>
    </row>
    <row r="421" spans="3:18" hidden="1">
      <c r="C421" s="30"/>
      <c r="D421" s="30"/>
      <c r="E421" s="30"/>
      <c r="F421" s="30"/>
      <c r="G421" s="30"/>
      <c r="H421" s="37"/>
      <c r="I421" s="37"/>
      <c r="J421" s="37"/>
      <c r="K421" s="37"/>
      <c r="L421" s="38"/>
      <c r="M421" s="38"/>
      <c r="N421" s="35"/>
      <c r="O421" s="35"/>
      <c r="P421" s="35"/>
      <c r="Q421" s="35"/>
      <c r="R421" s="35"/>
    </row>
    <row r="422" spans="3:18" hidden="1">
      <c r="C422" s="30"/>
      <c r="D422" s="30"/>
      <c r="E422" s="30"/>
      <c r="F422" s="30"/>
      <c r="G422" s="30"/>
      <c r="H422" s="37"/>
      <c r="I422" s="37"/>
      <c r="J422" s="37"/>
      <c r="K422" s="37"/>
      <c r="L422" s="38"/>
      <c r="M422" s="38"/>
      <c r="N422" s="35"/>
      <c r="O422" s="35"/>
      <c r="P422" s="35"/>
      <c r="Q422" s="35"/>
      <c r="R422" s="35"/>
    </row>
    <row r="423" spans="3:18" hidden="1">
      <c r="C423" s="30"/>
      <c r="D423" s="30"/>
      <c r="E423" s="30"/>
      <c r="F423" s="30"/>
      <c r="G423" s="30"/>
      <c r="H423" s="37"/>
      <c r="I423" s="37"/>
      <c r="J423" s="37"/>
      <c r="K423" s="37"/>
      <c r="L423" s="38"/>
      <c r="M423" s="38"/>
      <c r="N423" s="35"/>
      <c r="O423" s="35"/>
      <c r="P423" s="35"/>
      <c r="Q423" s="35"/>
      <c r="R423" s="35"/>
    </row>
    <row r="424" spans="3:18" hidden="1">
      <c r="C424" s="30"/>
      <c r="D424" s="30"/>
      <c r="E424" s="30"/>
      <c r="F424" s="30"/>
      <c r="G424" s="30"/>
      <c r="H424" s="37"/>
      <c r="I424" s="37"/>
      <c r="J424" s="37"/>
      <c r="K424" s="37"/>
      <c r="L424" s="38"/>
      <c r="M424" s="38"/>
      <c r="N424" s="35"/>
      <c r="O424" s="35"/>
      <c r="P424" s="35"/>
      <c r="Q424" s="35"/>
      <c r="R424" s="35"/>
    </row>
    <row r="425" spans="3:18" hidden="1">
      <c r="C425" s="30"/>
      <c r="D425" s="30"/>
      <c r="E425" s="30"/>
      <c r="F425" s="30"/>
      <c r="G425" s="30"/>
      <c r="H425" s="37"/>
      <c r="I425" s="37"/>
      <c r="J425" s="37"/>
      <c r="K425" s="37"/>
      <c r="L425" s="38"/>
      <c r="M425" s="38"/>
      <c r="N425" s="35"/>
      <c r="O425" s="35"/>
      <c r="P425" s="35"/>
      <c r="Q425" s="35"/>
      <c r="R425" s="35"/>
    </row>
    <row r="426" spans="3:18" hidden="1">
      <c r="C426" s="30"/>
      <c r="D426" s="30"/>
      <c r="E426" s="30"/>
      <c r="F426" s="30"/>
      <c r="G426" s="30"/>
      <c r="H426" s="37"/>
      <c r="I426" s="37"/>
      <c r="J426" s="37"/>
      <c r="K426" s="37"/>
      <c r="L426" s="38"/>
      <c r="M426" s="38"/>
      <c r="N426" s="35"/>
      <c r="O426" s="35"/>
      <c r="P426" s="35"/>
      <c r="Q426" s="35"/>
      <c r="R426" s="35"/>
    </row>
    <row r="427" spans="3:18" hidden="1">
      <c r="C427" s="30"/>
      <c r="D427" s="30"/>
      <c r="E427" s="30"/>
      <c r="F427" s="30"/>
      <c r="G427" s="30"/>
      <c r="H427" s="37"/>
      <c r="I427" s="37"/>
      <c r="J427" s="37"/>
      <c r="K427" s="37"/>
      <c r="L427" s="38"/>
      <c r="M427" s="38"/>
      <c r="N427" s="35"/>
      <c r="O427" s="35"/>
      <c r="P427" s="35"/>
      <c r="Q427" s="35"/>
      <c r="R427" s="35"/>
    </row>
    <row r="428" spans="3:18" hidden="1">
      <c r="C428" s="30"/>
      <c r="D428" s="30"/>
      <c r="E428" s="30"/>
      <c r="F428" s="30"/>
      <c r="G428" s="30"/>
      <c r="H428" s="37"/>
      <c r="I428" s="37"/>
      <c r="J428" s="37"/>
      <c r="K428" s="37"/>
      <c r="L428" s="38"/>
      <c r="M428" s="38"/>
      <c r="N428" s="35"/>
      <c r="O428" s="35"/>
      <c r="P428" s="35"/>
      <c r="Q428" s="35"/>
      <c r="R428" s="35"/>
    </row>
    <row r="429" spans="3:18" hidden="1">
      <c r="C429" s="30"/>
      <c r="D429" s="30"/>
      <c r="E429" s="30"/>
      <c r="F429" s="30"/>
      <c r="G429" s="30"/>
      <c r="H429" s="37"/>
      <c r="I429" s="37"/>
      <c r="J429" s="37"/>
      <c r="K429" s="37"/>
      <c r="L429" s="38"/>
      <c r="M429" s="38"/>
      <c r="N429" s="35"/>
      <c r="O429" s="35"/>
      <c r="P429" s="35"/>
      <c r="Q429" s="35"/>
      <c r="R429" s="35"/>
    </row>
    <row r="430" spans="3:18" hidden="1">
      <c r="C430" s="30"/>
      <c r="D430" s="30"/>
      <c r="E430" s="30"/>
      <c r="F430" s="30"/>
      <c r="G430" s="30"/>
      <c r="H430" s="37"/>
      <c r="I430" s="37"/>
      <c r="J430" s="37"/>
      <c r="K430" s="37"/>
      <c r="L430" s="38"/>
      <c r="M430" s="38"/>
      <c r="N430" s="35"/>
      <c r="O430" s="35"/>
      <c r="P430" s="35"/>
      <c r="Q430" s="35"/>
      <c r="R430" s="35"/>
    </row>
    <row r="431" spans="3:18" hidden="1">
      <c r="C431" s="30"/>
      <c r="D431" s="30"/>
      <c r="E431" s="30"/>
      <c r="F431" s="30"/>
      <c r="G431" s="30"/>
      <c r="H431" s="37"/>
      <c r="I431" s="37"/>
      <c r="J431" s="37"/>
      <c r="K431" s="37"/>
      <c r="L431" s="38"/>
      <c r="M431" s="38"/>
      <c r="N431" s="35"/>
      <c r="O431" s="35"/>
      <c r="P431" s="35"/>
      <c r="Q431" s="35"/>
      <c r="R431" s="35"/>
    </row>
    <row r="432" spans="3:18" hidden="1">
      <c r="C432" s="30"/>
      <c r="D432" s="30"/>
      <c r="E432" s="30"/>
      <c r="F432" s="30"/>
      <c r="G432" s="30"/>
      <c r="H432" s="37"/>
      <c r="I432" s="37"/>
      <c r="J432" s="37"/>
      <c r="K432" s="37"/>
      <c r="L432" s="38"/>
      <c r="M432" s="38"/>
      <c r="N432" s="35"/>
      <c r="O432" s="35"/>
      <c r="P432" s="35"/>
      <c r="Q432" s="35"/>
      <c r="R432" s="35"/>
    </row>
    <row r="433" spans="3:18" hidden="1">
      <c r="C433" s="30"/>
      <c r="D433" s="30"/>
      <c r="E433" s="30"/>
      <c r="F433" s="30"/>
      <c r="G433" s="30"/>
      <c r="H433" s="37"/>
      <c r="I433" s="37"/>
      <c r="J433" s="37"/>
      <c r="K433" s="37"/>
      <c r="L433" s="38"/>
      <c r="M433" s="38"/>
      <c r="N433" s="35"/>
      <c r="O433" s="35"/>
      <c r="P433" s="35"/>
      <c r="Q433" s="35"/>
      <c r="R433" s="35"/>
    </row>
    <row r="434" spans="3:18" hidden="1">
      <c r="C434" s="30"/>
      <c r="D434" s="30"/>
      <c r="E434" s="30"/>
      <c r="F434" s="30"/>
      <c r="G434" s="30"/>
      <c r="H434" s="37"/>
      <c r="I434" s="37"/>
      <c r="J434" s="37"/>
      <c r="K434" s="37"/>
      <c r="L434" s="38"/>
      <c r="M434" s="38"/>
      <c r="N434" s="35"/>
      <c r="O434" s="35"/>
      <c r="P434" s="35"/>
      <c r="Q434" s="35"/>
      <c r="R434" s="35"/>
    </row>
    <row r="435" spans="3:18" hidden="1">
      <c r="C435" s="30"/>
      <c r="D435" s="30"/>
      <c r="E435" s="30"/>
      <c r="F435" s="30"/>
      <c r="G435" s="30"/>
      <c r="H435" s="37"/>
      <c r="I435" s="37"/>
      <c r="J435" s="37"/>
      <c r="K435" s="37"/>
      <c r="L435" s="38"/>
      <c r="M435" s="38"/>
      <c r="N435" s="35"/>
      <c r="O435" s="35"/>
      <c r="P435" s="35"/>
      <c r="Q435" s="35"/>
      <c r="R435" s="35"/>
    </row>
    <row r="436" spans="3:18" hidden="1">
      <c r="C436" s="30"/>
      <c r="D436" s="30"/>
      <c r="E436" s="30"/>
      <c r="F436" s="30"/>
      <c r="G436" s="30"/>
      <c r="H436" s="37"/>
      <c r="I436" s="37"/>
      <c r="J436" s="37"/>
      <c r="K436" s="37"/>
      <c r="L436" s="38"/>
      <c r="M436" s="38"/>
      <c r="N436" s="35"/>
      <c r="O436" s="35"/>
      <c r="P436" s="35"/>
      <c r="Q436" s="35"/>
      <c r="R436" s="35"/>
    </row>
    <row r="437" spans="3:18" hidden="1">
      <c r="C437" s="30"/>
      <c r="D437" s="30"/>
      <c r="E437" s="30"/>
      <c r="F437" s="30"/>
      <c r="G437" s="30"/>
      <c r="H437" s="37"/>
      <c r="I437" s="37"/>
      <c r="J437" s="37"/>
      <c r="K437" s="37"/>
      <c r="L437" s="38"/>
      <c r="M437" s="38"/>
      <c r="N437" s="35"/>
      <c r="O437" s="35"/>
      <c r="P437" s="35"/>
      <c r="Q437" s="35"/>
      <c r="R437" s="35"/>
    </row>
    <row r="438" spans="3:18" hidden="1">
      <c r="C438" s="30"/>
      <c r="D438" s="30"/>
      <c r="E438" s="30"/>
      <c r="F438" s="30"/>
      <c r="G438" s="30"/>
      <c r="H438" s="37"/>
      <c r="I438" s="37"/>
      <c r="J438" s="37"/>
      <c r="K438" s="37"/>
      <c r="L438" s="38"/>
      <c r="M438" s="38"/>
      <c r="N438" s="35"/>
      <c r="O438" s="35"/>
      <c r="P438" s="35"/>
      <c r="Q438" s="35"/>
      <c r="R438" s="35"/>
    </row>
    <row r="439" spans="3:18" hidden="1">
      <c r="C439" s="30"/>
      <c r="D439" s="30"/>
      <c r="E439" s="30"/>
      <c r="F439" s="30"/>
      <c r="G439" s="30"/>
      <c r="H439" s="37"/>
      <c r="I439" s="37"/>
      <c r="J439" s="37"/>
      <c r="K439" s="37"/>
      <c r="L439" s="38"/>
      <c r="M439" s="38"/>
      <c r="N439" s="35"/>
      <c r="O439" s="35"/>
      <c r="P439" s="35"/>
      <c r="Q439" s="35"/>
      <c r="R439" s="35"/>
    </row>
    <row r="440" spans="3:18" hidden="1">
      <c r="C440" s="30"/>
      <c r="D440" s="30"/>
      <c r="E440" s="30"/>
      <c r="F440" s="30"/>
      <c r="G440" s="30"/>
      <c r="H440" s="37"/>
      <c r="I440" s="37"/>
      <c r="J440" s="37"/>
      <c r="K440" s="37"/>
      <c r="L440" s="38"/>
      <c r="M440" s="38"/>
      <c r="N440" s="35"/>
      <c r="O440" s="35"/>
      <c r="P440" s="35"/>
      <c r="Q440" s="35"/>
      <c r="R440" s="35"/>
    </row>
    <row r="441" spans="3:18" hidden="1">
      <c r="C441" s="30"/>
      <c r="D441" s="30"/>
      <c r="E441" s="30"/>
      <c r="F441" s="30"/>
      <c r="G441" s="30"/>
      <c r="H441" s="37"/>
      <c r="I441" s="37"/>
      <c r="J441" s="37"/>
      <c r="K441" s="37"/>
      <c r="L441" s="38"/>
      <c r="M441" s="38"/>
      <c r="N441" s="35"/>
      <c r="O441" s="35"/>
      <c r="P441" s="35"/>
      <c r="Q441" s="35"/>
      <c r="R441" s="35"/>
    </row>
    <row r="442" spans="3:18" hidden="1">
      <c r="C442" s="30"/>
      <c r="D442" s="30"/>
      <c r="E442" s="30"/>
      <c r="F442" s="30"/>
      <c r="G442" s="30"/>
      <c r="H442" s="37"/>
      <c r="I442" s="37"/>
      <c r="J442" s="37"/>
      <c r="K442" s="37"/>
      <c r="L442" s="38"/>
      <c r="M442" s="38"/>
      <c r="N442" s="35"/>
      <c r="O442" s="35"/>
      <c r="P442" s="35"/>
      <c r="Q442" s="35"/>
      <c r="R442" s="35"/>
    </row>
    <row r="443" spans="3:18" hidden="1">
      <c r="C443" s="30"/>
      <c r="D443" s="30"/>
      <c r="E443" s="30"/>
      <c r="F443" s="30"/>
      <c r="G443" s="30"/>
      <c r="H443" s="37"/>
      <c r="I443" s="37"/>
      <c r="J443" s="37"/>
      <c r="K443" s="37"/>
      <c r="L443" s="38"/>
      <c r="M443" s="38"/>
      <c r="N443" s="35"/>
      <c r="O443" s="35"/>
      <c r="P443" s="35"/>
      <c r="Q443" s="35"/>
      <c r="R443" s="35"/>
    </row>
    <row r="444" spans="3:18" hidden="1">
      <c r="C444" s="30"/>
      <c r="D444" s="30"/>
      <c r="E444" s="30"/>
      <c r="F444" s="30"/>
      <c r="G444" s="30"/>
      <c r="H444" s="37"/>
      <c r="I444" s="37"/>
      <c r="J444" s="37"/>
      <c r="K444" s="37"/>
      <c r="L444" s="38"/>
      <c r="M444" s="38"/>
      <c r="N444" s="35"/>
      <c r="O444" s="35"/>
      <c r="P444" s="35"/>
      <c r="Q444" s="35"/>
      <c r="R444" s="35"/>
    </row>
    <row r="445" spans="3:18" hidden="1">
      <c r="C445" s="30"/>
      <c r="D445" s="30"/>
      <c r="E445" s="30"/>
      <c r="F445" s="30"/>
      <c r="G445" s="30"/>
      <c r="H445" s="37"/>
      <c r="I445" s="37"/>
      <c r="J445" s="37"/>
      <c r="K445" s="37"/>
      <c r="L445" s="38"/>
      <c r="M445" s="38"/>
      <c r="N445" s="35"/>
      <c r="O445" s="35"/>
      <c r="P445" s="35"/>
      <c r="Q445" s="35"/>
      <c r="R445" s="35"/>
    </row>
    <row r="446" spans="3:18" hidden="1">
      <c r="C446" s="30"/>
      <c r="D446" s="30"/>
      <c r="E446" s="30"/>
      <c r="F446" s="30"/>
      <c r="G446" s="30"/>
      <c r="H446" s="37"/>
      <c r="I446" s="37"/>
      <c r="J446" s="37"/>
      <c r="K446" s="37"/>
      <c r="L446" s="38"/>
      <c r="M446" s="38"/>
      <c r="N446" s="35"/>
      <c r="O446" s="35"/>
      <c r="P446" s="35"/>
      <c r="Q446" s="35"/>
      <c r="R446" s="35"/>
    </row>
    <row r="447" spans="3:18" hidden="1">
      <c r="C447" s="30"/>
      <c r="D447" s="30"/>
      <c r="E447" s="30"/>
      <c r="F447" s="30"/>
      <c r="G447" s="30"/>
      <c r="H447" s="37"/>
      <c r="I447" s="37"/>
      <c r="J447" s="37"/>
      <c r="K447" s="37"/>
      <c r="L447" s="38"/>
      <c r="M447" s="38"/>
      <c r="N447" s="35"/>
      <c r="O447" s="35"/>
      <c r="P447" s="35"/>
      <c r="Q447" s="35"/>
      <c r="R447" s="35"/>
    </row>
    <row r="448" spans="3:18" hidden="1">
      <c r="C448" s="30"/>
      <c r="D448" s="30"/>
      <c r="E448" s="30"/>
      <c r="F448" s="30"/>
      <c r="G448" s="30"/>
      <c r="H448" s="37"/>
      <c r="I448" s="37"/>
      <c r="J448" s="37"/>
      <c r="K448" s="37"/>
      <c r="L448" s="38"/>
      <c r="M448" s="38"/>
      <c r="N448" s="35"/>
      <c r="O448" s="35"/>
      <c r="P448" s="35"/>
      <c r="Q448" s="35"/>
      <c r="R448" s="35"/>
    </row>
    <row r="449" spans="3:18" hidden="1">
      <c r="C449" s="30"/>
      <c r="D449" s="30"/>
      <c r="E449" s="30"/>
      <c r="F449" s="30"/>
      <c r="G449" s="30"/>
      <c r="H449" s="37"/>
      <c r="I449" s="37"/>
      <c r="J449" s="37"/>
      <c r="K449" s="37"/>
      <c r="L449" s="38"/>
      <c r="M449" s="38"/>
      <c r="N449" s="35"/>
      <c r="O449" s="35"/>
      <c r="P449" s="35"/>
      <c r="Q449" s="35"/>
      <c r="R449" s="35"/>
    </row>
    <row r="450" spans="3:18" hidden="1">
      <c r="C450" s="30"/>
      <c r="D450" s="30"/>
      <c r="E450" s="30"/>
      <c r="F450" s="30"/>
      <c r="G450" s="30"/>
      <c r="H450" s="37"/>
      <c r="I450" s="37"/>
      <c r="J450" s="37"/>
      <c r="K450" s="37"/>
      <c r="L450" s="38"/>
      <c r="M450" s="38"/>
      <c r="N450" s="35"/>
      <c r="O450" s="35"/>
      <c r="P450" s="35"/>
      <c r="Q450" s="35"/>
      <c r="R450" s="35"/>
    </row>
    <row r="451" spans="3:18" hidden="1">
      <c r="C451" s="30"/>
      <c r="D451" s="30"/>
      <c r="E451" s="30"/>
      <c r="F451" s="30"/>
      <c r="G451" s="30"/>
      <c r="H451" s="37"/>
      <c r="I451" s="37"/>
      <c r="J451" s="37"/>
      <c r="K451" s="37"/>
      <c r="L451" s="38"/>
      <c r="M451" s="38"/>
      <c r="N451" s="35"/>
      <c r="O451" s="35"/>
      <c r="P451" s="35"/>
      <c r="Q451" s="35"/>
      <c r="R451" s="35"/>
    </row>
    <row r="452" spans="3:18" hidden="1">
      <c r="C452" s="30"/>
      <c r="D452" s="30"/>
      <c r="E452" s="30"/>
      <c r="F452" s="30"/>
      <c r="G452" s="30"/>
      <c r="H452" s="37"/>
      <c r="I452" s="37"/>
      <c r="J452" s="37"/>
      <c r="K452" s="37"/>
      <c r="L452" s="38"/>
      <c r="M452" s="38"/>
      <c r="N452" s="35"/>
      <c r="O452" s="35"/>
      <c r="P452" s="35"/>
      <c r="Q452" s="35"/>
      <c r="R452" s="35"/>
    </row>
    <row r="453" spans="3:18" hidden="1">
      <c r="C453" s="30"/>
      <c r="D453" s="30"/>
      <c r="E453" s="30"/>
      <c r="F453" s="30"/>
      <c r="G453" s="30"/>
      <c r="H453" s="37"/>
      <c r="I453" s="37"/>
      <c r="J453" s="37"/>
      <c r="K453" s="37"/>
      <c r="L453" s="38"/>
      <c r="M453" s="38"/>
      <c r="N453" s="35"/>
      <c r="O453" s="35"/>
      <c r="P453" s="35"/>
      <c r="Q453" s="35"/>
      <c r="R453" s="35"/>
    </row>
    <row r="454" spans="3:18" hidden="1">
      <c r="C454" s="30"/>
      <c r="D454" s="30"/>
      <c r="E454" s="30"/>
      <c r="F454" s="30"/>
      <c r="G454" s="30"/>
      <c r="H454" s="37"/>
      <c r="I454" s="37"/>
      <c r="J454" s="37"/>
      <c r="K454" s="37"/>
      <c r="L454" s="38"/>
      <c r="M454" s="38"/>
      <c r="N454" s="35"/>
      <c r="O454" s="35"/>
      <c r="P454" s="35"/>
      <c r="Q454" s="35"/>
      <c r="R454" s="35"/>
    </row>
    <row r="455" spans="3:18" hidden="1">
      <c r="C455" s="30"/>
      <c r="D455" s="30"/>
      <c r="E455" s="30"/>
      <c r="F455" s="30"/>
      <c r="G455" s="30"/>
      <c r="H455" s="37"/>
      <c r="I455" s="37"/>
      <c r="J455" s="37"/>
      <c r="K455" s="37"/>
      <c r="L455" s="38"/>
      <c r="M455" s="38"/>
      <c r="N455" s="35"/>
      <c r="O455" s="35"/>
      <c r="P455" s="35"/>
      <c r="Q455" s="35"/>
      <c r="R455" s="35"/>
    </row>
    <row r="456" spans="3:18" hidden="1">
      <c r="C456" s="30"/>
      <c r="D456" s="30"/>
      <c r="E456" s="30"/>
      <c r="F456" s="30"/>
      <c r="G456" s="30"/>
      <c r="H456" s="37"/>
      <c r="I456" s="37"/>
      <c r="J456" s="37"/>
      <c r="K456" s="37"/>
      <c r="L456" s="38"/>
      <c r="M456" s="38"/>
      <c r="N456" s="35"/>
      <c r="O456" s="35"/>
      <c r="P456" s="35"/>
      <c r="Q456" s="35"/>
      <c r="R456" s="35"/>
    </row>
    <row r="457" spans="3:18" hidden="1">
      <c r="C457" s="30"/>
      <c r="D457" s="30"/>
      <c r="E457" s="30"/>
      <c r="F457" s="30"/>
      <c r="G457" s="30"/>
      <c r="H457" s="37"/>
      <c r="I457" s="37"/>
      <c r="J457" s="37"/>
      <c r="K457" s="37"/>
      <c r="L457" s="38"/>
      <c r="M457" s="38"/>
      <c r="N457" s="35"/>
      <c r="O457" s="35"/>
      <c r="P457" s="35"/>
      <c r="Q457" s="35"/>
      <c r="R457" s="35"/>
    </row>
    <row r="458" spans="3:18" hidden="1">
      <c r="C458" s="30"/>
      <c r="D458" s="30"/>
      <c r="E458" s="30"/>
      <c r="F458" s="30"/>
      <c r="G458" s="30"/>
      <c r="H458" s="37"/>
      <c r="I458" s="37"/>
      <c r="J458" s="37"/>
      <c r="K458" s="37"/>
      <c r="L458" s="38"/>
      <c r="M458" s="38"/>
      <c r="N458" s="35"/>
      <c r="O458" s="35"/>
      <c r="P458" s="35"/>
      <c r="Q458" s="35"/>
      <c r="R458" s="35"/>
    </row>
    <row r="459" spans="3:18" hidden="1">
      <c r="C459" s="30"/>
      <c r="D459" s="30"/>
      <c r="E459" s="30"/>
      <c r="F459" s="30"/>
      <c r="G459" s="30"/>
      <c r="H459" s="37"/>
      <c r="I459" s="37"/>
      <c r="J459" s="37"/>
      <c r="K459" s="37"/>
      <c r="L459" s="38"/>
      <c r="M459" s="38"/>
      <c r="N459" s="35"/>
      <c r="O459" s="35"/>
      <c r="P459" s="35"/>
      <c r="Q459" s="35"/>
      <c r="R459" s="35"/>
    </row>
    <row r="460" spans="3:18" hidden="1">
      <c r="C460" s="30"/>
      <c r="D460" s="30"/>
      <c r="E460" s="30"/>
      <c r="F460" s="30"/>
      <c r="G460" s="30"/>
      <c r="H460" s="37"/>
      <c r="I460" s="37"/>
      <c r="J460" s="37"/>
      <c r="K460" s="37"/>
      <c r="L460" s="38"/>
      <c r="M460" s="38"/>
      <c r="N460" s="35"/>
      <c r="O460" s="35"/>
      <c r="P460" s="35"/>
      <c r="Q460" s="35"/>
      <c r="R460" s="35"/>
    </row>
    <row r="461" spans="3:18" hidden="1">
      <c r="C461" s="30"/>
      <c r="D461" s="30"/>
      <c r="E461" s="30"/>
      <c r="F461" s="30"/>
      <c r="G461" s="30"/>
      <c r="H461" s="37"/>
      <c r="I461" s="37"/>
      <c r="J461" s="37"/>
      <c r="K461" s="37"/>
      <c r="L461" s="38"/>
      <c r="M461" s="38"/>
      <c r="N461" s="35"/>
      <c r="O461" s="35"/>
      <c r="P461" s="35"/>
      <c r="Q461" s="35"/>
      <c r="R461" s="35"/>
    </row>
    <row r="462" spans="3:18" hidden="1">
      <c r="C462" s="30"/>
      <c r="D462" s="30"/>
      <c r="E462" s="30"/>
      <c r="F462" s="30"/>
      <c r="G462" s="30"/>
      <c r="H462" s="37"/>
      <c r="I462" s="37"/>
      <c r="J462" s="37"/>
      <c r="K462" s="37"/>
      <c r="L462" s="38"/>
      <c r="M462" s="38"/>
      <c r="N462" s="35"/>
      <c r="O462" s="35"/>
      <c r="P462" s="35"/>
      <c r="Q462" s="35"/>
      <c r="R462" s="35"/>
    </row>
    <row r="463" spans="3:18" hidden="1">
      <c r="C463" s="30"/>
      <c r="D463" s="30"/>
      <c r="E463" s="30"/>
      <c r="F463" s="30"/>
      <c r="G463" s="30"/>
      <c r="H463" s="37"/>
      <c r="I463" s="37"/>
      <c r="J463" s="37"/>
      <c r="K463" s="37"/>
      <c r="L463" s="38"/>
      <c r="M463" s="38"/>
      <c r="N463" s="35"/>
      <c r="O463" s="35"/>
      <c r="P463" s="35"/>
      <c r="Q463" s="35"/>
      <c r="R463" s="35"/>
    </row>
    <row r="464" spans="3:18" hidden="1">
      <c r="C464" s="30"/>
      <c r="D464" s="30"/>
      <c r="E464" s="30"/>
      <c r="F464" s="30"/>
      <c r="G464" s="30"/>
      <c r="H464" s="37"/>
      <c r="I464" s="37"/>
      <c r="J464" s="37"/>
      <c r="K464" s="37"/>
      <c r="L464" s="38"/>
      <c r="M464" s="38"/>
      <c r="N464" s="35"/>
      <c r="O464" s="35"/>
      <c r="P464" s="35"/>
      <c r="Q464" s="35"/>
      <c r="R464" s="35"/>
    </row>
    <row r="465" spans="3:18" hidden="1">
      <c r="C465" s="30"/>
      <c r="D465" s="30"/>
      <c r="E465" s="30"/>
      <c r="F465" s="30"/>
      <c r="G465" s="30"/>
      <c r="H465" s="37"/>
      <c r="I465" s="37"/>
      <c r="J465" s="37"/>
      <c r="K465" s="37"/>
      <c r="L465" s="38"/>
      <c r="M465" s="38"/>
      <c r="N465" s="35"/>
      <c r="O465" s="35"/>
      <c r="P465" s="35"/>
      <c r="Q465" s="35"/>
      <c r="R465" s="35"/>
    </row>
    <row r="466" spans="3:18" hidden="1">
      <c r="C466" s="30"/>
      <c r="D466" s="30"/>
      <c r="E466" s="30"/>
      <c r="F466" s="30"/>
      <c r="G466" s="30"/>
      <c r="H466" s="37"/>
      <c r="I466" s="37"/>
      <c r="J466" s="37"/>
      <c r="K466" s="37"/>
      <c r="L466" s="38"/>
      <c r="M466" s="38"/>
      <c r="N466" s="35"/>
      <c r="O466" s="35"/>
      <c r="P466" s="35"/>
      <c r="Q466" s="35"/>
      <c r="R466" s="35"/>
    </row>
    <row r="467" spans="3:18" hidden="1">
      <c r="C467" s="30"/>
      <c r="D467" s="30"/>
      <c r="E467" s="30"/>
      <c r="F467" s="30"/>
      <c r="G467" s="30"/>
      <c r="H467" s="37"/>
      <c r="I467" s="37"/>
      <c r="J467" s="37"/>
      <c r="K467" s="37"/>
      <c r="L467" s="38"/>
      <c r="M467" s="38"/>
      <c r="N467" s="35"/>
      <c r="O467" s="35"/>
      <c r="P467" s="35"/>
      <c r="Q467" s="35"/>
      <c r="R467" s="35"/>
    </row>
    <row r="468" spans="3:18" hidden="1">
      <c r="C468" s="30"/>
      <c r="D468" s="30"/>
      <c r="E468" s="30"/>
      <c r="F468" s="30"/>
      <c r="G468" s="30"/>
      <c r="H468" s="37"/>
      <c r="I468" s="37"/>
      <c r="J468" s="37"/>
      <c r="K468" s="37"/>
      <c r="L468" s="38"/>
      <c r="M468" s="38"/>
      <c r="N468" s="35"/>
      <c r="O468" s="35"/>
      <c r="P468" s="35"/>
      <c r="Q468" s="35"/>
      <c r="R468" s="35"/>
    </row>
    <row r="469" spans="3:18" hidden="1">
      <c r="C469" s="30"/>
      <c r="D469" s="30"/>
      <c r="E469" s="30"/>
      <c r="F469" s="30"/>
      <c r="G469" s="30"/>
      <c r="H469" s="37"/>
      <c r="I469" s="37"/>
      <c r="J469" s="37"/>
      <c r="K469" s="37"/>
      <c r="L469" s="38"/>
      <c r="M469" s="38"/>
      <c r="N469" s="35"/>
      <c r="O469" s="35"/>
      <c r="P469" s="35"/>
      <c r="Q469" s="35"/>
      <c r="R469" s="35"/>
    </row>
    <row r="470" spans="3:18" hidden="1">
      <c r="C470" s="30"/>
      <c r="D470" s="30"/>
      <c r="E470" s="30"/>
      <c r="F470" s="30"/>
      <c r="G470" s="30"/>
      <c r="H470" s="37"/>
      <c r="I470" s="37"/>
      <c r="J470" s="37"/>
      <c r="K470" s="37"/>
      <c r="L470" s="38"/>
      <c r="M470" s="38"/>
      <c r="N470" s="35"/>
      <c r="O470" s="35"/>
      <c r="P470" s="35"/>
      <c r="Q470" s="35"/>
      <c r="R470" s="35"/>
    </row>
    <row r="471" spans="3:18" hidden="1">
      <c r="C471" s="30"/>
      <c r="D471" s="30"/>
      <c r="E471" s="30"/>
      <c r="F471" s="30"/>
      <c r="G471" s="30"/>
      <c r="H471" s="37"/>
      <c r="I471" s="37"/>
      <c r="J471" s="37"/>
      <c r="K471" s="37"/>
      <c r="L471" s="38"/>
      <c r="M471" s="38"/>
      <c r="N471" s="35"/>
      <c r="O471" s="35"/>
      <c r="P471" s="35"/>
      <c r="Q471" s="35"/>
      <c r="R471" s="35"/>
    </row>
    <row r="472" spans="3:18" hidden="1">
      <c r="C472" s="30"/>
      <c r="D472" s="30"/>
      <c r="E472" s="30"/>
      <c r="F472" s="30"/>
      <c r="G472" s="30"/>
      <c r="H472" s="37"/>
      <c r="I472" s="37"/>
      <c r="J472" s="37"/>
      <c r="K472" s="37"/>
      <c r="L472" s="38"/>
      <c r="M472" s="38"/>
      <c r="N472" s="35"/>
      <c r="O472" s="35"/>
      <c r="P472" s="35"/>
      <c r="Q472" s="35"/>
      <c r="R472" s="35"/>
    </row>
    <row r="473" spans="3:18" hidden="1">
      <c r="C473" s="30"/>
      <c r="D473" s="30"/>
      <c r="E473" s="30"/>
      <c r="F473" s="30"/>
      <c r="G473" s="30"/>
      <c r="H473" s="37"/>
      <c r="I473" s="37"/>
      <c r="J473" s="37"/>
      <c r="K473" s="37"/>
      <c r="L473" s="38"/>
      <c r="M473" s="38"/>
      <c r="N473" s="35"/>
      <c r="O473" s="35"/>
      <c r="P473" s="35"/>
      <c r="Q473" s="35"/>
      <c r="R473" s="35"/>
    </row>
    <row r="474" spans="3:18" hidden="1">
      <c r="C474" s="30"/>
      <c r="D474" s="30"/>
      <c r="E474" s="30"/>
      <c r="F474" s="30"/>
      <c r="G474" s="30"/>
      <c r="H474" s="37"/>
      <c r="I474" s="37"/>
      <c r="J474" s="37"/>
      <c r="K474" s="37"/>
      <c r="L474" s="38"/>
      <c r="M474" s="38"/>
      <c r="N474" s="35"/>
      <c r="O474" s="35"/>
      <c r="P474" s="35"/>
      <c r="Q474" s="35"/>
      <c r="R474" s="35"/>
    </row>
    <row r="475" spans="3:18" hidden="1">
      <c r="C475" s="30"/>
      <c r="D475" s="30"/>
      <c r="E475" s="30"/>
      <c r="F475" s="30"/>
      <c r="G475" s="30"/>
      <c r="H475" s="37"/>
      <c r="I475" s="37"/>
      <c r="J475" s="37"/>
      <c r="K475" s="37"/>
      <c r="L475" s="38"/>
      <c r="M475" s="38"/>
      <c r="N475" s="35"/>
      <c r="O475" s="35"/>
      <c r="P475" s="35"/>
      <c r="Q475" s="35"/>
      <c r="R475" s="35"/>
    </row>
    <row r="476" spans="3:18" hidden="1">
      <c r="C476" s="30"/>
      <c r="D476" s="30"/>
      <c r="E476" s="30"/>
      <c r="F476" s="30"/>
      <c r="G476" s="30"/>
      <c r="H476" s="37"/>
      <c r="I476" s="37"/>
      <c r="J476" s="37"/>
      <c r="K476" s="37"/>
      <c r="L476" s="38"/>
      <c r="M476" s="38"/>
      <c r="N476" s="35"/>
      <c r="O476" s="35"/>
      <c r="P476" s="35"/>
      <c r="Q476" s="35"/>
      <c r="R476" s="35"/>
    </row>
    <row r="477" spans="3:18" hidden="1">
      <c r="C477" s="30"/>
      <c r="D477" s="30"/>
      <c r="E477" s="30"/>
      <c r="F477" s="30"/>
      <c r="G477" s="30"/>
      <c r="H477" s="37"/>
      <c r="I477" s="37"/>
      <c r="J477" s="37"/>
      <c r="K477" s="37"/>
      <c r="L477" s="38"/>
      <c r="M477" s="38"/>
      <c r="N477" s="35"/>
      <c r="O477" s="35"/>
      <c r="P477" s="35"/>
      <c r="Q477" s="35"/>
      <c r="R477" s="35"/>
    </row>
    <row r="478" spans="3:18" hidden="1">
      <c r="C478" s="30"/>
      <c r="D478" s="30"/>
      <c r="E478" s="30"/>
      <c r="F478" s="30"/>
      <c r="G478" s="30"/>
      <c r="H478" s="37"/>
      <c r="I478" s="37"/>
      <c r="J478" s="37"/>
      <c r="K478" s="37"/>
      <c r="L478" s="38"/>
      <c r="M478" s="38"/>
      <c r="N478" s="35"/>
      <c r="O478" s="35"/>
      <c r="P478" s="35"/>
      <c r="Q478" s="35"/>
      <c r="R478" s="35"/>
    </row>
    <row r="479" spans="3:18" hidden="1">
      <c r="C479" s="30"/>
      <c r="D479" s="30"/>
      <c r="E479" s="30"/>
      <c r="F479" s="30"/>
      <c r="G479" s="30"/>
      <c r="H479" s="37"/>
      <c r="I479" s="37"/>
      <c r="J479" s="37"/>
      <c r="K479" s="37"/>
      <c r="L479" s="38"/>
      <c r="M479" s="38"/>
      <c r="N479" s="35"/>
      <c r="O479" s="35"/>
      <c r="P479" s="35"/>
      <c r="Q479" s="35"/>
      <c r="R479" s="35"/>
    </row>
    <row r="480" spans="3:18" hidden="1">
      <c r="C480" s="30"/>
      <c r="D480" s="30"/>
      <c r="E480" s="30"/>
      <c r="F480" s="30"/>
      <c r="G480" s="30"/>
      <c r="H480" s="37"/>
      <c r="I480" s="37"/>
      <c r="J480" s="37"/>
      <c r="K480" s="37"/>
      <c r="L480" s="38"/>
      <c r="M480" s="38"/>
      <c r="N480" s="35"/>
      <c r="O480" s="35"/>
      <c r="P480" s="35"/>
      <c r="Q480" s="35"/>
      <c r="R480" s="35"/>
    </row>
    <row r="481" spans="3:18" hidden="1">
      <c r="C481" s="30"/>
      <c r="D481" s="30"/>
      <c r="E481" s="30"/>
      <c r="F481" s="30"/>
      <c r="G481" s="30"/>
      <c r="H481" s="37"/>
      <c r="I481" s="37"/>
      <c r="J481" s="37"/>
      <c r="K481" s="37"/>
      <c r="L481" s="38"/>
      <c r="M481" s="38"/>
      <c r="N481" s="35"/>
      <c r="O481" s="35"/>
      <c r="P481" s="35"/>
      <c r="Q481" s="35"/>
      <c r="R481" s="35"/>
    </row>
    <row r="482" spans="3:18" hidden="1">
      <c r="C482" s="30"/>
      <c r="D482" s="30"/>
      <c r="E482" s="30"/>
      <c r="F482" s="30"/>
      <c r="G482" s="30"/>
      <c r="H482" s="37"/>
      <c r="I482" s="37"/>
      <c r="J482" s="37"/>
      <c r="K482" s="37"/>
      <c r="L482" s="38"/>
      <c r="M482" s="38"/>
      <c r="N482" s="35"/>
      <c r="O482" s="35"/>
      <c r="P482" s="35"/>
      <c r="Q482" s="35"/>
      <c r="R482" s="35"/>
    </row>
    <row r="483" spans="3:18" hidden="1">
      <c r="C483" s="30"/>
      <c r="D483" s="30"/>
      <c r="E483" s="30"/>
      <c r="F483" s="30"/>
      <c r="G483" s="30"/>
      <c r="H483" s="37"/>
      <c r="I483" s="37"/>
      <c r="J483" s="37"/>
      <c r="K483" s="37"/>
      <c r="L483" s="38"/>
      <c r="M483" s="38"/>
      <c r="N483" s="35"/>
      <c r="O483" s="35"/>
      <c r="P483" s="35"/>
      <c r="Q483" s="35"/>
      <c r="R483" s="35"/>
    </row>
    <row r="484" spans="3:18" hidden="1">
      <c r="C484" s="30"/>
      <c r="D484" s="30"/>
      <c r="E484" s="30"/>
      <c r="F484" s="30"/>
      <c r="G484" s="30"/>
      <c r="H484" s="37"/>
      <c r="I484" s="37"/>
      <c r="J484" s="37"/>
      <c r="K484" s="37"/>
      <c r="L484" s="38"/>
      <c r="M484" s="38"/>
      <c r="N484" s="35"/>
      <c r="O484" s="35"/>
      <c r="P484" s="35"/>
      <c r="Q484" s="35"/>
      <c r="R484" s="35"/>
    </row>
    <row r="485" spans="3:18" hidden="1">
      <c r="C485" s="30"/>
      <c r="D485" s="30"/>
      <c r="E485" s="30"/>
      <c r="F485" s="30"/>
      <c r="G485" s="30"/>
      <c r="H485" s="37"/>
      <c r="I485" s="37"/>
      <c r="J485" s="37"/>
      <c r="K485" s="37"/>
      <c r="L485" s="38"/>
      <c r="M485" s="38"/>
      <c r="N485" s="35"/>
      <c r="O485" s="35"/>
      <c r="P485" s="35"/>
      <c r="Q485" s="35"/>
      <c r="R485" s="35"/>
    </row>
    <row r="486" spans="3:18" hidden="1">
      <c r="C486" s="30"/>
      <c r="D486" s="30"/>
      <c r="E486" s="30"/>
      <c r="F486" s="30"/>
      <c r="G486" s="30"/>
      <c r="H486" s="37"/>
      <c r="I486" s="37"/>
      <c r="J486" s="37"/>
      <c r="K486" s="37"/>
      <c r="L486" s="38"/>
      <c r="M486" s="38"/>
      <c r="N486" s="35"/>
      <c r="O486" s="35"/>
      <c r="P486" s="35"/>
      <c r="Q486" s="35"/>
      <c r="R486" s="35"/>
    </row>
    <row r="487" spans="3:18" hidden="1">
      <c r="C487" s="30"/>
      <c r="D487" s="30"/>
      <c r="E487" s="30"/>
      <c r="F487" s="30"/>
      <c r="G487" s="30"/>
      <c r="H487" s="37"/>
      <c r="I487" s="37"/>
      <c r="J487" s="37"/>
      <c r="K487" s="37"/>
      <c r="L487" s="38"/>
      <c r="M487" s="38"/>
      <c r="N487" s="35"/>
      <c r="O487" s="35"/>
      <c r="P487" s="35"/>
      <c r="Q487" s="35"/>
      <c r="R487" s="35"/>
    </row>
    <row r="488" spans="3:18" hidden="1">
      <c r="C488" s="30"/>
      <c r="D488" s="30"/>
      <c r="E488" s="30"/>
      <c r="F488" s="30"/>
      <c r="G488" s="30"/>
      <c r="H488" s="37"/>
      <c r="I488" s="37"/>
      <c r="J488" s="37"/>
      <c r="K488" s="37"/>
      <c r="L488" s="38"/>
      <c r="M488" s="38"/>
      <c r="N488" s="35"/>
      <c r="O488" s="35"/>
      <c r="P488" s="35"/>
      <c r="Q488" s="35"/>
      <c r="R488" s="35"/>
    </row>
    <row r="489" spans="3:18" hidden="1">
      <c r="C489" s="30"/>
      <c r="D489" s="30"/>
      <c r="E489" s="30"/>
      <c r="F489" s="30"/>
      <c r="G489" s="30"/>
      <c r="H489" s="37"/>
      <c r="I489" s="37"/>
      <c r="J489" s="37"/>
      <c r="K489" s="37"/>
      <c r="L489" s="38"/>
      <c r="M489" s="38"/>
      <c r="N489" s="35"/>
      <c r="O489" s="35"/>
      <c r="P489" s="35"/>
      <c r="Q489" s="35"/>
      <c r="R489" s="35"/>
    </row>
    <row r="490" spans="3:18" hidden="1">
      <c r="C490" s="30"/>
      <c r="D490" s="30"/>
      <c r="E490" s="30"/>
      <c r="F490" s="30"/>
      <c r="G490" s="30"/>
      <c r="H490" s="37"/>
      <c r="I490" s="37"/>
      <c r="J490" s="37"/>
      <c r="K490" s="37"/>
      <c r="L490" s="38"/>
      <c r="M490" s="38"/>
      <c r="N490" s="35"/>
      <c r="O490" s="35"/>
      <c r="P490" s="35"/>
      <c r="Q490" s="35"/>
      <c r="R490" s="35"/>
    </row>
    <row r="491" spans="3:18" hidden="1">
      <c r="C491" s="30"/>
      <c r="D491" s="30"/>
      <c r="E491" s="30"/>
      <c r="F491" s="30"/>
      <c r="G491" s="30"/>
      <c r="H491" s="37"/>
      <c r="I491" s="37"/>
      <c r="J491" s="37"/>
      <c r="K491" s="37"/>
      <c r="L491" s="38"/>
      <c r="M491" s="38"/>
      <c r="N491" s="35"/>
      <c r="O491" s="35"/>
      <c r="P491" s="35"/>
      <c r="Q491" s="35"/>
      <c r="R491" s="35"/>
    </row>
    <row r="492" spans="3:18" hidden="1">
      <c r="C492" s="30"/>
      <c r="D492" s="30"/>
      <c r="E492" s="30"/>
      <c r="F492" s="30"/>
      <c r="G492" s="30"/>
      <c r="H492" s="37"/>
      <c r="I492" s="37"/>
      <c r="J492" s="37"/>
      <c r="K492" s="37"/>
      <c r="L492" s="38"/>
      <c r="M492" s="38"/>
      <c r="N492" s="35"/>
      <c r="O492" s="35"/>
      <c r="P492" s="35"/>
      <c r="Q492" s="35"/>
      <c r="R492" s="35"/>
    </row>
    <row r="493" spans="3:18" hidden="1">
      <c r="C493" s="30"/>
      <c r="D493" s="30"/>
      <c r="E493" s="30"/>
      <c r="F493" s="30"/>
      <c r="G493" s="30"/>
      <c r="H493" s="37"/>
      <c r="I493" s="37"/>
      <c r="J493" s="37"/>
      <c r="K493" s="37"/>
      <c r="L493" s="38"/>
      <c r="M493" s="38"/>
      <c r="N493" s="35"/>
      <c r="O493" s="35"/>
      <c r="P493" s="35"/>
      <c r="Q493" s="35"/>
      <c r="R493" s="35"/>
    </row>
    <row r="494" spans="3:18" hidden="1">
      <c r="C494" s="30"/>
      <c r="D494" s="30"/>
      <c r="E494" s="30"/>
      <c r="F494" s="30"/>
      <c r="G494" s="30"/>
      <c r="H494" s="37"/>
      <c r="I494" s="37"/>
      <c r="J494" s="37"/>
      <c r="K494" s="37"/>
      <c r="L494" s="38"/>
      <c r="M494" s="38"/>
      <c r="N494" s="35"/>
      <c r="O494" s="35"/>
      <c r="P494" s="35"/>
      <c r="Q494" s="35"/>
      <c r="R494" s="35"/>
    </row>
    <row r="495" spans="3:18" hidden="1">
      <c r="C495" s="30"/>
      <c r="D495" s="30"/>
      <c r="E495" s="30"/>
      <c r="F495" s="30"/>
      <c r="G495" s="30"/>
      <c r="H495" s="37"/>
      <c r="I495" s="37"/>
      <c r="J495" s="37"/>
      <c r="K495" s="37"/>
      <c r="L495" s="38"/>
      <c r="M495" s="38"/>
      <c r="N495" s="35"/>
      <c r="O495" s="35"/>
      <c r="P495" s="35"/>
      <c r="Q495" s="35"/>
      <c r="R495" s="35"/>
    </row>
    <row r="496" spans="3:18" hidden="1">
      <c r="C496" s="30"/>
      <c r="D496" s="30"/>
      <c r="E496" s="30"/>
      <c r="F496" s="30"/>
      <c r="G496" s="30"/>
      <c r="H496" s="37"/>
      <c r="I496" s="37"/>
      <c r="J496" s="37"/>
      <c r="K496" s="37"/>
      <c r="L496" s="38"/>
      <c r="M496" s="38"/>
      <c r="N496" s="35"/>
      <c r="O496" s="35"/>
      <c r="P496" s="35"/>
      <c r="Q496" s="35"/>
      <c r="R496" s="35"/>
    </row>
    <row r="497" spans="3:18" hidden="1">
      <c r="C497" s="30"/>
      <c r="D497" s="30"/>
      <c r="E497" s="30"/>
      <c r="F497" s="30"/>
      <c r="G497" s="30"/>
      <c r="H497" s="37"/>
      <c r="I497" s="37"/>
      <c r="J497" s="37"/>
      <c r="K497" s="37"/>
      <c r="L497" s="38"/>
      <c r="M497" s="38"/>
      <c r="N497" s="35"/>
      <c r="O497" s="35"/>
      <c r="P497" s="35"/>
      <c r="Q497" s="35"/>
      <c r="R497" s="35"/>
    </row>
    <row r="498" spans="3:18" hidden="1">
      <c r="C498" s="30"/>
      <c r="D498" s="30"/>
      <c r="E498" s="30"/>
      <c r="F498" s="30"/>
      <c r="G498" s="30"/>
      <c r="H498" s="37"/>
      <c r="I498" s="37"/>
      <c r="J498" s="37"/>
      <c r="K498" s="37"/>
      <c r="L498" s="38"/>
      <c r="M498" s="38"/>
      <c r="N498" s="35"/>
      <c r="O498" s="35"/>
      <c r="P498" s="35"/>
      <c r="Q498" s="35"/>
      <c r="R498" s="35"/>
    </row>
    <row r="499" spans="3:18" hidden="1">
      <c r="C499" s="30"/>
      <c r="D499" s="30"/>
      <c r="E499" s="30"/>
      <c r="F499" s="30"/>
      <c r="G499" s="30"/>
      <c r="H499" s="37"/>
      <c r="I499" s="37"/>
      <c r="J499" s="37"/>
      <c r="K499" s="37"/>
      <c r="L499" s="38"/>
      <c r="M499" s="38"/>
      <c r="N499" s="35"/>
      <c r="O499" s="35"/>
      <c r="P499" s="35"/>
      <c r="Q499" s="35"/>
      <c r="R499" s="35"/>
    </row>
    <row r="500" spans="3:18" hidden="1">
      <c r="C500" s="30"/>
      <c r="D500" s="30"/>
      <c r="E500" s="30"/>
      <c r="F500" s="30"/>
      <c r="G500" s="30"/>
      <c r="H500" s="37"/>
      <c r="I500" s="37"/>
      <c r="J500" s="37"/>
      <c r="K500" s="37"/>
      <c r="L500" s="38"/>
      <c r="M500" s="38"/>
      <c r="N500" s="35"/>
      <c r="O500" s="35"/>
      <c r="P500" s="35"/>
      <c r="Q500" s="35"/>
      <c r="R500" s="35"/>
    </row>
    <row r="501" spans="3:18" hidden="1">
      <c r="C501" s="30"/>
      <c r="D501" s="30"/>
      <c r="E501" s="30"/>
      <c r="F501" s="30"/>
      <c r="G501" s="30"/>
      <c r="H501" s="37"/>
      <c r="I501" s="37"/>
      <c r="J501" s="37"/>
      <c r="K501" s="37"/>
      <c r="L501" s="38"/>
      <c r="M501" s="38"/>
      <c r="N501" s="35"/>
      <c r="O501" s="35"/>
      <c r="P501" s="35"/>
      <c r="Q501" s="35"/>
      <c r="R501" s="35"/>
    </row>
    <row r="502" spans="3:18" hidden="1">
      <c r="C502" s="30"/>
      <c r="D502" s="30"/>
      <c r="E502" s="30"/>
      <c r="F502" s="30"/>
      <c r="G502" s="30"/>
      <c r="H502" s="37"/>
      <c r="I502" s="37"/>
      <c r="J502" s="37"/>
      <c r="K502" s="37"/>
      <c r="L502" s="38"/>
      <c r="M502" s="38"/>
      <c r="N502" s="35"/>
      <c r="O502" s="35"/>
      <c r="P502" s="35"/>
      <c r="Q502" s="35"/>
      <c r="R502" s="35"/>
    </row>
    <row r="503" spans="3:18" hidden="1">
      <c r="C503" s="30"/>
      <c r="D503" s="30"/>
      <c r="E503" s="30"/>
      <c r="F503" s="30"/>
      <c r="G503" s="30"/>
      <c r="H503" s="37"/>
      <c r="I503" s="37"/>
      <c r="J503" s="37"/>
      <c r="K503" s="37"/>
      <c r="L503" s="38"/>
      <c r="M503" s="38"/>
      <c r="N503" s="35"/>
      <c r="O503" s="35"/>
      <c r="P503" s="35"/>
      <c r="Q503" s="35"/>
      <c r="R503" s="35"/>
    </row>
    <row r="504" spans="3:18" hidden="1">
      <c r="C504" s="30"/>
      <c r="D504" s="30"/>
      <c r="E504" s="30"/>
      <c r="F504" s="30"/>
      <c r="G504" s="30"/>
      <c r="H504" s="37"/>
      <c r="I504" s="37"/>
      <c r="J504" s="37"/>
      <c r="K504" s="37"/>
      <c r="L504" s="38"/>
      <c r="M504" s="38"/>
      <c r="N504" s="35"/>
      <c r="O504" s="35"/>
      <c r="P504" s="35"/>
      <c r="Q504" s="35"/>
      <c r="R504" s="35"/>
    </row>
    <row r="505" spans="3:18" hidden="1">
      <c r="C505" s="30"/>
      <c r="D505" s="30"/>
      <c r="E505" s="30"/>
      <c r="F505" s="30"/>
      <c r="G505" s="30"/>
      <c r="H505" s="37"/>
      <c r="I505" s="37"/>
      <c r="J505" s="37"/>
      <c r="K505" s="37"/>
      <c r="L505" s="38"/>
      <c r="M505" s="38"/>
      <c r="N505" s="35"/>
      <c r="O505" s="35"/>
      <c r="P505" s="35"/>
      <c r="Q505" s="35"/>
      <c r="R505" s="35"/>
    </row>
    <row r="506" spans="3:18" hidden="1">
      <c r="C506" s="30"/>
      <c r="D506" s="30"/>
      <c r="E506" s="30"/>
      <c r="F506" s="30"/>
      <c r="G506" s="30"/>
      <c r="H506" s="37"/>
      <c r="I506" s="37"/>
      <c r="J506" s="37"/>
      <c r="K506" s="37"/>
      <c r="L506" s="38"/>
      <c r="M506" s="38"/>
      <c r="N506" s="35"/>
      <c r="O506" s="35"/>
      <c r="P506" s="35"/>
      <c r="Q506" s="35"/>
      <c r="R506" s="35"/>
    </row>
    <row r="507" spans="3:18" hidden="1">
      <c r="C507" s="30"/>
      <c r="D507" s="30"/>
      <c r="E507" s="30"/>
      <c r="F507" s="30"/>
      <c r="G507" s="30"/>
      <c r="H507" s="37"/>
      <c r="I507" s="37"/>
      <c r="J507" s="37"/>
      <c r="K507" s="37"/>
      <c r="L507" s="38"/>
      <c r="M507" s="38"/>
      <c r="N507" s="35"/>
      <c r="O507" s="35"/>
      <c r="P507" s="35"/>
      <c r="Q507" s="35"/>
      <c r="R507" s="35"/>
    </row>
    <row r="508" spans="3:18" hidden="1">
      <c r="C508" s="30"/>
      <c r="D508" s="30"/>
      <c r="E508" s="30"/>
      <c r="F508" s="30"/>
      <c r="G508" s="30"/>
      <c r="H508" s="37"/>
      <c r="I508" s="37"/>
      <c r="J508" s="37"/>
      <c r="K508" s="37"/>
      <c r="L508" s="38"/>
      <c r="M508" s="38"/>
      <c r="N508" s="35"/>
      <c r="O508" s="35"/>
      <c r="P508" s="35"/>
      <c r="Q508" s="35"/>
      <c r="R508" s="35"/>
    </row>
    <row r="509" spans="3:18" hidden="1">
      <c r="C509" s="30"/>
      <c r="D509" s="30"/>
      <c r="E509" s="30"/>
      <c r="F509" s="30"/>
      <c r="G509" s="30"/>
      <c r="H509" s="37"/>
      <c r="I509" s="37"/>
      <c r="J509" s="37"/>
      <c r="K509" s="37"/>
      <c r="L509" s="38"/>
      <c r="M509" s="38"/>
      <c r="N509" s="35"/>
      <c r="O509" s="35"/>
      <c r="P509" s="35"/>
      <c r="Q509" s="35"/>
      <c r="R509" s="35"/>
    </row>
    <row r="510" spans="3:18" hidden="1">
      <c r="C510" s="30"/>
      <c r="D510" s="30"/>
      <c r="E510" s="30"/>
      <c r="F510" s="30"/>
      <c r="G510" s="30"/>
      <c r="H510" s="37"/>
      <c r="I510" s="37"/>
      <c r="J510" s="37"/>
      <c r="K510" s="37"/>
      <c r="L510" s="38"/>
      <c r="M510" s="38"/>
      <c r="N510" s="35"/>
      <c r="O510" s="35"/>
      <c r="P510" s="35"/>
      <c r="Q510" s="35"/>
      <c r="R510" s="35"/>
    </row>
    <row r="511" spans="3:18" hidden="1">
      <c r="C511" s="30"/>
      <c r="D511" s="30"/>
      <c r="E511" s="30"/>
      <c r="F511" s="30"/>
      <c r="G511" s="30"/>
      <c r="H511" s="37"/>
      <c r="I511" s="37"/>
      <c r="J511" s="37"/>
      <c r="K511" s="37"/>
      <c r="L511" s="38"/>
      <c r="M511" s="38"/>
      <c r="N511" s="35"/>
      <c r="O511" s="35"/>
      <c r="P511" s="35"/>
      <c r="Q511" s="35"/>
      <c r="R511" s="35"/>
    </row>
    <row r="512" spans="3:18" hidden="1">
      <c r="C512" s="30"/>
      <c r="D512" s="30"/>
      <c r="E512" s="30"/>
      <c r="F512" s="30"/>
      <c r="G512" s="30"/>
      <c r="H512" s="37"/>
      <c r="I512" s="37"/>
      <c r="J512" s="37"/>
      <c r="K512" s="37"/>
      <c r="L512" s="38"/>
      <c r="M512" s="38"/>
      <c r="N512" s="35"/>
      <c r="O512" s="35"/>
      <c r="P512" s="35"/>
      <c r="Q512" s="35"/>
      <c r="R512" s="35"/>
    </row>
    <row r="513" spans="3:18" hidden="1">
      <c r="C513" s="30"/>
      <c r="D513" s="30"/>
      <c r="E513" s="30"/>
      <c r="F513" s="30"/>
      <c r="G513" s="30"/>
      <c r="H513" s="37"/>
      <c r="I513" s="37"/>
      <c r="J513" s="37"/>
      <c r="K513" s="37"/>
      <c r="L513" s="38"/>
      <c r="M513" s="38"/>
      <c r="N513" s="35"/>
      <c r="O513" s="35"/>
      <c r="P513" s="35"/>
      <c r="Q513" s="35"/>
      <c r="R513" s="35"/>
    </row>
    <row r="514" spans="3:18" hidden="1">
      <c r="C514" s="30"/>
      <c r="D514" s="30"/>
      <c r="E514" s="30"/>
      <c r="F514" s="30"/>
      <c r="G514" s="30"/>
      <c r="H514" s="37"/>
      <c r="I514" s="37"/>
      <c r="J514" s="37"/>
      <c r="K514" s="37"/>
      <c r="L514" s="38"/>
      <c r="M514" s="38"/>
      <c r="N514" s="35"/>
      <c r="O514" s="35"/>
      <c r="P514" s="35"/>
      <c r="Q514" s="35"/>
      <c r="R514" s="35"/>
    </row>
    <row r="515" spans="3:18" hidden="1">
      <c r="C515" s="30"/>
      <c r="D515" s="30"/>
      <c r="E515" s="30"/>
      <c r="F515" s="30"/>
      <c r="G515" s="30"/>
      <c r="H515" s="37"/>
      <c r="I515" s="37"/>
      <c r="J515" s="37"/>
      <c r="K515" s="37"/>
      <c r="L515" s="38"/>
      <c r="M515" s="38"/>
      <c r="N515" s="35"/>
      <c r="O515" s="35"/>
      <c r="P515" s="35"/>
      <c r="Q515" s="35"/>
      <c r="R515" s="35"/>
    </row>
    <row r="516" spans="3:18" hidden="1">
      <c r="C516" s="30"/>
      <c r="D516" s="30"/>
      <c r="E516" s="30"/>
      <c r="F516" s="30"/>
      <c r="G516" s="30"/>
      <c r="H516" s="37"/>
      <c r="I516" s="37"/>
      <c r="J516" s="37"/>
      <c r="K516" s="37"/>
      <c r="L516" s="38"/>
      <c r="M516" s="38"/>
      <c r="N516" s="35"/>
      <c r="O516" s="35"/>
      <c r="P516" s="35"/>
      <c r="Q516" s="35"/>
      <c r="R516" s="35"/>
    </row>
    <row r="517" spans="3:18" hidden="1">
      <c r="C517" s="30"/>
      <c r="D517" s="30"/>
      <c r="E517" s="30"/>
      <c r="F517" s="30"/>
      <c r="G517" s="30"/>
      <c r="H517" s="37"/>
      <c r="I517" s="37"/>
      <c r="J517" s="37"/>
      <c r="K517" s="37"/>
      <c r="L517" s="38"/>
      <c r="M517" s="38"/>
      <c r="N517" s="35"/>
      <c r="O517" s="35"/>
      <c r="P517" s="35"/>
      <c r="Q517" s="35"/>
      <c r="R517" s="35"/>
    </row>
    <row r="518" spans="3:18" hidden="1">
      <c r="C518" s="30"/>
      <c r="D518" s="30"/>
      <c r="E518" s="30"/>
      <c r="F518" s="30"/>
      <c r="G518" s="30"/>
      <c r="H518" s="37"/>
      <c r="I518" s="37"/>
      <c r="J518" s="37"/>
      <c r="K518" s="37"/>
      <c r="L518" s="38"/>
      <c r="M518" s="38"/>
      <c r="N518" s="35"/>
      <c r="O518" s="35"/>
      <c r="P518" s="35"/>
      <c r="Q518" s="35"/>
      <c r="R518" s="35"/>
    </row>
    <row r="519" spans="3:18" hidden="1">
      <c r="C519" s="30"/>
      <c r="D519" s="30"/>
      <c r="E519" s="30"/>
      <c r="F519" s="30"/>
      <c r="G519" s="30"/>
      <c r="H519" s="37"/>
      <c r="I519" s="37"/>
      <c r="J519" s="37"/>
      <c r="K519" s="37"/>
      <c r="L519" s="38"/>
      <c r="M519" s="38"/>
      <c r="N519" s="35"/>
      <c r="O519" s="35"/>
      <c r="P519" s="35"/>
      <c r="Q519" s="35"/>
      <c r="R519" s="35"/>
    </row>
    <row r="520" spans="3:18" hidden="1">
      <c r="C520" s="30"/>
      <c r="D520" s="30"/>
      <c r="E520" s="30"/>
      <c r="F520" s="30"/>
      <c r="G520" s="30"/>
      <c r="H520" s="37"/>
      <c r="I520" s="37"/>
      <c r="J520" s="37"/>
      <c r="K520" s="37"/>
      <c r="L520" s="38"/>
      <c r="M520" s="38"/>
      <c r="N520" s="35"/>
      <c r="O520" s="35"/>
      <c r="P520" s="35"/>
      <c r="Q520" s="35"/>
      <c r="R520" s="35"/>
    </row>
    <row r="521" spans="3:18" hidden="1">
      <c r="C521" s="30"/>
      <c r="D521" s="30"/>
      <c r="E521" s="30"/>
      <c r="F521" s="30"/>
      <c r="G521" s="30"/>
      <c r="H521" s="37"/>
      <c r="I521" s="37"/>
      <c r="J521" s="37"/>
      <c r="K521" s="37"/>
      <c r="L521" s="38"/>
      <c r="M521" s="38"/>
      <c r="N521" s="35"/>
      <c r="O521" s="35"/>
      <c r="P521" s="35"/>
      <c r="Q521" s="35"/>
      <c r="R521" s="35"/>
    </row>
    <row r="522" spans="3:18" hidden="1">
      <c r="C522" s="30"/>
      <c r="D522" s="30"/>
      <c r="E522" s="30"/>
      <c r="F522" s="30"/>
      <c r="G522" s="30"/>
      <c r="H522" s="37"/>
      <c r="I522" s="37"/>
      <c r="J522" s="37"/>
      <c r="K522" s="37"/>
      <c r="L522" s="38"/>
      <c r="M522" s="38"/>
      <c r="N522" s="35"/>
      <c r="O522" s="35"/>
      <c r="P522" s="35"/>
      <c r="Q522" s="35"/>
      <c r="R522" s="35"/>
    </row>
    <row r="523" spans="3:18" hidden="1">
      <c r="C523" s="30"/>
      <c r="D523" s="30"/>
      <c r="E523" s="30"/>
      <c r="F523" s="30"/>
      <c r="G523" s="30"/>
      <c r="H523" s="37"/>
      <c r="I523" s="37"/>
      <c r="J523" s="37"/>
      <c r="K523" s="37"/>
      <c r="L523" s="38"/>
      <c r="M523" s="38"/>
      <c r="N523" s="35"/>
      <c r="O523" s="35"/>
      <c r="P523" s="35"/>
      <c r="Q523" s="35"/>
      <c r="R523" s="35"/>
    </row>
    <row r="524" spans="3:18" hidden="1">
      <c r="C524" s="30"/>
      <c r="D524" s="30"/>
      <c r="E524" s="30"/>
      <c r="F524" s="30"/>
      <c r="G524" s="30"/>
      <c r="H524" s="37"/>
      <c r="I524" s="37"/>
      <c r="J524" s="37"/>
      <c r="K524" s="37"/>
      <c r="L524" s="38"/>
      <c r="M524" s="38"/>
      <c r="N524" s="35"/>
      <c r="O524" s="35"/>
      <c r="P524" s="35"/>
      <c r="Q524" s="35"/>
      <c r="R524" s="35"/>
    </row>
    <row r="525" spans="3:18" hidden="1">
      <c r="C525" s="30"/>
      <c r="D525" s="30"/>
      <c r="E525" s="30"/>
      <c r="F525" s="30"/>
      <c r="G525" s="30"/>
      <c r="H525" s="37"/>
      <c r="I525" s="37"/>
      <c r="J525" s="37"/>
      <c r="K525" s="37"/>
      <c r="L525" s="38"/>
      <c r="M525" s="38"/>
      <c r="N525" s="35"/>
      <c r="O525" s="35"/>
      <c r="P525" s="35"/>
      <c r="Q525" s="35"/>
      <c r="R525" s="35"/>
    </row>
    <row r="526" spans="3:18" hidden="1">
      <c r="C526" s="30"/>
      <c r="D526" s="30"/>
      <c r="E526" s="30"/>
      <c r="F526" s="30"/>
      <c r="G526" s="30"/>
      <c r="H526" s="37"/>
      <c r="I526" s="37"/>
      <c r="J526" s="37"/>
      <c r="K526" s="37"/>
      <c r="L526" s="38"/>
      <c r="M526" s="38"/>
      <c r="N526" s="35"/>
      <c r="O526" s="35"/>
      <c r="P526" s="35"/>
      <c r="Q526" s="35"/>
      <c r="R526" s="35"/>
    </row>
    <row r="527" spans="3:18" hidden="1">
      <c r="C527" s="30"/>
      <c r="D527" s="30"/>
      <c r="E527" s="30"/>
      <c r="F527" s="30"/>
      <c r="G527" s="30"/>
      <c r="H527" s="37"/>
      <c r="I527" s="37"/>
      <c r="J527" s="37"/>
      <c r="K527" s="37"/>
      <c r="L527" s="38"/>
      <c r="M527" s="38"/>
      <c r="N527" s="35"/>
      <c r="O527" s="35"/>
      <c r="P527" s="35"/>
      <c r="Q527" s="35"/>
      <c r="R527" s="35"/>
    </row>
    <row r="528" spans="3:18" hidden="1">
      <c r="C528" s="30"/>
      <c r="D528" s="30"/>
      <c r="E528" s="30"/>
      <c r="F528" s="30"/>
      <c r="G528" s="30"/>
      <c r="H528" s="37"/>
      <c r="I528" s="37"/>
      <c r="J528" s="37"/>
      <c r="K528" s="37"/>
      <c r="L528" s="38"/>
      <c r="M528" s="38"/>
      <c r="N528" s="35"/>
      <c r="O528" s="35"/>
      <c r="P528" s="35"/>
      <c r="Q528" s="35"/>
      <c r="R528" s="35"/>
    </row>
    <row r="529" spans="3:18" hidden="1">
      <c r="C529" s="30"/>
      <c r="D529" s="30"/>
      <c r="E529" s="30"/>
      <c r="F529" s="30"/>
      <c r="G529" s="30"/>
      <c r="H529" s="37"/>
      <c r="I529" s="37"/>
      <c r="J529" s="37"/>
      <c r="K529" s="37"/>
      <c r="L529" s="38"/>
      <c r="M529" s="38"/>
      <c r="N529" s="35"/>
      <c r="O529" s="35"/>
      <c r="P529" s="35"/>
      <c r="Q529" s="35"/>
      <c r="R529" s="35"/>
    </row>
    <row r="530" spans="3:18" hidden="1">
      <c r="C530" s="30"/>
      <c r="D530" s="30"/>
      <c r="E530" s="30"/>
      <c r="F530" s="30"/>
      <c r="G530" s="30"/>
      <c r="H530" s="37"/>
      <c r="I530" s="37"/>
      <c r="J530" s="37"/>
      <c r="K530" s="37"/>
      <c r="L530" s="38"/>
      <c r="M530" s="38"/>
      <c r="N530" s="35"/>
      <c r="O530" s="35"/>
      <c r="P530" s="35"/>
      <c r="Q530" s="35"/>
      <c r="R530" s="35"/>
    </row>
    <row r="531" spans="3:18" hidden="1">
      <c r="C531" s="30"/>
      <c r="D531" s="30"/>
      <c r="E531" s="30"/>
      <c r="F531" s="30"/>
      <c r="G531" s="30"/>
      <c r="H531" s="37"/>
      <c r="I531" s="37"/>
      <c r="J531" s="37"/>
      <c r="K531" s="37"/>
      <c r="L531" s="38"/>
      <c r="M531" s="38"/>
      <c r="N531" s="35"/>
      <c r="O531" s="35"/>
      <c r="P531" s="35"/>
      <c r="Q531" s="35"/>
      <c r="R531" s="35"/>
    </row>
    <row r="532" spans="3:18" hidden="1">
      <c r="C532" s="30"/>
      <c r="D532" s="30"/>
      <c r="E532" s="30"/>
      <c r="F532" s="30"/>
      <c r="G532" s="30"/>
      <c r="H532" s="37"/>
      <c r="I532" s="37"/>
      <c r="J532" s="37"/>
      <c r="K532" s="37"/>
      <c r="L532" s="38"/>
      <c r="M532" s="38"/>
      <c r="N532" s="35"/>
      <c r="O532" s="35"/>
      <c r="P532" s="35"/>
      <c r="Q532" s="35"/>
      <c r="R532" s="35"/>
    </row>
    <row r="533" spans="3:18" hidden="1">
      <c r="C533" s="30"/>
      <c r="D533" s="30"/>
      <c r="E533" s="30"/>
      <c r="F533" s="30"/>
      <c r="G533" s="30"/>
      <c r="H533" s="37"/>
      <c r="I533" s="37"/>
      <c r="J533" s="37"/>
      <c r="K533" s="37"/>
      <c r="L533" s="38"/>
      <c r="M533" s="38"/>
      <c r="N533" s="35"/>
      <c r="O533" s="35"/>
      <c r="P533" s="35"/>
      <c r="Q533" s="35"/>
      <c r="R533" s="35"/>
    </row>
    <row r="534" spans="3:18" hidden="1">
      <c r="C534" s="30"/>
      <c r="D534" s="30"/>
      <c r="E534" s="30"/>
      <c r="F534" s="30"/>
      <c r="G534" s="30"/>
      <c r="H534" s="37"/>
      <c r="I534" s="37"/>
      <c r="J534" s="37"/>
      <c r="K534" s="37"/>
      <c r="L534" s="38"/>
      <c r="M534" s="38"/>
      <c r="N534" s="35"/>
      <c r="O534" s="35"/>
      <c r="P534" s="35"/>
      <c r="Q534" s="35"/>
      <c r="R534" s="35"/>
    </row>
    <row r="535" spans="3:18" hidden="1">
      <c r="C535" s="30"/>
      <c r="D535" s="30"/>
      <c r="E535" s="30"/>
      <c r="F535" s="30"/>
      <c r="G535" s="30"/>
      <c r="H535" s="37"/>
      <c r="I535" s="37"/>
      <c r="J535" s="37"/>
      <c r="K535" s="37"/>
      <c r="L535" s="38"/>
      <c r="M535" s="38"/>
      <c r="N535" s="35"/>
      <c r="O535" s="35"/>
      <c r="P535" s="35"/>
      <c r="Q535" s="35"/>
      <c r="R535" s="35"/>
    </row>
    <row r="536" spans="3:18" hidden="1">
      <c r="C536" s="30"/>
      <c r="D536" s="30"/>
      <c r="E536" s="30"/>
      <c r="F536" s="30"/>
      <c r="G536" s="30"/>
      <c r="H536" s="37"/>
      <c r="I536" s="37"/>
      <c r="J536" s="37"/>
      <c r="K536" s="37"/>
      <c r="L536" s="38"/>
      <c r="M536" s="38"/>
      <c r="N536" s="35"/>
      <c r="O536" s="35"/>
      <c r="P536" s="35"/>
      <c r="Q536" s="35"/>
      <c r="R536" s="35"/>
    </row>
    <row r="537" spans="3:18" hidden="1">
      <c r="C537" s="30"/>
      <c r="D537" s="30"/>
      <c r="E537" s="30"/>
      <c r="F537" s="30"/>
      <c r="G537" s="30"/>
      <c r="H537" s="37"/>
      <c r="I537" s="37"/>
      <c r="J537" s="37"/>
      <c r="K537" s="37"/>
      <c r="L537" s="38"/>
      <c r="M537" s="38"/>
      <c r="N537" s="35"/>
      <c r="O537" s="35"/>
      <c r="P537" s="35"/>
      <c r="Q537" s="35"/>
      <c r="R537" s="35"/>
    </row>
    <row r="538" spans="3:18" hidden="1">
      <c r="C538" s="30"/>
      <c r="D538" s="30"/>
      <c r="E538" s="30"/>
      <c r="F538" s="30"/>
      <c r="G538" s="30"/>
      <c r="H538" s="37"/>
      <c r="I538" s="37"/>
      <c r="J538" s="37"/>
      <c r="K538" s="37"/>
      <c r="L538" s="38"/>
      <c r="M538" s="38"/>
      <c r="N538" s="35"/>
      <c r="O538" s="35"/>
      <c r="P538" s="35"/>
      <c r="Q538" s="35"/>
      <c r="R538" s="35"/>
    </row>
    <row r="539" spans="3:18" hidden="1">
      <c r="C539" s="30"/>
      <c r="D539" s="30"/>
      <c r="E539" s="30"/>
      <c r="F539" s="30"/>
      <c r="G539" s="30"/>
      <c r="H539" s="37"/>
      <c r="I539" s="37"/>
      <c r="J539" s="37"/>
      <c r="K539" s="37"/>
      <c r="L539" s="38"/>
      <c r="M539" s="38"/>
      <c r="N539" s="35"/>
      <c r="O539" s="35"/>
      <c r="P539" s="35"/>
      <c r="Q539" s="35"/>
      <c r="R539" s="35"/>
    </row>
    <row r="540" spans="3:18" hidden="1">
      <c r="C540" s="30"/>
      <c r="D540" s="30"/>
      <c r="E540" s="30"/>
      <c r="F540" s="30"/>
      <c r="G540" s="30"/>
      <c r="H540" s="37"/>
      <c r="I540" s="37"/>
      <c r="J540" s="37"/>
      <c r="K540" s="37"/>
      <c r="L540" s="38"/>
      <c r="M540" s="38"/>
      <c r="N540" s="35"/>
      <c r="O540" s="35"/>
      <c r="P540" s="35"/>
      <c r="Q540" s="35"/>
      <c r="R540" s="35"/>
    </row>
    <row r="541" spans="3:18" hidden="1">
      <c r="C541" s="30"/>
      <c r="D541" s="30"/>
      <c r="E541" s="30"/>
      <c r="F541" s="30"/>
      <c r="G541" s="30"/>
      <c r="H541" s="37"/>
      <c r="I541" s="37"/>
      <c r="J541" s="37"/>
      <c r="K541" s="37"/>
      <c r="L541" s="38"/>
      <c r="M541" s="38"/>
      <c r="N541" s="35"/>
      <c r="O541" s="35"/>
      <c r="P541" s="35"/>
      <c r="Q541" s="35"/>
      <c r="R541" s="35"/>
    </row>
    <row r="542" spans="3:18" hidden="1">
      <c r="C542" s="30"/>
      <c r="D542" s="30"/>
      <c r="E542" s="30"/>
      <c r="F542" s="30"/>
      <c r="G542" s="30"/>
      <c r="H542" s="37"/>
      <c r="I542" s="37"/>
      <c r="J542" s="37"/>
      <c r="K542" s="37"/>
      <c r="L542" s="38"/>
      <c r="M542" s="38"/>
      <c r="N542" s="35"/>
      <c r="O542" s="35"/>
      <c r="P542" s="35"/>
      <c r="Q542" s="35"/>
      <c r="R542" s="35"/>
    </row>
    <row r="543" spans="3:18" hidden="1">
      <c r="C543" s="30"/>
      <c r="D543" s="30"/>
      <c r="E543" s="30"/>
      <c r="F543" s="30"/>
      <c r="G543" s="30"/>
      <c r="H543" s="37"/>
      <c r="I543" s="37"/>
      <c r="J543" s="37"/>
      <c r="K543" s="37"/>
      <c r="L543" s="38"/>
      <c r="M543" s="38"/>
      <c r="N543" s="35"/>
      <c r="O543" s="35"/>
      <c r="P543" s="35"/>
      <c r="Q543" s="35"/>
      <c r="R543" s="35"/>
    </row>
    <row r="544" spans="3:18" hidden="1">
      <c r="C544" s="30"/>
      <c r="D544" s="30"/>
      <c r="E544" s="30"/>
      <c r="F544" s="30"/>
      <c r="G544" s="30"/>
      <c r="H544" s="37"/>
      <c r="I544" s="37"/>
      <c r="J544" s="37"/>
      <c r="K544" s="37"/>
      <c r="L544" s="38"/>
      <c r="M544" s="38"/>
      <c r="N544" s="35"/>
      <c r="O544" s="35"/>
      <c r="P544" s="35"/>
      <c r="Q544" s="35"/>
      <c r="R544" s="35"/>
    </row>
    <row r="545" spans="3:18" hidden="1">
      <c r="C545" s="30"/>
      <c r="D545" s="30"/>
      <c r="E545" s="30"/>
      <c r="F545" s="30"/>
      <c r="G545" s="30"/>
      <c r="H545" s="37"/>
      <c r="I545" s="37"/>
      <c r="J545" s="37"/>
      <c r="K545" s="37"/>
      <c r="L545" s="38"/>
      <c r="M545" s="38"/>
      <c r="N545" s="35"/>
      <c r="O545" s="35"/>
      <c r="P545" s="35"/>
      <c r="Q545" s="35"/>
      <c r="R545" s="35"/>
    </row>
    <row r="546" spans="3:18" hidden="1">
      <c r="C546" s="30"/>
      <c r="D546" s="30"/>
      <c r="E546" s="30"/>
      <c r="F546" s="30"/>
      <c r="G546" s="30"/>
      <c r="H546" s="37"/>
      <c r="I546" s="37"/>
      <c r="J546" s="37"/>
      <c r="K546" s="37"/>
      <c r="L546" s="38"/>
      <c r="M546" s="38"/>
      <c r="N546" s="35"/>
      <c r="O546" s="35"/>
      <c r="P546" s="35"/>
      <c r="Q546" s="35"/>
      <c r="R546" s="35"/>
    </row>
    <row r="547" spans="3:18" hidden="1">
      <c r="C547" s="30"/>
      <c r="D547" s="30"/>
      <c r="E547" s="30"/>
      <c r="F547" s="30"/>
      <c r="G547" s="30"/>
      <c r="H547" s="37"/>
      <c r="I547" s="37"/>
      <c r="J547" s="37"/>
      <c r="K547" s="37"/>
      <c r="L547" s="38"/>
      <c r="M547" s="38"/>
      <c r="N547" s="35"/>
      <c r="O547" s="35"/>
      <c r="P547" s="35"/>
      <c r="Q547" s="35"/>
      <c r="R547" s="35"/>
    </row>
    <row r="548" spans="3:18" hidden="1">
      <c r="C548" s="30"/>
      <c r="D548" s="30"/>
      <c r="E548" s="30"/>
      <c r="F548" s="30"/>
      <c r="G548" s="30"/>
      <c r="H548" s="37"/>
      <c r="I548" s="37"/>
      <c r="J548" s="37"/>
      <c r="K548" s="37"/>
      <c r="L548" s="38"/>
      <c r="M548" s="38"/>
      <c r="N548" s="35"/>
      <c r="O548" s="35"/>
      <c r="P548" s="35"/>
      <c r="Q548" s="35"/>
      <c r="R548" s="35"/>
    </row>
    <row r="549" spans="3:18" hidden="1">
      <c r="C549" s="30"/>
      <c r="D549" s="30"/>
      <c r="E549" s="30"/>
      <c r="F549" s="30"/>
      <c r="G549" s="30"/>
      <c r="H549" s="37"/>
      <c r="I549" s="37"/>
      <c r="J549" s="37"/>
      <c r="K549" s="37"/>
      <c r="L549" s="38"/>
      <c r="M549" s="38"/>
      <c r="N549" s="35"/>
      <c r="O549" s="35"/>
      <c r="P549" s="35"/>
      <c r="Q549" s="35"/>
      <c r="R549" s="35"/>
    </row>
    <row r="550" spans="3:18" hidden="1">
      <c r="C550" s="30"/>
      <c r="D550" s="30"/>
      <c r="E550" s="30"/>
      <c r="F550" s="30"/>
      <c r="G550" s="30"/>
      <c r="H550" s="37"/>
      <c r="I550" s="37"/>
      <c r="J550" s="37"/>
      <c r="K550" s="37"/>
      <c r="L550" s="38"/>
      <c r="M550" s="38"/>
      <c r="N550" s="35"/>
      <c r="O550" s="35"/>
      <c r="P550" s="35"/>
      <c r="Q550" s="35"/>
      <c r="R550" s="35"/>
    </row>
    <row r="551" spans="3:18" hidden="1">
      <c r="C551" s="30"/>
      <c r="D551" s="30"/>
      <c r="E551" s="30"/>
      <c r="F551" s="30"/>
      <c r="G551" s="30"/>
      <c r="H551" s="37"/>
      <c r="I551" s="37"/>
      <c r="J551" s="37"/>
      <c r="K551" s="37"/>
      <c r="L551" s="38"/>
      <c r="M551" s="38"/>
      <c r="N551" s="35"/>
      <c r="O551" s="35"/>
      <c r="P551" s="35"/>
      <c r="Q551" s="35"/>
      <c r="R551" s="35"/>
    </row>
    <row r="552" spans="3:18" hidden="1">
      <c r="C552" s="30"/>
      <c r="D552" s="30"/>
      <c r="E552" s="30"/>
      <c r="F552" s="30"/>
      <c r="G552" s="30"/>
      <c r="H552" s="37"/>
      <c r="I552" s="37"/>
      <c r="J552" s="37"/>
      <c r="K552" s="37"/>
      <c r="L552" s="38"/>
      <c r="M552" s="38"/>
      <c r="N552" s="35"/>
      <c r="O552" s="35"/>
      <c r="P552" s="35"/>
      <c r="Q552" s="35"/>
      <c r="R552" s="35"/>
    </row>
    <row r="553" spans="3:18" hidden="1">
      <c r="C553" s="30"/>
      <c r="D553" s="30"/>
      <c r="E553" s="30"/>
      <c r="F553" s="30"/>
      <c r="G553" s="30"/>
      <c r="H553" s="37"/>
      <c r="I553" s="37"/>
      <c r="J553" s="37"/>
      <c r="K553" s="37"/>
      <c r="L553" s="38"/>
      <c r="M553" s="38"/>
      <c r="N553" s="35"/>
      <c r="O553" s="35"/>
      <c r="P553" s="35"/>
      <c r="Q553" s="35"/>
      <c r="R553" s="35"/>
    </row>
    <row r="554" spans="3:18" hidden="1">
      <c r="C554" s="30"/>
      <c r="D554" s="30"/>
      <c r="E554" s="30"/>
      <c r="F554" s="30"/>
      <c r="G554" s="30"/>
      <c r="H554" s="37"/>
      <c r="I554" s="37"/>
      <c r="J554" s="37"/>
      <c r="K554" s="37"/>
      <c r="L554" s="38"/>
      <c r="M554" s="38"/>
      <c r="N554" s="35"/>
      <c r="O554" s="35"/>
      <c r="P554" s="35"/>
      <c r="Q554" s="35"/>
      <c r="R554" s="35"/>
    </row>
    <row r="555" spans="3:18" hidden="1">
      <c r="C555" s="30"/>
      <c r="D555" s="30"/>
      <c r="E555" s="30"/>
      <c r="F555" s="30"/>
      <c r="G555" s="30"/>
      <c r="H555" s="37"/>
      <c r="I555" s="37"/>
      <c r="J555" s="37"/>
      <c r="K555" s="37"/>
      <c r="L555" s="38"/>
      <c r="M555" s="38"/>
      <c r="N555" s="35"/>
      <c r="O555" s="35"/>
      <c r="P555" s="35"/>
      <c r="Q555" s="35"/>
      <c r="R555" s="35"/>
    </row>
    <row r="556" spans="3:18" hidden="1">
      <c r="C556" s="30"/>
      <c r="D556" s="30"/>
      <c r="E556" s="30"/>
      <c r="F556" s="30"/>
      <c r="G556" s="30"/>
      <c r="H556" s="37"/>
      <c r="I556" s="37"/>
      <c r="J556" s="37"/>
      <c r="K556" s="37"/>
      <c r="L556" s="38"/>
      <c r="M556" s="38"/>
      <c r="N556" s="35"/>
      <c r="O556" s="35"/>
      <c r="P556" s="35"/>
      <c r="Q556" s="35"/>
      <c r="R556" s="35"/>
    </row>
    <row r="557" spans="3:18" hidden="1">
      <c r="C557" s="30"/>
      <c r="D557" s="30"/>
      <c r="E557" s="30"/>
      <c r="F557" s="30"/>
      <c r="G557" s="30"/>
      <c r="H557" s="37"/>
      <c r="I557" s="37"/>
      <c r="J557" s="37"/>
      <c r="K557" s="37"/>
      <c r="L557" s="38"/>
      <c r="M557" s="38"/>
      <c r="N557" s="35"/>
      <c r="O557" s="35"/>
      <c r="P557" s="35"/>
      <c r="Q557" s="35"/>
      <c r="R557" s="35"/>
    </row>
    <row r="558" spans="3:18" hidden="1">
      <c r="C558" s="30"/>
      <c r="D558" s="30"/>
      <c r="E558" s="30"/>
      <c r="F558" s="30"/>
      <c r="G558" s="30"/>
      <c r="H558" s="37"/>
      <c r="I558" s="37"/>
      <c r="J558" s="37"/>
      <c r="K558" s="37"/>
      <c r="L558" s="38"/>
      <c r="M558" s="38"/>
      <c r="N558" s="35"/>
      <c r="O558" s="35"/>
      <c r="P558" s="35"/>
      <c r="Q558" s="35"/>
      <c r="R558" s="35"/>
    </row>
    <row r="559" spans="3:18" hidden="1">
      <c r="C559" s="30"/>
      <c r="D559" s="30"/>
      <c r="E559" s="30"/>
      <c r="F559" s="30"/>
      <c r="G559" s="30"/>
      <c r="H559" s="37"/>
      <c r="I559" s="37"/>
      <c r="J559" s="37"/>
      <c r="K559" s="37"/>
      <c r="L559" s="38"/>
      <c r="M559" s="38"/>
      <c r="N559" s="35"/>
      <c r="O559" s="35"/>
      <c r="P559" s="35"/>
      <c r="Q559" s="35"/>
      <c r="R559" s="35"/>
    </row>
    <row r="560" spans="3:18" hidden="1">
      <c r="C560" s="30"/>
      <c r="D560" s="30"/>
      <c r="E560" s="30"/>
      <c r="F560" s="30"/>
      <c r="G560" s="30"/>
      <c r="H560" s="37"/>
      <c r="I560" s="37"/>
      <c r="J560" s="37"/>
      <c r="K560" s="37"/>
      <c r="L560" s="38"/>
      <c r="M560" s="38"/>
      <c r="N560" s="35"/>
      <c r="O560" s="35"/>
      <c r="P560" s="35"/>
      <c r="Q560" s="35"/>
      <c r="R560" s="35"/>
    </row>
    <row r="561" spans="3:18" hidden="1">
      <c r="C561" s="30"/>
      <c r="D561" s="30"/>
      <c r="E561" s="30"/>
      <c r="F561" s="30"/>
      <c r="G561" s="30"/>
      <c r="H561" s="37"/>
      <c r="I561" s="37"/>
      <c r="J561" s="37"/>
      <c r="K561" s="37"/>
      <c r="L561" s="38"/>
      <c r="M561" s="38"/>
      <c r="N561" s="35"/>
      <c r="O561" s="35"/>
      <c r="P561" s="35"/>
      <c r="Q561" s="35"/>
      <c r="R561" s="35"/>
    </row>
    <row r="562" spans="3:18" hidden="1">
      <c r="C562" s="30"/>
      <c r="D562" s="30"/>
      <c r="E562" s="30"/>
      <c r="F562" s="30"/>
      <c r="G562" s="30"/>
      <c r="H562" s="37"/>
      <c r="I562" s="37"/>
      <c r="J562" s="37"/>
      <c r="K562" s="37"/>
      <c r="L562" s="38"/>
      <c r="M562" s="38"/>
      <c r="N562" s="35"/>
      <c r="O562" s="35"/>
      <c r="P562" s="35"/>
      <c r="Q562" s="35"/>
      <c r="R562" s="35"/>
    </row>
    <row r="563" spans="3:18" hidden="1">
      <c r="C563" s="30"/>
      <c r="D563" s="30"/>
      <c r="E563" s="30"/>
      <c r="F563" s="30"/>
      <c r="G563" s="30"/>
      <c r="H563" s="37"/>
      <c r="I563" s="37"/>
      <c r="J563" s="37"/>
      <c r="K563" s="37"/>
      <c r="L563" s="38"/>
      <c r="M563" s="38"/>
      <c r="N563" s="35"/>
      <c r="O563" s="35"/>
      <c r="P563" s="35"/>
      <c r="Q563" s="35"/>
      <c r="R563" s="35"/>
    </row>
    <row r="564" spans="3:18" hidden="1">
      <c r="C564" s="30"/>
      <c r="D564" s="30"/>
      <c r="E564" s="30"/>
      <c r="F564" s="30"/>
      <c r="G564" s="30"/>
      <c r="H564" s="37"/>
      <c r="I564" s="37"/>
      <c r="J564" s="37"/>
      <c r="K564" s="37"/>
      <c r="L564" s="38"/>
      <c r="M564" s="38"/>
      <c r="N564" s="35"/>
      <c r="O564" s="35"/>
      <c r="P564" s="35"/>
      <c r="Q564" s="35"/>
      <c r="R564" s="35"/>
    </row>
    <row r="565" spans="3:18" hidden="1">
      <c r="C565" s="30"/>
      <c r="D565" s="30"/>
      <c r="E565" s="30"/>
      <c r="F565" s="30"/>
      <c r="G565" s="30"/>
      <c r="H565" s="37"/>
      <c r="I565" s="37"/>
      <c r="J565" s="37"/>
      <c r="K565" s="37"/>
      <c r="L565" s="38"/>
      <c r="M565" s="38"/>
      <c r="N565" s="35"/>
      <c r="O565" s="35"/>
      <c r="P565" s="35"/>
      <c r="Q565" s="35"/>
      <c r="R565" s="35"/>
    </row>
    <row r="566" spans="3:18" hidden="1">
      <c r="C566" s="30"/>
      <c r="D566" s="30"/>
      <c r="E566" s="30"/>
      <c r="F566" s="30"/>
      <c r="G566" s="30"/>
      <c r="H566" s="37"/>
      <c r="I566" s="37"/>
      <c r="J566" s="37"/>
      <c r="K566" s="37"/>
      <c r="L566" s="38"/>
      <c r="M566" s="38"/>
      <c r="N566" s="35"/>
      <c r="O566" s="35"/>
      <c r="P566" s="35"/>
      <c r="Q566" s="35"/>
      <c r="R566" s="35"/>
    </row>
    <row r="567" spans="3:18" hidden="1">
      <c r="C567" s="30"/>
      <c r="D567" s="30"/>
      <c r="E567" s="30"/>
      <c r="F567" s="30"/>
      <c r="G567" s="30"/>
      <c r="H567" s="37"/>
      <c r="I567" s="37"/>
      <c r="J567" s="37"/>
      <c r="K567" s="37"/>
      <c r="L567" s="38"/>
      <c r="M567" s="38"/>
      <c r="N567" s="35"/>
      <c r="O567" s="35"/>
      <c r="P567" s="35"/>
      <c r="Q567" s="35"/>
      <c r="R567" s="35"/>
    </row>
    <row r="568" spans="3:18" hidden="1">
      <c r="C568" s="30"/>
      <c r="D568" s="30"/>
      <c r="E568" s="30"/>
      <c r="F568" s="30"/>
      <c r="G568" s="30"/>
      <c r="H568" s="37"/>
      <c r="I568" s="37"/>
      <c r="J568" s="37"/>
      <c r="K568" s="37"/>
      <c r="L568" s="38"/>
      <c r="M568" s="38"/>
      <c r="N568" s="35"/>
      <c r="O568" s="35"/>
      <c r="P568" s="35"/>
      <c r="Q568" s="35"/>
      <c r="R568" s="35"/>
    </row>
    <row r="569" spans="3:18" hidden="1">
      <c r="C569" s="30"/>
      <c r="D569" s="30"/>
      <c r="E569" s="30"/>
      <c r="F569" s="30"/>
      <c r="G569" s="30"/>
      <c r="H569" s="37"/>
      <c r="I569" s="37"/>
      <c r="J569" s="37"/>
      <c r="K569" s="37"/>
      <c r="L569" s="38"/>
      <c r="M569" s="38"/>
      <c r="N569" s="35"/>
      <c r="O569" s="35"/>
      <c r="P569" s="35"/>
      <c r="Q569" s="35"/>
      <c r="R569" s="35"/>
    </row>
    <row r="570" spans="3:18" hidden="1">
      <c r="C570" s="30"/>
      <c r="D570" s="30"/>
      <c r="E570" s="30"/>
      <c r="F570" s="30"/>
      <c r="G570" s="30"/>
      <c r="H570" s="37"/>
      <c r="I570" s="37"/>
      <c r="J570" s="37"/>
      <c r="K570" s="37"/>
      <c r="L570" s="38"/>
      <c r="M570" s="38"/>
      <c r="N570" s="35"/>
      <c r="O570" s="35"/>
      <c r="P570" s="35"/>
      <c r="Q570" s="35"/>
      <c r="R570" s="35"/>
    </row>
    <row r="571" spans="3:18" hidden="1">
      <c r="C571" s="30"/>
      <c r="D571" s="30"/>
      <c r="E571" s="30"/>
      <c r="F571" s="30"/>
      <c r="G571" s="30"/>
      <c r="H571" s="37"/>
      <c r="I571" s="37"/>
      <c r="J571" s="37"/>
      <c r="K571" s="37"/>
      <c r="L571" s="38"/>
      <c r="M571" s="38"/>
      <c r="N571" s="35"/>
      <c r="O571" s="35"/>
      <c r="P571" s="35"/>
      <c r="Q571" s="35"/>
      <c r="R571" s="35"/>
    </row>
    <row r="572" spans="3:18" hidden="1">
      <c r="C572" s="30"/>
      <c r="D572" s="30"/>
      <c r="E572" s="30"/>
      <c r="F572" s="30"/>
      <c r="G572" s="30"/>
      <c r="H572" s="37"/>
      <c r="I572" s="37"/>
      <c r="J572" s="37"/>
      <c r="K572" s="37"/>
      <c r="L572" s="38"/>
      <c r="M572" s="38"/>
      <c r="N572" s="35"/>
      <c r="O572" s="35"/>
      <c r="P572" s="35"/>
      <c r="Q572" s="35"/>
      <c r="R572" s="35"/>
    </row>
    <row r="573" spans="3:18" hidden="1">
      <c r="C573" s="30"/>
      <c r="D573" s="30"/>
      <c r="E573" s="30"/>
      <c r="F573" s="30"/>
      <c r="G573" s="30"/>
      <c r="H573" s="37"/>
      <c r="I573" s="37"/>
      <c r="J573" s="37"/>
      <c r="K573" s="37"/>
      <c r="L573" s="38"/>
      <c r="M573" s="38"/>
      <c r="N573" s="35"/>
      <c r="O573" s="35"/>
      <c r="P573" s="35"/>
      <c r="Q573" s="35"/>
      <c r="R573" s="35"/>
    </row>
    <row r="574" spans="3:18" hidden="1">
      <c r="C574" s="30"/>
      <c r="D574" s="30"/>
      <c r="E574" s="30"/>
      <c r="F574" s="30"/>
      <c r="G574" s="30"/>
      <c r="H574" s="37"/>
      <c r="I574" s="37"/>
      <c r="J574" s="37"/>
      <c r="K574" s="37"/>
      <c r="L574" s="38"/>
      <c r="M574" s="38"/>
      <c r="N574" s="35"/>
      <c r="O574" s="35"/>
      <c r="P574" s="35"/>
      <c r="Q574" s="35"/>
      <c r="R574" s="35"/>
    </row>
    <row r="575" spans="3:18" hidden="1">
      <c r="C575" s="30"/>
      <c r="D575" s="30"/>
      <c r="E575" s="30"/>
      <c r="F575" s="30"/>
      <c r="G575" s="30"/>
      <c r="H575" s="37"/>
      <c r="I575" s="37"/>
      <c r="J575" s="37"/>
      <c r="K575" s="37"/>
      <c r="L575" s="38"/>
      <c r="M575" s="38"/>
      <c r="N575" s="35"/>
      <c r="O575" s="35"/>
      <c r="P575" s="35"/>
      <c r="Q575" s="35"/>
      <c r="R575" s="35"/>
    </row>
    <row r="576" spans="3:18" hidden="1">
      <c r="C576" s="30"/>
      <c r="D576" s="30"/>
      <c r="E576" s="30"/>
      <c r="F576" s="30"/>
      <c r="G576" s="30"/>
      <c r="H576" s="37"/>
      <c r="I576" s="37"/>
      <c r="J576" s="37"/>
      <c r="K576" s="37"/>
      <c r="L576" s="38"/>
      <c r="M576" s="38"/>
      <c r="N576" s="35"/>
      <c r="O576" s="35"/>
      <c r="P576" s="35"/>
      <c r="Q576" s="35"/>
      <c r="R576" s="35"/>
    </row>
    <row r="577" spans="3:18" hidden="1">
      <c r="C577" s="30"/>
      <c r="D577" s="30"/>
      <c r="E577" s="30"/>
      <c r="F577" s="30"/>
      <c r="G577" s="30"/>
      <c r="H577" s="37"/>
      <c r="I577" s="37"/>
      <c r="J577" s="37"/>
      <c r="K577" s="37"/>
      <c r="L577" s="38"/>
      <c r="M577" s="38"/>
      <c r="N577" s="35"/>
      <c r="O577" s="35"/>
      <c r="P577" s="35"/>
      <c r="Q577" s="35"/>
      <c r="R577" s="35"/>
    </row>
    <row r="578" spans="3:18" hidden="1">
      <c r="C578" s="30"/>
      <c r="D578" s="30"/>
      <c r="E578" s="30"/>
      <c r="F578" s="30"/>
      <c r="G578" s="30"/>
      <c r="H578" s="37"/>
      <c r="I578" s="37"/>
      <c r="J578" s="37"/>
      <c r="K578" s="37"/>
      <c r="L578" s="38"/>
      <c r="M578" s="38"/>
      <c r="N578" s="35"/>
      <c r="O578" s="35"/>
      <c r="P578" s="35"/>
      <c r="Q578" s="35"/>
      <c r="R578" s="35"/>
    </row>
    <row r="579" spans="3:18" hidden="1">
      <c r="C579" s="30"/>
      <c r="D579" s="30"/>
      <c r="E579" s="30"/>
      <c r="F579" s="30"/>
      <c r="G579" s="30"/>
      <c r="H579" s="37"/>
      <c r="I579" s="37"/>
      <c r="J579" s="37"/>
      <c r="K579" s="37"/>
      <c r="L579" s="38"/>
      <c r="M579" s="38"/>
      <c r="N579" s="35"/>
      <c r="O579" s="35"/>
      <c r="P579" s="35"/>
      <c r="Q579" s="35"/>
      <c r="R579" s="35"/>
    </row>
    <row r="580" spans="3:18" hidden="1">
      <c r="C580" s="30"/>
      <c r="D580" s="30"/>
      <c r="E580" s="30"/>
      <c r="F580" s="30"/>
      <c r="G580" s="30"/>
      <c r="H580" s="37"/>
      <c r="I580" s="37"/>
      <c r="J580" s="37"/>
      <c r="K580" s="37"/>
      <c r="L580" s="38"/>
      <c r="M580" s="38"/>
      <c r="N580" s="35"/>
      <c r="O580" s="35"/>
      <c r="P580" s="35"/>
      <c r="Q580" s="35"/>
      <c r="R580" s="35"/>
    </row>
    <row r="581" spans="3:18" hidden="1">
      <c r="C581" s="30"/>
      <c r="D581" s="30"/>
      <c r="E581" s="30"/>
      <c r="F581" s="30"/>
      <c r="G581" s="30"/>
      <c r="H581" s="37"/>
      <c r="I581" s="37"/>
      <c r="J581" s="37"/>
      <c r="K581" s="37"/>
      <c r="L581" s="38"/>
      <c r="M581" s="38"/>
      <c r="N581" s="35"/>
      <c r="O581" s="35"/>
      <c r="P581" s="35"/>
      <c r="Q581" s="35"/>
      <c r="R581" s="35"/>
    </row>
    <row r="582" spans="3:18" hidden="1">
      <c r="C582" s="30"/>
      <c r="D582" s="30"/>
      <c r="E582" s="30"/>
      <c r="F582" s="30"/>
      <c r="G582" s="30"/>
      <c r="H582" s="37"/>
      <c r="I582" s="37"/>
      <c r="J582" s="37"/>
      <c r="K582" s="37"/>
      <c r="L582" s="38"/>
      <c r="M582" s="38"/>
      <c r="N582" s="35"/>
      <c r="O582" s="35"/>
      <c r="P582" s="35"/>
      <c r="Q582" s="35"/>
      <c r="R582" s="35"/>
    </row>
    <row r="583" spans="3:18" hidden="1">
      <c r="C583" s="30"/>
      <c r="D583" s="30"/>
      <c r="E583" s="30"/>
      <c r="F583" s="30"/>
      <c r="G583" s="30"/>
      <c r="H583" s="37"/>
      <c r="I583" s="37"/>
      <c r="J583" s="37"/>
      <c r="K583" s="37"/>
      <c r="L583" s="38"/>
      <c r="M583" s="38"/>
      <c r="N583" s="35"/>
      <c r="O583" s="35"/>
      <c r="P583" s="35"/>
      <c r="Q583" s="35"/>
      <c r="R583" s="35"/>
    </row>
    <row r="584" spans="3:18" hidden="1">
      <c r="C584" s="30"/>
      <c r="D584" s="30"/>
      <c r="E584" s="30"/>
      <c r="F584" s="30"/>
      <c r="G584" s="30"/>
      <c r="H584" s="37"/>
      <c r="I584" s="37"/>
      <c r="J584" s="37"/>
      <c r="K584" s="37"/>
      <c r="L584" s="38"/>
      <c r="M584" s="38"/>
      <c r="N584" s="35"/>
      <c r="O584" s="35"/>
      <c r="P584" s="35"/>
      <c r="Q584" s="35"/>
      <c r="R584" s="35"/>
    </row>
    <row r="585" spans="3:18" hidden="1">
      <c r="C585" s="30"/>
      <c r="D585" s="30"/>
      <c r="E585" s="30"/>
      <c r="F585" s="30"/>
      <c r="G585" s="30"/>
      <c r="H585" s="37"/>
      <c r="I585" s="37"/>
      <c r="J585" s="37"/>
      <c r="K585" s="37"/>
      <c r="L585" s="38"/>
      <c r="M585" s="38"/>
      <c r="N585" s="35"/>
      <c r="O585" s="35"/>
      <c r="P585" s="35"/>
      <c r="Q585" s="35"/>
      <c r="R585" s="35"/>
    </row>
    <row r="586" spans="3:18" hidden="1">
      <c r="C586" s="30"/>
      <c r="D586" s="30"/>
      <c r="E586" s="30"/>
      <c r="F586" s="30"/>
      <c r="G586" s="30"/>
      <c r="H586" s="37"/>
      <c r="I586" s="37"/>
      <c r="J586" s="37"/>
      <c r="K586" s="37"/>
      <c r="L586" s="38"/>
      <c r="M586" s="38"/>
      <c r="N586" s="35"/>
      <c r="O586" s="35"/>
      <c r="P586" s="35"/>
      <c r="Q586" s="35"/>
      <c r="R586" s="35"/>
    </row>
    <row r="587" spans="3:18" hidden="1">
      <c r="C587" s="30"/>
      <c r="D587" s="30"/>
      <c r="E587" s="30"/>
      <c r="F587" s="30"/>
      <c r="G587" s="30"/>
      <c r="H587" s="37"/>
      <c r="I587" s="37"/>
      <c r="J587" s="37"/>
      <c r="K587" s="37"/>
      <c r="L587" s="38"/>
      <c r="M587" s="38"/>
      <c r="N587" s="35"/>
      <c r="O587" s="35"/>
      <c r="P587" s="35"/>
      <c r="Q587" s="35"/>
      <c r="R587" s="35"/>
    </row>
    <row r="588" spans="3:18" hidden="1">
      <c r="C588" s="30"/>
      <c r="D588" s="30"/>
      <c r="E588" s="30"/>
      <c r="F588" s="30"/>
      <c r="G588" s="30"/>
      <c r="H588" s="37"/>
      <c r="I588" s="37"/>
      <c r="J588" s="37"/>
      <c r="K588" s="37"/>
      <c r="L588" s="38"/>
      <c r="M588" s="38"/>
      <c r="N588" s="35"/>
      <c r="O588" s="35"/>
      <c r="P588" s="35"/>
      <c r="Q588" s="35"/>
      <c r="R588" s="35"/>
    </row>
    <row r="589" spans="3:18" hidden="1">
      <c r="C589" s="30"/>
      <c r="D589" s="30"/>
      <c r="E589" s="30"/>
      <c r="F589" s="30"/>
      <c r="G589" s="30"/>
      <c r="H589" s="37"/>
      <c r="I589" s="37"/>
      <c r="J589" s="37"/>
      <c r="K589" s="37"/>
      <c r="L589" s="38"/>
      <c r="M589" s="38"/>
      <c r="N589" s="35"/>
      <c r="O589" s="35"/>
      <c r="P589" s="35"/>
      <c r="Q589" s="35"/>
      <c r="R589" s="35"/>
    </row>
    <row r="590" spans="3:18" hidden="1">
      <c r="C590" s="30"/>
      <c r="D590" s="30"/>
      <c r="E590" s="30"/>
      <c r="F590" s="30"/>
      <c r="G590" s="30"/>
      <c r="H590" s="37"/>
      <c r="I590" s="37"/>
      <c r="J590" s="37"/>
      <c r="K590" s="37"/>
      <c r="L590" s="38"/>
      <c r="M590" s="38"/>
      <c r="N590" s="35"/>
      <c r="O590" s="35"/>
      <c r="P590" s="35"/>
      <c r="Q590" s="35"/>
      <c r="R590" s="35"/>
    </row>
    <row r="591" spans="3:18" hidden="1">
      <c r="C591" s="30"/>
      <c r="D591" s="30"/>
      <c r="E591" s="30"/>
      <c r="F591" s="30"/>
      <c r="G591" s="30"/>
      <c r="H591" s="37"/>
      <c r="I591" s="37"/>
      <c r="J591" s="37"/>
      <c r="K591" s="37"/>
      <c r="L591" s="38"/>
      <c r="M591" s="38"/>
      <c r="N591" s="35"/>
      <c r="O591" s="35"/>
      <c r="P591" s="35"/>
      <c r="Q591" s="35"/>
      <c r="R591" s="35"/>
    </row>
    <row r="592" spans="3:18" hidden="1">
      <c r="C592" s="30"/>
      <c r="D592" s="30"/>
      <c r="E592" s="30"/>
      <c r="F592" s="30"/>
      <c r="G592" s="30"/>
      <c r="H592" s="37"/>
      <c r="I592" s="37"/>
      <c r="J592" s="37"/>
      <c r="K592" s="37"/>
      <c r="L592" s="38"/>
      <c r="M592" s="38"/>
      <c r="N592" s="35"/>
      <c r="O592" s="35"/>
      <c r="P592" s="35"/>
      <c r="Q592" s="35"/>
      <c r="R592" s="35"/>
    </row>
    <row r="593" spans="3:18" hidden="1">
      <c r="C593" s="30"/>
      <c r="D593" s="30"/>
      <c r="E593" s="30"/>
      <c r="F593" s="30"/>
      <c r="G593" s="30"/>
      <c r="H593" s="37"/>
      <c r="I593" s="37"/>
      <c r="J593" s="37"/>
      <c r="K593" s="37"/>
      <c r="L593" s="38"/>
      <c r="M593" s="38"/>
      <c r="N593" s="35"/>
      <c r="O593" s="35"/>
      <c r="P593" s="35"/>
      <c r="Q593" s="35"/>
      <c r="R593" s="35"/>
    </row>
    <row r="594" spans="3:18" hidden="1">
      <c r="C594" s="30"/>
      <c r="D594" s="30"/>
      <c r="E594" s="30"/>
      <c r="F594" s="30"/>
      <c r="G594" s="30"/>
      <c r="H594" s="37"/>
      <c r="I594" s="37"/>
      <c r="J594" s="37"/>
      <c r="K594" s="37"/>
      <c r="L594" s="38"/>
      <c r="M594" s="38"/>
      <c r="N594" s="35"/>
      <c r="O594" s="35"/>
      <c r="P594" s="35"/>
      <c r="Q594" s="35"/>
      <c r="R594" s="35"/>
    </row>
    <row r="595" spans="3:18" hidden="1">
      <c r="C595" s="30"/>
      <c r="D595" s="30"/>
      <c r="E595" s="30"/>
      <c r="F595" s="30"/>
      <c r="G595" s="30"/>
      <c r="H595" s="37"/>
      <c r="I595" s="37"/>
      <c r="J595" s="37"/>
      <c r="K595" s="37"/>
      <c r="L595" s="38"/>
      <c r="M595" s="38"/>
      <c r="N595" s="35"/>
      <c r="O595" s="35"/>
      <c r="P595" s="35"/>
      <c r="Q595" s="35"/>
      <c r="R595" s="35"/>
    </row>
    <row r="596" spans="3:18" hidden="1">
      <c r="C596" s="30"/>
      <c r="D596" s="30"/>
      <c r="E596" s="30"/>
      <c r="F596" s="30"/>
      <c r="G596" s="30"/>
      <c r="H596" s="37"/>
      <c r="I596" s="37"/>
      <c r="J596" s="37"/>
      <c r="K596" s="37"/>
      <c r="L596" s="38"/>
      <c r="M596" s="38"/>
      <c r="N596" s="35"/>
      <c r="O596" s="35"/>
      <c r="P596" s="35"/>
      <c r="Q596" s="35"/>
      <c r="R596" s="35"/>
    </row>
    <row r="597" spans="3:18" hidden="1">
      <c r="C597" s="30"/>
      <c r="D597" s="30"/>
      <c r="E597" s="30"/>
      <c r="F597" s="30"/>
      <c r="G597" s="30"/>
      <c r="H597" s="37"/>
      <c r="I597" s="37"/>
      <c r="J597" s="37"/>
      <c r="K597" s="37"/>
      <c r="L597" s="38"/>
      <c r="M597" s="38"/>
      <c r="N597" s="35"/>
      <c r="O597" s="35"/>
      <c r="P597" s="35"/>
      <c r="Q597" s="35"/>
      <c r="R597" s="35"/>
    </row>
    <row r="598" spans="3:18" hidden="1">
      <c r="C598" s="30"/>
      <c r="D598" s="30"/>
      <c r="E598" s="30"/>
      <c r="F598" s="30"/>
      <c r="G598" s="30"/>
      <c r="H598" s="37"/>
      <c r="I598" s="37"/>
      <c r="J598" s="37"/>
      <c r="K598" s="37"/>
      <c r="L598" s="38"/>
      <c r="M598" s="38"/>
      <c r="N598" s="35"/>
      <c r="O598" s="35"/>
      <c r="P598" s="35"/>
      <c r="Q598" s="35"/>
      <c r="R598" s="35"/>
    </row>
    <row r="599" spans="3:18" hidden="1">
      <c r="C599" s="30"/>
      <c r="D599" s="30"/>
      <c r="E599" s="30"/>
      <c r="F599" s="30"/>
      <c r="G599" s="30"/>
      <c r="H599" s="37"/>
      <c r="I599" s="37"/>
      <c r="J599" s="37"/>
      <c r="K599" s="37"/>
      <c r="L599" s="38"/>
      <c r="M599" s="38"/>
      <c r="N599" s="35"/>
      <c r="O599" s="35"/>
      <c r="P599" s="35"/>
      <c r="Q599" s="35"/>
      <c r="R599" s="35"/>
    </row>
    <row r="600" spans="3:18" hidden="1">
      <c r="C600" s="30"/>
      <c r="D600" s="30"/>
      <c r="E600" s="30"/>
      <c r="F600" s="30"/>
      <c r="G600" s="30"/>
      <c r="H600" s="37"/>
      <c r="I600" s="37"/>
      <c r="J600" s="37"/>
      <c r="K600" s="37"/>
      <c r="L600" s="38"/>
      <c r="M600" s="38"/>
      <c r="N600" s="35"/>
      <c r="O600" s="35"/>
      <c r="P600" s="35"/>
      <c r="Q600" s="35"/>
      <c r="R600" s="35"/>
    </row>
    <row r="601" spans="3:18" hidden="1">
      <c r="C601" s="30"/>
      <c r="D601" s="30"/>
      <c r="E601" s="30"/>
      <c r="F601" s="30"/>
      <c r="G601" s="30"/>
      <c r="H601" s="37"/>
      <c r="I601" s="37"/>
      <c r="J601" s="37"/>
      <c r="K601" s="37"/>
      <c r="L601" s="38"/>
      <c r="M601" s="38"/>
      <c r="N601" s="35"/>
      <c r="O601" s="35"/>
      <c r="P601" s="35"/>
      <c r="Q601" s="35"/>
      <c r="R601" s="35"/>
    </row>
    <row r="602" spans="3:18" hidden="1">
      <c r="C602" s="30"/>
      <c r="D602" s="30"/>
      <c r="E602" s="30"/>
      <c r="F602" s="30"/>
      <c r="G602" s="30"/>
      <c r="H602" s="37"/>
      <c r="I602" s="37"/>
      <c r="J602" s="37"/>
      <c r="K602" s="37"/>
      <c r="L602" s="38"/>
      <c r="M602" s="38"/>
      <c r="N602" s="35"/>
      <c r="O602" s="35"/>
      <c r="P602" s="35"/>
      <c r="Q602" s="35"/>
      <c r="R602" s="35"/>
    </row>
    <row r="603" spans="3:18" hidden="1">
      <c r="C603" s="30"/>
      <c r="D603" s="30"/>
      <c r="E603" s="30"/>
      <c r="F603" s="30"/>
      <c r="G603" s="30"/>
      <c r="H603" s="37"/>
      <c r="I603" s="37"/>
      <c r="J603" s="37"/>
      <c r="K603" s="37"/>
      <c r="L603" s="38"/>
      <c r="M603" s="38"/>
      <c r="N603" s="35"/>
      <c r="O603" s="35"/>
      <c r="P603" s="35"/>
      <c r="Q603" s="35"/>
      <c r="R603" s="35"/>
    </row>
    <row r="604" spans="3:18" hidden="1">
      <c r="C604" s="30"/>
      <c r="D604" s="30"/>
      <c r="E604" s="30"/>
      <c r="F604" s="30"/>
      <c r="G604" s="30"/>
      <c r="H604" s="37"/>
      <c r="I604" s="37"/>
      <c r="J604" s="37"/>
      <c r="K604" s="37"/>
      <c r="L604" s="38"/>
      <c r="M604" s="38"/>
      <c r="N604" s="35"/>
      <c r="O604" s="35"/>
      <c r="P604" s="35"/>
      <c r="Q604" s="35"/>
      <c r="R604" s="35"/>
    </row>
    <row r="605" spans="3:18" hidden="1">
      <c r="C605" s="30"/>
      <c r="D605" s="30"/>
      <c r="E605" s="30"/>
      <c r="F605" s="30"/>
      <c r="G605" s="30"/>
      <c r="H605" s="37"/>
      <c r="I605" s="37"/>
      <c r="J605" s="37"/>
      <c r="K605" s="37"/>
      <c r="L605" s="38"/>
      <c r="M605" s="38"/>
      <c r="N605" s="35"/>
      <c r="O605" s="35"/>
      <c r="P605" s="35"/>
      <c r="Q605" s="35"/>
      <c r="R605" s="35"/>
    </row>
    <row r="606" spans="3:18" hidden="1">
      <c r="C606" s="30"/>
      <c r="D606" s="30"/>
      <c r="E606" s="30"/>
      <c r="F606" s="30"/>
      <c r="G606" s="30"/>
      <c r="H606" s="37"/>
      <c r="I606" s="37"/>
      <c r="J606" s="37"/>
      <c r="K606" s="37"/>
      <c r="L606" s="38"/>
      <c r="M606" s="38"/>
      <c r="N606" s="35"/>
      <c r="O606" s="35"/>
      <c r="P606" s="35"/>
      <c r="Q606" s="35"/>
      <c r="R606" s="35"/>
    </row>
    <row r="607" spans="3:18" hidden="1">
      <c r="C607" s="30"/>
      <c r="D607" s="30"/>
      <c r="E607" s="30"/>
      <c r="F607" s="30"/>
      <c r="G607" s="30"/>
      <c r="H607" s="37"/>
      <c r="I607" s="37"/>
      <c r="J607" s="37"/>
      <c r="K607" s="37"/>
      <c r="L607" s="38"/>
      <c r="M607" s="38"/>
      <c r="N607" s="35"/>
      <c r="O607" s="35"/>
      <c r="P607" s="35"/>
      <c r="Q607" s="35"/>
      <c r="R607" s="35"/>
    </row>
    <row r="608" spans="3:18" hidden="1">
      <c r="C608" s="30"/>
      <c r="D608" s="30"/>
      <c r="E608" s="30"/>
      <c r="F608" s="30"/>
      <c r="G608" s="30"/>
      <c r="H608" s="37"/>
      <c r="I608" s="37"/>
      <c r="J608" s="37"/>
      <c r="K608" s="37"/>
      <c r="L608" s="38"/>
      <c r="M608" s="38"/>
      <c r="N608" s="35"/>
      <c r="O608" s="35"/>
      <c r="P608" s="35"/>
      <c r="Q608" s="35"/>
      <c r="R608" s="35"/>
    </row>
    <row r="609" spans="3:18" hidden="1">
      <c r="C609" s="30"/>
      <c r="D609" s="30"/>
      <c r="E609" s="30"/>
      <c r="F609" s="30"/>
      <c r="G609" s="30"/>
      <c r="H609" s="37"/>
      <c r="I609" s="37"/>
      <c r="J609" s="37"/>
      <c r="K609" s="37"/>
      <c r="L609" s="38"/>
      <c r="M609" s="38"/>
      <c r="N609" s="35"/>
      <c r="O609" s="35"/>
      <c r="P609" s="35"/>
      <c r="Q609" s="35"/>
      <c r="R609" s="35"/>
    </row>
    <row r="610" spans="3:18" hidden="1">
      <c r="C610" s="30"/>
      <c r="D610" s="30"/>
      <c r="E610" s="30"/>
      <c r="F610" s="30"/>
      <c r="G610" s="30"/>
      <c r="H610" s="37"/>
      <c r="I610" s="37"/>
      <c r="J610" s="37"/>
      <c r="K610" s="37"/>
      <c r="L610" s="38"/>
      <c r="M610" s="38"/>
      <c r="N610" s="35"/>
      <c r="O610" s="35"/>
      <c r="P610" s="35"/>
      <c r="Q610" s="35"/>
      <c r="R610" s="35"/>
    </row>
    <row r="611" spans="3:18" hidden="1">
      <c r="C611" s="30"/>
      <c r="D611" s="30"/>
      <c r="E611" s="30"/>
      <c r="F611" s="30"/>
      <c r="G611" s="30"/>
      <c r="H611" s="37"/>
      <c r="I611" s="37"/>
      <c r="J611" s="37"/>
      <c r="K611" s="37"/>
      <c r="L611" s="38"/>
      <c r="M611" s="38"/>
      <c r="N611" s="35"/>
      <c r="O611" s="35"/>
      <c r="P611" s="35"/>
      <c r="Q611" s="35"/>
      <c r="R611" s="35"/>
    </row>
    <row r="612" spans="3:18" hidden="1">
      <c r="C612" s="30"/>
      <c r="D612" s="30"/>
      <c r="E612" s="30"/>
      <c r="F612" s="30"/>
      <c r="G612" s="30"/>
      <c r="H612" s="37"/>
      <c r="I612" s="37"/>
      <c r="J612" s="37"/>
      <c r="K612" s="37"/>
      <c r="L612" s="38"/>
      <c r="M612" s="38"/>
      <c r="N612" s="35"/>
      <c r="O612" s="35"/>
      <c r="P612" s="35"/>
      <c r="Q612" s="35"/>
      <c r="R612" s="35"/>
    </row>
    <row r="613" spans="3:18" hidden="1">
      <c r="C613" s="30"/>
      <c r="D613" s="30"/>
      <c r="E613" s="30"/>
      <c r="F613" s="30"/>
      <c r="G613" s="30"/>
      <c r="H613" s="37"/>
      <c r="I613" s="37"/>
      <c r="J613" s="37"/>
      <c r="K613" s="37"/>
      <c r="L613" s="38"/>
      <c r="M613" s="38"/>
      <c r="N613" s="35"/>
      <c r="O613" s="35"/>
      <c r="P613" s="35"/>
      <c r="Q613" s="35"/>
      <c r="R613" s="35"/>
    </row>
    <row r="614" spans="3:18" hidden="1">
      <c r="C614" s="30"/>
      <c r="D614" s="30"/>
      <c r="E614" s="30"/>
      <c r="F614" s="30"/>
      <c r="G614" s="30"/>
      <c r="H614" s="37"/>
      <c r="I614" s="37"/>
      <c r="J614" s="37"/>
      <c r="K614" s="37"/>
      <c r="L614" s="38"/>
      <c r="M614" s="38"/>
      <c r="N614" s="35"/>
      <c r="O614" s="35"/>
      <c r="P614" s="35"/>
      <c r="Q614" s="35"/>
      <c r="R614" s="35"/>
    </row>
    <row r="615" spans="3:18" hidden="1">
      <c r="C615" s="30"/>
      <c r="D615" s="30"/>
      <c r="E615" s="30"/>
      <c r="F615" s="30"/>
      <c r="G615" s="30"/>
      <c r="H615" s="37"/>
      <c r="I615" s="37"/>
      <c r="J615" s="37"/>
      <c r="K615" s="37"/>
      <c r="L615" s="38"/>
      <c r="M615" s="38"/>
      <c r="N615" s="35"/>
      <c r="O615" s="35"/>
      <c r="P615" s="35"/>
      <c r="Q615" s="35"/>
      <c r="R615" s="35"/>
    </row>
    <row r="616" spans="3:18" hidden="1">
      <c r="C616" s="30"/>
      <c r="D616" s="30"/>
      <c r="E616" s="30"/>
      <c r="F616" s="30"/>
      <c r="G616" s="30"/>
      <c r="H616" s="37"/>
      <c r="I616" s="37"/>
      <c r="J616" s="37"/>
      <c r="K616" s="37"/>
      <c r="L616" s="38"/>
      <c r="M616" s="38"/>
      <c r="N616" s="35"/>
      <c r="O616" s="35"/>
      <c r="P616" s="35"/>
      <c r="Q616" s="35"/>
      <c r="R616" s="35"/>
    </row>
    <row r="617" spans="3:18" hidden="1">
      <c r="C617" s="30"/>
      <c r="D617" s="30"/>
      <c r="E617" s="30"/>
      <c r="F617" s="30"/>
      <c r="G617" s="30"/>
      <c r="H617" s="37"/>
      <c r="I617" s="37"/>
      <c r="J617" s="37"/>
      <c r="K617" s="37"/>
      <c r="L617" s="38"/>
      <c r="M617" s="38"/>
      <c r="N617" s="35"/>
      <c r="O617" s="35"/>
      <c r="P617" s="35"/>
      <c r="Q617" s="35"/>
      <c r="R617" s="35"/>
    </row>
    <row r="618" spans="3:18" hidden="1">
      <c r="C618" s="30"/>
      <c r="D618" s="30"/>
      <c r="E618" s="30"/>
      <c r="F618" s="30"/>
      <c r="G618" s="30"/>
      <c r="H618" s="37"/>
      <c r="I618" s="37"/>
      <c r="J618" s="37"/>
      <c r="K618" s="37"/>
      <c r="L618" s="38"/>
      <c r="M618" s="38"/>
      <c r="N618" s="35"/>
      <c r="O618" s="35"/>
      <c r="P618" s="35"/>
      <c r="Q618" s="35"/>
      <c r="R618" s="35"/>
    </row>
    <row r="619" spans="3:18" hidden="1">
      <c r="C619" s="30"/>
      <c r="D619" s="30"/>
      <c r="E619" s="30"/>
      <c r="F619" s="30"/>
      <c r="G619" s="30"/>
      <c r="H619" s="37"/>
      <c r="I619" s="37"/>
      <c r="J619" s="37"/>
      <c r="K619" s="37"/>
      <c r="L619" s="38"/>
      <c r="M619" s="38"/>
      <c r="N619" s="35"/>
      <c r="O619" s="35"/>
      <c r="P619" s="35"/>
      <c r="Q619" s="35"/>
      <c r="R619" s="35"/>
    </row>
    <row r="620" spans="3:18" hidden="1">
      <c r="C620" s="30"/>
      <c r="D620" s="30"/>
      <c r="E620" s="30"/>
      <c r="F620" s="30"/>
      <c r="G620" s="30"/>
      <c r="H620" s="37"/>
      <c r="I620" s="37"/>
      <c r="J620" s="37"/>
      <c r="K620" s="37"/>
      <c r="L620" s="38"/>
      <c r="M620" s="38"/>
      <c r="N620" s="35"/>
      <c r="O620" s="35"/>
      <c r="P620" s="35"/>
      <c r="Q620" s="35"/>
      <c r="R620" s="35"/>
    </row>
    <row r="621" spans="3:18" hidden="1">
      <c r="C621" s="30"/>
      <c r="D621" s="30"/>
      <c r="E621" s="30"/>
      <c r="F621" s="30"/>
      <c r="G621" s="30"/>
      <c r="H621" s="37"/>
      <c r="I621" s="37"/>
      <c r="J621" s="37"/>
      <c r="K621" s="37"/>
      <c r="L621" s="38"/>
      <c r="M621" s="38"/>
      <c r="N621" s="35"/>
      <c r="O621" s="35"/>
      <c r="P621" s="35"/>
      <c r="Q621" s="35"/>
      <c r="R621" s="35"/>
    </row>
    <row r="622" spans="3:18" hidden="1">
      <c r="C622" s="30"/>
      <c r="D622" s="30"/>
      <c r="E622" s="30"/>
      <c r="F622" s="30"/>
      <c r="G622" s="30"/>
      <c r="H622" s="37"/>
      <c r="I622" s="37"/>
      <c r="J622" s="37"/>
      <c r="K622" s="37"/>
      <c r="L622" s="38"/>
      <c r="M622" s="38"/>
      <c r="N622" s="35"/>
      <c r="O622" s="35"/>
      <c r="P622" s="35"/>
      <c r="Q622" s="35"/>
      <c r="R622" s="35"/>
    </row>
    <row r="623" spans="3:18" hidden="1">
      <c r="C623" s="30"/>
      <c r="D623" s="30"/>
      <c r="E623" s="30"/>
      <c r="F623" s="30"/>
      <c r="G623" s="30"/>
      <c r="H623" s="37"/>
      <c r="I623" s="37"/>
      <c r="J623" s="37"/>
      <c r="K623" s="37"/>
      <c r="L623" s="38"/>
      <c r="M623" s="38"/>
      <c r="N623" s="35"/>
      <c r="O623" s="35"/>
      <c r="P623" s="35"/>
      <c r="Q623" s="35"/>
      <c r="R623" s="35"/>
    </row>
    <row r="624" spans="3:18" hidden="1">
      <c r="C624" s="30"/>
      <c r="D624" s="30"/>
      <c r="E624" s="30"/>
      <c r="F624" s="30"/>
      <c r="G624" s="30"/>
      <c r="H624" s="37"/>
      <c r="I624" s="37"/>
      <c r="J624" s="37"/>
      <c r="K624" s="37"/>
      <c r="L624" s="38"/>
      <c r="M624" s="38"/>
      <c r="N624" s="35"/>
      <c r="O624" s="35"/>
      <c r="P624" s="35"/>
      <c r="Q624" s="35"/>
      <c r="R624" s="35"/>
    </row>
    <row r="625" spans="3:18" hidden="1">
      <c r="C625" s="30"/>
      <c r="D625" s="30"/>
      <c r="E625" s="30"/>
      <c r="F625" s="30"/>
      <c r="G625" s="30"/>
      <c r="H625" s="37"/>
      <c r="I625" s="37"/>
      <c r="J625" s="37"/>
      <c r="K625" s="37"/>
      <c r="L625" s="38"/>
      <c r="M625" s="38"/>
      <c r="N625" s="35"/>
      <c r="O625" s="35"/>
      <c r="P625" s="35"/>
      <c r="Q625" s="35"/>
      <c r="R625" s="35"/>
    </row>
    <row r="626" spans="3:18" hidden="1">
      <c r="C626" s="30"/>
      <c r="D626" s="30"/>
      <c r="E626" s="30"/>
      <c r="F626" s="30"/>
      <c r="G626" s="30"/>
      <c r="H626" s="37"/>
      <c r="I626" s="37"/>
      <c r="J626" s="37"/>
      <c r="K626" s="37"/>
      <c r="L626" s="38"/>
      <c r="M626" s="38"/>
      <c r="N626" s="35"/>
      <c r="O626" s="35"/>
      <c r="P626" s="35"/>
      <c r="Q626" s="35"/>
      <c r="R626" s="35"/>
    </row>
    <row r="627" spans="3:18" hidden="1">
      <c r="C627" s="30"/>
      <c r="D627" s="30"/>
      <c r="E627" s="30"/>
      <c r="F627" s="30"/>
      <c r="G627" s="30"/>
      <c r="H627" s="37"/>
      <c r="I627" s="37"/>
      <c r="J627" s="37"/>
      <c r="K627" s="37"/>
      <c r="L627" s="38"/>
      <c r="M627" s="38"/>
      <c r="N627" s="35"/>
      <c r="O627" s="35"/>
      <c r="P627" s="35"/>
      <c r="Q627" s="35"/>
      <c r="R627" s="35"/>
    </row>
    <row r="628" spans="3:18" hidden="1">
      <c r="C628" s="30"/>
      <c r="D628" s="30"/>
      <c r="E628" s="30"/>
      <c r="F628" s="30"/>
      <c r="G628" s="30"/>
      <c r="H628" s="37"/>
      <c r="I628" s="37"/>
      <c r="J628" s="37"/>
      <c r="K628" s="37"/>
      <c r="L628" s="38"/>
      <c r="M628" s="38"/>
      <c r="N628" s="35"/>
      <c r="O628" s="35"/>
      <c r="P628" s="35"/>
      <c r="Q628" s="35"/>
      <c r="R628" s="35"/>
    </row>
    <row r="629" spans="3:18" hidden="1">
      <c r="C629" s="30"/>
      <c r="D629" s="30"/>
      <c r="E629" s="30"/>
      <c r="F629" s="30"/>
      <c r="G629" s="30"/>
      <c r="H629" s="37"/>
      <c r="I629" s="37"/>
      <c r="J629" s="37"/>
      <c r="K629" s="37"/>
      <c r="L629" s="38"/>
      <c r="M629" s="38"/>
      <c r="N629" s="35"/>
      <c r="O629" s="35"/>
      <c r="P629" s="35"/>
      <c r="Q629" s="35"/>
      <c r="R629" s="35"/>
    </row>
    <row r="630" spans="3:18" hidden="1">
      <c r="C630" s="30"/>
      <c r="D630" s="30"/>
      <c r="E630" s="30"/>
      <c r="F630" s="30"/>
      <c r="G630" s="30"/>
      <c r="H630" s="37"/>
      <c r="I630" s="37"/>
      <c r="J630" s="37"/>
      <c r="K630" s="37"/>
      <c r="L630" s="38"/>
      <c r="M630" s="38"/>
      <c r="N630" s="35"/>
      <c r="O630" s="35"/>
      <c r="P630" s="35"/>
      <c r="Q630" s="35"/>
      <c r="R630" s="35"/>
    </row>
    <row r="631" spans="3:18" hidden="1">
      <c r="C631" s="30"/>
      <c r="D631" s="30"/>
      <c r="E631" s="30"/>
      <c r="F631" s="30"/>
      <c r="G631" s="30"/>
      <c r="H631" s="37"/>
      <c r="I631" s="37"/>
      <c r="J631" s="37"/>
      <c r="K631" s="37"/>
      <c r="L631" s="38"/>
      <c r="M631" s="38"/>
      <c r="N631" s="35"/>
      <c r="O631" s="35"/>
      <c r="P631" s="35"/>
      <c r="Q631" s="35"/>
      <c r="R631" s="35"/>
    </row>
    <row r="632" spans="3:18" hidden="1">
      <c r="C632" s="30"/>
      <c r="D632" s="30"/>
      <c r="E632" s="30"/>
      <c r="F632" s="30"/>
      <c r="G632" s="30"/>
      <c r="H632" s="37"/>
      <c r="I632" s="37"/>
      <c r="J632" s="37"/>
      <c r="K632" s="37"/>
      <c r="L632" s="38"/>
      <c r="M632" s="38"/>
      <c r="N632" s="35"/>
      <c r="O632" s="35"/>
      <c r="P632" s="35"/>
      <c r="Q632" s="35"/>
      <c r="R632" s="35"/>
    </row>
    <row r="633" spans="3:18" hidden="1">
      <c r="C633" s="30"/>
      <c r="D633" s="30"/>
      <c r="E633" s="30"/>
      <c r="F633" s="30"/>
      <c r="G633" s="30"/>
      <c r="H633" s="37"/>
      <c r="I633" s="37"/>
      <c r="J633" s="37"/>
      <c r="K633" s="37"/>
      <c r="L633" s="38"/>
      <c r="M633" s="38"/>
      <c r="N633" s="35"/>
      <c r="O633" s="35"/>
      <c r="P633" s="35"/>
      <c r="Q633" s="35"/>
      <c r="R633" s="35"/>
    </row>
    <row r="634" spans="3:18" hidden="1">
      <c r="C634" s="30"/>
      <c r="D634" s="30"/>
      <c r="E634" s="30"/>
      <c r="F634" s="30"/>
      <c r="G634" s="30"/>
      <c r="H634" s="37"/>
      <c r="I634" s="37"/>
      <c r="J634" s="37"/>
      <c r="K634" s="37"/>
      <c r="L634" s="38"/>
      <c r="M634" s="38"/>
      <c r="N634" s="35"/>
      <c r="O634" s="35"/>
      <c r="P634" s="35"/>
      <c r="Q634" s="35"/>
      <c r="R634" s="35"/>
    </row>
    <row r="635" spans="3:18" hidden="1">
      <c r="C635" s="30"/>
      <c r="D635" s="30"/>
      <c r="E635" s="30"/>
      <c r="F635" s="30"/>
      <c r="G635" s="30"/>
      <c r="H635" s="37"/>
      <c r="I635" s="37"/>
      <c r="J635" s="37"/>
      <c r="K635" s="37"/>
      <c r="L635" s="38"/>
      <c r="M635" s="38"/>
      <c r="N635" s="35"/>
      <c r="O635" s="35"/>
      <c r="P635" s="35"/>
      <c r="Q635" s="35"/>
      <c r="R635" s="35"/>
    </row>
    <row r="636" spans="3:18" hidden="1">
      <c r="C636" s="30"/>
      <c r="D636" s="30"/>
      <c r="E636" s="30"/>
      <c r="F636" s="30"/>
      <c r="G636" s="30"/>
      <c r="H636" s="37"/>
      <c r="I636" s="37"/>
      <c r="J636" s="37"/>
      <c r="K636" s="37"/>
      <c r="L636" s="38"/>
      <c r="M636" s="38"/>
      <c r="N636" s="35"/>
      <c r="O636" s="35"/>
      <c r="P636" s="35"/>
      <c r="Q636" s="35"/>
      <c r="R636" s="35"/>
    </row>
    <row r="637" spans="3:18" hidden="1">
      <c r="C637" s="30"/>
      <c r="D637" s="30"/>
      <c r="E637" s="30"/>
      <c r="F637" s="30"/>
      <c r="G637" s="30"/>
      <c r="H637" s="37"/>
      <c r="I637" s="37"/>
      <c r="J637" s="37"/>
      <c r="K637" s="37"/>
      <c r="L637" s="38"/>
      <c r="M637" s="38"/>
      <c r="N637" s="35"/>
      <c r="O637" s="35"/>
      <c r="P637" s="35"/>
      <c r="Q637" s="35"/>
      <c r="R637" s="35"/>
    </row>
    <row r="638" spans="3:18" hidden="1">
      <c r="C638" s="30"/>
      <c r="D638" s="30"/>
      <c r="E638" s="30"/>
      <c r="F638" s="30"/>
      <c r="G638" s="30"/>
      <c r="H638" s="37"/>
      <c r="I638" s="37"/>
      <c r="J638" s="37"/>
      <c r="K638" s="37"/>
      <c r="L638" s="38"/>
      <c r="M638" s="38"/>
      <c r="N638" s="35"/>
      <c r="O638" s="35"/>
      <c r="P638" s="35"/>
      <c r="Q638" s="35"/>
      <c r="R638" s="35"/>
    </row>
    <row r="639" spans="3:18" hidden="1">
      <c r="C639" s="30"/>
      <c r="D639" s="30"/>
      <c r="E639" s="30"/>
      <c r="F639" s="30"/>
      <c r="G639" s="30"/>
      <c r="H639" s="37"/>
      <c r="I639" s="37"/>
      <c r="J639" s="37"/>
      <c r="K639" s="37"/>
      <c r="L639" s="38"/>
      <c r="M639" s="38"/>
      <c r="N639" s="35"/>
      <c r="O639" s="35"/>
      <c r="P639" s="35"/>
      <c r="Q639" s="35"/>
      <c r="R639" s="35"/>
    </row>
    <row r="640" spans="3:18" hidden="1">
      <c r="C640" s="30"/>
      <c r="D640" s="30"/>
      <c r="E640" s="30"/>
      <c r="F640" s="30"/>
      <c r="G640" s="30"/>
      <c r="H640" s="37"/>
      <c r="I640" s="37"/>
      <c r="J640" s="37"/>
      <c r="K640" s="37"/>
      <c r="L640" s="38"/>
      <c r="M640" s="38"/>
      <c r="N640" s="35"/>
      <c r="O640" s="35"/>
      <c r="P640" s="35"/>
      <c r="Q640" s="35"/>
      <c r="R640" s="35"/>
    </row>
    <row r="641" spans="3:18" hidden="1">
      <c r="C641" s="30"/>
      <c r="D641" s="30"/>
      <c r="E641" s="30"/>
      <c r="F641" s="30"/>
      <c r="G641" s="30"/>
      <c r="H641" s="37"/>
      <c r="I641" s="37"/>
      <c r="J641" s="37"/>
      <c r="K641" s="37"/>
      <c r="L641" s="38"/>
      <c r="M641" s="38"/>
      <c r="N641" s="35"/>
      <c r="O641" s="35"/>
      <c r="P641" s="35"/>
      <c r="Q641" s="35"/>
      <c r="R641" s="35"/>
    </row>
    <row r="642" spans="3:18" hidden="1">
      <c r="C642" s="30"/>
      <c r="D642" s="30"/>
      <c r="E642" s="30"/>
      <c r="F642" s="30"/>
      <c r="G642" s="30"/>
      <c r="H642" s="37"/>
      <c r="I642" s="37"/>
      <c r="J642" s="37"/>
      <c r="K642" s="37"/>
      <c r="L642" s="38"/>
      <c r="M642" s="38"/>
      <c r="N642" s="35"/>
      <c r="O642" s="35"/>
      <c r="P642" s="35"/>
      <c r="Q642" s="35"/>
      <c r="R642" s="35"/>
    </row>
    <row r="643" spans="3:18" hidden="1">
      <c r="C643" s="30"/>
      <c r="D643" s="30"/>
      <c r="E643" s="30"/>
      <c r="F643" s="30"/>
      <c r="G643" s="30"/>
      <c r="H643" s="37"/>
      <c r="I643" s="37"/>
      <c r="J643" s="37"/>
      <c r="K643" s="37"/>
      <c r="L643" s="38"/>
      <c r="M643" s="38"/>
      <c r="N643" s="35"/>
      <c r="O643" s="35"/>
      <c r="P643" s="35"/>
      <c r="Q643" s="35"/>
      <c r="R643" s="35"/>
    </row>
    <row r="644" spans="3:18" hidden="1">
      <c r="C644" s="30"/>
      <c r="D644" s="30"/>
      <c r="E644" s="30"/>
      <c r="F644" s="30"/>
      <c r="G644" s="30"/>
      <c r="H644" s="37"/>
      <c r="I644" s="37"/>
      <c r="J644" s="37"/>
      <c r="K644" s="37"/>
      <c r="L644" s="38"/>
      <c r="M644" s="38"/>
      <c r="N644" s="35"/>
      <c r="O644" s="35"/>
      <c r="P644" s="35"/>
      <c r="Q644" s="35"/>
      <c r="R644" s="35"/>
    </row>
    <row r="645" spans="3:18" hidden="1">
      <c r="C645" s="30"/>
      <c r="D645" s="30"/>
      <c r="E645" s="30"/>
      <c r="F645" s="30"/>
      <c r="G645" s="30"/>
      <c r="H645" s="37"/>
      <c r="I645" s="37"/>
      <c r="J645" s="37"/>
      <c r="K645" s="37"/>
      <c r="L645" s="38"/>
      <c r="M645" s="38"/>
      <c r="N645" s="35"/>
      <c r="O645" s="35"/>
      <c r="P645" s="35"/>
      <c r="Q645" s="35"/>
      <c r="R645" s="35"/>
    </row>
    <row r="646" spans="3:18" hidden="1">
      <c r="C646" s="30"/>
      <c r="D646" s="30"/>
      <c r="E646" s="30"/>
      <c r="F646" s="30"/>
      <c r="G646" s="30"/>
      <c r="H646" s="37"/>
      <c r="I646" s="37"/>
      <c r="J646" s="37"/>
      <c r="K646" s="37"/>
      <c r="L646" s="38"/>
      <c r="M646" s="38"/>
      <c r="N646" s="35"/>
      <c r="O646" s="35"/>
      <c r="P646" s="35"/>
      <c r="Q646" s="35"/>
      <c r="R646" s="35"/>
    </row>
    <row r="647" spans="3:18" hidden="1">
      <c r="C647" s="30"/>
      <c r="D647" s="30"/>
      <c r="E647" s="30"/>
      <c r="F647" s="30"/>
      <c r="G647" s="30"/>
      <c r="H647" s="37"/>
      <c r="I647" s="37"/>
      <c r="J647" s="37"/>
      <c r="K647" s="37"/>
      <c r="L647" s="38"/>
      <c r="M647" s="38"/>
      <c r="N647" s="35"/>
      <c r="O647" s="35"/>
      <c r="P647" s="35"/>
      <c r="Q647" s="35"/>
      <c r="R647" s="35"/>
    </row>
    <row r="648" spans="3:18" hidden="1">
      <c r="C648" s="30"/>
      <c r="D648" s="30"/>
      <c r="E648" s="30"/>
      <c r="F648" s="30"/>
      <c r="G648" s="30"/>
      <c r="H648" s="37"/>
      <c r="I648" s="37"/>
      <c r="J648" s="37"/>
      <c r="K648" s="37"/>
      <c r="L648" s="38"/>
      <c r="M648" s="38"/>
      <c r="N648" s="35"/>
      <c r="O648" s="35"/>
      <c r="P648" s="35"/>
      <c r="Q648" s="35"/>
      <c r="R648" s="35"/>
    </row>
    <row r="649" spans="3:18" hidden="1">
      <c r="C649" s="30"/>
      <c r="D649" s="30"/>
      <c r="E649" s="30"/>
      <c r="F649" s="30"/>
      <c r="G649" s="30"/>
      <c r="H649" s="37"/>
      <c r="I649" s="37"/>
      <c r="J649" s="37"/>
      <c r="K649" s="37"/>
      <c r="L649" s="38"/>
      <c r="M649" s="38"/>
      <c r="N649" s="35"/>
      <c r="O649" s="35"/>
      <c r="P649" s="35"/>
      <c r="Q649" s="35"/>
      <c r="R649" s="35"/>
    </row>
    <row r="650" spans="3:18" hidden="1">
      <c r="C650" s="30"/>
      <c r="D650" s="30"/>
      <c r="E650" s="30"/>
      <c r="F650" s="30"/>
      <c r="G650" s="30"/>
      <c r="H650" s="37"/>
      <c r="I650" s="37"/>
      <c r="J650" s="37"/>
      <c r="K650" s="37"/>
      <c r="L650" s="38"/>
      <c r="M650" s="38"/>
      <c r="N650" s="35"/>
      <c r="O650" s="35"/>
      <c r="P650" s="35"/>
      <c r="Q650" s="35"/>
      <c r="R650" s="35"/>
    </row>
    <row r="651" spans="3:18" hidden="1">
      <c r="C651" s="30"/>
      <c r="D651" s="30"/>
      <c r="E651" s="30"/>
      <c r="F651" s="30"/>
      <c r="G651" s="30"/>
      <c r="H651" s="37"/>
      <c r="I651" s="37"/>
      <c r="J651" s="37"/>
      <c r="K651" s="37"/>
      <c r="L651" s="38"/>
      <c r="M651" s="38"/>
      <c r="N651" s="35"/>
      <c r="O651" s="35"/>
      <c r="P651" s="35"/>
      <c r="Q651" s="35"/>
      <c r="R651" s="35"/>
    </row>
    <row r="652" spans="3:18" hidden="1">
      <c r="C652" s="30"/>
      <c r="D652" s="30"/>
      <c r="E652" s="30"/>
      <c r="F652" s="30"/>
      <c r="G652" s="30"/>
      <c r="H652" s="37"/>
      <c r="I652" s="37"/>
      <c r="J652" s="37"/>
      <c r="K652" s="37"/>
      <c r="L652" s="38"/>
      <c r="M652" s="38"/>
      <c r="N652" s="35"/>
      <c r="O652" s="35"/>
      <c r="P652" s="35"/>
      <c r="Q652" s="35"/>
      <c r="R652" s="35"/>
    </row>
    <row r="653" spans="3:18" hidden="1">
      <c r="C653" s="30"/>
      <c r="D653" s="30"/>
      <c r="E653" s="30"/>
      <c r="F653" s="30"/>
      <c r="G653" s="30"/>
      <c r="H653" s="37"/>
      <c r="I653" s="37"/>
      <c r="J653" s="37"/>
      <c r="K653" s="37"/>
      <c r="L653" s="38"/>
      <c r="M653" s="38"/>
      <c r="N653" s="35"/>
      <c r="O653" s="35"/>
      <c r="P653" s="35"/>
      <c r="Q653" s="35"/>
      <c r="R653" s="35"/>
    </row>
    <row r="654" spans="3:18" hidden="1">
      <c r="C654" s="30"/>
      <c r="D654" s="30"/>
      <c r="E654" s="30"/>
      <c r="F654" s="30"/>
      <c r="G654" s="30"/>
      <c r="H654" s="37"/>
      <c r="I654" s="37"/>
      <c r="J654" s="37"/>
      <c r="K654" s="37"/>
      <c r="L654" s="38"/>
      <c r="M654" s="38"/>
      <c r="N654" s="35"/>
      <c r="O654" s="35"/>
      <c r="P654" s="35"/>
      <c r="Q654" s="35"/>
      <c r="R654" s="35"/>
    </row>
    <row r="655" spans="3:18" hidden="1">
      <c r="C655" s="30"/>
      <c r="D655" s="30"/>
      <c r="E655" s="30"/>
      <c r="F655" s="30"/>
      <c r="G655" s="30"/>
      <c r="H655" s="37"/>
      <c r="I655" s="37"/>
      <c r="J655" s="37"/>
      <c r="K655" s="37"/>
      <c r="L655" s="38"/>
      <c r="M655" s="38"/>
      <c r="N655" s="35"/>
      <c r="O655" s="35"/>
      <c r="P655" s="35"/>
      <c r="Q655" s="35"/>
      <c r="R655" s="35"/>
    </row>
    <row r="656" spans="3:18" hidden="1">
      <c r="C656" s="30"/>
      <c r="D656" s="30"/>
      <c r="E656" s="30"/>
      <c r="F656" s="30"/>
      <c r="G656" s="30"/>
      <c r="H656" s="37"/>
      <c r="I656" s="37"/>
      <c r="J656" s="37"/>
      <c r="K656" s="37"/>
      <c r="L656" s="38"/>
      <c r="M656" s="38"/>
      <c r="N656" s="35"/>
      <c r="O656" s="35"/>
      <c r="P656" s="35"/>
      <c r="Q656" s="35"/>
      <c r="R656" s="35"/>
    </row>
    <row r="657" spans="3:18" hidden="1">
      <c r="C657" s="30"/>
      <c r="D657" s="30"/>
      <c r="E657" s="30"/>
      <c r="F657" s="30"/>
      <c r="G657" s="30"/>
      <c r="H657" s="37"/>
      <c r="I657" s="37"/>
      <c r="J657" s="37"/>
      <c r="K657" s="37"/>
      <c r="L657" s="38"/>
      <c r="M657" s="38"/>
      <c r="N657" s="35"/>
      <c r="O657" s="35"/>
      <c r="P657" s="35"/>
      <c r="Q657" s="35"/>
      <c r="R657" s="35"/>
    </row>
    <row r="658" spans="3:18" hidden="1">
      <c r="C658" s="30"/>
      <c r="D658" s="30"/>
      <c r="E658" s="30"/>
      <c r="F658" s="30"/>
      <c r="G658" s="30"/>
      <c r="H658" s="37"/>
      <c r="I658" s="37"/>
      <c r="J658" s="37"/>
      <c r="K658" s="37"/>
      <c r="L658" s="38"/>
      <c r="M658" s="38"/>
      <c r="N658" s="35"/>
      <c r="O658" s="35"/>
      <c r="P658" s="35"/>
      <c r="Q658" s="35"/>
      <c r="R658" s="35"/>
    </row>
    <row r="659" spans="3:18" hidden="1">
      <c r="C659" s="30"/>
      <c r="D659" s="30"/>
      <c r="E659" s="30"/>
      <c r="F659" s="30"/>
      <c r="G659" s="30"/>
      <c r="H659" s="37"/>
      <c r="I659" s="37"/>
      <c r="J659" s="37"/>
      <c r="K659" s="37"/>
      <c r="L659" s="38"/>
      <c r="M659" s="38"/>
      <c r="N659" s="35"/>
      <c r="O659" s="35"/>
      <c r="P659" s="35"/>
      <c r="Q659" s="35"/>
      <c r="R659" s="35"/>
    </row>
    <row r="660" spans="3:18" hidden="1">
      <c r="C660" s="30"/>
      <c r="D660" s="30"/>
      <c r="E660" s="30"/>
      <c r="F660" s="30"/>
      <c r="G660" s="30"/>
      <c r="H660" s="37"/>
      <c r="I660" s="37"/>
      <c r="J660" s="37"/>
      <c r="K660" s="37"/>
      <c r="L660" s="38"/>
      <c r="M660" s="38"/>
      <c r="N660" s="35"/>
      <c r="O660" s="35"/>
      <c r="P660" s="35"/>
      <c r="Q660" s="35"/>
      <c r="R660" s="35"/>
    </row>
    <row r="661" spans="3:18" hidden="1">
      <c r="C661" s="30"/>
      <c r="D661" s="30"/>
      <c r="E661" s="30"/>
      <c r="F661" s="30"/>
      <c r="G661" s="30"/>
      <c r="H661" s="37"/>
      <c r="I661" s="37"/>
      <c r="J661" s="37"/>
      <c r="K661" s="37"/>
      <c r="L661" s="38"/>
      <c r="M661" s="38"/>
      <c r="N661" s="35"/>
      <c r="O661" s="35"/>
      <c r="P661" s="35"/>
      <c r="Q661" s="35"/>
      <c r="R661" s="35"/>
    </row>
    <row r="662" spans="3:18" hidden="1">
      <c r="C662" s="30"/>
      <c r="D662" s="30"/>
      <c r="E662" s="30"/>
      <c r="F662" s="30"/>
      <c r="G662" s="30"/>
      <c r="H662" s="37"/>
      <c r="I662" s="37"/>
      <c r="J662" s="37"/>
      <c r="K662" s="37"/>
      <c r="L662" s="38"/>
      <c r="M662" s="38"/>
      <c r="N662" s="35"/>
      <c r="O662" s="35"/>
      <c r="P662" s="35"/>
      <c r="Q662" s="35"/>
      <c r="R662" s="35"/>
    </row>
    <row r="663" spans="3:18" hidden="1">
      <c r="C663" s="30"/>
      <c r="D663" s="30"/>
      <c r="E663" s="30"/>
      <c r="F663" s="30"/>
      <c r="G663" s="30"/>
      <c r="H663" s="37"/>
      <c r="I663" s="37"/>
      <c r="J663" s="37"/>
      <c r="K663" s="37"/>
      <c r="L663" s="38"/>
      <c r="M663" s="38"/>
      <c r="N663" s="35"/>
      <c r="O663" s="35"/>
      <c r="P663" s="35"/>
      <c r="Q663" s="35"/>
      <c r="R663" s="35"/>
    </row>
    <row r="664" spans="3:18" hidden="1">
      <c r="C664" s="30"/>
      <c r="D664" s="30"/>
      <c r="E664" s="30"/>
      <c r="F664" s="30"/>
      <c r="G664" s="30"/>
      <c r="H664" s="37"/>
      <c r="I664" s="37"/>
      <c r="J664" s="37"/>
      <c r="K664" s="37"/>
      <c r="L664" s="38"/>
      <c r="M664" s="38"/>
      <c r="N664" s="35"/>
      <c r="O664" s="35"/>
      <c r="P664" s="35"/>
      <c r="Q664" s="35"/>
      <c r="R664" s="35"/>
    </row>
    <row r="665" spans="3:18" hidden="1">
      <c r="C665" s="30"/>
      <c r="D665" s="30"/>
      <c r="E665" s="30"/>
      <c r="F665" s="30"/>
      <c r="G665" s="30"/>
      <c r="H665" s="37"/>
      <c r="I665" s="37"/>
      <c r="J665" s="37"/>
      <c r="K665" s="37"/>
      <c r="L665" s="38"/>
      <c r="M665" s="38"/>
      <c r="N665" s="35"/>
      <c r="O665" s="35"/>
      <c r="P665" s="35"/>
      <c r="Q665" s="35"/>
      <c r="R665" s="35"/>
    </row>
    <row r="666" spans="3:18" hidden="1">
      <c r="C666" s="30"/>
      <c r="D666" s="30"/>
      <c r="E666" s="30"/>
      <c r="F666" s="30"/>
      <c r="G666" s="30"/>
      <c r="H666" s="37"/>
    </row>
    <row r="667" spans="3:18" hidden="1">
      <c r="C667" s="30"/>
      <c r="D667" s="30"/>
      <c r="E667" s="30"/>
      <c r="F667" s="30"/>
      <c r="G667" s="30"/>
      <c r="H667" s="37"/>
    </row>
    <row r="668" spans="3:18" hidden="1">
      <c r="C668" s="30"/>
      <c r="D668" s="30"/>
      <c r="E668" s="30"/>
      <c r="F668" s="30"/>
      <c r="G668" s="30"/>
      <c r="H668" s="37"/>
    </row>
    <row r="669" spans="3:18" hidden="1">
      <c r="C669" s="30"/>
      <c r="D669" s="30"/>
      <c r="E669" s="30"/>
      <c r="F669" s="30"/>
      <c r="G669" s="30"/>
      <c r="H669" s="37"/>
    </row>
    <row r="670" spans="3:18" hidden="1">
      <c r="C670" s="30"/>
      <c r="D670" s="30"/>
      <c r="E670" s="30"/>
      <c r="F670" s="30"/>
      <c r="G670" s="30"/>
      <c r="H670" s="37"/>
    </row>
    <row r="671" spans="3:18" hidden="1">
      <c r="C671" s="30"/>
      <c r="D671" s="30"/>
      <c r="E671" s="30"/>
      <c r="F671" s="30"/>
      <c r="G671" s="30"/>
      <c r="H671" s="37"/>
    </row>
    <row r="672" spans="3:18" hidden="1">
      <c r="C672" s="30"/>
      <c r="D672" s="30"/>
      <c r="E672" s="30"/>
      <c r="F672" s="30"/>
      <c r="G672" s="30"/>
      <c r="H672" s="37"/>
    </row>
    <row r="673" spans="3:8" hidden="1">
      <c r="C673" s="30"/>
      <c r="D673" s="30"/>
      <c r="E673" s="30"/>
      <c r="F673" s="30"/>
      <c r="G673" s="30"/>
      <c r="H673" s="37"/>
    </row>
    <row r="674" spans="3:8" hidden="1">
      <c r="C674" s="30"/>
      <c r="D674" s="30"/>
      <c r="E674" s="30"/>
      <c r="F674" s="30"/>
      <c r="G674" s="30"/>
      <c r="H674" s="37"/>
    </row>
    <row r="675" spans="3:8" hidden="1">
      <c r="C675" s="30"/>
      <c r="D675" s="30"/>
      <c r="E675" s="30"/>
      <c r="F675" s="30"/>
      <c r="G675" s="30"/>
      <c r="H675" s="37"/>
    </row>
    <row r="676" spans="3:8" hidden="1">
      <c r="C676" s="30"/>
      <c r="D676" s="30"/>
      <c r="E676" s="30"/>
      <c r="F676" s="30"/>
      <c r="G676" s="30"/>
      <c r="H676" s="37"/>
    </row>
    <row r="677" spans="3:8" hidden="1">
      <c r="C677" s="30"/>
      <c r="D677" s="30"/>
      <c r="E677" s="30"/>
      <c r="F677" s="30"/>
      <c r="G677" s="30"/>
      <c r="H677" s="37"/>
    </row>
    <row r="678" spans="3:8" hidden="1">
      <c r="C678" s="30"/>
      <c r="D678" s="30"/>
      <c r="E678" s="30"/>
      <c r="F678" s="30"/>
      <c r="G678" s="30"/>
      <c r="H678" s="37"/>
    </row>
    <row r="679" spans="3:8" hidden="1">
      <c r="C679" s="30"/>
      <c r="D679" s="30"/>
      <c r="E679" s="30"/>
      <c r="F679" s="30"/>
      <c r="G679" s="30"/>
      <c r="H679" s="37"/>
    </row>
    <row r="680" spans="3:8" hidden="1">
      <c r="C680" s="30"/>
      <c r="D680" s="30"/>
      <c r="E680" s="30"/>
      <c r="F680" s="30"/>
      <c r="G680" s="30"/>
      <c r="H680" s="37"/>
    </row>
    <row r="681" spans="3:8" hidden="1">
      <c r="C681" s="30"/>
      <c r="D681" s="30"/>
      <c r="E681" s="30"/>
      <c r="F681" s="30"/>
      <c r="G681" s="30"/>
      <c r="H681" s="37"/>
    </row>
  </sheetData>
  <sortState xmlns:xlrd2="http://schemas.microsoft.com/office/spreadsheetml/2017/richdata2" ref="X40:X59">
    <sortCondition ref="X40:X59"/>
  </sortState>
  <mergeCells count="231">
    <mergeCell ref="T72:U72"/>
    <mergeCell ref="T73:U73"/>
    <mergeCell ref="T40:U40"/>
    <mergeCell ref="B215:H215"/>
    <mergeCell ref="B188:H188"/>
    <mergeCell ref="S29:U29"/>
    <mergeCell ref="S30:U30"/>
    <mergeCell ref="S31:U31"/>
    <mergeCell ref="C29:C30"/>
    <mergeCell ref="E34:U34"/>
    <mergeCell ref="E35:U35"/>
    <mergeCell ref="T37:U37"/>
    <mergeCell ref="T38:U38"/>
    <mergeCell ref="T39:U39"/>
    <mergeCell ref="T46:U46"/>
    <mergeCell ref="T59:U59"/>
    <mergeCell ref="T60:U60"/>
    <mergeCell ref="T61:U61"/>
    <mergeCell ref="T62:U62"/>
    <mergeCell ref="T54:U54"/>
    <mergeCell ref="T55:U55"/>
    <mergeCell ref="T56:U56"/>
    <mergeCell ref="T57:U57"/>
    <mergeCell ref="T58:U58"/>
    <mergeCell ref="C12:G12"/>
    <mergeCell ref="C20:G20"/>
    <mergeCell ref="C24:G24"/>
    <mergeCell ref="C28:G28"/>
    <mergeCell ref="S25:U25"/>
    <mergeCell ref="S26:U26"/>
    <mergeCell ref="S27:U27"/>
    <mergeCell ref="S28:U28"/>
    <mergeCell ref="C21:C22"/>
    <mergeCell ref="S12:X12"/>
    <mergeCell ref="S13:U13"/>
    <mergeCell ref="S14:U14"/>
    <mergeCell ref="S15:U15"/>
    <mergeCell ref="S16:U16"/>
    <mergeCell ref="S20:U20"/>
    <mergeCell ref="S21:U21"/>
    <mergeCell ref="S22:U22"/>
    <mergeCell ref="S23:U23"/>
    <mergeCell ref="S24:U24"/>
    <mergeCell ref="C25:C26"/>
    <mergeCell ref="R14:R31"/>
    <mergeCell ref="S17:U17"/>
    <mergeCell ref="S18:U18"/>
    <mergeCell ref="S19:U19"/>
    <mergeCell ref="P163:Q163"/>
    <mergeCell ref="T47:U47"/>
    <mergeCell ref="T48:U48"/>
    <mergeCell ref="T49:U49"/>
    <mergeCell ref="T50:U50"/>
    <mergeCell ref="T51:U51"/>
    <mergeCell ref="T63:U63"/>
    <mergeCell ref="T69:U69"/>
    <mergeCell ref="T112:U112"/>
    <mergeCell ref="T92:U92"/>
    <mergeCell ref="T93:U93"/>
    <mergeCell ref="T84:U84"/>
    <mergeCell ref="T85:U85"/>
    <mergeCell ref="T86:U86"/>
    <mergeCell ref="T87:U87"/>
    <mergeCell ref="T88:U88"/>
    <mergeCell ref="T102:U102"/>
    <mergeCell ref="T103:U103"/>
    <mergeCell ref="T89:U89"/>
    <mergeCell ref="T90:U90"/>
    <mergeCell ref="T91:U91"/>
    <mergeCell ref="T107:U107"/>
    <mergeCell ref="T70:U70"/>
    <mergeCell ref="T71:U71"/>
    <mergeCell ref="T108:U108"/>
    <mergeCell ref="T109:U109"/>
    <mergeCell ref="T110:U110"/>
    <mergeCell ref="T111:U111"/>
    <mergeCell ref="T104:U104"/>
    <mergeCell ref="T105:U105"/>
    <mergeCell ref="T106:U106"/>
    <mergeCell ref="T94:U94"/>
    <mergeCell ref="T95:U95"/>
    <mergeCell ref="T96:U96"/>
    <mergeCell ref="T97:U97"/>
    <mergeCell ref="T101:U101"/>
    <mergeCell ref="T98:U98"/>
    <mergeCell ref="T99:U99"/>
    <mergeCell ref="T100:U100"/>
    <mergeCell ref="T145:U145"/>
    <mergeCell ref="T137:U137"/>
    <mergeCell ref="T138:U138"/>
    <mergeCell ref="T139:U139"/>
    <mergeCell ref="T140:U140"/>
    <mergeCell ref="T141:U141"/>
    <mergeCell ref="T132:U132"/>
    <mergeCell ref="T133:U133"/>
    <mergeCell ref="T134:U134"/>
    <mergeCell ref="T135:U135"/>
    <mergeCell ref="T136:U136"/>
    <mergeCell ref="T117:U117"/>
    <mergeCell ref="T118:U118"/>
    <mergeCell ref="T119:U119"/>
    <mergeCell ref="T120:U120"/>
    <mergeCell ref="T121:U121"/>
    <mergeCell ref="T113:U113"/>
    <mergeCell ref="T114:U114"/>
    <mergeCell ref="T143:U143"/>
    <mergeCell ref="T144:U144"/>
    <mergeCell ref="T115:U115"/>
    <mergeCell ref="T116:U116"/>
    <mergeCell ref="T142:U142"/>
    <mergeCell ref="T127:U127"/>
    <mergeCell ref="T128:U128"/>
    <mergeCell ref="T129:U129"/>
    <mergeCell ref="T130:U130"/>
    <mergeCell ref="T131:U131"/>
    <mergeCell ref="T122:U122"/>
    <mergeCell ref="T123:U123"/>
    <mergeCell ref="T124:U124"/>
    <mergeCell ref="T125:U125"/>
    <mergeCell ref="T126:U126"/>
    <mergeCell ref="I15:J15"/>
    <mergeCell ref="I17:J17"/>
    <mergeCell ref="I18:J18"/>
    <mergeCell ref="I21:J21"/>
    <mergeCell ref="W35:Z35"/>
    <mergeCell ref="B36:U36"/>
    <mergeCell ref="T83:U83"/>
    <mergeCell ref="T74:U74"/>
    <mergeCell ref="T75:U75"/>
    <mergeCell ref="T76:U76"/>
    <mergeCell ref="T77:U77"/>
    <mergeCell ref="T78:U78"/>
    <mergeCell ref="T64:U64"/>
    <mergeCell ref="T65:U65"/>
    <mergeCell ref="T66:U66"/>
    <mergeCell ref="T67:U67"/>
    <mergeCell ref="T68:U68"/>
    <mergeCell ref="T79:U79"/>
    <mergeCell ref="T80:U80"/>
    <mergeCell ref="T81:U81"/>
    <mergeCell ref="T82:U82"/>
    <mergeCell ref="T41:U41"/>
    <mergeCell ref="T44:U44"/>
    <mergeCell ref="T45:U45"/>
    <mergeCell ref="M18:N18"/>
    <mergeCell ref="M21:N21"/>
    <mergeCell ref="I22:J22"/>
    <mergeCell ref="I23:J23"/>
    <mergeCell ref="I24:J24"/>
    <mergeCell ref="I25:J25"/>
    <mergeCell ref="I26:J26"/>
    <mergeCell ref="K12:L12"/>
    <mergeCell ref="K13:L13"/>
    <mergeCell ref="K14:L14"/>
    <mergeCell ref="K15:L15"/>
    <mergeCell ref="K17:L17"/>
    <mergeCell ref="K18:L18"/>
    <mergeCell ref="K21:L21"/>
    <mergeCell ref="K22:L22"/>
    <mergeCell ref="K23:L23"/>
    <mergeCell ref="K24:L24"/>
    <mergeCell ref="K25:L25"/>
    <mergeCell ref="K26:L26"/>
    <mergeCell ref="I19:J20"/>
    <mergeCell ref="K19:L20"/>
    <mergeCell ref="I12:J12"/>
    <mergeCell ref="I13:J13"/>
    <mergeCell ref="I14:J14"/>
    <mergeCell ref="M22:N22"/>
    <mergeCell ref="M23:N23"/>
    <mergeCell ref="M24:N24"/>
    <mergeCell ref="M25:N25"/>
    <mergeCell ref="M26:N26"/>
    <mergeCell ref="O12:P12"/>
    <mergeCell ref="O13:P13"/>
    <mergeCell ref="O14:P14"/>
    <mergeCell ref="O15:P15"/>
    <mergeCell ref="O17:P17"/>
    <mergeCell ref="O18:P18"/>
    <mergeCell ref="O21:P21"/>
    <mergeCell ref="O22:P22"/>
    <mergeCell ref="O23:P23"/>
    <mergeCell ref="O24:P24"/>
    <mergeCell ref="O25:P25"/>
    <mergeCell ref="O26:P26"/>
    <mergeCell ref="M19:N20"/>
    <mergeCell ref="O19:P20"/>
    <mergeCell ref="M12:N12"/>
    <mergeCell ref="M13:N13"/>
    <mergeCell ref="M14:N14"/>
    <mergeCell ref="M15:N15"/>
    <mergeCell ref="M17:N17"/>
    <mergeCell ref="P167:Q167"/>
    <mergeCell ref="P166:Q166"/>
    <mergeCell ref="P165:Q165"/>
    <mergeCell ref="P164:Q164"/>
    <mergeCell ref="P185:Q185"/>
    <mergeCell ref="P184:Q184"/>
    <mergeCell ref="P183:Q183"/>
    <mergeCell ref="P182:Q182"/>
    <mergeCell ref="P181:Q181"/>
    <mergeCell ref="P180:Q180"/>
    <mergeCell ref="P179:Q179"/>
    <mergeCell ref="P178:Q178"/>
    <mergeCell ref="P177:Q177"/>
    <mergeCell ref="P173:Q173"/>
    <mergeCell ref="P174:Q174"/>
    <mergeCell ref="B148:Q148"/>
    <mergeCell ref="I16:J16"/>
    <mergeCell ref="K16:L16"/>
    <mergeCell ref="M16:N16"/>
    <mergeCell ref="O16:P16"/>
    <mergeCell ref="B205:H205"/>
    <mergeCell ref="P152:Q152"/>
    <mergeCell ref="P151:Q151"/>
    <mergeCell ref="P150:Q150"/>
    <mergeCell ref="P149:Q149"/>
    <mergeCell ref="P162:Q162"/>
    <mergeCell ref="P161:Q161"/>
    <mergeCell ref="P160:Q160"/>
    <mergeCell ref="P159:Q159"/>
    <mergeCell ref="P157:Q157"/>
    <mergeCell ref="P156:Q156"/>
    <mergeCell ref="P155:Q155"/>
    <mergeCell ref="P154:Q154"/>
    <mergeCell ref="P153:Q153"/>
    <mergeCell ref="P176:Q176"/>
    <mergeCell ref="P175:Q175"/>
    <mergeCell ref="P172:Q172"/>
    <mergeCell ref="B171:Q171"/>
    <mergeCell ref="P168:Q168"/>
  </mergeCells>
  <phoneticPr fontId="59" type="noConversion"/>
  <pageMargins left="0.7" right="0.7" top="0.75" bottom="0.75" header="0.3" footer="0.3"/>
  <pageSetup paperSize="11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03E7-FA6E-4F73-89A2-CCDFD451966B}">
  <sheetPr codeName="Sheet10"/>
  <dimension ref="A1:XFC423"/>
  <sheetViews>
    <sheetView workbookViewId="0">
      <selection sqref="A1:XFD1048576"/>
    </sheetView>
  </sheetViews>
  <sheetFormatPr defaultColWidth="0" defaultRowHeight="16.5" zeroHeight="1"/>
  <cols>
    <col min="1" max="1" width="11.5703125" style="39" customWidth="1"/>
    <col min="2" max="2" width="9.7109375" style="44" customWidth="1"/>
    <col min="3" max="3" width="23.28515625" style="44" customWidth="1"/>
    <col min="4" max="4" width="30.42578125" style="44" customWidth="1"/>
    <col min="5" max="5" width="12.28515625" style="44" customWidth="1"/>
    <col min="6" max="6" width="10.7109375" style="356" customWidth="1"/>
    <col min="7" max="7" width="9.7109375" style="44" hidden="1" customWidth="1"/>
    <col min="8" max="8" width="23.28515625" style="44" hidden="1" customWidth="1"/>
    <col min="9" max="9" width="30.42578125" style="44" hidden="1" customWidth="1"/>
    <col min="10" max="10" width="12.28515625" style="44" hidden="1" customWidth="1"/>
    <col min="11" max="11" width="11.5703125" style="40" hidden="1" customWidth="1"/>
    <col min="12" max="12" width="11.5703125" style="44" hidden="1" customWidth="1"/>
    <col min="13" max="13" width="23.28515625" style="44" hidden="1" customWidth="1"/>
    <col min="14" max="14" width="30.42578125" style="44" hidden="1" customWidth="1"/>
    <col min="15" max="15" width="12.28515625" style="44" hidden="1" customWidth="1"/>
    <col min="16" max="16" width="11.5703125" style="39" hidden="1" customWidth="1"/>
    <col min="17" max="17" width="11.5703125" style="44" hidden="1" customWidth="1"/>
    <col min="18" max="18" width="23.28515625" style="44" hidden="1" customWidth="1"/>
    <col min="19" max="19" width="30.42578125" style="44" hidden="1" customWidth="1"/>
    <col min="20" max="20" width="12.28515625" style="44" hidden="1" customWidth="1"/>
    <col min="21" max="21" width="11.5703125" style="39" hidden="1" customWidth="1"/>
    <col min="22" max="22" width="11.5703125" style="44" hidden="1" customWidth="1"/>
    <col min="23" max="23" width="23.28515625" style="44" hidden="1" customWidth="1"/>
    <col min="24" max="24" width="30.42578125" style="44" hidden="1" customWidth="1"/>
    <col min="25" max="25" width="12.28515625" style="44" hidden="1" customWidth="1"/>
    <col min="26" max="26" width="11.5703125" style="39" hidden="1" customWidth="1"/>
    <col min="27" max="27" width="11.5703125" style="44" hidden="1" customWidth="1"/>
    <col min="28" max="28" width="23.28515625" style="44" hidden="1" customWidth="1"/>
    <col min="29" max="29" width="30.42578125" style="44" hidden="1" customWidth="1"/>
    <col min="30" max="30" width="12.28515625" style="44" hidden="1" customWidth="1"/>
    <col min="31" max="31" width="11.5703125" style="39" hidden="1" customWidth="1"/>
    <col min="32" max="32" width="11.5703125" style="44" hidden="1" customWidth="1"/>
    <col min="33" max="33" width="23.28515625" style="44" hidden="1" customWidth="1"/>
    <col min="34" max="34" width="30.42578125" style="44" hidden="1" customWidth="1"/>
    <col min="35" max="35" width="12.28515625" style="44" hidden="1" customWidth="1"/>
    <col min="36" max="36" width="11.5703125" style="39" hidden="1" customWidth="1"/>
    <col min="37" max="37" width="11.5703125" style="44" hidden="1" customWidth="1"/>
    <col min="38" max="38" width="23.28515625" style="44" hidden="1" customWidth="1"/>
    <col min="39" max="39" width="30.42578125" style="44" hidden="1" customWidth="1"/>
    <col min="40" max="40" width="12.28515625" style="44" hidden="1" customWidth="1"/>
    <col min="41" max="41" width="11.5703125" style="39" hidden="1" customWidth="1"/>
    <col min="42" max="42" width="11.5703125" style="44" hidden="1" customWidth="1"/>
    <col min="43" max="43" width="23.28515625" style="44" hidden="1" customWidth="1"/>
    <col min="44" max="44" width="30.42578125" style="44" hidden="1" customWidth="1"/>
    <col min="45" max="45" width="12.28515625" style="44" hidden="1" customWidth="1"/>
    <col min="46" max="46" width="11.5703125" style="39" hidden="1" customWidth="1"/>
    <col min="47" max="16383" width="11.5703125" style="41" hidden="1"/>
    <col min="16384" max="16384" width="0.140625" style="41" hidden="1" customWidth="1"/>
  </cols>
  <sheetData>
    <row r="1" spans="1:45" s="142" customFormat="1" ht="17.25" thickBot="1">
      <c r="B1" s="356"/>
      <c r="C1" s="356"/>
      <c r="D1" s="356"/>
      <c r="E1" s="356"/>
      <c r="F1" s="356"/>
      <c r="G1" s="356"/>
      <c r="H1" s="356"/>
      <c r="I1" s="356"/>
      <c r="J1" s="356"/>
      <c r="K1" s="356"/>
      <c r="L1" s="356"/>
      <c r="M1" s="356"/>
      <c r="N1" s="356"/>
      <c r="O1" s="356"/>
      <c r="Q1" s="356"/>
      <c r="R1" s="356"/>
      <c r="S1" s="356"/>
      <c r="T1" s="356"/>
      <c r="V1" s="356"/>
      <c r="W1" s="356"/>
      <c r="X1" s="356"/>
      <c r="Y1" s="356"/>
      <c r="AA1" s="356"/>
      <c r="AB1" s="356"/>
      <c r="AC1" s="356"/>
      <c r="AD1" s="356"/>
      <c r="AF1" s="356"/>
      <c r="AG1" s="356"/>
      <c r="AH1" s="356"/>
      <c r="AI1" s="356"/>
      <c r="AK1" s="356"/>
      <c r="AL1" s="356"/>
      <c r="AM1" s="356"/>
      <c r="AN1" s="356"/>
      <c r="AP1" s="356"/>
      <c r="AQ1" s="356"/>
      <c r="AR1" s="356"/>
      <c r="AS1" s="356"/>
    </row>
    <row r="2" spans="1:45" ht="17.25" thickBot="1">
      <c r="A2" s="142"/>
      <c r="B2" s="517" t="s">
        <v>84</v>
      </c>
      <c r="C2" s="518"/>
      <c r="D2" s="142"/>
      <c r="E2" s="142"/>
      <c r="G2" s="517" t="s">
        <v>97</v>
      </c>
      <c r="H2" s="518"/>
      <c r="I2" s="39"/>
      <c r="J2" s="39"/>
      <c r="L2" s="517"/>
      <c r="M2" s="518"/>
      <c r="N2" s="39"/>
      <c r="O2" s="39"/>
      <c r="Q2" s="517"/>
      <c r="R2" s="518"/>
      <c r="S2" s="39"/>
      <c r="T2" s="39"/>
      <c r="V2" s="517"/>
      <c r="W2" s="518"/>
      <c r="X2" s="39"/>
      <c r="Y2" s="39"/>
      <c r="AA2" s="517"/>
      <c r="AB2" s="518"/>
      <c r="AC2" s="39"/>
      <c r="AD2" s="39"/>
      <c r="AF2" s="517"/>
      <c r="AG2" s="518"/>
      <c r="AH2" s="39"/>
      <c r="AI2" s="39"/>
      <c r="AK2" s="517"/>
      <c r="AL2" s="518"/>
      <c r="AM2" s="39"/>
      <c r="AN2" s="39"/>
      <c r="AP2" s="517"/>
      <c r="AQ2" s="518"/>
      <c r="AR2" s="39"/>
      <c r="AS2" s="39"/>
    </row>
    <row r="3" spans="1:45" ht="17.25" thickBot="1">
      <c r="A3" s="142"/>
      <c r="B3" s="327" t="s">
        <v>56</v>
      </c>
      <c r="C3" s="328" t="s">
        <v>57</v>
      </c>
      <c r="D3" s="328" t="s">
        <v>60</v>
      </c>
      <c r="E3" s="329" t="s">
        <v>227</v>
      </c>
      <c r="G3" s="155" t="s">
        <v>56</v>
      </c>
      <c r="H3" s="156" t="s">
        <v>57</v>
      </c>
      <c r="I3" s="156" t="s">
        <v>60</v>
      </c>
      <c r="J3" s="157" t="s">
        <v>227</v>
      </c>
      <c r="L3" s="155" t="s">
        <v>56</v>
      </c>
      <c r="M3" s="156" t="s">
        <v>57</v>
      </c>
      <c r="N3" s="156" t="s">
        <v>60</v>
      </c>
      <c r="O3" s="157" t="s">
        <v>227</v>
      </c>
      <c r="Q3" s="155" t="s">
        <v>56</v>
      </c>
      <c r="R3" s="156" t="s">
        <v>57</v>
      </c>
      <c r="S3" s="156" t="s">
        <v>60</v>
      </c>
      <c r="T3" s="157" t="s">
        <v>227</v>
      </c>
      <c r="V3" s="155" t="s">
        <v>56</v>
      </c>
      <c r="W3" s="156" t="s">
        <v>57</v>
      </c>
      <c r="X3" s="156" t="s">
        <v>60</v>
      </c>
      <c r="Y3" s="157" t="s">
        <v>227</v>
      </c>
      <c r="AA3" s="155" t="s">
        <v>56</v>
      </c>
      <c r="AB3" s="156" t="s">
        <v>57</v>
      </c>
      <c r="AC3" s="156" t="s">
        <v>60</v>
      </c>
      <c r="AD3" s="157" t="s">
        <v>227</v>
      </c>
      <c r="AF3" s="155" t="s">
        <v>56</v>
      </c>
      <c r="AG3" s="156" t="s">
        <v>57</v>
      </c>
      <c r="AH3" s="156" t="s">
        <v>60</v>
      </c>
      <c r="AI3" s="157" t="s">
        <v>227</v>
      </c>
      <c r="AK3" s="155" t="s">
        <v>56</v>
      </c>
      <c r="AL3" s="156" t="s">
        <v>57</v>
      </c>
      <c r="AM3" s="156" t="s">
        <v>60</v>
      </c>
      <c r="AN3" s="157" t="s">
        <v>227</v>
      </c>
      <c r="AP3" s="155" t="s">
        <v>56</v>
      </c>
      <c r="AQ3" s="156" t="s">
        <v>57</v>
      </c>
      <c r="AR3" s="156" t="s">
        <v>60</v>
      </c>
      <c r="AS3" s="157" t="s">
        <v>227</v>
      </c>
    </row>
    <row r="4" spans="1:45">
      <c r="A4" s="142" t="str" cm="1">
        <f t="array" ref="A4:E10">_xlfn.LET(
    _xlpm.données, _xlfn._xlws.FILTER(_xlfn.CHOOSECOLS(Évaluation!$B$38:$S$146, 1, 2, 5, 9), (Évaluation!$E$38:$E$146=B$2), ""),
    _xlfn.HSTACK(_xlfn.EXPAND("", ROWS(_xlpm.données), 1, ""), _xlpm.données)
)</f>
        <v/>
      </c>
      <c r="B4" s="324">
        <v>43</v>
      </c>
      <c r="C4" s="325" t="str">
        <v>AQD1</v>
      </c>
      <c r="D4" s="325" t="str">
        <v>Proprietary Power Supply, Dual Voltage, UL Listed</v>
      </c>
      <c r="E4" s="326">
        <v>9601.4699999999993</v>
      </c>
      <c r="F4" s="356" t="str" cm="1">
        <f t="array" ref="F4:J4">IF(G$2="", "", _xlfn.LET(_xlpm.d, _xlfn._xlws.FILTER(_xlfn.CHOOSECOLS(Évaluation!$B$38:$S$146, 1, 2, 5, 8), (Évaluation!$E$38:$E$146=G$2), ""), _xlfn.HSTACK(_xlfn.EXPAND("", ROWS(_xlpm.d), 1, ""), _xlpm.d)))</f>
        <v/>
      </c>
      <c r="G4" s="323">
        <v>43</v>
      </c>
      <c r="H4" s="159" t="str">
        <v>B-24-5</v>
      </c>
      <c r="I4" s="159" t="str">
        <v>Power Supply Battery, Lead Acid, 24 Volt DC, 5 Amp-Hr</v>
      </c>
      <c r="J4" s="170">
        <v>136.11000000000001</v>
      </c>
      <c r="K4" s="43" t="str" cm="1">
        <f t="array" ref="K4">IF(L$2="", "", _xlfn.LET(_xlpm.d, _xlfn._xlws.FILTER(_xlfn.CHOOSECOLS(Évaluation!$B$38:$S$146, 1, 2, 5, 8), (Évaluation!$E$38:$E$146=L$2), ""), _xlfn.HSTACK(_xlfn.EXPAND("", ROWS(_xlpm.d), 1, ""), _xlpm.d)))</f>
        <v/>
      </c>
      <c r="L4" s="158"/>
      <c r="M4" s="159"/>
      <c r="N4" s="159"/>
      <c r="O4" s="170"/>
      <c r="P4" s="42" t="str" cm="1">
        <f t="array" ref="P4">IF(Q$2="", "", _xlfn.LET(_xlpm.d, _xlfn._xlws.FILTER(_xlfn.CHOOSECOLS(Évaluation!$B$38:$S$146, 1, 2, 5, 8), (Évaluation!$E$38:$E$146=Q$2), ""), _xlfn.HSTACK(_xlfn.EXPAND("", ROWS(_xlpm.d), 1, ""), _xlpm.d)))</f>
        <v/>
      </c>
      <c r="Q4" s="158"/>
      <c r="R4" s="159"/>
      <c r="S4" s="159"/>
      <c r="T4" s="170"/>
      <c r="U4" s="42" t="str" cm="1">
        <f t="array" ref="U4">IF(V$2="", "", _xlfn.LET(_xlpm.d, _xlfn._xlws.FILTER(_xlfn.CHOOSECOLS(Évaluation!$B$38:$S$146, 1, 2, 5, 8), (Évaluation!$E$38:$E$146=V$2), ""), _xlfn.HSTACK(_xlfn.EXPAND("", ROWS(_xlpm.d), 1, ""), _xlpm.d)))</f>
        <v/>
      </c>
      <c r="V4" s="158"/>
      <c r="W4" s="159"/>
      <c r="X4" s="159"/>
      <c r="Y4" s="170"/>
      <c r="Z4" s="42" t="str" cm="1">
        <f t="array" ref="Z4">IF(AA$2="", "", _xlfn.LET(_xlpm.d, _xlfn._xlws.FILTER(_xlfn.CHOOSECOLS(Évaluation!$B$38:$S$146, 1, 2, 5, 8), (Évaluation!$E$38:$E$146=AA$2), ""), _xlfn.HSTACK(_xlfn.EXPAND("", ROWS(_xlpm.d), 1, ""), _xlpm.d)))</f>
        <v/>
      </c>
      <c r="AA4" s="158"/>
      <c r="AB4" s="159"/>
      <c r="AC4" s="159"/>
      <c r="AD4" s="170"/>
      <c r="AE4" s="42" t="str" cm="1">
        <f t="array" ref="AE4">IF(AF$2="", "", _xlfn.LET(_xlpm.d, _xlfn._xlws.FILTER(_xlfn.CHOOSECOLS(Évaluation!$B$38:$S$146, 1, 2, 5, 8), (Évaluation!$E$38:$E$146=AF$2), ""), _xlfn.HSTACK(_xlfn.EXPAND("", ROWS(_xlpm.d), 1, ""), _xlpm.d)))</f>
        <v/>
      </c>
      <c r="AF4" s="158"/>
      <c r="AG4" s="159"/>
      <c r="AH4" s="159"/>
      <c r="AI4" s="170"/>
      <c r="AJ4" s="42" t="str" cm="1">
        <f t="array" ref="AJ4">IF(AK$2="", "", _xlfn.LET(_xlpm.d, _xlfn._xlws.FILTER(_xlfn.CHOOSECOLS(Évaluation!$B$38:$S$146, 1, 2, 5, 8), (Évaluation!$E$38:$E$146=AK$2), ""), _xlfn.HSTACK(_xlfn.EXPAND("", ROWS(_xlpm.d), 1, ""), _xlpm.d)))</f>
        <v/>
      </c>
      <c r="AK4" s="158"/>
      <c r="AL4" s="159"/>
      <c r="AM4" s="159"/>
      <c r="AN4" s="170"/>
      <c r="AO4" s="42" t="str" cm="1">
        <f t="array" ref="AO4">IF(AP$2="", "", _xlfn.LET(_xlpm.d, _xlfn._xlws.FILTER(_xlfn.CHOOSECOLS(Évaluation!$B$38:$S$146, 1, 2, 5, 8), (Évaluation!$E$38:$E$146=AP$2), ""), _xlfn.HSTACK(_xlfn.EXPAND("", ROWS(_xlpm.d), 1, ""), _xlpm.d)))</f>
        <v/>
      </c>
      <c r="AP4" s="158"/>
      <c r="AQ4" s="159"/>
      <c r="AR4" s="159"/>
      <c r="AS4" s="170"/>
    </row>
    <row r="5" spans="1:45">
      <c r="A5" s="142" t="str">
        <v/>
      </c>
      <c r="B5" s="158">
        <v>43</v>
      </c>
      <c r="C5" s="159" t="str">
        <v>PDB-8C1R2</v>
      </c>
      <c r="D5" s="159" t="str">
        <v>Power Distribution Board, PTC with Relays</v>
      </c>
      <c r="E5" s="170">
        <v>4379.55</v>
      </c>
      <c r="G5" s="158"/>
      <c r="H5" s="159"/>
      <c r="I5" s="159"/>
      <c r="J5" s="170"/>
      <c r="L5" s="158"/>
      <c r="M5" s="159"/>
      <c r="N5" s="159"/>
      <c r="O5" s="170"/>
      <c r="Q5" s="158"/>
      <c r="R5" s="159"/>
      <c r="S5" s="159"/>
      <c r="T5" s="170"/>
      <c r="V5" s="158"/>
      <c r="W5" s="159"/>
      <c r="X5" s="159"/>
      <c r="Y5" s="170"/>
      <c r="AA5" s="158"/>
      <c r="AB5" s="159"/>
      <c r="AC5" s="159"/>
      <c r="AD5" s="170"/>
      <c r="AF5" s="158"/>
      <c r="AG5" s="159"/>
      <c r="AH5" s="159"/>
      <c r="AI5" s="170"/>
      <c r="AK5" s="158"/>
      <c r="AL5" s="159"/>
      <c r="AM5" s="159"/>
      <c r="AN5" s="170"/>
      <c r="AP5" s="158"/>
      <c r="AQ5" s="159"/>
      <c r="AR5" s="159"/>
      <c r="AS5" s="170"/>
    </row>
    <row r="6" spans="1:45">
      <c r="A6" s="142" t="str">
        <v/>
      </c>
      <c r="B6" s="158">
        <v>16</v>
      </c>
      <c r="C6" s="159" t="str">
        <v>40NKS-00-000000</v>
      </c>
      <c r="D6" s="159" t="str">
        <v>Lecteur de carte extérieur</v>
      </c>
      <c r="E6" s="170">
        <v>5001.28</v>
      </c>
      <c r="G6" s="158"/>
      <c r="H6" s="159"/>
      <c r="I6" s="159"/>
      <c r="J6" s="170"/>
      <c r="L6" s="158"/>
      <c r="M6" s="159"/>
      <c r="N6" s="159"/>
      <c r="O6" s="170"/>
      <c r="Q6" s="158"/>
      <c r="R6" s="159"/>
      <c r="S6" s="159"/>
      <c r="T6" s="170"/>
      <c r="V6" s="158"/>
      <c r="W6" s="159"/>
      <c r="X6" s="159"/>
      <c r="Y6" s="170"/>
      <c r="AA6" s="158"/>
      <c r="AB6" s="159"/>
      <c r="AC6" s="159"/>
      <c r="AD6" s="170"/>
      <c r="AF6" s="158"/>
      <c r="AG6" s="159"/>
      <c r="AH6" s="159"/>
      <c r="AI6" s="170"/>
      <c r="AK6" s="158"/>
      <c r="AL6" s="159"/>
      <c r="AM6" s="159"/>
      <c r="AN6" s="170"/>
      <c r="AP6" s="158"/>
      <c r="AQ6" s="159"/>
      <c r="AR6" s="159"/>
      <c r="AS6" s="170"/>
    </row>
    <row r="7" spans="1:45">
      <c r="A7" s="142" t="str">
        <v/>
      </c>
      <c r="B7" s="158">
        <v>200</v>
      </c>
      <c r="C7" s="159" t="str">
        <v>5106RGGMNM</v>
      </c>
      <c r="D7" s="159" t="str">
        <v>Cartes d'accès</v>
      </c>
      <c r="E7" s="170">
        <v>2102</v>
      </c>
      <c r="G7" s="158"/>
      <c r="H7" s="159"/>
      <c r="I7" s="159"/>
      <c r="J7" s="170"/>
      <c r="L7" s="158"/>
      <c r="M7" s="159"/>
      <c r="N7" s="159"/>
      <c r="O7" s="170"/>
      <c r="Q7" s="158"/>
      <c r="R7" s="159"/>
      <c r="S7" s="159"/>
      <c r="T7" s="170"/>
      <c r="V7" s="158"/>
      <c r="W7" s="159"/>
      <c r="X7" s="159"/>
      <c r="Y7" s="170"/>
      <c r="AA7" s="158"/>
      <c r="AB7" s="159"/>
      <c r="AC7" s="159"/>
      <c r="AD7" s="170"/>
      <c r="AF7" s="158"/>
      <c r="AG7" s="159"/>
      <c r="AH7" s="159"/>
      <c r="AI7" s="170"/>
      <c r="AK7" s="158"/>
      <c r="AL7" s="159"/>
      <c r="AM7" s="159"/>
      <c r="AN7" s="170"/>
      <c r="AP7" s="158"/>
      <c r="AQ7" s="159"/>
      <c r="AR7" s="159"/>
      <c r="AS7" s="170"/>
    </row>
    <row r="8" spans="1:45">
      <c r="A8" s="142" t="str">
        <v/>
      </c>
      <c r="B8" s="158">
        <v>1</v>
      </c>
      <c r="C8" s="159" t="str">
        <v>FPO150-2C82D8E8A</v>
      </c>
      <c r="D8" s="159" t="str">
        <v>Contrôleurs de portes</v>
      </c>
      <c r="E8" s="170">
        <v>0</v>
      </c>
      <c r="G8" s="158"/>
      <c r="H8" s="159"/>
      <c r="I8" s="159"/>
      <c r="J8" s="170"/>
      <c r="L8" s="158"/>
      <c r="M8" s="159"/>
      <c r="N8" s="159"/>
      <c r="O8" s="170"/>
      <c r="Q8" s="158"/>
      <c r="R8" s="159"/>
      <c r="S8" s="159"/>
      <c r="T8" s="170"/>
      <c r="V8" s="158"/>
      <c r="W8" s="159"/>
      <c r="X8" s="159"/>
      <c r="Y8" s="170"/>
      <c r="AA8" s="158"/>
      <c r="AB8" s="159"/>
      <c r="AC8" s="159"/>
      <c r="AD8" s="170"/>
      <c r="AF8" s="158"/>
      <c r="AG8" s="159"/>
      <c r="AH8" s="159"/>
      <c r="AI8" s="170"/>
      <c r="AK8" s="158"/>
      <c r="AL8" s="159"/>
      <c r="AM8" s="159"/>
      <c r="AN8" s="170"/>
      <c r="AP8" s="158"/>
      <c r="AQ8" s="159"/>
      <c r="AR8" s="159"/>
      <c r="AS8" s="170"/>
    </row>
    <row r="9" spans="1:45">
      <c r="A9" s="142" t="str">
        <v/>
      </c>
      <c r="B9" s="158">
        <v>2</v>
      </c>
      <c r="C9" s="159" t="str">
        <v>NP7-12</v>
      </c>
      <c r="D9" s="159" t="str">
        <v>Batteries 12v 7Ah</v>
      </c>
      <c r="E9" s="170">
        <v>103.76</v>
      </c>
      <c r="G9" s="158"/>
      <c r="H9" s="159"/>
      <c r="I9" s="159"/>
      <c r="J9" s="170"/>
      <c r="L9" s="158"/>
      <c r="M9" s="159"/>
      <c r="N9" s="159"/>
      <c r="O9" s="170"/>
      <c r="Q9" s="158"/>
      <c r="R9" s="159"/>
      <c r="S9" s="159"/>
      <c r="T9" s="170"/>
      <c r="V9" s="158"/>
      <c r="W9" s="159"/>
      <c r="X9" s="159"/>
      <c r="Y9" s="170"/>
      <c r="AA9" s="158"/>
      <c r="AB9" s="159"/>
      <c r="AC9" s="159"/>
      <c r="AD9" s="170"/>
      <c r="AF9" s="158"/>
      <c r="AG9" s="159"/>
      <c r="AH9" s="159"/>
      <c r="AI9" s="170"/>
      <c r="AK9" s="158"/>
      <c r="AL9" s="159"/>
      <c r="AM9" s="159"/>
      <c r="AN9" s="170"/>
      <c r="AP9" s="158"/>
      <c r="AQ9" s="159"/>
      <c r="AR9" s="159"/>
      <c r="AS9" s="170"/>
    </row>
    <row r="10" spans="1:45">
      <c r="A10" s="142" t="str">
        <v/>
      </c>
      <c r="B10" s="158">
        <v>2</v>
      </c>
      <c r="C10" s="159" t="str">
        <v>KT-APERAH30R12-C</v>
      </c>
      <c r="D10" s="159" t="str">
        <v>Aperio RS485 Network Hub, Supports up to 8 Locks</v>
      </c>
      <c r="E10" s="170">
        <v>804.56</v>
      </c>
      <c r="G10" s="158"/>
      <c r="H10" s="159"/>
      <c r="I10" s="159"/>
      <c r="J10" s="170"/>
      <c r="L10" s="158"/>
      <c r="M10" s="159"/>
      <c r="N10" s="159"/>
      <c r="O10" s="170"/>
      <c r="Q10" s="158"/>
      <c r="R10" s="159"/>
      <c r="S10" s="159"/>
      <c r="T10" s="170"/>
      <c r="V10" s="158"/>
      <c r="W10" s="159"/>
      <c r="X10" s="159"/>
      <c r="Y10" s="170"/>
      <c r="AA10" s="158"/>
      <c r="AB10" s="159"/>
      <c r="AC10" s="159"/>
      <c r="AD10" s="170"/>
      <c r="AF10" s="158"/>
      <c r="AG10" s="159"/>
      <c r="AH10" s="159"/>
      <c r="AI10" s="170"/>
      <c r="AK10" s="158"/>
      <c r="AL10" s="159"/>
      <c r="AM10" s="159"/>
      <c r="AN10" s="170"/>
      <c r="AP10" s="158"/>
      <c r="AQ10" s="159"/>
      <c r="AR10" s="159"/>
      <c r="AS10" s="170"/>
    </row>
    <row r="11" spans="1:45">
      <c r="A11" s="142"/>
      <c r="B11" s="158"/>
      <c r="C11" s="159"/>
      <c r="D11" s="159"/>
      <c r="E11" s="170"/>
      <c r="G11" s="158"/>
      <c r="H11" s="159"/>
      <c r="I11" s="159"/>
      <c r="J11" s="170"/>
      <c r="L11" s="158"/>
      <c r="M11" s="159"/>
      <c r="N11" s="159"/>
      <c r="O11" s="170"/>
      <c r="Q11" s="158"/>
      <c r="R11" s="159"/>
      <c r="S11" s="159"/>
      <c r="T11" s="170"/>
      <c r="V11" s="158"/>
      <c r="W11" s="159"/>
      <c r="X11" s="159"/>
      <c r="Y11" s="170"/>
      <c r="AA11" s="158"/>
      <c r="AB11" s="159"/>
      <c r="AC11" s="159"/>
      <c r="AD11" s="170"/>
      <c r="AF11" s="158"/>
      <c r="AG11" s="159"/>
      <c r="AH11" s="159"/>
      <c r="AI11" s="170"/>
      <c r="AK11" s="158"/>
      <c r="AL11" s="159"/>
      <c r="AM11" s="159"/>
      <c r="AN11" s="170"/>
      <c r="AP11" s="158"/>
      <c r="AQ11" s="159"/>
      <c r="AR11" s="159"/>
      <c r="AS11" s="170"/>
    </row>
    <row r="12" spans="1:45">
      <c r="A12" s="142"/>
      <c r="B12" s="158"/>
      <c r="C12" s="159"/>
      <c r="D12" s="159"/>
      <c r="E12" s="170"/>
      <c r="G12" s="158"/>
      <c r="H12" s="159"/>
      <c r="I12" s="159"/>
      <c r="J12" s="170"/>
      <c r="L12" s="158"/>
      <c r="M12" s="159"/>
      <c r="N12" s="159"/>
      <c r="O12" s="170"/>
      <c r="Q12" s="158"/>
      <c r="R12" s="159"/>
      <c r="S12" s="159"/>
      <c r="T12" s="170"/>
      <c r="V12" s="158"/>
      <c r="W12" s="159"/>
      <c r="X12" s="159"/>
      <c r="Y12" s="170"/>
      <c r="AA12" s="158"/>
      <c r="AB12" s="159"/>
      <c r="AC12" s="159"/>
      <c r="AD12" s="170"/>
      <c r="AF12" s="158"/>
      <c r="AG12" s="159"/>
      <c r="AH12" s="159"/>
      <c r="AI12" s="170"/>
      <c r="AK12" s="158"/>
      <c r="AL12" s="159"/>
      <c r="AM12" s="159"/>
      <c r="AN12" s="170"/>
      <c r="AP12" s="158"/>
      <c r="AQ12" s="159"/>
      <c r="AR12" s="159"/>
      <c r="AS12" s="170"/>
    </row>
    <row r="13" spans="1:45">
      <c r="A13" s="142"/>
      <c r="B13" s="158"/>
      <c r="C13" s="159"/>
      <c r="D13" s="159"/>
      <c r="E13" s="170"/>
      <c r="G13" s="158"/>
      <c r="H13" s="159"/>
      <c r="I13" s="159"/>
      <c r="J13" s="170"/>
      <c r="L13" s="158"/>
      <c r="M13" s="159"/>
      <c r="N13" s="159"/>
      <c r="O13" s="170"/>
      <c r="Q13" s="158"/>
      <c r="R13" s="159"/>
      <c r="S13" s="159"/>
      <c r="T13" s="170"/>
      <c r="V13" s="158"/>
      <c r="W13" s="159"/>
      <c r="X13" s="159"/>
      <c r="Y13" s="170"/>
      <c r="AA13" s="158"/>
      <c r="AB13" s="159"/>
      <c r="AC13" s="159"/>
      <c r="AD13" s="170"/>
      <c r="AF13" s="158"/>
      <c r="AG13" s="159"/>
      <c r="AH13" s="159"/>
      <c r="AI13" s="170"/>
      <c r="AK13" s="158"/>
      <c r="AL13" s="159"/>
      <c r="AM13" s="159"/>
      <c r="AN13" s="170"/>
      <c r="AP13" s="158"/>
      <c r="AQ13" s="159"/>
      <c r="AR13" s="159"/>
      <c r="AS13" s="170"/>
    </row>
    <row r="14" spans="1:45">
      <c r="A14" s="142"/>
      <c r="B14" s="158"/>
      <c r="C14" s="159"/>
      <c r="D14" s="159"/>
      <c r="E14" s="170"/>
      <c r="G14" s="158"/>
      <c r="H14" s="159"/>
      <c r="I14" s="159"/>
      <c r="J14" s="170"/>
      <c r="L14" s="158"/>
      <c r="M14" s="159"/>
      <c r="N14" s="159"/>
      <c r="O14" s="170"/>
      <c r="Q14" s="158"/>
      <c r="R14" s="159"/>
      <c r="S14" s="159"/>
      <c r="T14" s="170"/>
      <c r="V14" s="158"/>
      <c r="W14" s="159"/>
      <c r="X14" s="159"/>
      <c r="Y14" s="170"/>
      <c r="AA14" s="158"/>
      <c r="AB14" s="159"/>
      <c r="AC14" s="159"/>
      <c r="AD14" s="170"/>
      <c r="AF14" s="158"/>
      <c r="AG14" s="159"/>
      <c r="AH14" s="159"/>
      <c r="AI14" s="170"/>
      <c r="AK14" s="158"/>
      <c r="AL14" s="159"/>
      <c r="AM14" s="159"/>
      <c r="AN14" s="170"/>
      <c r="AP14" s="158"/>
      <c r="AQ14" s="159"/>
      <c r="AR14" s="159"/>
      <c r="AS14" s="170"/>
    </row>
    <row r="15" spans="1:45">
      <c r="A15" s="142"/>
      <c r="B15" s="158"/>
      <c r="C15" s="159"/>
      <c r="D15" s="159"/>
      <c r="E15" s="170"/>
      <c r="G15" s="158"/>
      <c r="H15" s="159"/>
      <c r="I15" s="159"/>
      <c r="J15" s="170"/>
      <c r="L15" s="158"/>
      <c r="M15" s="159"/>
      <c r="N15" s="159"/>
      <c r="O15" s="170"/>
      <c r="Q15" s="158"/>
      <c r="R15" s="159"/>
      <c r="S15" s="159"/>
      <c r="T15" s="170"/>
      <c r="V15" s="158"/>
      <c r="W15" s="159"/>
      <c r="X15" s="159"/>
      <c r="Y15" s="170"/>
      <c r="AA15" s="158"/>
      <c r="AB15" s="159"/>
      <c r="AC15" s="159"/>
      <c r="AD15" s="170"/>
      <c r="AF15" s="158"/>
      <c r="AG15" s="159"/>
      <c r="AH15" s="159"/>
      <c r="AI15" s="170"/>
      <c r="AK15" s="158"/>
      <c r="AL15" s="159"/>
      <c r="AM15" s="159"/>
      <c r="AN15" s="170"/>
      <c r="AP15" s="158"/>
      <c r="AQ15" s="159"/>
      <c r="AR15" s="159"/>
      <c r="AS15" s="170"/>
    </row>
    <row r="16" spans="1:45">
      <c r="A16" s="142"/>
      <c r="B16" s="158"/>
      <c r="C16" s="159"/>
      <c r="D16" s="159"/>
      <c r="E16" s="170"/>
      <c r="G16" s="158"/>
      <c r="H16" s="159"/>
      <c r="I16" s="159"/>
      <c r="J16" s="170"/>
      <c r="L16" s="158"/>
      <c r="M16" s="159"/>
      <c r="N16" s="159"/>
      <c r="O16" s="170"/>
      <c r="Q16" s="158"/>
      <c r="R16" s="159"/>
      <c r="S16" s="159"/>
      <c r="T16" s="170"/>
      <c r="V16" s="158"/>
      <c r="W16" s="159"/>
      <c r="X16" s="159"/>
      <c r="Y16" s="170"/>
      <c r="AA16" s="158"/>
      <c r="AB16" s="159"/>
      <c r="AC16" s="159"/>
      <c r="AD16" s="170"/>
      <c r="AF16" s="158"/>
      <c r="AG16" s="159"/>
      <c r="AH16" s="159"/>
      <c r="AI16" s="170"/>
      <c r="AK16" s="158"/>
      <c r="AL16" s="159"/>
      <c r="AM16" s="159"/>
      <c r="AN16" s="170"/>
      <c r="AP16" s="158"/>
      <c r="AQ16" s="159"/>
      <c r="AR16" s="159"/>
      <c r="AS16" s="170"/>
    </row>
    <row r="17" spans="1:45">
      <c r="A17" s="142"/>
      <c r="B17" s="158"/>
      <c r="C17" s="159"/>
      <c r="D17" s="159"/>
      <c r="E17" s="170"/>
      <c r="G17" s="158"/>
      <c r="H17" s="159"/>
      <c r="I17" s="159"/>
      <c r="J17" s="170"/>
      <c r="L17" s="158"/>
      <c r="M17" s="159"/>
      <c r="N17" s="159"/>
      <c r="O17" s="170"/>
      <c r="Q17" s="158"/>
      <c r="R17" s="159"/>
      <c r="S17" s="159"/>
      <c r="T17" s="170"/>
      <c r="V17" s="158"/>
      <c r="W17" s="159"/>
      <c r="X17" s="159"/>
      <c r="Y17" s="170"/>
      <c r="AA17" s="158"/>
      <c r="AB17" s="159"/>
      <c r="AC17" s="159"/>
      <c r="AD17" s="170"/>
      <c r="AF17" s="158"/>
      <c r="AG17" s="159"/>
      <c r="AH17" s="159"/>
      <c r="AI17" s="170"/>
      <c r="AK17" s="158"/>
      <c r="AL17" s="159"/>
      <c r="AM17" s="159"/>
      <c r="AN17" s="170"/>
      <c r="AP17" s="158"/>
      <c r="AQ17" s="159"/>
      <c r="AR17" s="159"/>
      <c r="AS17" s="170"/>
    </row>
    <row r="18" spans="1:45">
      <c r="A18" s="142"/>
      <c r="B18" s="158"/>
      <c r="C18" s="159"/>
      <c r="D18" s="159"/>
      <c r="E18" s="170"/>
      <c r="G18" s="158"/>
      <c r="H18" s="159"/>
      <c r="I18" s="159"/>
      <c r="J18" s="170"/>
      <c r="L18" s="158"/>
      <c r="M18" s="159"/>
      <c r="N18" s="159"/>
      <c r="O18" s="170"/>
      <c r="Q18" s="158"/>
      <c r="R18" s="159"/>
      <c r="S18" s="159"/>
      <c r="T18" s="170"/>
      <c r="V18" s="158"/>
      <c r="W18" s="159"/>
      <c r="X18" s="159"/>
      <c r="Y18" s="170"/>
      <c r="AA18" s="158"/>
      <c r="AB18" s="159"/>
      <c r="AC18" s="159"/>
      <c r="AD18" s="170"/>
      <c r="AF18" s="158"/>
      <c r="AG18" s="159"/>
      <c r="AH18" s="159"/>
      <c r="AI18" s="170"/>
      <c r="AK18" s="158"/>
      <c r="AL18" s="159"/>
      <c r="AM18" s="159"/>
      <c r="AN18" s="170"/>
      <c r="AP18" s="158"/>
      <c r="AQ18" s="159"/>
      <c r="AR18" s="159"/>
      <c r="AS18" s="170"/>
    </row>
    <row r="19" spans="1:45">
      <c r="A19" s="142"/>
      <c r="B19" s="158"/>
      <c r="C19" s="159"/>
      <c r="D19" s="159"/>
      <c r="E19" s="170"/>
      <c r="G19" s="158"/>
      <c r="H19" s="159"/>
      <c r="I19" s="159"/>
      <c r="J19" s="170"/>
      <c r="L19" s="158"/>
      <c r="M19" s="159"/>
      <c r="N19" s="159"/>
      <c r="O19" s="170"/>
      <c r="Q19" s="158"/>
      <c r="R19" s="159"/>
      <c r="S19" s="159"/>
      <c r="T19" s="170"/>
      <c r="V19" s="158"/>
      <c r="W19" s="159"/>
      <c r="X19" s="159"/>
      <c r="Y19" s="170"/>
      <c r="AA19" s="158"/>
      <c r="AB19" s="159"/>
      <c r="AC19" s="159"/>
      <c r="AD19" s="170"/>
      <c r="AF19" s="158"/>
      <c r="AG19" s="159"/>
      <c r="AH19" s="159"/>
      <c r="AI19" s="170"/>
      <c r="AK19" s="158"/>
      <c r="AL19" s="159"/>
      <c r="AM19" s="159"/>
      <c r="AN19" s="170"/>
      <c r="AP19" s="158"/>
      <c r="AQ19" s="159"/>
      <c r="AR19" s="159"/>
      <c r="AS19" s="170"/>
    </row>
    <row r="20" spans="1:45">
      <c r="A20" s="142"/>
      <c r="B20" s="158"/>
      <c r="C20" s="159"/>
      <c r="D20" s="159"/>
      <c r="E20" s="170"/>
      <c r="G20" s="158"/>
      <c r="H20" s="159"/>
      <c r="I20" s="159"/>
      <c r="J20" s="170"/>
      <c r="L20" s="158"/>
      <c r="M20" s="159"/>
      <c r="N20" s="159"/>
      <c r="O20" s="170"/>
      <c r="Q20" s="158"/>
      <c r="R20" s="159"/>
      <c r="S20" s="159"/>
      <c r="T20" s="170"/>
      <c r="V20" s="158"/>
      <c r="W20" s="159"/>
      <c r="X20" s="159"/>
      <c r="Y20" s="170"/>
      <c r="AA20" s="158"/>
      <c r="AB20" s="159"/>
      <c r="AC20" s="159"/>
      <c r="AD20" s="170"/>
      <c r="AF20" s="158"/>
      <c r="AG20" s="159"/>
      <c r="AH20" s="159"/>
      <c r="AI20" s="170"/>
      <c r="AK20" s="158"/>
      <c r="AL20" s="159"/>
      <c r="AM20" s="159"/>
      <c r="AN20" s="170"/>
      <c r="AP20" s="158"/>
      <c r="AQ20" s="159"/>
      <c r="AR20" s="159"/>
      <c r="AS20" s="170"/>
    </row>
    <row r="21" spans="1:45">
      <c r="A21" s="142"/>
      <c r="B21" s="158"/>
      <c r="C21" s="159"/>
      <c r="D21" s="159"/>
      <c r="E21" s="170"/>
      <c r="G21" s="158"/>
      <c r="H21" s="159"/>
      <c r="I21" s="159"/>
      <c r="J21" s="170"/>
      <c r="L21" s="158"/>
      <c r="M21" s="159"/>
      <c r="N21" s="159"/>
      <c r="O21" s="170"/>
      <c r="Q21" s="158"/>
      <c r="R21" s="159"/>
      <c r="S21" s="159"/>
      <c r="T21" s="170"/>
      <c r="V21" s="158"/>
      <c r="W21" s="159"/>
      <c r="X21" s="159"/>
      <c r="Y21" s="170"/>
      <c r="AA21" s="158"/>
      <c r="AB21" s="159"/>
      <c r="AC21" s="159"/>
      <c r="AD21" s="170"/>
      <c r="AF21" s="158"/>
      <c r="AG21" s="159"/>
      <c r="AH21" s="159"/>
      <c r="AI21" s="170"/>
      <c r="AK21" s="158"/>
      <c r="AL21" s="159"/>
      <c r="AM21" s="159"/>
      <c r="AN21" s="170"/>
      <c r="AP21" s="158"/>
      <c r="AQ21" s="159"/>
      <c r="AR21" s="159"/>
      <c r="AS21" s="170"/>
    </row>
    <row r="22" spans="1:45">
      <c r="A22" s="142"/>
      <c r="B22" s="158"/>
      <c r="C22" s="159"/>
      <c r="D22" s="159"/>
      <c r="E22" s="170"/>
      <c r="G22" s="158"/>
      <c r="H22" s="159"/>
      <c r="I22" s="159"/>
      <c r="J22" s="170"/>
      <c r="L22" s="158"/>
      <c r="M22" s="159"/>
      <c r="N22" s="159"/>
      <c r="O22" s="170"/>
      <c r="Q22" s="158"/>
      <c r="R22" s="159"/>
      <c r="S22" s="159"/>
      <c r="T22" s="170"/>
      <c r="V22" s="158"/>
      <c r="W22" s="159"/>
      <c r="X22" s="159"/>
      <c r="Y22" s="170"/>
      <c r="AA22" s="158"/>
      <c r="AB22" s="159"/>
      <c r="AC22" s="159"/>
      <c r="AD22" s="170"/>
      <c r="AF22" s="158"/>
      <c r="AG22" s="159"/>
      <c r="AH22" s="159"/>
      <c r="AI22" s="170"/>
      <c r="AK22" s="158"/>
      <c r="AL22" s="159"/>
      <c r="AM22" s="159"/>
      <c r="AN22" s="170"/>
      <c r="AP22" s="158"/>
      <c r="AQ22" s="159"/>
      <c r="AR22" s="159"/>
      <c r="AS22" s="170"/>
    </row>
    <row r="23" spans="1:45">
      <c r="A23" s="142"/>
      <c r="B23" s="158"/>
      <c r="C23" s="159"/>
      <c r="D23" s="159"/>
      <c r="E23" s="170"/>
      <c r="G23" s="158"/>
      <c r="H23" s="159"/>
      <c r="I23" s="159"/>
      <c r="J23" s="170"/>
      <c r="L23" s="158"/>
      <c r="M23" s="159"/>
      <c r="N23" s="159"/>
      <c r="O23" s="170"/>
      <c r="Q23" s="158"/>
      <c r="R23" s="159"/>
      <c r="S23" s="159"/>
      <c r="T23" s="170"/>
      <c r="V23" s="158"/>
      <c r="W23" s="159"/>
      <c r="X23" s="159"/>
      <c r="Y23" s="170"/>
      <c r="AA23" s="158"/>
      <c r="AB23" s="159"/>
      <c r="AC23" s="159"/>
      <c r="AD23" s="170"/>
      <c r="AF23" s="158"/>
      <c r="AG23" s="159"/>
      <c r="AH23" s="159"/>
      <c r="AI23" s="170"/>
      <c r="AK23" s="158"/>
      <c r="AL23" s="159"/>
      <c r="AM23" s="159"/>
      <c r="AN23" s="170"/>
      <c r="AP23" s="158"/>
      <c r="AQ23" s="159"/>
      <c r="AR23" s="159"/>
      <c r="AS23" s="170"/>
    </row>
    <row r="24" spans="1:45">
      <c r="A24" s="142"/>
      <c r="B24" s="158"/>
      <c r="C24" s="159"/>
      <c r="D24" s="159"/>
      <c r="E24" s="170"/>
      <c r="G24" s="158"/>
      <c r="H24" s="159"/>
      <c r="I24" s="159"/>
      <c r="J24" s="170"/>
      <c r="L24" s="158"/>
      <c r="M24" s="159"/>
      <c r="N24" s="159"/>
      <c r="O24" s="170"/>
      <c r="Q24" s="158"/>
      <c r="R24" s="159"/>
      <c r="S24" s="159"/>
      <c r="T24" s="170"/>
      <c r="V24" s="158"/>
      <c r="W24" s="159"/>
      <c r="X24" s="159"/>
      <c r="Y24" s="170"/>
      <c r="AA24" s="158"/>
      <c r="AB24" s="159"/>
      <c r="AC24" s="159"/>
      <c r="AD24" s="170"/>
      <c r="AF24" s="158"/>
      <c r="AG24" s="159"/>
      <c r="AH24" s="159"/>
      <c r="AI24" s="170"/>
      <c r="AK24" s="158"/>
      <c r="AL24" s="159"/>
      <c r="AM24" s="159"/>
      <c r="AN24" s="170"/>
      <c r="AP24" s="158"/>
      <c r="AQ24" s="159"/>
      <c r="AR24" s="159"/>
      <c r="AS24" s="170"/>
    </row>
    <row r="25" spans="1:45">
      <c r="A25" s="142"/>
      <c r="B25" s="158"/>
      <c r="C25" s="159"/>
      <c r="D25" s="159"/>
      <c r="E25" s="170"/>
      <c r="G25" s="158"/>
      <c r="H25" s="159"/>
      <c r="I25" s="159"/>
      <c r="J25" s="170"/>
      <c r="L25" s="158"/>
      <c r="M25" s="159"/>
      <c r="N25" s="159"/>
      <c r="O25" s="170"/>
      <c r="Q25" s="158"/>
      <c r="R25" s="159"/>
      <c r="S25" s="159"/>
      <c r="T25" s="170"/>
      <c r="V25" s="158"/>
      <c r="W25" s="159"/>
      <c r="X25" s="159"/>
      <c r="Y25" s="170"/>
      <c r="AA25" s="158"/>
      <c r="AB25" s="159"/>
      <c r="AC25" s="159"/>
      <c r="AD25" s="170"/>
      <c r="AF25" s="158"/>
      <c r="AG25" s="159"/>
      <c r="AH25" s="159"/>
      <c r="AI25" s="170"/>
      <c r="AK25" s="158"/>
      <c r="AL25" s="159"/>
      <c r="AM25" s="159"/>
      <c r="AN25" s="170"/>
      <c r="AP25" s="158"/>
      <c r="AQ25" s="159"/>
      <c r="AR25" s="159"/>
      <c r="AS25" s="170"/>
    </row>
    <row r="26" spans="1:45">
      <c r="A26" s="142"/>
      <c r="B26" s="158"/>
      <c r="C26" s="159"/>
      <c r="D26" s="159"/>
      <c r="E26" s="170"/>
      <c r="G26" s="158"/>
      <c r="H26" s="159"/>
      <c r="I26" s="159"/>
      <c r="J26" s="170"/>
      <c r="L26" s="158"/>
      <c r="M26" s="159"/>
      <c r="N26" s="159"/>
      <c r="O26" s="170"/>
      <c r="Q26" s="158"/>
      <c r="R26" s="159"/>
      <c r="S26" s="159"/>
      <c r="T26" s="170"/>
      <c r="V26" s="158"/>
      <c r="W26" s="159"/>
      <c r="X26" s="159"/>
      <c r="Y26" s="170"/>
      <c r="AA26" s="158"/>
      <c r="AB26" s="159"/>
      <c r="AC26" s="159"/>
      <c r="AD26" s="170"/>
      <c r="AF26" s="158"/>
      <c r="AG26" s="159"/>
      <c r="AH26" s="159"/>
      <c r="AI26" s="170"/>
      <c r="AK26" s="158"/>
      <c r="AL26" s="159"/>
      <c r="AM26" s="159"/>
      <c r="AN26" s="170"/>
      <c r="AP26" s="158"/>
      <c r="AQ26" s="159"/>
      <c r="AR26" s="159"/>
      <c r="AS26" s="170"/>
    </row>
    <row r="27" spans="1:45">
      <c r="A27" s="142"/>
      <c r="B27" s="158"/>
      <c r="C27" s="159"/>
      <c r="D27" s="159"/>
      <c r="E27" s="170"/>
      <c r="G27" s="158"/>
      <c r="H27" s="159"/>
      <c r="I27" s="159"/>
      <c r="J27" s="170"/>
      <c r="L27" s="158"/>
      <c r="M27" s="159"/>
      <c r="N27" s="159"/>
      <c r="O27" s="170"/>
      <c r="Q27" s="158"/>
      <c r="R27" s="159"/>
      <c r="S27" s="159"/>
      <c r="T27" s="170"/>
      <c r="V27" s="158"/>
      <c r="W27" s="159"/>
      <c r="X27" s="159"/>
      <c r="Y27" s="170"/>
      <c r="AA27" s="158"/>
      <c r="AB27" s="159"/>
      <c r="AC27" s="159"/>
      <c r="AD27" s="170"/>
      <c r="AF27" s="158"/>
      <c r="AG27" s="159"/>
      <c r="AH27" s="159"/>
      <c r="AI27" s="170"/>
      <c r="AK27" s="158"/>
      <c r="AL27" s="159"/>
      <c r="AM27" s="159"/>
      <c r="AN27" s="170"/>
      <c r="AP27" s="158"/>
      <c r="AQ27" s="159"/>
      <c r="AR27" s="159"/>
      <c r="AS27" s="170"/>
    </row>
    <row r="28" spans="1:45">
      <c r="A28" s="142"/>
      <c r="B28" s="158"/>
      <c r="C28" s="159"/>
      <c r="D28" s="159"/>
      <c r="E28" s="170"/>
      <c r="G28" s="158"/>
      <c r="H28" s="159"/>
      <c r="I28" s="159"/>
      <c r="J28" s="170"/>
      <c r="L28" s="158"/>
      <c r="M28" s="159"/>
      <c r="N28" s="159"/>
      <c r="O28" s="170"/>
      <c r="Q28" s="158"/>
      <c r="R28" s="159"/>
      <c r="S28" s="159"/>
      <c r="T28" s="170"/>
      <c r="V28" s="158"/>
      <c r="W28" s="159"/>
      <c r="X28" s="159"/>
      <c r="Y28" s="170"/>
      <c r="AA28" s="158"/>
      <c r="AB28" s="159"/>
      <c r="AC28" s="159"/>
      <c r="AD28" s="170"/>
      <c r="AF28" s="158"/>
      <c r="AG28" s="159"/>
      <c r="AH28" s="159"/>
      <c r="AI28" s="170"/>
      <c r="AK28" s="158"/>
      <c r="AL28" s="159"/>
      <c r="AM28" s="159"/>
      <c r="AN28" s="170"/>
      <c r="AP28" s="158"/>
      <c r="AQ28" s="159"/>
      <c r="AR28" s="159"/>
      <c r="AS28" s="170"/>
    </row>
    <row r="29" spans="1:45">
      <c r="A29" s="142"/>
      <c r="B29" s="158"/>
      <c r="C29" s="159"/>
      <c r="D29" s="159"/>
      <c r="E29" s="170"/>
      <c r="G29" s="158"/>
      <c r="H29" s="159"/>
      <c r="I29" s="159"/>
      <c r="J29" s="170"/>
      <c r="L29" s="158"/>
      <c r="M29" s="159"/>
      <c r="N29" s="159"/>
      <c r="O29" s="170"/>
      <c r="Q29" s="158"/>
      <c r="R29" s="159"/>
      <c r="S29" s="159"/>
      <c r="T29" s="170"/>
      <c r="V29" s="158"/>
      <c r="W29" s="159"/>
      <c r="X29" s="159"/>
      <c r="Y29" s="170"/>
      <c r="AA29" s="158"/>
      <c r="AB29" s="159"/>
      <c r="AC29" s="159"/>
      <c r="AD29" s="170"/>
      <c r="AF29" s="158"/>
      <c r="AG29" s="159"/>
      <c r="AH29" s="159"/>
      <c r="AI29" s="170"/>
      <c r="AK29" s="158"/>
      <c r="AL29" s="159"/>
      <c r="AM29" s="159"/>
      <c r="AN29" s="170"/>
      <c r="AP29" s="158"/>
      <c r="AQ29" s="159"/>
      <c r="AR29" s="159"/>
      <c r="AS29" s="170"/>
    </row>
    <row r="30" spans="1:45">
      <c r="A30" s="142"/>
      <c r="B30" s="158"/>
      <c r="C30" s="159"/>
      <c r="D30" s="159"/>
      <c r="E30" s="170"/>
      <c r="G30" s="158"/>
      <c r="H30" s="159"/>
      <c r="I30" s="159"/>
      <c r="J30" s="170"/>
      <c r="L30" s="158"/>
      <c r="M30" s="159"/>
      <c r="N30" s="159"/>
      <c r="O30" s="170"/>
      <c r="Q30" s="158"/>
      <c r="R30" s="159"/>
      <c r="S30" s="159"/>
      <c r="T30" s="170"/>
      <c r="V30" s="158"/>
      <c r="W30" s="159"/>
      <c r="X30" s="159"/>
      <c r="Y30" s="170"/>
      <c r="AA30" s="158"/>
      <c r="AB30" s="159"/>
      <c r="AC30" s="159"/>
      <c r="AD30" s="170"/>
      <c r="AF30" s="158"/>
      <c r="AG30" s="159"/>
      <c r="AH30" s="159"/>
      <c r="AI30" s="170"/>
      <c r="AK30" s="158"/>
      <c r="AL30" s="159"/>
      <c r="AM30" s="159"/>
      <c r="AN30" s="170"/>
      <c r="AP30" s="158"/>
      <c r="AQ30" s="159"/>
      <c r="AR30" s="159"/>
      <c r="AS30" s="170"/>
    </row>
    <row r="31" spans="1:45">
      <c r="A31" s="142"/>
      <c r="B31" s="158"/>
      <c r="C31" s="159"/>
      <c r="D31" s="159"/>
      <c r="E31" s="170"/>
      <c r="G31" s="158"/>
      <c r="H31" s="159"/>
      <c r="I31" s="159"/>
      <c r="J31" s="170"/>
      <c r="L31" s="158"/>
      <c r="M31" s="159"/>
      <c r="N31" s="159"/>
      <c r="O31" s="170"/>
      <c r="Q31" s="158"/>
      <c r="R31" s="159"/>
      <c r="S31" s="159"/>
      <c r="T31" s="170"/>
      <c r="V31" s="158"/>
      <c r="W31" s="159"/>
      <c r="X31" s="159"/>
      <c r="Y31" s="170"/>
      <c r="AA31" s="158"/>
      <c r="AB31" s="159"/>
      <c r="AC31" s="159"/>
      <c r="AD31" s="170"/>
      <c r="AF31" s="158"/>
      <c r="AG31" s="159"/>
      <c r="AH31" s="159"/>
      <c r="AI31" s="170"/>
      <c r="AK31" s="158"/>
      <c r="AL31" s="159"/>
      <c r="AM31" s="159"/>
      <c r="AN31" s="170"/>
      <c r="AP31" s="158"/>
      <c r="AQ31" s="159"/>
      <c r="AR31" s="159"/>
      <c r="AS31" s="170"/>
    </row>
    <row r="32" spans="1:45">
      <c r="A32" s="142"/>
      <c r="B32" s="158"/>
      <c r="C32" s="159"/>
      <c r="D32" s="159"/>
      <c r="E32" s="170"/>
      <c r="G32" s="158"/>
      <c r="H32" s="159"/>
      <c r="I32" s="159"/>
      <c r="J32" s="170"/>
      <c r="L32" s="158"/>
      <c r="M32" s="159"/>
      <c r="N32" s="159"/>
      <c r="O32" s="170"/>
      <c r="Q32" s="158"/>
      <c r="R32" s="159"/>
      <c r="S32" s="159"/>
      <c r="T32" s="170"/>
      <c r="V32" s="158"/>
      <c r="W32" s="159"/>
      <c r="X32" s="159"/>
      <c r="Y32" s="170"/>
      <c r="AA32" s="158"/>
      <c r="AB32" s="159"/>
      <c r="AC32" s="159"/>
      <c r="AD32" s="170"/>
      <c r="AF32" s="158"/>
      <c r="AG32" s="159"/>
      <c r="AH32" s="159"/>
      <c r="AI32" s="170"/>
      <c r="AK32" s="158"/>
      <c r="AL32" s="159"/>
      <c r="AM32" s="159"/>
      <c r="AN32" s="170"/>
      <c r="AP32" s="158"/>
      <c r="AQ32" s="159"/>
      <c r="AR32" s="159"/>
      <c r="AS32" s="170"/>
    </row>
    <row r="33" spans="1:45">
      <c r="A33" s="142"/>
      <c r="B33" s="158"/>
      <c r="C33" s="159"/>
      <c r="D33" s="159"/>
      <c r="E33" s="170"/>
      <c r="G33" s="158"/>
      <c r="H33" s="159"/>
      <c r="I33" s="159"/>
      <c r="J33" s="170"/>
      <c r="L33" s="158"/>
      <c r="M33" s="159"/>
      <c r="N33" s="159"/>
      <c r="O33" s="170"/>
      <c r="Q33" s="158"/>
      <c r="R33" s="159"/>
      <c r="S33" s="159"/>
      <c r="T33" s="170"/>
      <c r="V33" s="158"/>
      <c r="W33" s="159"/>
      <c r="X33" s="159"/>
      <c r="Y33" s="170"/>
      <c r="AA33" s="158"/>
      <c r="AB33" s="159"/>
      <c r="AC33" s="159"/>
      <c r="AD33" s="170"/>
      <c r="AF33" s="158"/>
      <c r="AG33" s="159"/>
      <c r="AH33" s="159"/>
      <c r="AI33" s="170"/>
      <c r="AK33" s="158"/>
      <c r="AL33" s="159"/>
      <c r="AM33" s="159"/>
      <c r="AN33" s="170"/>
      <c r="AP33" s="158"/>
      <c r="AQ33" s="159"/>
      <c r="AR33" s="159"/>
      <c r="AS33" s="170"/>
    </row>
    <row r="34" spans="1:45">
      <c r="A34" s="142"/>
      <c r="B34" s="158"/>
      <c r="C34" s="159"/>
      <c r="D34" s="159"/>
      <c r="E34" s="170"/>
      <c r="G34" s="158"/>
      <c r="H34" s="159"/>
      <c r="I34" s="159"/>
      <c r="J34" s="170"/>
      <c r="L34" s="158"/>
      <c r="M34" s="159"/>
      <c r="N34" s="159"/>
      <c r="O34" s="170"/>
      <c r="Q34" s="158"/>
      <c r="R34" s="159"/>
      <c r="S34" s="159"/>
      <c r="T34" s="170"/>
      <c r="V34" s="158"/>
      <c r="W34" s="159"/>
      <c r="X34" s="159"/>
      <c r="Y34" s="170"/>
      <c r="AA34" s="158"/>
      <c r="AB34" s="159"/>
      <c r="AC34" s="159"/>
      <c r="AD34" s="170"/>
      <c r="AF34" s="158"/>
      <c r="AG34" s="159"/>
      <c r="AH34" s="159"/>
      <c r="AI34" s="170"/>
      <c r="AK34" s="158"/>
      <c r="AL34" s="159"/>
      <c r="AM34" s="159"/>
      <c r="AN34" s="170"/>
      <c r="AP34" s="158"/>
      <c r="AQ34" s="159"/>
      <c r="AR34" s="159"/>
      <c r="AS34" s="170"/>
    </row>
    <row r="35" spans="1:45">
      <c r="A35" s="142"/>
      <c r="B35" s="158"/>
      <c r="C35" s="159"/>
      <c r="D35" s="159"/>
      <c r="E35" s="170"/>
      <c r="G35" s="158"/>
      <c r="H35" s="159"/>
      <c r="I35" s="159"/>
      <c r="J35" s="170"/>
      <c r="L35" s="158"/>
      <c r="M35" s="159"/>
      <c r="N35" s="159"/>
      <c r="O35" s="170"/>
      <c r="Q35" s="158"/>
      <c r="R35" s="159"/>
      <c r="S35" s="159"/>
      <c r="T35" s="170"/>
      <c r="V35" s="158"/>
      <c r="W35" s="159"/>
      <c r="X35" s="159"/>
      <c r="Y35" s="170"/>
      <c r="AA35" s="158"/>
      <c r="AB35" s="159"/>
      <c r="AC35" s="159"/>
      <c r="AD35" s="170"/>
      <c r="AF35" s="158"/>
      <c r="AG35" s="159"/>
      <c r="AH35" s="159"/>
      <c r="AI35" s="170"/>
      <c r="AK35" s="158"/>
      <c r="AL35" s="159"/>
      <c r="AM35" s="159"/>
      <c r="AN35" s="170"/>
      <c r="AP35" s="158"/>
      <c r="AQ35" s="159"/>
      <c r="AR35" s="159"/>
      <c r="AS35" s="170"/>
    </row>
    <row r="36" spans="1:45">
      <c r="A36" s="142"/>
      <c r="B36" s="158"/>
      <c r="C36" s="159"/>
      <c r="D36" s="159"/>
      <c r="E36" s="170"/>
      <c r="G36" s="158"/>
      <c r="H36" s="159"/>
      <c r="I36" s="159"/>
      <c r="J36" s="170"/>
      <c r="L36" s="158"/>
      <c r="M36" s="159"/>
      <c r="N36" s="159"/>
      <c r="O36" s="170"/>
      <c r="Q36" s="158"/>
      <c r="R36" s="159"/>
      <c r="S36" s="159"/>
      <c r="T36" s="170"/>
      <c r="V36" s="158"/>
      <c r="W36" s="159"/>
      <c r="X36" s="159"/>
      <c r="Y36" s="170"/>
      <c r="AA36" s="158"/>
      <c r="AB36" s="159"/>
      <c r="AC36" s="159"/>
      <c r="AD36" s="170"/>
      <c r="AF36" s="158"/>
      <c r="AG36" s="159"/>
      <c r="AH36" s="159"/>
      <c r="AI36" s="170"/>
      <c r="AK36" s="158"/>
      <c r="AL36" s="159"/>
      <c r="AM36" s="159"/>
      <c r="AN36" s="170"/>
      <c r="AP36" s="158"/>
      <c r="AQ36" s="159"/>
      <c r="AR36" s="159"/>
      <c r="AS36" s="170"/>
    </row>
    <row r="37" spans="1:45">
      <c r="A37" s="142"/>
      <c r="B37" s="158"/>
      <c r="C37" s="159"/>
      <c r="D37" s="159"/>
      <c r="E37" s="170"/>
      <c r="G37" s="158"/>
      <c r="H37" s="159"/>
      <c r="I37" s="159"/>
      <c r="J37" s="170"/>
      <c r="L37" s="158"/>
      <c r="M37" s="159"/>
      <c r="N37" s="159"/>
      <c r="O37" s="170"/>
      <c r="Q37" s="158"/>
      <c r="R37" s="159"/>
      <c r="S37" s="159"/>
      <c r="T37" s="170"/>
      <c r="V37" s="158"/>
      <c r="W37" s="159"/>
      <c r="X37" s="159"/>
      <c r="Y37" s="170"/>
      <c r="AA37" s="158"/>
      <c r="AB37" s="159"/>
      <c r="AC37" s="159"/>
      <c r="AD37" s="170"/>
      <c r="AF37" s="158"/>
      <c r="AG37" s="159"/>
      <c r="AH37" s="159"/>
      <c r="AI37" s="170"/>
      <c r="AK37" s="158"/>
      <c r="AL37" s="159"/>
      <c r="AM37" s="159"/>
      <c r="AN37" s="170"/>
      <c r="AP37" s="158"/>
      <c r="AQ37" s="159"/>
      <c r="AR37" s="159"/>
      <c r="AS37" s="170"/>
    </row>
    <row r="38" spans="1:45">
      <c r="A38" s="142"/>
      <c r="B38" s="158"/>
      <c r="C38" s="159"/>
      <c r="D38" s="159"/>
      <c r="E38" s="170"/>
      <c r="G38" s="158"/>
      <c r="H38" s="159"/>
      <c r="I38" s="159"/>
      <c r="J38" s="170"/>
      <c r="L38" s="158"/>
      <c r="M38" s="159"/>
      <c r="N38" s="159"/>
      <c r="O38" s="170"/>
      <c r="Q38" s="158"/>
      <c r="R38" s="159"/>
      <c r="S38" s="159"/>
      <c r="T38" s="170"/>
      <c r="V38" s="158"/>
      <c r="W38" s="159"/>
      <c r="X38" s="159"/>
      <c r="Y38" s="170"/>
      <c r="AA38" s="158"/>
      <c r="AB38" s="159"/>
      <c r="AC38" s="159"/>
      <c r="AD38" s="170"/>
      <c r="AF38" s="158"/>
      <c r="AG38" s="159"/>
      <c r="AH38" s="159"/>
      <c r="AI38" s="170"/>
      <c r="AK38" s="158"/>
      <c r="AL38" s="159"/>
      <c r="AM38" s="159"/>
      <c r="AN38" s="170"/>
      <c r="AP38" s="158"/>
      <c r="AQ38" s="159"/>
      <c r="AR38" s="159"/>
      <c r="AS38" s="170"/>
    </row>
    <row r="39" spans="1:45">
      <c r="A39" s="142"/>
      <c r="B39" s="158"/>
      <c r="C39" s="159"/>
      <c r="D39" s="159"/>
      <c r="E39" s="170"/>
      <c r="G39" s="158"/>
      <c r="H39" s="159"/>
      <c r="I39" s="159"/>
      <c r="J39" s="170"/>
      <c r="L39" s="158"/>
      <c r="M39" s="159"/>
      <c r="N39" s="159"/>
      <c r="O39" s="170"/>
      <c r="Q39" s="158"/>
      <c r="R39" s="159"/>
      <c r="S39" s="159"/>
      <c r="T39" s="170"/>
      <c r="V39" s="158"/>
      <c r="W39" s="159"/>
      <c r="X39" s="159"/>
      <c r="Y39" s="170"/>
      <c r="AA39" s="158"/>
      <c r="AB39" s="159"/>
      <c r="AC39" s="159"/>
      <c r="AD39" s="170"/>
      <c r="AF39" s="158"/>
      <c r="AG39" s="159"/>
      <c r="AH39" s="159"/>
      <c r="AI39" s="170"/>
      <c r="AK39" s="158"/>
      <c r="AL39" s="159"/>
      <c r="AM39" s="159"/>
      <c r="AN39" s="170"/>
      <c r="AP39" s="158"/>
      <c r="AQ39" s="159"/>
      <c r="AR39" s="159"/>
      <c r="AS39" s="170"/>
    </row>
    <row r="40" spans="1:45">
      <c r="A40" s="142"/>
      <c r="B40" s="158"/>
      <c r="C40" s="159"/>
      <c r="D40" s="159"/>
      <c r="E40" s="170"/>
      <c r="G40" s="158"/>
      <c r="H40" s="159"/>
      <c r="I40" s="159"/>
      <c r="J40" s="170"/>
      <c r="L40" s="158"/>
      <c r="M40" s="159"/>
      <c r="N40" s="159"/>
      <c r="O40" s="170"/>
      <c r="Q40" s="158"/>
      <c r="R40" s="159"/>
      <c r="S40" s="159"/>
      <c r="T40" s="170"/>
      <c r="V40" s="158"/>
      <c r="W40" s="159"/>
      <c r="X40" s="159"/>
      <c r="Y40" s="170"/>
      <c r="AA40" s="158"/>
      <c r="AB40" s="159"/>
      <c r="AC40" s="159"/>
      <c r="AD40" s="170"/>
      <c r="AF40" s="158"/>
      <c r="AG40" s="159"/>
      <c r="AH40" s="159"/>
      <c r="AI40" s="170"/>
      <c r="AK40" s="158"/>
      <c r="AL40" s="159"/>
      <c r="AM40" s="159"/>
      <c r="AN40" s="170"/>
      <c r="AP40" s="158"/>
      <c r="AQ40" s="159"/>
      <c r="AR40" s="159"/>
      <c r="AS40" s="170"/>
    </row>
    <row r="41" spans="1:45">
      <c r="A41" s="142"/>
      <c r="B41" s="158"/>
      <c r="C41" s="159"/>
      <c r="D41" s="159"/>
      <c r="E41" s="170"/>
      <c r="G41" s="158"/>
      <c r="H41" s="159"/>
      <c r="I41" s="159"/>
      <c r="J41" s="170"/>
      <c r="L41" s="158"/>
      <c r="M41" s="159"/>
      <c r="N41" s="159"/>
      <c r="O41" s="170"/>
      <c r="Q41" s="158"/>
      <c r="R41" s="159"/>
      <c r="S41" s="159"/>
      <c r="T41" s="170"/>
      <c r="V41" s="158"/>
      <c r="W41" s="159"/>
      <c r="X41" s="159"/>
      <c r="Y41" s="170"/>
      <c r="AA41" s="158"/>
      <c r="AB41" s="159"/>
      <c r="AC41" s="159"/>
      <c r="AD41" s="170"/>
      <c r="AF41" s="158"/>
      <c r="AG41" s="159"/>
      <c r="AH41" s="159"/>
      <c r="AI41" s="170"/>
      <c r="AK41" s="158"/>
      <c r="AL41" s="159"/>
      <c r="AM41" s="159"/>
      <c r="AN41" s="170"/>
      <c r="AP41" s="158"/>
      <c r="AQ41" s="159"/>
      <c r="AR41" s="159"/>
      <c r="AS41" s="170"/>
    </row>
    <row r="42" spans="1:45">
      <c r="A42" s="142"/>
      <c r="B42" s="158"/>
      <c r="C42" s="159"/>
      <c r="D42" s="159"/>
      <c r="E42" s="170"/>
      <c r="G42" s="158"/>
      <c r="H42" s="159"/>
      <c r="I42" s="159"/>
      <c r="J42" s="170"/>
      <c r="L42" s="158"/>
      <c r="M42" s="159"/>
      <c r="N42" s="159"/>
      <c r="O42" s="170"/>
      <c r="Q42" s="158"/>
      <c r="R42" s="159"/>
      <c r="S42" s="159"/>
      <c r="T42" s="170"/>
      <c r="V42" s="158"/>
      <c r="W42" s="159"/>
      <c r="X42" s="159"/>
      <c r="Y42" s="170"/>
      <c r="AA42" s="158"/>
      <c r="AB42" s="159"/>
      <c r="AC42" s="159"/>
      <c r="AD42" s="170"/>
      <c r="AF42" s="158"/>
      <c r="AG42" s="159"/>
      <c r="AH42" s="159"/>
      <c r="AI42" s="170"/>
      <c r="AK42" s="158"/>
      <c r="AL42" s="159"/>
      <c r="AM42" s="159"/>
      <c r="AN42" s="170"/>
      <c r="AP42" s="158"/>
      <c r="AQ42" s="159"/>
      <c r="AR42" s="159"/>
      <c r="AS42" s="170"/>
    </row>
    <row r="43" spans="1:45">
      <c r="A43" s="142"/>
      <c r="B43" s="158"/>
      <c r="C43" s="159"/>
      <c r="D43" s="159"/>
      <c r="E43" s="170"/>
      <c r="G43" s="158"/>
      <c r="H43" s="159"/>
      <c r="I43" s="159"/>
      <c r="J43" s="170"/>
      <c r="L43" s="158"/>
      <c r="M43" s="159"/>
      <c r="N43" s="159"/>
      <c r="O43" s="170"/>
      <c r="Q43" s="158"/>
      <c r="R43" s="159"/>
      <c r="S43" s="159"/>
      <c r="T43" s="170"/>
      <c r="V43" s="158"/>
      <c r="W43" s="159"/>
      <c r="X43" s="159"/>
      <c r="Y43" s="170"/>
      <c r="AA43" s="158"/>
      <c r="AB43" s="159"/>
      <c r="AC43" s="159"/>
      <c r="AD43" s="170"/>
      <c r="AF43" s="158"/>
      <c r="AG43" s="159"/>
      <c r="AH43" s="159"/>
      <c r="AI43" s="170"/>
      <c r="AK43" s="158"/>
      <c r="AL43" s="159"/>
      <c r="AM43" s="159"/>
      <c r="AN43" s="170"/>
      <c r="AP43" s="158"/>
      <c r="AQ43" s="159"/>
      <c r="AR43" s="159"/>
      <c r="AS43" s="170"/>
    </row>
    <row r="44" spans="1:45">
      <c r="A44" s="142"/>
      <c r="B44" s="158"/>
      <c r="C44" s="159"/>
      <c r="D44" s="159"/>
      <c r="E44" s="170"/>
      <c r="G44" s="158"/>
      <c r="H44" s="159"/>
      <c r="I44" s="159"/>
      <c r="J44" s="170"/>
      <c r="L44" s="158"/>
      <c r="M44" s="159"/>
      <c r="N44" s="159"/>
      <c r="O44" s="170"/>
      <c r="Q44" s="158"/>
      <c r="R44" s="159"/>
      <c r="S44" s="159"/>
      <c r="T44" s="170"/>
      <c r="V44" s="158"/>
      <c r="W44" s="159"/>
      <c r="X44" s="159"/>
      <c r="Y44" s="170"/>
      <c r="AA44" s="158"/>
      <c r="AB44" s="159"/>
      <c r="AC44" s="159"/>
      <c r="AD44" s="170"/>
      <c r="AF44" s="158"/>
      <c r="AG44" s="159"/>
      <c r="AH44" s="159"/>
      <c r="AI44" s="170"/>
      <c r="AK44" s="158"/>
      <c r="AL44" s="159"/>
      <c r="AM44" s="159"/>
      <c r="AN44" s="170"/>
      <c r="AP44" s="158"/>
      <c r="AQ44" s="159"/>
      <c r="AR44" s="159"/>
      <c r="AS44" s="170"/>
    </row>
    <row r="45" spans="1:45">
      <c r="A45" s="142"/>
      <c r="B45" s="158"/>
      <c r="C45" s="159"/>
      <c r="D45" s="159"/>
      <c r="E45" s="170"/>
      <c r="G45" s="158"/>
      <c r="H45" s="159"/>
      <c r="I45" s="159"/>
      <c r="J45" s="170"/>
      <c r="L45" s="158"/>
      <c r="M45" s="159"/>
      <c r="N45" s="159"/>
      <c r="O45" s="170"/>
      <c r="Q45" s="158"/>
      <c r="R45" s="159"/>
      <c r="S45" s="159"/>
      <c r="T45" s="170"/>
      <c r="V45" s="158"/>
      <c r="W45" s="159"/>
      <c r="X45" s="159"/>
      <c r="Y45" s="170"/>
      <c r="AA45" s="158"/>
      <c r="AB45" s="159"/>
      <c r="AC45" s="159"/>
      <c r="AD45" s="170"/>
      <c r="AF45" s="158"/>
      <c r="AG45" s="159"/>
      <c r="AH45" s="159"/>
      <c r="AI45" s="170"/>
      <c r="AK45" s="158"/>
      <c r="AL45" s="159"/>
      <c r="AM45" s="159"/>
      <c r="AN45" s="170"/>
      <c r="AP45" s="158"/>
      <c r="AQ45" s="159"/>
      <c r="AR45" s="159"/>
      <c r="AS45" s="170"/>
    </row>
    <row r="46" spans="1:45">
      <c r="A46" s="142"/>
      <c r="B46" s="158"/>
      <c r="C46" s="159"/>
      <c r="D46" s="159"/>
      <c r="E46" s="170"/>
      <c r="G46" s="158"/>
      <c r="H46" s="159"/>
      <c r="I46" s="159"/>
      <c r="J46" s="170"/>
      <c r="L46" s="158"/>
      <c r="M46" s="159"/>
      <c r="N46" s="159"/>
      <c r="O46" s="170"/>
      <c r="Q46" s="158"/>
      <c r="R46" s="159"/>
      <c r="S46" s="159"/>
      <c r="T46" s="170"/>
      <c r="V46" s="158"/>
      <c r="W46" s="159"/>
      <c r="X46" s="159"/>
      <c r="Y46" s="170"/>
      <c r="AA46" s="158"/>
      <c r="AB46" s="159"/>
      <c r="AC46" s="159"/>
      <c r="AD46" s="170"/>
      <c r="AF46" s="158"/>
      <c r="AG46" s="159"/>
      <c r="AH46" s="159"/>
      <c r="AI46" s="170"/>
      <c r="AK46" s="158"/>
      <c r="AL46" s="159"/>
      <c r="AM46" s="159"/>
      <c r="AN46" s="170"/>
      <c r="AP46" s="158"/>
      <c r="AQ46" s="159"/>
      <c r="AR46" s="159"/>
      <c r="AS46" s="170"/>
    </row>
    <row r="47" spans="1:45">
      <c r="A47" s="142"/>
      <c r="B47" s="158"/>
      <c r="C47" s="159"/>
      <c r="D47" s="159"/>
      <c r="E47" s="170"/>
      <c r="G47" s="158"/>
      <c r="H47" s="159"/>
      <c r="I47" s="159"/>
      <c r="J47" s="170"/>
      <c r="L47" s="158"/>
      <c r="M47" s="159"/>
      <c r="N47" s="159"/>
      <c r="O47" s="170"/>
      <c r="Q47" s="158"/>
      <c r="R47" s="159"/>
      <c r="S47" s="159"/>
      <c r="T47" s="170"/>
      <c r="V47" s="158"/>
      <c r="W47" s="159"/>
      <c r="X47" s="159"/>
      <c r="Y47" s="170"/>
      <c r="AA47" s="158"/>
      <c r="AB47" s="159"/>
      <c r="AC47" s="159"/>
      <c r="AD47" s="170"/>
      <c r="AF47" s="158"/>
      <c r="AG47" s="159"/>
      <c r="AH47" s="159"/>
      <c r="AI47" s="170"/>
      <c r="AK47" s="158"/>
      <c r="AL47" s="159"/>
      <c r="AM47" s="159"/>
      <c r="AN47" s="170"/>
      <c r="AP47" s="158"/>
      <c r="AQ47" s="159"/>
      <c r="AR47" s="159"/>
      <c r="AS47" s="170"/>
    </row>
    <row r="48" spans="1:45">
      <c r="A48" s="142"/>
      <c r="B48" s="158"/>
      <c r="C48" s="159"/>
      <c r="D48" s="159"/>
      <c r="E48" s="170"/>
      <c r="G48" s="158"/>
      <c r="H48" s="159"/>
      <c r="I48" s="159"/>
      <c r="J48" s="170"/>
      <c r="L48" s="158"/>
      <c r="M48" s="159"/>
      <c r="N48" s="159"/>
      <c r="O48" s="170"/>
      <c r="Q48" s="158"/>
      <c r="R48" s="159"/>
      <c r="S48" s="159"/>
      <c r="T48" s="170"/>
      <c r="V48" s="158"/>
      <c r="W48" s="159"/>
      <c r="X48" s="159"/>
      <c r="Y48" s="170"/>
      <c r="AA48" s="158"/>
      <c r="AB48" s="159"/>
      <c r="AC48" s="159"/>
      <c r="AD48" s="170"/>
      <c r="AF48" s="158"/>
      <c r="AG48" s="159"/>
      <c r="AH48" s="159"/>
      <c r="AI48" s="170"/>
      <c r="AK48" s="158"/>
      <c r="AL48" s="159"/>
      <c r="AM48" s="159"/>
      <c r="AN48" s="170"/>
      <c r="AP48" s="158"/>
      <c r="AQ48" s="159"/>
      <c r="AR48" s="159"/>
      <c r="AS48" s="170"/>
    </row>
    <row r="49" spans="1:45">
      <c r="A49" s="142"/>
      <c r="B49" s="158"/>
      <c r="C49" s="159"/>
      <c r="D49" s="159"/>
      <c r="E49" s="170"/>
      <c r="G49" s="158"/>
      <c r="H49" s="159"/>
      <c r="I49" s="159"/>
      <c r="J49" s="170"/>
      <c r="L49" s="158"/>
      <c r="M49" s="159"/>
      <c r="N49" s="159"/>
      <c r="O49" s="170"/>
      <c r="Q49" s="158"/>
      <c r="R49" s="159"/>
      <c r="S49" s="159"/>
      <c r="T49" s="170"/>
      <c r="V49" s="158"/>
      <c r="W49" s="159"/>
      <c r="X49" s="159"/>
      <c r="Y49" s="170"/>
      <c r="AA49" s="158"/>
      <c r="AB49" s="159"/>
      <c r="AC49" s="159"/>
      <c r="AD49" s="170"/>
      <c r="AF49" s="158"/>
      <c r="AG49" s="159"/>
      <c r="AH49" s="159"/>
      <c r="AI49" s="170"/>
      <c r="AK49" s="158"/>
      <c r="AL49" s="159"/>
      <c r="AM49" s="159"/>
      <c r="AN49" s="170"/>
      <c r="AP49" s="158"/>
      <c r="AQ49" s="159"/>
      <c r="AR49" s="159"/>
      <c r="AS49" s="170"/>
    </row>
    <row r="50" spans="1:45">
      <c r="A50" s="142"/>
      <c r="B50" s="158"/>
      <c r="C50" s="159"/>
      <c r="D50" s="159"/>
      <c r="E50" s="170"/>
      <c r="G50" s="158"/>
      <c r="H50" s="159"/>
      <c r="I50" s="159"/>
      <c r="J50" s="170"/>
      <c r="L50" s="158"/>
      <c r="M50" s="159"/>
      <c r="N50" s="159"/>
      <c r="O50" s="170"/>
      <c r="Q50" s="158"/>
      <c r="R50" s="159"/>
      <c r="S50" s="159"/>
      <c r="T50" s="170"/>
      <c r="V50" s="158"/>
      <c r="W50" s="159"/>
      <c r="X50" s="159"/>
      <c r="Y50" s="170"/>
      <c r="AA50" s="158"/>
      <c r="AB50" s="159"/>
      <c r="AC50" s="159"/>
      <c r="AD50" s="170"/>
      <c r="AF50" s="158"/>
      <c r="AG50" s="159"/>
      <c r="AH50" s="159"/>
      <c r="AI50" s="170"/>
      <c r="AK50" s="158"/>
      <c r="AL50" s="159"/>
      <c r="AM50" s="159"/>
      <c r="AN50" s="170"/>
      <c r="AP50" s="158"/>
      <c r="AQ50" s="159"/>
      <c r="AR50" s="159"/>
      <c r="AS50" s="170"/>
    </row>
    <row r="51" spans="1:45">
      <c r="A51" s="142"/>
      <c r="B51" s="158"/>
      <c r="C51" s="159"/>
      <c r="D51" s="159"/>
      <c r="E51" s="170"/>
      <c r="G51" s="158"/>
      <c r="H51" s="159"/>
      <c r="I51" s="159"/>
      <c r="J51" s="170"/>
      <c r="L51" s="158"/>
      <c r="M51" s="159"/>
      <c r="N51" s="159"/>
      <c r="O51" s="170"/>
      <c r="Q51" s="158"/>
      <c r="R51" s="159"/>
      <c r="S51" s="159"/>
      <c r="T51" s="170"/>
      <c r="V51" s="158"/>
      <c r="W51" s="159"/>
      <c r="X51" s="159"/>
      <c r="Y51" s="170"/>
      <c r="AA51" s="158"/>
      <c r="AB51" s="159"/>
      <c r="AC51" s="159"/>
      <c r="AD51" s="170"/>
      <c r="AF51" s="158"/>
      <c r="AG51" s="159"/>
      <c r="AH51" s="159"/>
      <c r="AI51" s="170"/>
      <c r="AK51" s="158"/>
      <c r="AL51" s="159"/>
      <c r="AM51" s="159"/>
      <c r="AN51" s="170"/>
      <c r="AP51" s="158"/>
      <c r="AQ51" s="159"/>
      <c r="AR51" s="159"/>
      <c r="AS51" s="170"/>
    </row>
    <row r="52" spans="1:45">
      <c r="A52" s="142"/>
      <c r="B52" s="158"/>
      <c r="C52" s="159"/>
      <c r="D52" s="159"/>
      <c r="E52" s="170"/>
      <c r="G52" s="158"/>
      <c r="H52" s="159"/>
      <c r="I52" s="159"/>
      <c r="J52" s="170"/>
      <c r="L52" s="158"/>
      <c r="M52" s="159"/>
      <c r="N52" s="159"/>
      <c r="O52" s="170"/>
      <c r="Q52" s="158"/>
      <c r="R52" s="159"/>
      <c r="S52" s="159"/>
      <c r="T52" s="170"/>
      <c r="V52" s="158"/>
      <c r="W52" s="159"/>
      <c r="X52" s="159"/>
      <c r="Y52" s="170"/>
      <c r="AA52" s="158"/>
      <c r="AB52" s="159"/>
      <c r="AC52" s="159"/>
      <c r="AD52" s="170"/>
      <c r="AF52" s="158"/>
      <c r="AG52" s="159"/>
      <c r="AH52" s="159"/>
      <c r="AI52" s="170"/>
      <c r="AK52" s="158"/>
      <c r="AL52" s="159"/>
      <c r="AM52" s="159"/>
      <c r="AN52" s="170"/>
      <c r="AP52" s="158"/>
      <c r="AQ52" s="159"/>
      <c r="AR52" s="159"/>
      <c r="AS52" s="170"/>
    </row>
    <row r="53" spans="1:45">
      <c r="A53" s="142"/>
      <c r="B53" s="158"/>
      <c r="C53" s="159"/>
      <c r="D53" s="159"/>
      <c r="E53" s="170"/>
      <c r="G53" s="158"/>
      <c r="H53" s="159"/>
      <c r="I53" s="159"/>
      <c r="J53" s="170"/>
      <c r="L53" s="158"/>
      <c r="M53" s="159"/>
      <c r="N53" s="159"/>
      <c r="O53" s="170"/>
      <c r="Q53" s="158"/>
      <c r="R53" s="159"/>
      <c r="S53" s="159"/>
      <c r="T53" s="170"/>
      <c r="V53" s="158"/>
      <c r="W53" s="159"/>
      <c r="X53" s="159"/>
      <c r="Y53" s="170"/>
      <c r="AA53" s="158"/>
      <c r="AB53" s="159"/>
      <c r="AC53" s="159"/>
      <c r="AD53" s="170"/>
      <c r="AF53" s="158"/>
      <c r="AG53" s="159"/>
      <c r="AH53" s="159"/>
      <c r="AI53" s="170"/>
      <c r="AK53" s="158"/>
      <c r="AL53" s="159"/>
      <c r="AM53" s="159"/>
      <c r="AN53" s="170"/>
      <c r="AP53" s="158"/>
      <c r="AQ53" s="159"/>
      <c r="AR53" s="159"/>
      <c r="AS53" s="170"/>
    </row>
    <row r="54" spans="1:45">
      <c r="A54" s="142"/>
      <c r="B54" s="158"/>
      <c r="C54" s="159"/>
      <c r="D54" s="159"/>
      <c r="E54" s="170"/>
      <c r="G54" s="158"/>
      <c r="H54" s="159"/>
      <c r="I54" s="159"/>
      <c r="J54" s="170"/>
      <c r="L54" s="158"/>
      <c r="M54" s="159"/>
      <c r="N54" s="159"/>
      <c r="O54" s="170"/>
      <c r="Q54" s="158"/>
      <c r="R54" s="159"/>
      <c r="S54" s="159"/>
      <c r="T54" s="170"/>
      <c r="V54" s="158"/>
      <c r="W54" s="159"/>
      <c r="X54" s="159"/>
      <c r="Y54" s="170"/>
      <c r="AA54" s="158"/>
      <c r="AB54" s="159"/>
      <c r="AC54" s="159"/>
      <c r="AD54" s="170"/>
      <c r="AF54" s="158"/>
      <c r="AG54" s="159"/>
      <c r="AH54" s="159"/>
      <c r="AI54" s="170"/>
      <c r="AK54" s="158"/>
      <c r="AL54" s="159"/>
      <c r="AM54" s="159"/>
      <c r="AN54" s="170"/>
      <c r="AP54" s="158"/>
      <c r="AQ54" s="159"/>
      <c r="AR54" s="159"/>
      <c r="AS54" s="170"/>
    </row>
    <row r="55" spans="1:45">
      <c r="A55" s="142"/>
      <c r="B55" s="158"/>
      <c r="C55" s="159"/>
      <c r="D55" s="159"/>
      <c r="E55" s="170"/>
      <c r="G55" s="158"/>
      <c r="H55" s="159"/>
      <c r="I55" s="159"/>
      <c r="J55" s="170"/>
      <c r="L55" s="158"/>
      <c r="M55" s="159"/>
      <c r="N55" s="159"/>
      <c r="O55" s="170"/>
      <c r="Q55" s="158"/>
      <c r="R55" s="159"/>
      <c r="S55" s="159"/>
      <c r="T55" s="170"/>
      <c r="V55" s="158"/>
      <c r="W55" s="159"/>
      <c r="X55" s="159"/>
      <c r="Y55" s="170"/>
      <c r="AA55" s="158"/>
      <c r="AB55" s="159"/>
      <c r="AC55" s="159"/>
      <c r="AD55" s="170"/>
      <c r="AF55" s="158"/>
      <c r="AG55" s="159"/>
      <c r="AH55" s="159"/>
      <c r="AI55" s="170"/>
      <c r="AK55" s="158"/>
      <c r="AL55" s="159"/>
      <c r="AM55" s="159"/>
      <c r="AN55" s="170"/>
      <c r="AP55" s="158"/>
      <c r="AQ55" s="159"/>
      <c r="AR55" s="159"/>
      <c r="AS55" s="170"/>
    </row>
    <row r="56" spans="1:45">
      <c r="A56" s="142"/>
      <c r="B56" s="158"/>
      <c r="C56" s="159"/>
      <c r="D56" s="159"/>
      <c r="E56" s="170"/>
      <c r="G56" s="158"/>
      <c r="H56" s="159"/>
      <c r="I56" s="159"/>
      <c r="J56" s="170"/>
      <c r="L56" s="158"/>
      <c r="M56" s="159"/>
      <c r="N56" s="159"/>
      <c r="O56" s="170"/>
      <c r="Q56" s="158"/>
      <c r="R56" s="159"/>
      <c r="S56" s="159"/>
      <c r="T56" s="170"/>
      <c r="V56" s="158"/>
      <c r="W56" s="159"/>
      <c r="X56" s="159"/>
      <c r="Y56" s="170"/>
      <c r="AA56" s="158"/>
      <c r="AB56" s="159"/>
      <c r="AC56" s="159"/>
      <c r="AD56" s="170"/>
      <c r="AF56" s="158"/>
      <c r="AG56" s="159"/>
      <c r="AH56" s="159"/>
      <c r="AI56" s="170"/>
      <c r="AK56" s="158"/>
      <c r="AL56" s="159"/>
      <c r="AM56" s="159"/>
      <c r="AN56" s="170"/>
      <c r="AP56" s="158"/>
      <c r="AQ56" s="159"/>
      <c r="AR56" s="159"/>
      <c r="AS56" s="170"/>
    </row>
    <row r="57" spans="1:45">
      <c r="A57" s="142"/>
      <c r="B57" s="158"/>
      <c r="C57" s="159"/>
      <c r="D57" s="159"/>
      <c r="E57" s="170"/>
      <c r="G57" s="158"/>
      <c r="H57" s="159"/>
      <c r="I57" s="159"/>
      <c r="J57" s="170"/>
      <c r="L57" s="158"/>
      <c r="M57" s="159"/>
      <c r="N57" s="159"/>
      <c r="O57" s="170"/>
      <c r="Q57" s="158"/>
      <c r="R57" s="159"/>
      <c r="S57" s="159"/>
      <c r="T57" s="170"/>
      <c r="V57" s="158"/>
      <c r="W57" s="159"/>
      <c r="X57" s="159"/>
      <c r="Y57" s="170"/>
      <c r="AA57" s="158"/>
      <c r="AB57" s="159"/>
      <c r="AC57" s="159"/>
      <c r="AD57" s="170"/>
      <c r="AF57" s="158"/>
      <c r="AG57" s="159"/>
      <c r="AH57" s="159"/>
      <c r="AI57" s="170"/>
      <c r="AK57" s="158"/>
      <c r="AL57" s="159"/>
      <c r="AM57" s="159"/>
      <c r="AN57" s="170"/>
      <c r="AP57" s="158"/>
      <c r="AQ57" s="159"/>
      <c r="AR57" s="159"/>
      <c r="AS57" s="170"/>
    </row>
    <row r="58" spans="1:45">
      <c r="A58" s="142"/>
      <c r="B58" s="158"/>
      <c r="C58" s="159"/>
      <c r="D58" s="159"/>
      <c r="E58" s="170"/>
      <c r="G58" s="158"/>
      <c r="H58" s="159"/>
      <c r="I58" s="159"/>
      <c r="J58" s="170"/>
      <c r="L58" s="158"/>
      <c r="M58" s="159"/>
      <c r="N58" s="159"/>
      <c r="O58" s="170"/>
      <c r="Q58" s="158"/>
      <c r="R58" s="159"/>
      <c r="S58" s="159"/>
      <c r="T58" s="170"/>
      <c r="V58" s="158"/>
      <c r="W58" s="159"/>
      <c r="X58" s="159"/>
      <c r="Y58" s="170"/>
      <c r="AA58" s="158"/>
      <c r="AB58" s="159"/>
      <c r="AC58" s="159"/>
      <c r="AD58" s="170"/>
      <c r="AF58" s="158"/>
      <c r="AG58" s="159"/>
      <c r="AH58" s="159"/>
      <c r="AI58" s="170"/>
      <c r="AK58" s="158"/>
      <c r="AL58" s="159"/>
      <c r="AM58" s="159"/>
      <c r="AN58" s="170"/>
      <c r="AP58" s="158"/>
      <c r="AQ58" s="159"/>
      <c r="AR58" s="159"/>
      <c r="AS58" s="170"/>
    </row>
    <row r="59" spans="1:45">
      <c r="A59" s="142"/>
      <c r="B59" s="158"/>
      <c r="C59" s="159"/>
      <c r="D59" s="159"/>
      <c r="E59" s="170"/>
      <c r="G59" s="158"/>
      <c r="H59" s="159"/>
      <c r="I59" s="159"/>
      <c r="J59" s="170"/>
      <c r="L59" s="158"/>
      <c r="M59" s="159"/>
      <c r="N59" s="159"/>
      <c r="O59" s="170"/>
      <c r="Q59" s="158"/>
      <c r="R59" s="159"/>
      <c r="S59" s="159"/>
      <c r="T59" s="170"/>
      <c r="V59" s="158"/>
      <c r="W59" s="159"/>
      <c r="X59" s="159"/>
      <c r="Y59" s="170"/>
      <c r="AA59" s="158"/>
      <c r="AB59" s="159"/>
      <c r="AC59" s="159"/>
      <c r="AD59" s="170"/>
      <c r="AF59" s="158"/>
      <c r="AG59" s="159"/>
      <c r="AH59" s="159"/>
      <c r="AI59" s="170"/>
      <c r="AK59" s="158"/>
      <c r="AL59" s="159"/>
      <c r="AM59" s="159"/>
      <c r="AN59" s="170"/>
      <c r="AP59" s="158"/>
      <c r="AQ59" s="159"/>
      <c r="AR59" s="159"/>
      <c r="AS59" s="170"/>
    </row>
    <row r="60" spans="1:45">
      <c r="A60" s="142"/>
      <c r="B60" s="158"/>
      <c r="C60" s="159"/>
      <c r="D60" s="159"/>
      <c r="E60" s="170"/>
      <c r="G60" s="158"/>
      <c r="H60" s="159"/>
      <c r="I60" s="159"/>
      <c r="J60" s="170"/>
      <c r="L60" s="158"/>
      <c r="M60" s="159"/>
      <c r="N60" s="159"/>
      <c r="O60" s="170"/>
      <c r="Q60" s="158"/>
      <c r="R60" s="159"/>
      <c r="S60" s="159"/>
      <c r="T60" s="170"/>
      <c r="V60" s="158"/>
      <c r="W60" s="159"/>
      <c r="X60" s="159"/>
      <c r="Y60" s="170"/>
      <c r="AA60" s="158"/>
      <c r="AB60" s="159"/>
      <c r="AC60" s="159"/>
      <c r="AD60" s="170"/>
      <c r="AF60" s="158"/>
      <c r="AG60" s="159"/>
      <c r="AH60" s="159"/>
      <c r="AI60" s="170"/>
      <c r="AK60" s="158"/>
      <c r="AL60" s="159"/>
      <c r="AM60" s="159"/>
      <c r="AN60" s="170"/>
      <c r="AP60" s="158"/>
      <c r="AQ60" s="159"/>
      <c r="AR60" s="159"/>
      <c r="AS60" s="170"/>
    </row>
    <row r="61" spans="1:45">
      <c r="A61" s="142"/>
      <c r="B61" s="158"/>
      <c r="C61" s="159"/>
      <c r="D61" s="159"/>
      <c r="E61" s="170"/>
      <c r="G61" s="158"/>
      <c r="H61" s="159"/>
      <c r="I61" s="159"/>
      <c r="J61" s="170"/>
      <c r="L61" s="158"/>
      <c r="M61" s="159"/>
      <c r="N61" s="159"/>
      <c r="O61" s="170"/>
      <c r="Q61" s="158"/>
      <c r="R61" s="159"/>
      <c r="S61" s="159"/>
      <c r="T61" s="170"/>
      <c r="V61" s="158"/>
      <c r="W61" s="159"/>
      <c r="X61" s="159"/>
      <c r="Y61" s="170"/>
      <c r="AA61" s="158"/>
      <c r="AB61" s="159"/>
      <c r="AC61" s="159"/>
      <c r="AD61" s="170"/>
      <c r="AF61" s="158"/>
      <c r="AG61" s="159"/>
      <c r="AH61" s="159"/>
      <c r="AI61" s="170"/>
      <c r="AK61" s="158"/>
      <c r="AL61" s="159"/>
      <c r="AM61" s="159"/>
      <c r="AN61" s="170"/>
      <c r="AP61" s="158"/>
      <c r="AQ61" s="159"/>
      <c r="AR61" s="159"/>
      <c r="AS61" s="170"/>
    </row>
    <row r="62" spans="1:45">
      <c r="A62" s="142"/>
      <c r="B62" s="158"/>
      <c r="C62" s="159"/>
      <c r="D62" s="159"/>
      <c r="E62" s="170"/>
      <c r="G62" s="158"/>
      <c r="H62" s="159"/>
      <c r="I62" s="159"/>
      <c r="J62" s="170"/>
      <c r="L62" s="158"/>
      <c r="M62" s="159"/>
      <c r="N62" s="159"/>
      <c r="O62" s="170"/>
      <c r="Q62" s="158"/>
      <c r="R62" s="159"/>
      <c r="S62" s="159"/>
      <c r="T62" s="170"/>
      <c r="V62" s="158"/>
      <c r="W62" s="159"/>
      <c r="X62" s="159"/>
      <c r="Y62" s="170"/>
      <c r="AA62" s="158"/>
      <c r="AB62" s="159"/>
      <c r="AC62" s="159"/>
      <c r="AD62" s="170"/>
      <c r="AF62" s="158"/>
      <c r="AG62" s="159"/>
      <c r="AH62" s="159"/>
      <c r="AI62" s="170"/>
      <c r="AK62" s="158"/>
      <c r="AL62" s="159"/>
      <c r="AM62" s="159"/>
      <c r="AN62" s="170"/>
      <c r="AP62" s="158"/>
      <c r="AQ62" s="159"/>
      <c r="AR62" s="159"/>
      <c r="AS62" s="170"/>
    </row>
    <row r="63" spans="1:45">
      <c r="A63" s="142"/>
      <c r="B63" s="158"/>
      <c r="C63" s="159"/>
      <c r="D63" s="159"/>
      <c r="E63" s="170"/>
      <c r="G63" s="158"/>
      <c r="H63" s="159"/>
      <c r="I63" s="159"/>
      <c r="J63" s="170"/>
      <c r="L63" s="158"/>
      <c r="M63" s="159"/>
      <c r="N63" s="159"/>
      <c r="O63" s="170"/>
      <c r="Q63" s="158"/>
      <c r="R63" s="159"/>
      <c r="S63" s="159"/>
      <c r="T63" s="170"/>
      <c r="V63" s="158"/>
      <c r="W63" s="159"/>
      <c r="X63" s="159"/>
      <c r="Y63" s="170"/>
      <c r="AA63" s="158"/>
      <c r="AB63" s="159"/>
      <c r="AC63" s="159"/>
      <c r="AD63" s="170"/>
      <c r="AF63" s="158"/>
      <c r="AG63" s="159"/>
      <c r="AH63" s="159"/>
      <c r="AI63" s="170"/>
      <c r="AK63" s="158"/>
      <c r="AL63" s="159"/>
      <c r="AM63" s="159"/>
      <c r="AN63" s="170"/>
      <c r="AP63" s="158"/>
      <c r="AQ63" s="159"/>
      <c r="AR63" s="159"/>
      <c r="AS63" s="170"/>
    </row>
    <row r="64" spans="1:45">
      <c r="A64" s="142"/>
      <c r="B64" s="158"/>
      <c r="C64" s="159"/>
      <c r="D64" s="159"/>
      <c r="E64" s="170"/>
      <c r="G64" s="158"/>
      <c r="H64" s="159"/>
      <c r="I64" s="159"/>
      <c r="J64" s="170"/>
      <c r="L64" s="158"/>
      <c r="M64" s="159"/>
      <c r="N64" s="159"/>
      <c r="O64" s="170"/>
      <c r="Q64" s="158"/>
      <c r="R64" s="159"/>
      <c r="S64" s="159"/>
      <c r="T64" s="170"/>
      <c r="V64" s="158"/>
      <c r="W64" s="159"/>
      <c r="X64" s="159"/>
      <c r="Y64" s="170"/>
      <c r="AA64" s="158"/>
      <c r="AB64" s="159"/>
      <c r="AC64" s="159"/>
      <c r="AD64" s="170"/>
      <c r="AF64" s="158"/>
      <c r="AG64" s="159"/>
      <c r="AH64" s="159"/>
      <c r="AI64" s="170"/>
      <c r="AK64" s="158"/>
      <c r="AL64" s="159"/>
      <c r="AM64" s="159"/>
      <c r="AN64" s="170"/>
      <c r="AP64" s="158"/>
      <c r="AQ64" s="159"/>
      <c r="AR64" s="159"/>
      <c r="AS64" s="170"/>
    </row>
    <row r="65" spans="1:45">
      <c r="A65" s="142"/>
      <c r="B65" s="158"/>
      <c r="C65" s="159"/>
      <c r="D65" s="159"/>
      <c r="E65" s="170"/>
      <c r="G65" s="158"/>
      <c r="H65" s="159"/>
      <c r="I65" s="159"/>
      <c r="J65" s="170"/>
      <c r="L65" s="158"/>
      <c r="M65" s="159"/>
      <c r="N65" s="159"/>
      <c r="O65" s="170"/>
      <c r="Q65" s="158"/>
      <c r="R65" s="159"/>
      <c r="S65" s="159"/>
      <c r="T65" s="170"/>
      <c r="V65" s="158"/>
      <c r="W65" s="159"/>
      <c r="X65" s="159"/>
      <c r="Y65" s="170"/>
      <c r="AA65" s="158"/>
      <c r="AB65" s="159"/>
      <c r="AC65" s="159"/>
      <c r="AD65" s="170"/>
      <c r="AF65" s="158"/>
      <c r="AG65" s="159"/>
      <c r="AH65" s="159"/>
      <c r="AI65" s="170"/>
      <c r="AK65" s="158"/>
      <c r="AL65" s="159"/>
      <c r="AM65" s="159"/>
      <c r="AN65" s="170"/>
      <c r="AP65" s="158"/>
      <c r="AQ65" s="159"/>
      <c r="AR65" s="159"/>
      <c r="AS65" s="170"/>
    </row>
    <row r="66" spans="1:45">
      <c r="A66" s="142"/>
      <c r="B66" s="158"/>
      <c r="C66" s="159"/>
      <c r="D66" s="159"/>
      <c r="E66" s="170"/>
      <c r="G66" s="158"/>
      <c r="H66" s="159"/>
      <c r="I66" s="159"/>
      <c r="J66" s="170"/>
      <c r="L66" s="158"/>
      <c r="M66" s="159"/>
      <c r="N66" s="159"/>
      <c r="O66" s="170"/>
      <c r="Q66" s="158"/>
      <c r="R66" s="159"/>
      <c r="S66" s="159"/>
      <c r="T66" s="170"/>
      <c r="V66" s="158"/>
      <c r="W66" s="159"/>
      <c r="X66" s="159"/>
      <c r="Y66" s="170"/>
      <c r="AA66" s="158"/>
      <c r="AB66" s="159"/>
      <c r="AC66" s="159"/>
      <c r="AD66" s="170"/>
      <c r="AF66" s="158"/>
      <c r="AG66" s="159"/>
      <c r="AH66" s="159"/>
      <c r="AI66" s="170"/>
      <c r="AK66" s="158"/>
      <c r="AL66" s="159"/>
      <c r="AM66" s="159"/>
      <c r="AN66" s="170"/>
      <c r="AP66" s="158"/>
      <c r="AQ66" s="159"/>
      <c r="AR66" s="159"/>
      <c r="AS66" s="170"/>
    </row>
    <row r="67" spans="1:45">
      <c r="A67" s="142"/>
      <c r="B67" s="158"/>
      <c r="C67" s="159"/>
      <c r="D67" s="159"/>
      <c r="E67" s="170"/>
      <c r="G67" s="158"/>
      <c r="H67" s="159"/>
      <c r="I67" s="159"/>
      <c r="J67" s="170"/>
      <c r="L67" s="158"/>
      <c r="M67" s="159"/>
      <c r="N67" s="159"/>
      <c r="O67" s="170"/>
      <c r="Q67" s="158"/>
      <c r="R67" s="159"/>
      <c r="S67" s="159"/>
      <c r="T67" s="170"/>
      <c r="V67" s="158"/>
      <c r="W67" s="159"/>
      <c r="X67" s="159"/>
      <c r="Y67" s="170"/>
      <c r="AA67" s="158"/>
      <c r="AB67" s="159"/>
      <c r="AC67" s="159"/>
      <c r="AD67" s="170"/>
      <c r="AF67" s="158"/>
      <c r="AG67" s="159"/>
      <c r="AH67" s="159"/>
      <c r="AI67" s="170"/>
      <c r="AK67" s="158"/>
      <c r="AL67" s="159"/>
      <c r="AM67" s="159"/>
      <c r="AN67" s="170"/>
      <c r="AP67" s="158"/>
      <c r="AQ67" s="159"/>
      <c r="AR67" s="159"/>
      <c r="AS67" s="170"/>
    </row>
    <row r="68" spans="1:45">
      <c r="A68" s="142"/>
      <c r="B68" s="158"/>
      <c r="C68" s="159"/>
      <c r="D68" s="159"/>
      <c r="E68" s="170"/>
      <c r="G68" s="158"/>
      <c r="H68" s="159"/>
      <c r="I68" s="159"/>
      <c r="J68" s="170"/>
      <c r="L68" s="158"/>
      <c r="M68" s="159"/>
      <c r="N68" s="159"/>
      <c r="O68" s="170"/>
      <c r="Q68" s="158"/>
      <c r="R68" s="159"/>
      <c r="S68" s="159"/>
      <c r="T68" s="170"/>
      <c r="V68" s="158"/>
      <c r="W68" s="159"/>
      <c r="X68" s="159"/>
      <c r="Y68" s="170"/>
      <c r="AA68" s="158"/>
      <c r="AB68" s="159"/>
      <c r="AC68" s="159"/>
      <c r="AD68" s="170"/>
      <c r="AF68" s="158"/>
      <c r="AG68" s="159"/>
      <c r="AH68" s="159"/>
      <c r="AI68" s="170"/>
      <c r="AK68" s="158"/>
      <c r="AL68" s="159"/>
      <c r="AM68" s="159"/>
      <c r="AN68" s="170"/>
      <c r="AP68" s="158"/>
      <c r="AQ68" s="159"/>
      <c r="AR68" s="159"/>
      <c r="AS68" s="170"/>
    </row>
    <row r="69" spans="1:45">
      <c r="A69" s="142"/>
      <c r="B69" s="158"/>
      <c r="C69" s="159"/>
      <c r="D69" s="159"/>
      <c r="E69" s="170"/>
      <c r="G69" s="158"/>
      <c r="H69" s="159"/>
      <c r="I69" s="159"/>
      <c r="J69" s="170"/>
      <c r="L69" s="158"/>
      <c r="M69" s="159"/>
      <c r="N69" s="159"/>
      <c r="O69" s="170"/>
      <c r="Q69" s="158"/>
      <c r="R69" s="159"/>
      <c r="S69" s="159"/>
      <c r="T69" s="170"/>
      <c r="V69" s="158"/>
      <c r="W69" s="159"/>
      <c r="X69" s="159"/>
      <c r="Y69" s="170"/>
      <c r="AA69" s="158"/>
      <c r="AB69" s="159"/>
      <c r="AC69" s="159"/>
      <c r="AD69" s="170"/>
      <c r="AF69" s="158"/>
      <c r="AG69" s="159"/>
      <c r="AH69" s="159"/>
      <c r="AI69" s="170"/>
      <c r="AK69" s="158"/>
      <c r="AL69" s="159"/>
      <c r="AM69" s="159"/>
      <c r="AN69" s="170"/>
      <c r="AP69" s="158"/>
      <c r="AQ69" s="159"/>
      <c r="AR69" s="159"/>
      <c r="AS69" s="170"/>
    </row>
    <row r="70" spans="1:45">
      <c r="A70" s="142"/>
      <c r="B70" s="158"/>
      <c r="C70" s="159"/>
      <c r="D70" s="159"/>
      <c r="E70" s="170"/>
      <c r="G70" s="158"/>
      <c r="H70" s="159"/>
      <c r="I70" s="159"/>
      <c r="J70" s="170"/>
      <c r="L70" s="158"/>
      <c r="M70" s="159"/>
      <c r="N70" s="159"/>
      <c r="O70" s="170"/>
      <c r="Q70" s="158"/>
      <c r="R70" s="159"/>
      <c r="S70" s="159"/>
      <c r="T70" s="170"/>
      <c r="V70" s="158"/>
      <c r="W70" s="159"/>
      <c r="X70" s="159"/>
      <c r="Y70" s="170"/>
      <c r="AA70" s="158"/>
      <c r="AB70" s="159"/>
      <c r="AC70" s="159"/>
      <c r="AD70" s="170"/>
      <c r="AF70" s="158"/>
      <c r="AG70" s="159"/>
      <c r="AH70" s="159"/>
      <c r="AI70" s="170"/>
      <c r="AK70" s="158"/>
      <c r="AL70" s="159"/>
      <c r="AM70" s="159"/>
      <c r="AN70" s="170"/>
      <c r="AP70" s="158"/>
      <c r="AQ70" s="159"/>
      <c r="AR70" s="159"/>
      <c r="AS70" s="170"/>
    </row>
    <row r="71" spans="1:45">
      <c r="A71" s="142"/>
      <c r="B71" s="158"/>
      <c r="C71" s="159"/>
      <c r="D71" s="159"/>
      <c r="E71" s="170"/>
      <c r="G71" s="158"/>
      <c r="H71" s="159"/>
      <c r="I71" s="159"/>
      <c r="J71" s="170"/>
      <c r="L71" s="158"/>
      <c r="M71" s="159"/>
      <c r="N71" s="159"/>
      <c r="O71" s="170"/>
      <c r="Q71" s="158"/>
      <c r="R71" s="159"/>
      <c r="S71" s="159"/>
      <c r="T71" s="170"/>
      <c r="V71" s="158"/>
      <c r="W71" s="159"/>
      <c r="X71" s="159"/>
      <c r="Y71" s="170"/>
      <c r="AA71" s="158"/>
      <c r="AB71" s="159"/>
      <c r="AC71" s="159"/>
      <c r="AD71" s="170"/>
      <c r="AF71" s="158"/>
      <c r="AG71" s="159"/>
      <c r="AH71" s="159"/>
      <c r="AI71" s="170"/>
      <c r="AK71" s="158"/>
      <c r="AL71" s="159"/>
      <c r="AM71" s="159"/>
      <c r="AN71" s="170"/>
      <c r="AP71" s="158"/>
      <c r="AQ71" s="159"/>
      <c r="AR71" s="159"/>
      <c r="AS71" s="170"/>
    </row>
    <row r="72" spans="1:45">
      <c r="A72" s="142"/>
      <c r="B72" s="158"/>
      <c r="C72" s="159"/>
      <c r="D72" s="159"/>
      <c r="E72" s="170"/>
      <c r="G72" s="158"/>
      <c r="H72" s="159"/>
      <c r="I72" s="159"/>
      <c r="J72" s="170"/>
      <c r="L72" s="158"/>
      <c r="M72" s="159"/>
      <c r="N72" s="159"/>
      <c r="O72" s="170"/>
      <c r="Q72" s="158"/>
      <c r="R72" s="159"/>
      <c r="S72" s="159"/>
      <c r="T72" s="170"/>
      <c r="V72" s="158"/>
      <c r="W72" s="159"/>
      <c r="X72" s="159"/>
      <c r="Y72" s="170"/>
      <c r="AA72" s="158"/>
      <c r="AB72" s="159"/>
      <c r="AC72" s="159"/>
      <c r="AD72" s="170"/>
      <c r="AF72" s="158"/>
      <c r="AG72" s="159"/>
      <c r="AH72" s="159"/>
      <c r="AI72" s="170"/>
      <c r="AK72" s="158"/>
      <c r="AL72" s="159"/>
      <c r="AM72" s="159"/>
      <c r="AN72" s="170"/>
      <c r="AP72" s="158"/>
      <c r="AQ72" s="159"/>
      <c r="AR72" s="159"/>
      <c r="AS72" s="170"/>
    </row>
    <row r="73" spans="1:45">
      <c r="A73" s="142"/>
      <c r="B73" s="158"/>
      <c r="C73" s="159"/>
      <c r="D73" s="159"/>
      <c r="E73" s="170"/>
      <c r="G73" s="158"/>
      <c r="H73" s="159"/>
      <c r="I73" s="159"/>
      <c r="J73" s="170"/>
      <c r="L73" s="158"/>
      <c r="M73" s="159"/>
      <c r="N73" s="159"/>
      <c r="O73" s="170"/>
      <c r="Q73" s="158"/>
      <c r="R73" s="159"/>
      <c r="S73" s="159"/>
      <c r="T73" s="170"/>
      <c r="V73" s="158"/>
      <c r="W73" s="159"/>
      <c r="X73" s="159"/>
      <c r="Y73" s="170"/>
      <c r="AA73" s="158"/>
      <c r="AB73" s="159"/>
      <c r="AC73" s="159"/>
      <c r="AD73" s="170"/>
      <c r="AF73" s="158"/>
      <c r="AG73" s="159"/>
      <c r="AH73" s="159"/>
      <c r="AI73" s="170"/>
      <c r="AK73" s="158"/>
      <c r="AL73" s="159"/>
      <c r="AM73" s="159"/>
      <c r="AN73" s="170"/>
      <c r="AP73" s="158"/>
      <c r="AQ73" s="159"/>
      <c r="AR73" s="159"/>
      <c r="AS73" s="170"/>
    </row>
    <row r="74" spans="1:45">
      <c r="A74" s="142"/>
      <c r="B74" s="158"/>
      <c r="C74" s="159"/>
      <c r="D74" s="159"/>
      <c r="E74" s="170"/>
      <c r="G74" s="158"/>
      <c r="H74" s="159"/>
      <c r="I74" s="159"/>
      <c r="J74" s="170"/>
      <c r="L74" s="158"/>
      <c r="M74" s="159"/>
      <c r="N74" s="159"/>
      <c r="O74" s="170"/>
      <c r="Q74" s="158"/>
      <c r="R74" s="159"/>
      <c r="S74" s="159"/>
      <c r="T74" s="170"/>
      <c r="V74" s="158"/>
      <c r="W74" s="159"/>
      <c r="X74" s="159"/>
      <c r="Y74" s="170"/>
      <c r="AA74" s="158"/>
      <c r="AB74" s="159"/>
      <c r="AC74" s="159"/>
      <c r="AD74" s="170"/>
      <c r="AF74" s="158"/>
      <c r="AG74" s="159"/>
      <c r="AH74" s="159"/>
      <c r="AI74" s="170"/>
      <c r="AK74" s="158"/>
      <c r="AL74" s="159"/>
      <c r="AM74" s="159"/>
      <c r="AN74" s="170"/>
      <c r="AP74" s="158"/>
      <c r="AQ74" s="159"/>
      <c r="AR74" s="159"/>
      <c r="AS74" s="170"/>
    </row>
    <row r="75" spans="1:45">
      <c r="A75" s="142"/>
      <c r="B75" s="158"/>
      <c r="C75" s="159"/>
      <c r="D75" s="159"/>
      <c r="E75" s="170"/>
      <c r="G75" s="158"/>
      <c r="H75" s="159"/>
      <c r="I75" s="159"/>
      <c r="J75" s="170"/>
      <c r="L75" s="158"/>
      <c r="M75" s="159"/>
      <c r="N75" s="159"/>
      <c r="O75" s="170"/>
      <c r="Q75" s="158"/>
      <c r="R75" s="159"/>
      <c r="S75" s="159"/>
      <c r="T75" s="170"/>
      <c r="V75" s="158"/>
      <c r="W75" s="159"/>
      <c r="X75" s="159"/>
      <c r="Y75" s="170"/>
      <c r="AA75" s="158"/>
      <c r="AB75" s="159"/>
      <c r="AC75" s="159"/>
      <c r="AD75" s="170"/>
      <c r="AF75" s="158"/>
      <c r="AG75" s="159"/>
      <c r="AH75" s="159"/>
      <c r="AI75" s="170"/>
      <c r="AK75" s="158"/>
      <c r="AL75" s="159"/>
      <c r="AM75" s="159"/>
      <c r="AN75" s="170"/>
      <c r="AP75" s="158"/>
      <c r="AQ75" s="159"/>
      <c r="AR75" s="159"/>
      <c r="AS75" s="170"/>
    </row>
    <row r="76" spans="1:45">
      <c r="A76" s="142"/>
      <c r="B76" s="158"/>
      <c r="C76" s="159"/>
      <c r="D76" s="159"/>
      <c r="E76" s="170"/>
      <c r="G76" s="158"/>
      <c r="H76" s="159"/>
      <c r="I76" s="159"/>
      <c r="J76" s="170"/>
      <c r="L76" s="158"/>
      <c r="M76" s="159"/>
      <c r="N76" s="159"/>
      <c r="O76" s="170"/>
      <c r="Q76" s="158"/>
      <c r="R76" s="159"/>
      <c r="S76" s="159"/>
      <c r="T76" s="170"/>
      <c r="V76" s="158"/>
      <c r="W76" s="159"/>
      <c r="X76" s="159"/>
      <c r="Y76" s="170"/>
      <c r="AA76" s="158"/>
      <c r="AB76" s="159"/>
      <c r="AC76" s="159"/>
      <c r="AD76" s="170"/>
      <c r="AF76" s="158"/>
      <c r="AG76" s="159"/>
      <c r="AH76" s="159"/>
      <c r="AI76" s="170"/>
      <c r="AK76" s="158"/>
      <c r="AL76" s="159"/>
      <c r="AM76" s="159"/>
      <c r="AN76" s="170"/>
      <c r="AP76" s="158"/>
      <c r="AQ76" s="159"/>
      <c r="AR76" s="159"/>
      <c r="AS76" s="170"/>
    </row>
    <row r="77" spans="1:45">
      <c r="A77" s="142"/>
      <c r="B77" s="158"/>
      <c r="C77" s="159"/>
      <c r="D77" s="159"/>
      <c r="E77" s="170"/>
      <c r="G77" s="158"/>
      <c r="H77" s="159"/>
      <c r="I77" s="159"/>
      <c r="J77" s="170"/>
      <c r="L77" s="158"/>
      <c r="M77" s="159"/>
      <c r="N77" s="159"/>
      <c r="O77" s="170"/>
      <c r="Q77" s="158"/>
      <c r="R77" s="159"/>
      <c r="S77" s="159"/>
      <c r="T77" s="170"/>
      <c r="V77" s="158"/>
      <c r="W77" s="159"/>
      <c r="X77" s="159"/>
      <c r="Y77" s="170"/>
      <c r="AA77" s="158"/>
      <c r="AB77" s="159"/>
      <c r="AC77" s="159"/>
      <c r="AD77" s="170"/>
      <c r="AF77" s="158"/>
      <c r="AG77" s="159"/>
      <c r="AH77" s="159"/>
      <c r="AI77" s="170"/>
      <c r="AK77" s="158"/>
      <c r="AL77" s="159"/>
      <c r="AM77" s="159"/>
      <c r="AN77" s="170"/>
      <c r="AP77" s="158"/>
      <c r="AQ77" s="159"/>
      <c r="AR77" s="159"/>
      <c r="AS77" s="170"/>
    </row>
    <row r="78" spans="1:45">
      <c r="A78" s="142"/>
      <c r="B78" s="158"/>
      <c r="C78" s="159"/>
      <c r="D78" s="159"/>
      <c r="E78" s="170"/>
      <c r="G78" s="158"/>
      <c r="H78" s="159"/>
      <c r="I78" s="159"/>
      <c r="J78" s="170"/>
      <c r="L78" s="158"/>
      <c r="M78" s="159"/>
      <c r="N78" s="159"/>
      <c r="O78" s="170"/>
      <c r="Q78" s="158"/>
      <c r="R78" s="159"/>
      <c r="S78" s="159"/>
      <c r="T78" s="170"/>
      <c r="V78" s="158"/>
      <c r="W78" s="159"/>
      <c r="X78" s="159"/>
      <c r="Y78" s="170"/>
      <c r="AA78" s="158"/>
      <c r="AB78" s="159"/>
      <c r="AC78" s="159"/>
      <c r="AD78" s="170"/>
      <c r="AF78" s="158"/>
      <c r="AG78" s="159"/>
      <c r="AH78" s="159"/>
      <c r="AI78" s="170"/>
      <c r="AK78" s="158"/>
      <c r="AL78" s="159"/>
      <c r="AM78" s="159"/>
      <c r="AN78" s="170"/>
      <c r="AP78" s="158"/>
      <c r="AQ78" s="159"/>
      <c r="AR78" s="159"/>
      <c r="AS78" s="170"/>
    </row>
    <row r="79" spans="1:45">
      <c r="A79" s="142"/>
      <c r="B79" s="158"/>
      <c r="C79" s="159"/>
      <c r="D79" s="159"/>
      <c r="E79" s="170"/>
      <c r="G79" s="158"/>
      <c r="H79" s="159"/>
      <c r="I79" s="159"/>
      <c r="J79" s="170"/>
      <c r="L79" s="158"/>
      <c r="M79" s="159"/>
      <c r="N79" s="159"/>
      <c r="O79" s="170"/>
      <c r="Q79" s="158"/>
      <c r="R79" s="159"/>
      <c r="S79" s="159"/>
      <c r="T79" s="170"/>
      <c r="V79" s="158"/>
      <c r="W79" s="159"/>
      <c r="X79" s="159"/>
      <c r="Y79" s="170"/>
      <c r="AA79" s="158"/>
      <c r="AB79" s="159"/>
      <c r="AC79" s="159"/>
      <c r="AD79" s="170"/>
      <c r="AF79" s="158"/>
      <c r="AG79" s="159"/>
      <c r="AH79" s="159"/>
      <c r="AI79" s="170"/>
      <c r="AK79" s="158"/>
      <c r="AL79" s="159"/>
      <c r="AM79" s="159"/>
      <c r="AN79" s="170"/>
      <c r="AP79" s="158"/>
      <c r="AQ79" s="159"/>
      <c r="AR79" s="159"/>
      <c r="AS79" s="170"/>
    </row>
    <row r="80" spans="1:45">
      <c r="A80" s="142"/>
      <c r="B80" s="158"/>
      <c r="C80" s="159"/>
      <c r="D80" s="159"/>
      <c r="E80" s="170"/>
      <c r="G80" s="158"/>
      <c r="H80" s="159"/>
      <c r="I80" s="159"/>
      <c r="J80" s="170"/>
      <c r="L80" s="158"/>
      <c r="M80" s="159"/>
      <c r="N80" s="159"/>
      <c r="O80" s="170"/>
      <c r="Q80" s="158"/>
      <c r="R80" s="159"/>
      <c r="S80" s="159"/>
      <c r="T80" s="170"/>
      <c r="V80" s="158"/>
      <c r="W80" s="159"/>
      <c r="X80" s="159"/>
      <c r="Y80" s="170"/>
      <c r="AA80" s="158"/>
      <c r="AB80" s="159"/>
      <c r="AC80" s="159"/>
      <c r="AD80" s="170"/>
      <c r="AF80" s="158"/>
      <c r="AG80" s="159"/>
      <c r="AH80" s="159"/>
      <c r="AI80" s="170"/>
      <c r="AK80" s="158"/>
      <c r="AL80" s="159"/>
      <c r="AM80" s="159"/>
      <c r="AN80" s="170"/>
      <c r="AP80" s="158"/>
      <c r="AQ80" s="159"/>
      <c r="AR80" s="159"/>
      <c r="AS80" s="170"/>
    </row>
    <row r="81" spans="1:45">
      <c r="A81" s="142"/>
      <c r="B81" s="158"/>
      <c r="C81" s="159"/>
      <c r="D81" s="159"/>
      <c r="E81" s="170"/>
      <c r="G81" s="158"/>
      <c r="H81" s="159"/>
      <c r="I81" s="159"/>
      <c r="J81" s="170"/>
      <c r="L81" s="158"/>
      <c r="M81" s="159"/>
      <c r="N81" s="159"/>
      <c r="O81" s="170"/>
      <c r="Q81" s="158"/>
      <c r="R81" s="159"/>
      <c r="S81" s="159"/>
      <c r="T81" s="170"/>
      <c r="V81" s="158"/>
      <c r="W81" s="159"/>
      <c r="X81" s="159"/>
      <c r="Y81" s="170"/>
      <c r="AA81" s="158"/>
      <c r="AB81" s="159"/>
      <c r="AC81" s="159"/>
      <c r="AD81" s="170"/>
      <c r="AF81" s="158"/>
      <c r="AG81" s="159"/>
      <c r="AH81" s="159"/>
      <c r="AI81" s="170"/>
      <c r="AK81" s="158"/>
      <c r="AL81" s="159"/>
      <c r="AM81" s="159"/>
      <c r="AN81" s="170"/>
      <c r="AP81" s="158"/>
      <c r="AQ81" s="159"/>
      <c r="AR81" s="159"/>
      <c r="AS81" s="170"/>
    </row>
    <row r="82" spans="1:45">
      <c r="A82" s="142"/>
      <c r="B82" s="158"/>
      <c r="C82" s="159"/>
      <c r="D82" s="159"/>
      <c r="E82" s="170"/>
      <c r="G82" s="158"/>
      <c r="H82" s="159"/>
      <c r="I82" s="159"/>
      <c r="J82" s="170"/>
      <c r="L82" s="158"/>
      <c r="M82" s="159"/>
      <c r="N82" s="159"/>
      <c r="O82" s="170"/>
      <c r="Q82" s="158"/>
      <c r="R82" s="159"/>
      <c r="S82" s="159"/>
      <c r="T82" s="170"/>
      <c r="V82" s="158"/>
      <c r="W82" s="159"/>
      <c r="X82" s="159"/>
      <c r="Y82" s="170"/>
      <c r="AA82" s="158"/>
      <c r="AB82" s="159"/>
      <c r="AC82" s="159"/>
      <c r="AD82" s="170"/>
      <c r="AF82" s="158"/>
      <c r="AG82" s="159"/>
      <c r="AH82" s="159"/>
      <c r="AI82" s="170"/>
      <c r="AK82" s="158"/>
      <c r="AL82" s="159"/>
      <c r="AM82" s="159"/>
      <c r="AN82" s="170"/>
      <c r="AP82" s="158"/>
      <c r="AQ82" s="159"/>
      <c r="AR82" s="159"/>
      <c r="AS82" s="170"/>
    </row>
    <row r="83" spans="1:45">
      <c r="A83" s="142"/>
      <c r="B83" s="158"/>
      <c r="C83" s="159"/>
      <c r="D83" s="159"/>
      <c r="E83" s="170"/>
      <c r="G83" s="158"/>
      <c r="H83" s="159"/>
      <c r="I83" s="159"/>
      <c r="J83" s="170"/>
      <c r="L83" s="158"/>
      <c r="M83" s="159"/>
      <c r="N83" s="159"/>
      <c r="O83" s="170"/>
      <c r="Q83" s="158"/>
      <c r="R83" s="159"/>
      <c r="S83" s="159"/>
      <c r="T83" s="170"/>
      <c r="V83" s="158"/>
      <c r="W83" s="159"/>
      <c r="X83" s="159"/>
      <c r="Y83" s="170"/>
      <c r="AA83" s="158"/>
      <c r="AB83" s="159"/>
      <c r="AC83" s="159"/>
      <c r="AD83" s="170"/>
      <c r="AF83" s="158"/>
      <c r="AG83" s="159"/>
      <c r="AH83" s="159"/>
      <c r="AI83" s="170"/>
      <c r="AK83" s="158"/>
      <c r="AL83" s="159"/>
      <c r="AM83" s="159"/>
      <c r="AN83" s="170"/>
      <c r="AP83" s="158"/>
      <c r="AQ83" s="159"/>
      <c r="AR83" s="159"/>
      <c r="AS83" s="170"/>
    </row>
    <row r="84" spans="1:45">
      <c r="A84" s="142"/>
      <c r="B84" s="158"/>
      <c r="C84" s="159"/>
      <c r="D84" s="159"/>
      <c r="E84" s="170"/>
      <c r="G84" s="158"/>
      <c r="H84" s="159"/>
      <c r="I84" s="159"/>
      <c r="J84" s="170"/>
      <c r="L84" s="158"/>
      <c r="M84" s="159"/>
      <c r="N84" s="159"/>
      <c r="O84" s="170"/>
      <c r="Q84" s="158"/>
      <c r="R84" s="159"/>
      <c r="S84" s="159"/>
      <c r="T84" s="170"/>
      <c r="V84" s="158"/>
      <c r="W84" s="159"/>
      <c r="X84" s="159"/>
      <c r="Y84" s="170"/>
      <c r="AA84" s="158"/>
      <c r="AB84" s="159"/>
      <c r="AC84" s="159"/>
      <c r="AD84" s="170"/>
      <c r="AF84" s="158"/>
      <c r="AG84" s="159"/>
      <c r="AH84" s="159"/>
      <c r="AI84" s="170"/>
      <c r="AK84" s="158"/>
      <c r="AL84" s="159"/>
      <c r="AM84" s="159"/>
      <c r="AN84" s="170"/>
      <c r="AP84" s="158"/>
      <c r="AQ84" s="159"/>
      <c r="AR84" s="159"/>
      <c r="AS84" s="170"/>
    </row>
    <row r="85" spans="1:45">
      <c r="A85" s="142"/>
      <c r="B85" s="158"/>
      <c r="C85" s="159"/>
      <c r="D85" s="159"/>
      <c r="E85" s="170"/>
      <c r="G85" s="158"/>
      <c r="H85" s="159"/>
      <c r="I85" s="159"/>
      <c r="J85" s="170"/>
      <c r="L85" s="158"/>
      <c r="M85" s="159"/>
      <c r="N85" s="159"/>
      <c r="O85" s="170"/>
      <c r="Q85" s="158"/>
      <c r="R85" s="159"/>
      <c r="S85" s="159"/>
      <c r="T85" s="170"/>
      <c r="V85" s="158"/>
      <c r="W85" s="159"/>
      <c r="X85" s="159"/>
      <c r="Y85" s="170"/>
      <c r="AA85" s="158"/>
      <c r="AB85" s="159"/>
      <c r="AC85" s="159"/>
      <c r="AD85" s="170"/>
      <c r="AF85" s="158"/>
      <c r="AG85" s="159"/>
      <c r="AH85" s="159"/>
      <c r="AI85" s="170"/>
      <c r="AK85" s="158"/>
      <c r="AL85" s="159"/>
      <c r="AM85" s="159"/>
      <c r="AN85" s="170"/>
      <c r="AP85" s="158"/>
      <c r="AQ85" s="159"/>
      <c r="AR85" s="159"/>
      <c r="AS85" s="170"/>
    </row>
    <row r="86" spans="1:45">
      <c r="A86" s="142"/>
      <c r="B86" s="158"/>
      <c r="C86" s="159"/>
      <c r="D86" s="159"/>
      <c r="E86" s="170"/>
      <c r="G86" s="158"/>
      <c r="H86" s="159"/>
      <c r="I86" s="159"/>
      <c r="J86" s="170"/>
      <c r="L86" s="158"/>
      <c r="M86" s="159"/>
      <c r="N86" s="159"/>
      <c r="O86" s="170"/>
      <c r="Q86" s="158"/>
      <c r="R86" s="159"/>
      <c r="S86" s="159"/>
      <c r="T86" s="170"/>
      <c r="V86" s="158"/>
      <c r="W86" s="159"/>
      <c r="X86" s="159"/>
      <c r="Y86" s="170"/>
      <c r="AA86" s="158"/>
      <c r="AB86" s="159"/>
      <c r="AC86" s="159"/>
      <c r="AD86" s="170"/>
      <c r="AF86" s="158"/>
      <c r="AG86" s="159"/>
      <c r="AH86" s="159"/>
      <c r="AI86" s="170"/>
      <c r="AK86" s="158"/>
      <c r="AL86" s="159"/>
      <c r="AM86" s="159"/>
      <c r="AN86" s="170"/>
      <c r="AP86" s="158"/>
      <c r="AQ86" s="159"/>
      <c r="AR86" s="159"/>
      <c r="AS86" s="170"/>
    </row>
    <row r="87" spans="1:45">
      <c r="A87" s="142"/>
      <c r="B87" s="158"/>
      <c r="C87" s="159"/>
      <c r="D87" s="159"/>
      <c r="E87" s="170"/>
      <c r="G87" s="158"/>
      <c r="H87" s="159"/>
      <c r="I87" s="159"/>
      <c r="J87" s="170"/>
      <c r="L87" s="158"/>
      <c r="M87" s="159"/>
      <c r="N87" s="159"/>
      <c r="O87" s="170"/>
      <c r="Q87" s="158"/>
      <c r="R87" s="159"/>
      <c r="S87" s="159"/>
      <c r="T87" s="170"/>
      <c r="V87" s="158"/>
      <c r="W87" s="159"/>
      <c r="X87" s="159"/>
      <c r="Y87" s="170"/>
      <c r="AA87" s="158"/>
      <c r="AB87" s="159"/>
      <c r="AC87" s="159"/>
      <c r="AD87" s="170"/>
      <c r="AF87" s="158"/>
      <c r="AG87" s="159"/>
      <c r="AH87" s="159"/>
      <c r="AI87" s="170"/>
      <c r="AK87" s="158"/>
      <c r="AL87" s="159"/>
      <c r="AM87" s="159"/>
      <c r="AN87" s="170"/>
      <c r="AP87" s="158"/>
      <c r="AQ87" s="159"/>
      <c r="AR87" s="159"/>
      <c r="AS87" s="170"/>
    </row>
    <row r="88" spans="1:45">
      <c r="A88" s="142"/>
      <c r="B88" s="158"/>
      <c r="C88" s="159"/>
      <c r="D88" s="159"/>
      <c r="E88" s="170"/>
      <c r="G88" s="158"/>
      <c r="H88" s="159"/>
      <c r="I88" s="159"/>
      <c r="J88" s="170"/>
      <c r="L88" s="158"/>
      <c r="M88" s="159"/>
      <c r="N88" s="159"/>
      <c r="O88" s="170"/>
      <c r="Q88" s="158"/>
      <c r="R88" s="159"/>
      <c r="S88" s="159"/>
      <c r="T88" s="170"/>
      <c r="V88" s="158"/>
      <c r="W88" s="159"/>
      <c r="X88" s="159"/>
      <c r="Y88" s="170"/>
      <c r="AA88" s="158"/>
      <c r="AB88" s="159"/>
      <c r="AC88" s="159"/>
      <c r="AD88" s="170"/>
      <c r="AF88" s="158"/>
      <c r="AG88" s="159"/>
      <c r="AH88" s="159"/>
      <c r="AI88" s="170"/>
      <c r="AK88" s="158"/>
      <c r="AL88" s="159"/>
      <c r="AM88" s="159"/>
      <c r="AN88" s="170"/>
      <c r="AP88" s="158"/>
      <c r="AQ88" s="159"/>
      <c r="AR88" s="159"/>
      <c r="AS88" s="170"/>
    </row>
    <row r="89" spans="1:45">
      <c r="A89" s="142"/>
      <c r="B89" s="158"/>
      <c r="C89" s="159"/>
      <c r="D89" s="159"/>
      <c r="E89" s="170"/>
      <c r="G89" s="158"/>
      <c r="H89" s="159"/>
      <c r="I89" s="159"/>
      <c r="J89" s="170"/>
      <c r="L89" s="158"/>
      <c r="M89" s="159"/>
      <c r="N89" s="159"/>
      <c r="O89" s="170"/>
      <c r="Q89" s="158"/>
      <c r="R89" s="159"/>
      <c r="S89" s="159"/>
      <c r="T89" s="170"/>
      <c r="V89" s="158"/>
      <c r="W89" s="159"/>
      <c r="X89" s="159"/>
      <c r="Y89" s="170"/>
      <c r="AA89" s="158"/>
      <c r="AB89" s="159"/>
      <c r="AC89" s="159"/>
      <c r="AD89" s="170"/>
      <c r="AF89" s="158"/>
      <c r="AG89" s="159"/>
      <c r="AH89" s="159"/>
      <c r="AI89" s="170"/>
      <c r="AK89" s="158"/>
      <c r="AL89" s="159"/>
      <c r="AM89" s="159"/>
      <c r="AN89" s="170"/>
      <c r="AP89" s="158"/>
      <c r="AQ89" s="159"/>
      <c r="AR89" s="159"/>
      <c r="AS89" s="170"/>
    </row>
    <row r="90" spans="1:45">
      <c r="A90" s="142"/>
      <c r="B90" s="158"/>
      <c r="C90" s="159"/>
      <c r="D90" s="159"/>
      <c r="E90" s="170"/>
      <c r="G90" s="158"/>
      <c r="H90" s="159"/>
      <c r="I90" s="159"/>
      <c r="J90" s="170"/>
      <c r="L90" s="158"/>
      <c r="M90" s="159"/>
      <c r="N90" s="159"/>
      <c r="O90" s="170"/>
      <c r="Q90" s="158"/>
      <c r="R90" s="159"/>
      <c r="S90" s="159"/>
      <c r="T90" s="170"/>
      <c r="V90" s="158"/>
      <c r="W90" s="159"/>
      <c r="X90" s="159"/>
      <c r="Y90" s="170"/>
      <c r="AA90" s="158"/>
      <c r="AB90" s="159"/>
      <c r="AC90" s="159"/>
      <c r="AD90" s="170"/>
      <c r="AF90" s="158"/>
      <c r="AG90" s="159"/>
      <c r="AH90" s="159"/>
      <c r="AI90" s="170"/>
      <c r="AK90" s="158"/>
      <c r="AL90" s="159"/>
      <c r="AM90" s="159"/>
      <c r="AN90" s="170"/>
      <c r="AP90" s="158"/>
      <c r="AQ90" s="159"/>
      <c r="AR90" s="159"/>
      <c r="AS90" s="170"/>
    </row>
    <row r="91" spans="1:45">
      <c r="A91" s="142"/>
      <c r="B91" s="158"/>
      <c r="C91" s="159"/>
      <c r="D91" s="159"/>
      <c r="E91" s="170"/>
      <c r="G91" s="158"/>
      <c r="H91" s="159"/>
      <c r="I91" s="159"/>
      <c r="J91" s="170"/>
      <c r="L91" s="158"/>
      <c r="M91" s="159"/>
      <c r="N91" s="159"/>
      <c r="O91" s="170"/>
      <c r="Q91" s="158"/>
      <c r="R91" s="159"/>
      <c r="S91" s="159"/>
      <c r="T91" s="170"/>
      <c r="V91" s="158"/>
      <c r="W91" s="159"/>
      <c r="X91" s="159"/>
      <c r="Y91" s="170"/>
      <c r="AA91" s="158"/>
      <c r="AB91" s="159"/>
      <c r="AC91" s="159"/>
      <c r="AD91" s="170"/>
      <c r="AF91" s="158"/>
      <c r="AG91" s="159"/>
      <c r="AH91" s="159"/>
      <c r="AI91" s="170"/>
      <c r="AK91" s="158"/>
      <c r="AL91" s="159"/>
      <c r="AM91" s="159"/>
      <c r="AN91" s="170"/>
      <c r="AP91" s="158"/>
      <c r="AQ91" s="159"/>
      <c r="AR91" s="159"/>
      <c r="AS91" s="170"/>
    </row>
    <row r="92" spans="1:45">
      <c r="A92" s="142"/>
      <c r="B92" s="158"/>
      <c r="C92" s="159"/>
      <c r="D92" s="159"/>
      <c r="E92" s="170"/>
      <c r="G92" s="158"/>
      <c r="H92" s="159"/>
      <c r="I92" s="159"/>
      <c r="J92" s="170"/>
      <c r="L92" s="158"/>
      <c r="M92" s="159"/>
      <c r="N92" s="159"/>
      <c r="O92" s="170"/>
      <c r="Q92" s="158"/>
      <c r="R92" s="159"/>
      <c r="S92" s="159"/>
      <c r="T92" s="170"/>
      <c r="V92" s="158"/>
      <c r="W92" s="159"/>
      <c r="X92" s="159"/>
      <c r="Y92" s="170"/>
      <c r="AA92" s="158"/>
      <c r="AB92" s="159"/>
      <c r="AC92" s="159"/>
      <c r="AD92" s="170"/>
      <c r="AF92" s="158"/>
      <c r="AG92" s="159"/>
      <c r="AH92" s="159"/>
      <c r="AI92" s="170"/>
      <c r="AK92" s="158"/>
      <c r="AL92" s="159"/>
      <c r="AM92" s="159"/>
      <c r="AN92" s="170"/>
      <c r="AP92" s="158"/>
      <c r="AQ92" s="159"/>
      <c r="AR92" s="159"/>
      <c r="AS92" s="170"/>
    </row>
    <row r="93" spans="1:45">
      <c r="A93" s="142"/>
      <c r="B93" s="158"/>
      <c r="C93" s="159"/>
      <c r="D93" s="159"/>
      <c r="E93" s="170"/>
      <c r="G93" s="158"/>
      <c r="H93" s="159"/>
      <c r="I93" s="159"/>
      <c r="J93" s="170"/>
      <c r="L93" s="158"/>
      <c r="M93" s="159"/>
      <c r="N93" s="159"/>
      <c r="O93" s="170"/>
      <c r="Q93" s="158"/>
      <c r="R93" s="159"/>
      <c r="S93" s="159"/>
      <c r="T93" s="170"/>
      <c r="V93" s="158"/>
      <c r="W93" s="159"/>
      <c r="X93" s="159"/>
      <c r="Y93" s="170"/>
      <c r="AA93" s="158"/>
      <c r="AB93" s="159"/>
      <c r="AC93" s="159"/>
      <c r="AD93" s="170"/>
      <c r="AF93" s="158"/>
      <c r="AG93" s="159"/>
      <c r="AH93" s="159"/>
      <c r="AI93" s="170"/>
      <c r="AK93" s="158"/>
      <c r="AL93" s="159"/>
      <c r="AM93" s="159"/>
      <c r="AN93" s="170"/>
      <c r="AP93" s="158"/>
      <c r="AQ93" s="159"/>
      <c r="AR93" s="159"/>
      <c r="AS93" s="170"/>
    </row>
    <row r="94" spans="1:45">
      <c r="A94" s="142"/>
      <c r="B94" s="158"/>
      <c r="C94" s="159"/>
      <c r="D94" s="159"/>
      <c r="E94" s="170"/>
      <c r="G94" s="158"/>
      <c r="H94" s="159"/>
      <c r="I94" s="159"/>
      <c r="J94" s="170"/>
      <c r="L94" s="158"/>
      <c r="M94" s="159"/>
      <c r="N94" s="159"/>
      <c r="O94" s="170"/>
      <c r="Q94" s="158"/>
      <c r="R94" s="159"/>
      <c r="S94" s="159"/>
      <c r="T94" s="170"/>
      <c r="V94" s="158"/>
      <c r="W94" s="159"/>
      <c r="X94" s="159"/>
      <c r="Y94" s="170"/>
      <c r="AA94" s="158"/>
      <c r="AB94" s="159"/>
      <c r="AC94" s="159"/>
      <c r="AD94" s="170"/>
      <c r="AF94" s="158"/>
      <c r="AG94" s="159"/>
      <c r="AH94" s="159"/>
      <c r="AI94" s="170"/>
      <c r="AK94" s="158"/>
      <c r="AL94" s="159"/>
      <c r="AM94" s="159"/>
      <c r="AN94" s="170"/>
      <c r="AP94" s="158"/>
      <c r="AQ94" s="159"/>
      <c r="AR94" s="159"/>
      <c r="AS94" s="170"/>
    </row>
    <row r="95" spans="1:45">
      <c r="A95" s="142"/>
      <c r="B95" s="158"/>
      <c r="C95" s="159"/>
      <c r="D95" s="159"/>
      <c r="E95" s="170"/>
      <c r="G95" s="158"/>
      <c r="H95" s="159"/>
      <c r="I95" s="159"/>
      <c r="J95" s="170"/>
      <c r="L95" s="158"/>
      <c r="M95" s="159"/>
      <c r="N95" s="159"/>
      <c r="O95" s="170"/>
      <c r="Q95" s="158"/>
      <c r="R95" s="159"/>
      <c r="S95" s="159"/>
      <c r="T95" s="170"/>
      <c r="V95" s="158"/>
      <c r="W95" s="159"/>
      <c r="X95" s="159"/>
      <c r="Y95" s="170"/>
      <c r="AA95" s="158"/>
      <c r="AB95" s="159"/>
      <c r="AC95" s="159"/>
      <c r="AD95" s="170"/>
      <c r="AF95" s="158"/>
      <c r="AG95" s="159"/>
      <c r="AH95" s="159"/>
      <c r="AI95" s="170"/>
      <c r="AK95" s="158"/>
      <c r="AL95" s="159"/>
      <c r="AM95" s="159"/>
      <c r="AN95" s="170"/>
      <c r="AP95" s="158"/>
      <c r="AQ95" s="159"/>
      <c r="AR95" s="159"/>
      <c r="AS95" s="170"/>
    </row>
    <row r="96" spans="1:45">
      <c r="A96" s="142"/>
      <c r="B96" s="158"/>
      <c r="C96" s="159"/>
      <c r="D96" s="159"/>
      <c r="E96" s="170"/>
      <c r="G96" s="158"/>
      <c r="H96" s="159"/>
      <c r="I96" s="159"/>
      <c r="J96" s="170"/>
      <c r="L96" s="158"/>
      <c r="M96" s="159"/>
      <c r="N96" s="159"/>
      <c r="O96" s="170"/>
      <c r="Q96" s="158"/>
      <c r="R96" s="159"/>
      <c r="S96" s="159"/>
      <c r="T96" s="170"/>
      <c r="V96" s="158"/>
      <c r="W96" s="159"/>
      <c r="X96" s="159"/>
      <c r="Y96" s="170"/>
      <c r="AA96" s="158"/>
      <c r="AB96" s="159"/>
      <c r="AC96" s="159"/>
      <c r="AD96" s="170"/>
      <c r="AF96" s="158"/>
      <c r="AG96" s="159"/>
      <c r="AH96" s="159"/>
      <c r="AI96" s="170"/>
      <c r="AK96" s="158"/>
      <c r="AL96" s="159"/>
      <c r="AM96" s="159"/>
      <c r="AN96" s="170"/>
      <c r="AP96" s="158"/>
      <c r="AQ96" s="159"/>
      <c r="AR96" s="159"/>
      <c r="AS96" s="170"/>
    </row>
    <row r="97" spans="1:45">
      <c r="A97" s="142"/>
      <c r="B97" s="158"/>
      <c r="C97" s="159"/>
      <c r="D97" s="159"/>
      <c r="E97" s="170"/>
      <c r="G97" s="158"/>
      <c r="H97" s="159"/>
      <c r="I97" s="159"/>
      <c r="J97" s="170"/>
      <c r="L97" s="158"/>
      <c r="M97" s="159"/>
      <c r="N97" s="159"/>
      <c r="O97" s="170"/>
      <c r="Q97" s="158"/>
      <c r="R97" s="159"/>
      <c r="S97" s="159"/>
      <c r="T97" s="170"/>
      <c r="V97" s="158"/>
      <c r="W97" s="159"/>
      <c r="X97" s="159"/>
      <c r="Y97" s="170"/>
      <c r="AA97" s="158"/>
      <c r="AB97" s="159"/>
      <c r="AC97" s="159"/>
      <c r="AD97" s="170"/>
      <c r="AF97" s="158"/>
      <c r="AG97" s="159"/>
      <c r="AH97" s="159"/>
      <c r="AI97" s="170"/>
      <c r="AK97" s="158"/>
      <c r="AL97" s="159"/>
      <c r="AM97" s="159"/>
      <c r="AN97" s="170"/>
      <c r="AP97" s="158"/>
      <c r="AQ97" s="159"/>
      <c r="AR97" s="159"/>
      <c r="AS97" s="170"/>
    </row>
    <row r="98" spans="1:45">
      <c r="A98" s="142"/>
      <c r="B98" s="158"/>
      <c r="C98" s="159"/>
      <c r="D98" s="159"/>
      <c r="E98" s="170"/>
      <c r="G98" s="158"/>
      <c r="H98" s="159"/>
      <c r="I98" s="159"/>
      <c r="J98" s="170"/>
      <c r="L98" s="158"/>
      <c r="M98" s="159"/>
      <c r="N98" s="159"/>
      <c r="O98" s="170"/>
      <c r="Q98" s="158"/>
      <c r="R98" s="159"/>
      <c r="S98" s="159"/>
      <c r="T98" s="170"/>
      <c r="V98" s="158"/>
      <c r="W98" s="159"/>
      <c r="X98" s="159"/>
      <c r="Y98" s="170"/>
      <c r="AA98" s="158"/>
      <c r="AB98" s="159"/>
      <c r="AC98" s="159"/>
      <c r="AD98" s="170"/>
      <c r="AF98" s="158"/>
      <c r="AG98" s="159"/>
      <c r="AH98" s="159"/>
      <c r="AI98" s="170"/>
      <c r="AK98" s="158"/>
      <c r="AL98" s="159"/>
      <c r="AM98" s="159"/>
      <c r="AN98" s="170"/>
      <c r="AP98" s="158"/>
      <c r="AQ98" s="159"/>
      <c r="AR98" s="159"/>
      <c r="AS98" s="170"/>
    </row>
    <row r="99" spans="1:45">
      <c r="A99" s="142"/>
      <c r="B99" s="158"/>
      <c r="C99" s="159"/>
      <c r="D99" s="159"/>
      <c r="E99" s="170"/>
      <c r="G99" s="158"/>
      <c r="H99" s="159"/>
      <c r="I99" s="159"/>
      <c r="J99" s="170"/>
      <c r="L99" s="158"/>
      <c r="M99" s="159"/>
      <c r="N99" s="159"/>
      <c r="O99" s="170"/>
      <c r="Q99" s="158"/>
      <c r="R99" s="159"/>
      <c r="S99" s="159"/>
      <c r="T99" s="170"/>
      <c r="V99" s="158"/>
      <c r="W99" s="159"/>
      <c r="X99" s="159"/>
      <c r="Y99" s="170"/>
      <c r="AA99" s="158"/>
      <c r="AB99" s="159"/>
      <c r="AC99" s="159"/>
      <c r="AD99" s="170"/>
      <c r="AF99" s="158"/>
      <c r="AG99" s="159"/>
      <c r="AH99" s="159"/>
      <c r="AI99" s="170"/>
      <c r="AK99" s="158"/>
      <c r="AL99" s="159"/>
      <c r="AM99" s="159"/>
      <c r="AN99" s="170"/>
      <c r="AP99" s="158"/>
      <c r="AQ99" s="159"/>
      <c r="AR99" s="159"/>
      <c r="AS99" s="170"/>
    </row>
    <row r="100" spans="1:45">
      <c r="A100" s="142"/>
      <c r="B100" s="158"/>
      <c r="C100" s="159"/>
      <c r="D100" s="159"/>
      <c r="E100" s="170"/>
      <c r="G100" s="158"/>
      <c r="H100" s="159"/>
      <c r="I100" s="159"/>
      <c r="J100" s="170"/>
      <c r="L100" s="158"/>
      <c r="M100" s="159"/>
      <c r="N100" s="159"/>
      <c r="O100" s="170"/>
      <c r="Q100" s="158"/>
      <c r="R100" s="159"/>
      <c r="S100" s="159"/>
      <c r="T100" s="170"/>
      <c r="V100" s="158"/>
      <c r="W100" s="159"/>
      <c r="X100" s="159"/>
      <c r="Y100" s="170"/>
      <c r="AA100" s="158"/>
      <c r="AB100" s="159"/>
      <c r="AC100" s="159"/>
      <c r="AD100" s="170"/>
      <c r="AF100" s="158"/>
      <c r="AG100" s="159"/>
      <c r="AH100" s="159"/>
      <c r="AI100" s="170"/>
      <c r="AK100" s="158"/>
      <c r="AL100" s="159"/>
      <c r="AM100" s="159"/>
      <c r="AN100" s="170"/>
      <c r="AP100" s="158"/>
      <c r="AQ100" s="159"/>
      <c r="AR100" s="159"/>
      <c r="AS100" s="170"/>
    </row>
    <row r="101" spans="1:45">
      <c r="A101" s="142"/>
      <c r="B101" s="158"/>
      <c r="C101" s="159"/>
      <c r="D101" s="159"/>
      <c r="E101" s="170"/>
      <c r="G101" s="158"/>
      <c r="H101" s="159"/>
      <c r="I101" s="159"/>
      <c r="J101" s="170"/>
      <c r="L101" s="158"/>
      <c r="M101" s="159"/>
      <c r="N101" s="159"/>
      <c r="O101" s="170"/>
      <c r="Q101" s="158"/>
      <c r="R101" s="159"/>
      <c r="S101" s="159"/>
      <c r="T101" s="170"/>
      <c r="V101" s="158"/>
      <c r="W101" s="159"/>
      <c r="X101" s="159"/>
      <c r="Y101" s="170"/>
      <c r="AA101" s="158"/>
      <c r="AB101" s="159"/>
      <c r="AC101" s="159"/>
      <c r="AD101" s="170"/>
      <c r="AF101" s="158"/>
      <c r="AG101" s="159"/>
      <c r="AH101" s="159"/>
      <c r="AI101" s="170"/>
      <c r="AK101" s="158"/>
      <c r="AL101" s="159"/>
      <c r="AM101" s="159"/>
      <c r="AN101" s="170"/>
      <c r="AP101" s="158"/>
      <c r="AQ101" s="159"/>
      <c r="AR101" s="159"/>
      <c r="AS101" s="170"/>
    </row>
    <row r="102" spans="1:45">
      <c r="A102" s="142"/>
      <c r="B102" s="158"/>
      <c r="C102" s="159"/>
      <c r="D102" s="159"/>
      <c r="E102" s="170"/>
      <c r="G102" s="158"/>
      <c r="H102" s="159"/>
      <c r="I102" s="159"/>
      <c r="J102" s="170"/>
      <c r="L102" s="158"/>
      <c r="M102" s="159"/>
      <c r="N102" s="159"/>
      <c r="O102" s="170"/>
      <c r="Q102" s="158"/>
      <c r="R102" s="159"/>
      <c r="S102" s="159"/>
      <c r="T102" s="170"/>
      <c r="V102" s="158"/>
      <c r="W102" s="159"/>
      <c r="X102" s="159"/>
      <c r="Y102" s="170"/>
      <c r="AA102" s="158"/>
      <c r="AB102" s="159"/>
      <c r="AC102" s="159"/>
      <c r="AD102" s="170"/>
      <c r="AF102" s="158"/>
      <c r="AG102" s="159"/>
      <c r="AH102" s="159"/>
      <c r="AI102" s="170"/>
      <c r="AK102" s="158"/>
      <c r="AL102" s="159"/>
      <c r="AM102" s="159"/>
      <c r="AN102" s="170"/>
      <c r="AP102" s="158"/>
      <c r="AQ102" s="159"/>
      <c r="AR102" s="159"/>
      <c r="AS102" s="170"/>
    </row>
    <row r="103" spans="1:45" ht="17.25" thickBot="1">
      <c r="A103" s="142"/>
      <c r="B103" s="160"/>
      <c r="C103" s="161"/>
      <c r="D103" s="161"/>
      <c r="E103" s="171"/>
      <c r="G103" s="160"/>
      <c r="H103" s="161"/>
      <c r="I103" s="161"/>
      <c r="J103" s="171"/>
      <c r="L103" s="160"/>
      <c r="M103" s="161"/>
      <c r="N103" s="161"/>
      <c r="O103" s="171"/>
      <c r="Q103" s="160"/>
      <c r="R103" s="161"/>
      <c r="S103" s="161"/>
      <c r="T103" s="171"/>
      <c r="V103" s="160"/>
      <c r="W103" s="161"/>
      <c r="X103" s="161"/>
      <c r="Y103" s="171"/>
      <c r="AA103" s="160"/>
      <c r="AB103" s="161"/>
      <c r="AC103" s="161"/>
      <c r="AD103" s="171"/>
      <c r="AF103" s="160"/>
      <c r="AG103" s="161"/>
      <c r="AH103" s="161"/>
      <c r="AI103" s="171"/>
      <c r="AK103" s="160"/>
      <c r="AL103" s="161"/>
      <c r="AM103" s="161"/>
      <c r="AN103" s="171"/>
      <c r="AP103" s="160"/>
      <c r="AQ103" s="161"/>
      <c r="AR103" s="161"/>
      <c r="AS103" s="171"/>
    </row>
    <row r="104" spans="1:45" s="142" customFormat="1">
      <c r="B104" s="356"/>
      <c r="C104" s="356"/>
      <c r="D104" s="356"/>
      <c r="E104" s="356"/>
      <c r="F104" s="356"/>
      <c r="G104" s="356"/>
      <c r="H104" s="356"/>
      <c r="I104" s="356"/>
      <c r="J104" s="356"/>
      <c r="K104" s="356"/>
      <c r="L104" s="356"/>
      <c r="M104" s="356"/>
      <c r="N104" s="356"/>
      <c r="O104" s="356"/>
      <c r="Q104" s="356"/>
      <c r="R104" s="356"/>
      <c r="S104" s="356"/>
      <c r="T104" s="356"/>
      <c r="V104" s="356"/>
      <c r="W104" s="356"/>
      <c r="X104" s="356"/>
      <c r="Y104" s="356"/>
      <c r="AA104" s="356"/>
      <c r="AB104" s="356"/>
      <c r="AC104" s="356"/>
      <c r="AD104" s="356"/>
      <c r="AF104" s="356"/>
      <c r="AG104" s="356"/>
      <c r="AH104" s="356"/>
      <c r="AI104" s="356"/>
      <c r="AK104" s="356"/>
      <c r="AL104" s="356"/>
      <c r="AM104" s="356"/>
      <c r="AN104" s="356"/>
      <c r="AP104" s="356"/>
      <c r="AQ104" s="356"/>
      <c r="AR104" s="356"/>
      <c r="AS104" s="356"/>
    </row>
    <row r="105" spans="1:45" s="39" customFormat="1" hidden="1">
      <c r="B105" s="40"/>
      <c r="C105" s="40"/>
      <c r="D105" s="40"/>
      <c r="E105" s="40"/>
      <c r="F105" s="356"/>
      <c r="G105" s="40"/>
      <c r="H105" s="40"/>
      <c r="I105" s="40"/>
      <c r="J105" s="40"/>
      <c r="K105" s="40"/>
      <c r="L105" s="40"/>
      <c r="M105" s="40"/>
      <c r="N105" s="40"/>
      <c r="O105" s="40"/>
      <c r="Q105" s="40"/>
      <c r="R105" s="40"/>
      <c r="S105" s="40"/>
      <c r="T105" s="40"/>
      <c r="V105" s="40"/>
      <c r="W105" s="40"/>
      <c r="X105" s="40"/>
      <c r="Y105" s="40"/>
      <c r="AA105" s="40"/>
      <c r="AB105" s="40"/>
      <c r="AC105" s="40"/>
      <c r="AD105" s="40"/>
      <c r="AF105" s="40"/>
      <c r="AG105" s="40"/>
      <c r="AH105" s="40"/>
      <c r="AI105" s="40"/>
      <c r="AK105" s="40"/>
      <c r="AL105" s="40"/>
      <c r="AM105" s="40"/>
      <c r="AN105" s="40"/>
      <c r="AP105" s="40"/>
      <c r="AQ105" s="40"/>
      <c r="AR105" s="40"/>
      <c r="AS105" s="40"/>
    </row>
    <row r="106" spans="1:45" s="39" customFormat="1" hidden="1">
      <c r="B106" s="40"/>
      <c r="C106" s="40"/>
      <c r="D106" s="40"/>
      <c r="E106" s="40"/>
      <c r="F106" s="356"/>
      <c r="G106" s="40"/>
      <c r="H106" s="40"/>
      <c r="I106" s="40"/>
      <c r="J106" s="40"/>
      <c r="K106" s="40"/>
      <c r="L106" s="40"/>
      <c r="M106" s="40"/>
      <c r="N106" s="40"/>
      <c r="O106" s="40"/>
      <c r="Q106" s="40"/>
      <c r="R106" s="40"/>
      <c r="S106" s="40"/>
      <c r="T106" s="40"/>
      <c r="V106" s="40"/>
      <c r="W106" s="40"/>
      <c r="X106" s="40"/>
      <c r="Y106" s="40"/>
      <c r="AA106" s="40"/>
      <c r="AB106" s="40"/>
      <c r="AC106" s="40"/>
      <c r="AD106" s="40"/>
      <c r="AF106" s="40"/>
      <c r="AG106" s="40"/>
      <c r="AH106" s="40"/>
      <c r="AI106" s="40"/>
      <c r="AK106" s="40"/>
      <c r="AL106" s="40"/>
      <c r="AM106" s="40"/>
      <c r="AN106" s="40"/>
      <c r="AP106" s="40"/>
      <c r="AQ106" s="40"/>
      <c r="AR106" s="40"/>
      <c r="AS106" s="40"/>
    </row>
    <row r="107" spans="1:45" s="39" customFormat="1" hidden="1">
      <c r="B107" s="40"/>
      <c r="C107" s="40"/>
      <c r="D107" s="40"/>
      <c r="E107" s="40"/>
      <c r="F107" s="356"/>
      <c r="G107" s="40"/>
      <c r="H107" s="40"/>
      <c r="I107" s="40"/>
      <c r="J107" s="40"/>
      <c r="K107" s="40"/>
      <c r="L107" s="40"/>
      <c r="M107" s="40"/>
      <c r="N107" s="40"/>
      <c r="O107" s="40"/>
      <c r="Q107" s="40"/>
      <c r="R107" s="40"/>
      <c r="S107" s="40"/>
      <c r="T107" s="40"/>
      <c r="V107" s="40"/>
      <c r="W107" s="40"/>
      <c r="X107" s="40"/>
      <c r="Y107" s="40"/>
      <c r="AA107" s="40"/>
      <c r="AB107" s="40"/>
      <c r="AC107" s="40"/>
      <c r="AD107" s="40"/>
      <c r="AF107" s="40"/>
      <c r="AG107" s="40"/>
      <c r="AH107" s="40"/>
      <c r="AI107" s="40"/>
      <c r="AK107" s="40"/>
      <c r="AL107" s="40"/>
      <c r="AM107" s="40"/>
      <c r="AN107" s="40"/>
      <c r="AP107" s="40"/>
      <c r="AQ107" s="40"/>
      <c r="AR107" s="40"/>
      <c r="AS107" s="40"/>
    </row>
    <row r="108" spans="1:45" s="39" customFormat="1" hidden="1">
      <c r="B108" s="40"/>
      <c r="C108" s="40"/>
      <c r="D108" s="40"/>
      <c r="E108" s="40"/>
      <c r="F108" s="356"/>
      <c r="G108" s="40"/>
      <c r="H108" s="40"/>
      <c r="I108" s="40"/>
      <c r="J108" s="40"/>
      <c r="K108" s="40"/>
      <c r="L108" s="40"/>
      <c r="M108" s="40"/>
      <c r="N108" s="40"/>
      <c r="O108" s="40"/>
      <c r="Q108" s="40"/>
      <c r="R108" s="40"/>
      <c r="S108" s="40"/>
      <c r="T108" s="40"/>
      <c r="V108" s="40"/>
      <c r="W108" s="40"/>
      <c r="X108" s="40"/>
      <c r="Y108" s="40"/>
      <c r="AA108" s="40"/>
      <c r="AB108" s="40"/>
      <c r="AC108" s="40"/>
      <c r="AD108" s="40"/>
      <c r="AF108" s="40"/>
      <c r="AG108" s="40"/>
      <c r="AH108" s="40"/>
      <c r="AI108" s="40"/>
      <c r="AK108" s="40"/>
      <c r="AL108" s="40"/>
      <c r="AM108" s="40"/>
      <c r="AN108" s="40"/>
      <c r="AP108" s="40"/>
      <c r="AQ108" s="40"/>
      <c r="AR108" s="40"/>
      <c r="AS108" s="40"/>
    </row>
    <row r="109" spans="1:45" s="39" customFormat="1" hidden="1">
      <c r="B109" s="40"/>
      <c r="C109" s="40"/>
      <c r="D109" s="40"/>
      <c r="E109" s="40"/>
      <c r="F109" s="356"/>
      <c r="G109" s="40"/>
      <c r="H109" s="40"/>
      <c r="I109" s="40"/>
      <c r="J109" s="40"/>
      <c r="K109" s="40"/>
      <c r="L109" s="40"/>
      <c r="M109" s="40"/>
      <c r="N109" s="40"/>
      <c r="O109" s="40"/>
      <c r="Q109" s="40"/>
      <c r="R109" s="40"/>
      <c r="S109" s="40"/>
      <c r="T109" s="40"/>
      <c r="V109" s="40"/>
      <c r="W109" s="40"/>
      <c r="X109" s="40"/>
      <c r="Y109" s="40"/>
      <c r="AA109" s="40"/>
      <c r="AB109" s="40"/>
      <c r="AC109" s="40"/>
      <c r="AD109" s="40"/>
      <c r="AF109" s="40"/>
      <c r="AG109" s="40"/>
      <c r="AH109" s="40"/>
      <c r="AI109" s="40"/>
      <c r="AK109" s="40"/>
      <c r="AL109" s="40"/>
      <c r="AM109" s="40"/>
      <c r="AN109" s="40"/>
      <c r="AP109" s="40"/>
      <c r="AQ109" s="40"/>
      <c r="AR109" s="40"/>
      <c r="AS109" s="40"/>
    </row>
    <row r="110" spans="1:45" s="39" customFormat="1" hidden="1">
      <c r="B110" s="40"/>
      <c r="C110" s="40"/>
      <c r="D110" s="40"/>
      <c r="E110" s="40"/>
      <c r="F110" s="356"/>
      <c r="G110" s="40"/>
      <c r="H110" s="40"/>
      <c r="I110" s="40"/>
      <c r="J110" s="40"/>
      <c r="K110" s="40"/>
      <c r="L110" s="40"/>
      <c r="M110" s="40"/>
      <c r="N110" s="40"/>
      <c r="O110" s="40"/>
      <c r="Q110" s="40"/>
      <c r="R110" s="40"/>
      <c r="S110" s="40"/>
      <c r="T110" s="40"/>
      <c r="V110" s="40"/>
      <c r="W110" s="40"/>
      <c r="X110" s="40"/>
      <c r="Y110" s="40"/>
      <c r="AA110" s="40"/>
      <c r="AB110" s="40"/>
      <c r="AC110" s="40"/>
      <c r="AD110" s="40"/>
      <c r="AF110" s="40"/>
      <c r="AG110" s="40"/>
      <c r="AH110" s="40"/>
      <c r="AI110" s="40"/>
      <c r="AK110" s="40"/>
      <c r="AL110" s="40"/>
      <c r="AM110" s="40"/>
      <c r="AN110" s="40"/>
      <c r="AP110" s="40"/>
      <c r="AQ110" s="40"/>
      <c r="AR110" s="40"/>
      <c r="AS110" s="40"/>
    </row>
    <row r="111" spans="1:45" s="39" customFormat="1" hidden="1">
      <c r="B111" s="40"/>
      <c r="C111" s="40"/>
      <c r="D111" s="40"/>
      <c r="E111" s="40"/>
      <c r="F111" s="356"/>
      <c r="G111" s="40"/>
      <c r="H111" s="40"/>
      <c r="I111" s="40"/>
      <c r="J111" s="40"/>
      <c r="K111" s="40"/>
      <c r="L111" s="40"/>
      <c r="M111" s="40"/>
      <c r="N111" s="40"/>
      <c r="O111" s="40"/>
      <c r="Q111" s="40"/>
      <c r="R111" s="40"/>
      <c r="S111" s="40"/>
      <c r="T111" s="40"/>
      <c r="V111" s="40"/>
      <c r="W111" s="40"/>
      <c r="X111" s="40"/>
      <c r="Y111" s="40"/>
      <c r="AA111" s="40"/>
      <c r="AB111" s="40"/>
      <c r="AC111" s="40"/>
      <c r="AD111" s="40"/>
      <c r="AF111" s="40"/>
      <c r="AG111" s="40"/>
      <c r="AH111" s="40"/>
      <c r="AI111" s="40"/>
      <c r="AK111" s="40"/>
      <c r="AL111" s="40"/>
      <c r="AM111" s="40"/>
      <c r="AN111" s="40"/>
      <c r="AP111" s="40"/>
      <c r="AQ111" s="40"/>
      <c r="AR111" s="40"/>
      <c r="AS111" s="40"/>
    </row>
    <row r="112" spans="1:45" s="39" customFormat="1" hidden="1">
      <c r="B112" s="40"/>
      <c r="C112" s="40"/>
      <c r="D112" s="40"/>
      <c r="E112" s="40"/>
      <c r="F112" s="356"/>
      <c r="G112" s="40"/>
      <c r="H112" s="40"/>
      <c r="I112" s="40"/>
      <c r="J112" s="40"/>
      <c r="K112" s="40"/>
      <c r="L112" s="40"/>
      <c r="M112" s="40"/>
      <c r="N112" s="40"/>
      <c r="O112" s="40"/>
      <c r="Q112" s="40"/>
      <c r="R112" s="40"/>
      <c r="S112" s="40"/>
      <c r="T112" s="40"/>
      <c r="V112" s="40"/>
      <c r="W112" s="40"/>
      <c r="X112" s="40"/>
      <c r="Y112" s="40"/>
      <c r="AA112" s="40"/>
      <c r="AB112" s="40"/>
      <c r="AC112" s="40"/>
      <c r="AD112" s="40"/>
      <c r="AF112" s="40"/>
      <c r="AG112" s="40"/>
      <c r="AH112" s="40"/>
      <c r="AI112" s="40"/>
      <c r="AK112" s="40"/>
      <c r="AL112" s="40"/>
      <c r="AM112" s="40"/>
      <c r="AN112" s="40"/>
      <c r="AP112" s="40"/>
      <c r="AQ112" s="40"/>
      <c r="AR112" s="40"/>
      <c r="AS112" s="40"/>
    </row>
    <row r="113" spans="2:45" s="39" customFormat="1" hidden="1">
      <c r="B113" s="40"/>
      <c r="C113" s="40"/>
      <c r="D113" s="40"/>
      <c r="E113" s="40"/>
      <c r="F113" s="356"/>
      <c r="G113" s="40"/>
      <c r="H113" s="40"/>
      <c r="I113" s="40"/>
      <c r="J113" s="40"/>
      <c r="K113" s="40"/>
      <c r="L113" s="40"/>
      <c r="M113" s="40"/>
      <c r="N113" s="40"/>
      <c r="O113" s="40"/>
      <c r="Q113" s="40"/>
      <c r="R113" s="40"/>
      <c r="S113" s="40"/>
      <c r="T113" s="40"/>
      <c r="V113" s="40"/>
      <c r="W113" s="40"/>
      <c r="X113" s="40"/>
      <c r="Y113" s="40"/>
      <c r="AA113" s="40"/>
      <c r="AB113" s="40"/>
      <c r="AC113" s="40"/>
      <c r="AD113" s="40"/>
      <c r="AF113" s="40"/>
      <c r="AG113" s="40"/>
      <c r="AH113" s="40"/>
      <c r="AI113" s="40"/>
      <c r="AK113" s="40"/>
      <c r="AL113" s="40"/>
      <c r="AM113" s="40"/>
      <c r="AN113" s="40"/>
      <c r="AP113" s="40"/>
      <c r="AQ113" s="40"/>
      <c r="AR113" s="40"/>
      <c r="AS113" s="40"/>
    </row>
    <row r="114" spans="2:45" s="39" customFormat="1" hidden="1">
      <c r="B114" s="40"/>
      <c r="C114" s="40"/>
      <c r="D114" s="40"/>
      <c r="E114" s="40"/>
      <c r="F114" s="356"/>
      <c r="G114" s="40"/>
      <c r="H114" s="40"/>
      <c r="I114" s="40"/>
      <c r="J114" s="40"/>
      <c r="K114" s="40"/>
      <c r="L114" s="40"/>
      <c r="M114" s="40"/>
      <c r="N114" s="40"/>
      <c r="O114" s="40"/>
      <c r="Q114" s="40"/>
      <c r="R114" s="40"/>
      <c r="S114" s="40"/>
      <c r="T114" s="40"/>
      <c r="V114" s="40"/>
      <c r="W114" s="40"/>
      <c r="X114" s="40"/>
      <c r="Y114" s="40"/>
      <c r="AA114" s="40"/>
      <c r="AB114" s="40"/>
      <c r="AC114" s="40"/>
      <c r="AD114" s="40"/>
      <c r="AF114" s="40"/>
      <c r="AG114" s="40"/>
      <c r="AH114" s="40"/>
      <c r="AI114" s="40"/>
      <c r="AK114" s="40"/>
      <c r="AL114" s="40"/>
      <c r="AM114" s="40"/>
      <c r="AN114" s="40"/>
      <c r="AP114" s="40"/>
      <c r="AQ114" s="40"/>
      <c r="AR114" s="40"/>
      <c r="AS114" s="40"/>
    </row>
    <row r="115" spans="2:45" s="39" customFormat="1" hidden="1">
      <c r="B115" s="40"/>
      <c r="C115" s="40"/>
      <c r="D115" s="40"/>
      <c r="E115" s="40"/>
      <c r="F115" s="356"/>
      <c r="G115" s="40"/>
      <c r="H115" s="40"/>
      <c r="I115" s="40"/>
      <c r="J115" s="40"/>
      <c r="K115" s="40"/>
      <c r="L115" s="40"/>
      <c r="M115" s="40"/>
      <c r="N115" s="40"/>
      <c r="O115" s="40"/>
      <c r="Q115" s="40"/>
      <c r="R115" s="40"/>
      <c r="S115" s="40"/>
      <c r="T115" s="40"/>
      <c r="V115" s="40"/>
      <c r="W115" s="40"/>
      <c r="X115" s="40"/>
      <c r="Y115" s="40"/>
      <c r="AA115" s="40"/>
      <c r="AB115" s="40"/>
      <c r="AC115" s="40"/>
      <c r="AD115" s="40"/>
      <c r="AF115" s="40"/>
      <c r="AG115" s="40"/>
      <c r="AH115" s="40"/>
      <c r="AI115" s="40"/>
      <c r="AK115" s="40"/>
      <c r="AL115" s="40"/>
      <c r="AM115" s="40"/>
      <c r="AN115" s="40"/>
      <c r="AP115" s="40"/>
      <c r="AQ115" s="40"/>
      <c r="AR115" s="40"/>
      <c r="AS115" s="40"/>
    </row>
    <row r="116" spans="2:45" s="39" customFormat="1" hidden="1">
      <c r="B116" s="40"/>
      <c r="C116" s="40"/>
      <c r="D116" s="40"/>
      <c r="E116" s="40"/>
      <c r="F116" s="356"/>
      <c r="G116" s="40"/>
      <c r="H116" s="40"/>
      <c r="I116" s="40"/>
      <c r="J116" s="40"/>
      <c r="K116" s="40"/>
      <c r="L116" s="40"/>
      <c r="M116" s="40"/>
      <c r="N116" s="40"/>
      <c r="O116" s="40"/>
      <c r="Q116" s="40"/>
      <c r="R116" s="40"/>
      <c r="S116" s="40"/>
      <c r="T116" s="40"/>
      <c r="V116" s="40"/>
      <c r="W116" s="40"/>
      <c r="X116" s="40"/>
      <c r="Y116" s="40"/>
      <c r="AA116" s="40"/>
      <c r="AB116" s="40"/>
      <c r="AC116" s="40"/>
      <c r="AD116" s="40"/>
      <c r="AF116" s="40"/>
      <c r="AG116" s="40"/>
      <c r="AH116" s="40"/>
      <c r="AI116" s="40"/>
      <c r="AK116" s="40"/>
      <c r="AL116" s="40"/>
      <c r="AM116" s="40"/>
      <c r="AN116" s="40"/>
      <c r="AP116" s="40"/>
      <c r="AQ116" s="40"/>
      <c r="AR116" s="40"/>
      <c r="AS116" s="40"/>
    </row>
    <row r="117" spans="2:45" s="39" customFormat="1" hidden="1">
      <c r="B117" s="40"/>
      <c r="C117" s="40"/>
      <c r="D117" s="40"/>
      <c r="E117" s="40"/>
      <c r="F117" s="356"/>
      <c r="G117" s="40"/>
      <c r="H117" s="40"/>
      <c r="I117" s="40"/>
      <c r="J117" s="40"/>
      <c r="K117" s="40"/>
      <c r="L117" s="40"/>
      <c r="M117" s="40"/>
      <c r="N117" s="40"/>
      <c r="O117" s="40"/>
      <c r="Q117" s="40"/>
      <c r="R117" s="40"/>
      <c r="S117" s="40"/>
      <c r="T117" s="40"/>
      <c r="V117" s="40"/>
      <c r="W117" s="40"/>
      <c r="X117" s="40"/>
      <c r="Y117" s="40"/>
      <c r="AA117" s="40"/>
      <c r="AB117" s="40"/>
      <c r="AC117" s="40"/>
      <c r="AD117" s="40"/>
      <c r="AF117" s="40"/>
      <c r="AG117" s="40"/>
      <c r="AH117" s="40"/>
      <c r="AI117" s="40"/>
      <c r="AK117" s="40"/>
      <c r="AL117" s="40"/>
      <c r="AM117" s="40"/>
      <c r="AN117" s="40"/>
      <c r="AP117" s="40"/>
      <c r="AQ117" s="40"/>
      <c r="AR117" s="40"/>
      <c r="AS117" s="40"/>
    </row>
    <row r="118" spans="2:45" s="39" customFormat="1" hidden="1">
      <c r="B118" s="40"/>
      <c r="C118" s="40"/>
      <c r="D118" s="40"/>
      <c r="E118" s="40"/>
      <c r="F118" s="356"/>
      <c r="G118" s="40"/>
      <c r="H118" s="40"/>
      <c r="I118" s="40"/>
      <c r="J118" s="40"/>
      <c r="K118" s="40"/>
      <c r="L118" s="40"/>
      <c r="M118" s="40"/>
      <c r="N118" s="40"/>
      <c r="O118" s="40"/>
      <c r="Q118" s="40"/>
      <c r="R118" s="40"/>
      <c r="S118" s="40"/>
      <c r="T118" s="40"/>
      <c r="V118" s="40"/>
      <c r="W118" s="40"/>
      <c r="X118" s="40"/>
      <c r="Y118" s="40"/>
      <c r="AA118" s="40"/>
      <c r="AB118" s="40"/>
      <c r="AC118" s="40"/>
      <c r="AD118" s="40"/>
      <c r="AF118" s="40"/>
      <c r="AG118" s="40"/>
      <c r="AH118" s="40"/>
      <c r="AI118" s="40"/>
      <c r="AK118" s="40"/>
      <c r="AL118" s="40"/>
      <c r="AM118" s="40"/>
      <c r="AN118" s="40"/>
      <c r="AP118" s="40"/>
      <c r="AQ118" s="40"/>
      <c r="AR118" s="40"/>
      <c r="AS118" s="40"/>
    </row>
    <row r="119" spans="2:45" s="39" customFormat="1" hidden="1">
      <c r="B119" s="40"/>
      <c r="C119" s="40"/>
      <c r="D119" s="40"/>
      <c r="E119" s="40"/>
      <c r="F119" s="356"/>
      <c r="G119" s="40"/>
      <c r="H119" s="40"/>
      <c r="I119" s="40"/>
      <c r="J119" s="40"/>
      <c r="K119" s="40"/>
      <c r="L119" s="40"/>
      <c r="M119" s="40"/>
      <c r="N119" s="40"/>
      <c r="O119" s="40"/>
      <c r="Q119" s="40"/>
      <c r="R119" s="40"/>
      <c r="S119" s="40"/>
      <c r="T119" s="40"/>
      <c r="V119" s="40"/>
      <c r="W119" s="40"/>
      <c r="X119" s="40"/>
      <c r="Y119" s="40"/>
      <c r="AA119" s="40"/>
      <c r="AB119" s="40"/>
      <c r="AC119" s="40"/>
      <c r="AD119" s="40"/>
      <c r="AF119" s="40"/>
      <c r="AG119" s="40"/>
      <c r="AH119" s="40"/>
      <c r="AI119" s="40"/>
      <c r="AK119" s="40"/>
      <c r="AL119" s="40"/>
      <c r="AM119" s="40"/>
      <c r="AN119" s="40"/>
      <c r="AP119" s="40"/>
      <c r="AQ119" s="40"/>
      <c r="AR119" s="40"/>
      <c r="AS119" s="40"/>
    </row>
    <row r="120" spans="2:45" s="39" customFormat="1" hidden="1">
      <c r="B120" s="40"/>
      <c r="C120" s="40"/>
      <c r="D120" s="40"/>
      <c r="E120" s="40"/>
      <c r="F120" s="356"/>
      <c r="G120" s="40"/>
      <c r="H120" s="40"/>
      <c r="I120" s="40"/>
      <c r="J120" s="40"/>
      <c r="K120" s="40"/>
      <c r="L120" s="40"/>
      <c r="M120" s="40"/>
      <c r="N120" s="40"/>
      <c r="O120" s="40"/>
      <c r="Q120" s="40"/>
      <c r="R120" s="40"/>
      <c r="S120" s="40"/>
      <c r="T120" s="40"/>
      <c r="V120" s="40"/>
      <c r="W120" s="40"/>
      <c r="X120" s="40"/>
      <c r="Y120" s="40"/>
      <c r="AA120" s="40"/>
      <c r="AB120" s="40"/>
      <c r="AC120" s="40"/>
      <c r="AD120" s="40"/>
      <c r="AF120" s="40"/>
      <c r="AG120" s="40"/>
      <c r="AH120" s="40"/>
      <c r="AI120" s="40"/>
      <c r="AK120" s="40"/>
      <c r="AL120" s="40"/>
      <c r="AM120" s="40"/>
      <c r="AN120" s="40"/>
      <c r="AP120" s="40"/>
      <c r="AQ120" s="40"/>
      <c r="AR120" s="40"/>
      <c r="AS120" s="40"/>
    </row>
    <row r="121" spans="2:45" s="39" customFormat="1" hidden="1">
      <c r="B121" s="40"/>
      <c r="C121" s="40"/>
      <c r="D121" s="40"/>
      <c r="E121" s="40"/>
      <c r="F121" s="356"/>
      <c r="G121" s="40"/>
      <c r="H121" s="40"/>
      <c r="I121" s="40"/>
      <c r="J121" s="40"/>
      <c r="K121" s="40"/>
      <c r="L121" s="40"/>
      <c r="M121" s="40"/>
      <c r="N121" s="40"/>
      <c r="O121" s="40"/>
      <c r="Q121" s="40"/>
      <c r="R121" s="40"/>
      <c r="S121" s="40"/>
      <c r="T121" s="40"/>
      <c r="V121" s="40"/>
      <c r="W121" s="40"/>
      <c r="X121" s="40"/>
      <c r="Y121" s="40"/>
      <c r="AA121" s="40"/>
      <c r="AB121" s="40"/>
      <c r="AC121" s="40"/>
      <c r="AD121" s="40"/>
      <c r="AF121" s="40"/>
      <c r="AG121" s="40"/>
      <c r="AH121" s="40"/>
      <c r="AI121" s="40"/>
      <c r="AK121" s="40"/>
      <c r="AL121" s="40"/>
      <c r="AM121" s="40"/>
      <c r="AN121" s="40"/>
      <c r="AP121" s="40"/>
      <c r="AQ121" s="40"/>
      <c r="AR121" s="40"/>
      <c r="AS121" s="40"/>
    </row>
    <row r="122" spans="2:45" s="39" customFormat="1" hidden="1">
      <c r="B122" s="40"/>
      <c r="C122" s="40"/>
      <c r="D122" s="40"/>
      <c r="E122" s="40"/>
      <c r="F122" s="356"/>
      <c r="G122" s="40"/>
      <c r="H122" s="40"/>
      <c r="I122" s="40"/>
      <c r="J122" s="40"/>
      <c r="K122" s="40"/>
      <c r="L122" s="40"/>
      <c r="M122" s="40"/>
      <c r="N122" s="40"/>
      <c r="O122" s="40"/>
      <c r="Q122" s="40"/>
      <c r="R122" s="40"/>
      <c r="S122" s="40"/>
      <c r="T122" s="40"/>
      <c r="V122" s="40"/>
      <c r="W122" s="40"/>
      <c r="X122" s="40"/>
      <c r="Y122" s="40"/>
      <c r="AA122" s="40"/>
      <c r="AB122" s="40"/>
      <c r="AC122" s="40"/>
      <c r="AD122" s="40"/>
      <c r="AF122" s="40"/>
      <c r="AG122" s="40"/>
      <c r="AH122" s="40"/>
      <c r="AI122" s="40"/>
      <c r="AK122" s="40"/>
      <c r="AL122" s="40"/>
      <c r="AM122" s="40"/>
      <c r="AN122" s="40"/>
      <c r="AP122" s="40"/>
      <c r="AQ122" s="40"/>
      <c r="AR122" s="40"/>
      <c r="AS122" s="40"/>
    </row>
    <row r="123" spans="2:45" s="39" customFormat="1" hidden="1">
      <c r="B123" s="40"/>
      <c r="C123" s="40"/>
      <c r="D123" s="40"/>
      <c r="E123" s="40"/>
      <c r="F123" s="356"/>
      <c r="G123" s="40"/>
      <c r="H123" s="40"/>
      <c r="I123" s="40"/>
      <c r="J123" s="40"/>
      <c r="K123" s="40"/>
      <c r="L123" s="40"/>
      <c r="M123" s="40"/>
      <c r="N123" s="40"/>
      <c r="O123" s="40"/>
      <c r="Q123" s="40"/>
      <c r="R123" s="40"/>
      <c r="S123" s="40"/>
      <c r="T123" s="40"/>
      <c r="V123" s="40"/>
      <c r="W123" s="40"/>
      <c r="X123" s="40"/>
      <c r="Y123" s="40"/>
      <c r="AA123" s="40"/>
      <c r="AB123" s="40"/>
      <c r="AC123" s="40"/>
      <c r="AD123" s="40"/>
      <c r="AF123" s="40"/>
      <c r="AG123" s="40"/>
      <c r="AH123" s="40"/>
      <c r="AI123" s="40"/>
      <c r="AK123" s="40"/>
      <c r="AL123" s="40"/>
      <c r="AM123" s="40"/>
      <c r="AN123" s="40"/>
      <c r="AP123" s="40"/>
      <c r="AQ123" s="40"/>
      <c r="AR123" s="40"/>
      <c r="AS123" s="40"/>
    </row>
    <row r="124" spans="2:45" s="39" customFormat="1" hidden="1">
      <c r="B124" s="40"/>
      <c r="C124" s="40"/>
      <c r="D124" s="40"/>
      <c r="E124" s="40"/>
      <c r="F124" s="356"/>
      <c r="G124" s="40"/>
      <c r="H124" s="40"/>
      <c r="I124" s="40"/>
      <c r="J124" s="40"/>
      <c r="K124" s="40"/>
      <c r="L124" s="40"/>
      <c r="M124" s="40"/>
      <c r="N124" s="40"/>
      <c r="O124" s="40"/>
      <c r="Q124" s="40"/>
      <c r="R124" s="40"/>
      <c r="S124" s="40"/>
      <c r="T124" s="40"/>
      <c r="V124" s="40"/>
      <c r="W124" s="40"/>
      <c r="X124" s="40"/>
      <c r="Y124" s="40"/>
      <c r="AA124" s="40"/>
      <c r="AB124" s="40"/>
      <c r="AC124" s="40"/>
      <c r="AD124" s="40"/>
      <c r="AF124" s="40"/>
      <c r="AG124" s="40"/>
      <c r="AH124" s="40"/>
      <c r="AI124" s="40"/>
      <c r="AK124" s="40"/>
      <c r="AL124" s="40"/>
      <c r="AM124" s="40"/>
      <c r="AN124" s="40"/>
      <c r="AP124" s="40"/>
      <c r="AQ124" s="40"/>
      <c r="AR124" s="40"/>
      <c r="AS124" s="40"/>
    </row>
    <row r="125" spans="2:45" s="39" customFormat="1" hidden="1">
      <c r="B125" s="40"/>
      <c r="C125" s="40"/>
      <c r="D125" s="40"/>
      <c r="E125" s="40"/>
      <c r="F125" s="356"/>
      <c r="G125" s="40"/>
      <c r="H125" s="40"/>
      <c r="I125" s="40"/>
      <c r="J125" s="40"/>
      <c r="K125" s="40"/>
      <c r="L125" s="40"/>
      <c r="M125" s="40"/>
      <c r="N125" s="40"/>
      <c r="O125" s="40"/>
      <c r="Q125" s="40"/>
      <c r="R125" s="40"/>
      <c r="S125" s="40"/>
      <c r="T125" s="40"/>
      <c r="V125" s="40"/>
      <c r="W125" s="40"/>
      <c r="X125" s="40"/>
      <c r="Y125" s="40"/>
      <c r="AA125" s="40"/>
      <c r="AB125" s="40"/>
      <c r="AC125" s="40"/>
      <c r="AD125" s="40"/>
      <c r="AF125" s="40"/>
      <c r="AG125" s="40"/>
      <c r="AH125" s="40"/>
      <c r="AI125" s="40"/>
      <c r="AK125" s="40"/>
      <c r="AL125" s="40"/>
      <c r="AM125" s="40"/>
      <c r="AN125" s="40"/>
      <c r="AP125" s="40"/>
      <c r="AQ125" s="40"/>
      <c r="AR125" s="40"/>
      <c r="AS125" s="40"/>
    </row>
    <row r="126" spans="2:45" s="39" customFormat="1" hidden="1">
      <c r="B126" s="40"/>
      <c r="C126" s="40"/>
      <c r="D126" s="40"/>
      <c r="E126" s="40"/>
      <c r="F126" s="356"/>
      <c r="G126" s="40"/>
      <c r="H126" s="40"/>
      <c r="I126" s="40"/>
      <c r="J126" s="40"/>
      <c r="K126" s="40"/>
      <c r="L126" s="40"/>
      <c r="M126" s="40"/>
      <c r="N126" s="40"/>
      <c r="O126" s="40"/>
      <c r="Q126" s="40"/>
      <c r="R126" s="40"/>
      <c r="S126" s="40"/>
      <c r="T126" s="40"/>
      <c r="V126" s="40"/>
      <c r="W126" s="40"/>
      <c r="X126" s="40"/>
      <c r="Y126" s="40"/>
      <c r="AA126" s="40"/>
      <c r="AB126" s="40"/>
      <c r="AC126" s="40"/>
      <c r="AD126" s="40"/>
      <c r="AF126" s="40"/>
      <c r="AG126" s="40"/>
      <c r="AH126" s="40"/>
      <c r="AI126" s="40"/>
      <c r="AK126" s="40"/>
      <c r="AL126" s="40"/>
      <c r="AM126" s="40"/>
      <c r="AN126" s="40"/>
      <c r="AP126" s="40"/>
      <c r="AQ126" s="40"/>
      <c r="AR126" s="40"/>
      <c r="AS126" s="40"/>
    </row>
    <row r="127" spans="2:45" s="39" customFormat="1" hidden="1">
      <c r="B127" s="40"/>
      <c r="C127" s="40"/>
      <c r="D127" s="40"/>
      <c r="E127" s="40"/>
      <c r="F127" s="356"/>
      <c r="G127" s="40"/>
      <c r="H127" s="40"/>
      <c r="I127" s="40"/>
      <c r="J127" s="40"/>
      <c r="K127" s="40"/>
      <c r="L127" s="40"/>
      <c r="M127" s="40"/>
      <c r="N127" s="40"/>
      <c r="O127" s="40"/>
      <c r="Q127" s="40"/>
      <c r="R127" s="40"/>
      <c r="S127" s="40"/>
      <c r="T127" s="40"/>
      <c r="V127" s="40"/>
      <c r="W127" s="40"/>
      <c r="X127" s="40"/>
      <c r="Y127" s="40"/>
      <c r="AA127" s="40"/>
      <c r="AB127" s="40"/>
      <c r="AC127" s="40"/>
      <c r="AD127" s="40"/>
      <c r="AF127" s="40"/>
      <c r="AG127" s="40"/>
      <c r="AH127" s="40"/>
      <c r="AI127" s="40"/>
      <c r="AK127" s="40"/>
      <c r="AL127" s="40"/>
      <c r="AM127" s="40"/>
      <c r="AN127" s="40"/>
      <c r="AP127" s="40"/>
      <c r="AQ127" s="40"/>
      <c r="AR127" s="40"/>
      <c r="AS127" s="40"/>
    </row>
    <row r="128" spans="2:45" s="39" customFormat="1" hidden="1">
      <c r="B128" s="40"/>
      <c r="C128" s="40"/>
      <c r="D128" s="40"/>
      <c r="E128" s="40"/>
      <c r="F128" s="356"/>
      <c r="G128" s="40"/>
      <c r="H128" s="40"/>
      <c r="I128" s="40"/>
      <c r="J128" s="40"/>
      <c r="K128" s="40"/>
      <c r="L128" s="40"/>
      <c r="M128" s="40"/>
      <c r="N128" s="40"/>
      <c r="O128" s="40"/>
      <c r="Q128" s="40"/>
      <c r="R128" s="40"/>
      <c r="S128" s="40"/>
      <c r="T128" s="40"/>
      <c r="V128" s="40"/>
      <c r="W128" s="40"/>
      <c r="X128" s="40"/>
      <c r="Y128" s="40"/>
      <c r="AA128" s="40"/>
      <c r="AB128" s="40"/>
      <c r="AC128" s="40"/>
      <c r="AD128" s="40"/>
      <c r="AF128" s="40"/>
      <c r="AG128" s="40"/>
      <c r="AH128" s="40"/>
      <c r="AI128" s="40"/>
      <c r="AK128" s="40"/>
      <c r="AL128" s="40"/>
      <c r="AM128" s="40"/>
      <c r="AN128" s="40"/>
      <c r="AP128" s="40"/>
      <c r="AQ128" s="40"/>
      <c r="AR128" s="40"/>
      <c r="AS128" s="40"/>
    </row>
    <row r="129" spans="2:45" s="39" customFormat="1" hidden="1">
      <c r="B129" s="40"/>
      <c r="C129" s="40"/>
      <c r="D129" s="40"/>
      <c r="E129" s="40"/>
      <c r="F129" s="356"/>
      <c r="G129" s="40"/>
      <c r="H129" s="40"/>
      <c r="I129" s="40"/>
      <c r="J129" s="40"/>
      <c r="K129" s="40"/>
      <c r="L129" s="40"/>
      <c r="M129" s="40"/>
      <c r="N129" s="40"/>
      <c r="O129" s="40"/>
      <c r="Q129" s="40"/>
      <c r="R129" s="40"/>
      <c r="S129" s="40"/>
      <c r="T129" s="40"/>
      <c r="V129" s="40"/>
      <c r="W129" s="40"/>
      <c r="X129" s="40"/>
      <c r="Y129" s="40"/>
      <c r="AA129" s="40"/>
      <c r="AB129" s="40"/>
      <c r="AC129" s="40"/>
      <c r="AD129" s="40"/>
      <c r="AF129" s="40"/>
      <c r="AG129" s="40"/>
      <c r="AH129" s="40"/>
      <c r="AI129" s="40"/>
      <c r="AK129" s="40"/>
      <c r="AL129" s="40"/>
      <c r="AM129" s="40"/>
      <c r="AN129" s="40"/>
      <c r="AP129" s="40"/>
      <c r="AQ129" s="40"/>
      <c r="AR129" s="40"/>
      <c r="AS129" s="40"/>
    </row>
    <row r="130" spans="2:45" s="39" customFormat="1" hidden="1">
      <c r="B130" s="40"/>
      <c r="C130" s="40"/>
      <c r="D130" s="40"/>
      <c r="E130" s="40"/>
      <c r="F130" s="356"/>
      <c r="G130" s="40"/>
      <c r="H130" s="40"/>
      <c r="I130" s="40"/>
      <c r="J130" s="40"/>
      <c r="K130" s="40"/>
      <c r="L130" s="40"/>
      <c r="M130" s="40"/>
      <c r="N130" s="40"/>
      <c r="O130" s="40"/>
      <c r="Q130" s="40"/>
      <c r="R130" s="40"/>
      <c r="S130" s="40"/>
      <c r="T130" s="40"/>
      <c r="V130" s="40"/>
      <c r="W130" s="40"/>
      <c r="X130" s="40"/>
      <c r="Y130" s="40"/>
      <c r="AA130" s="40"/>
      <c r="AB130" s="40"/>
      <c r="AC130" s="40"/>
      <c r="AD130" s="40"/>
      <c r="AF130" s="40"/>
      <c r="AG130" s="40"/>
      <c r="AH130" s="40"/>
      <c r="AI130" s="40"/>
      <c r="AK130" s="40"/>
      <c r="AL130" s="40"/>
      <c r="AM130" s="40"/>
      <c r="AN130" s="40"/>
      <c r="AP130" s="40"/>
      <c r="AQ130" s="40"/>
      <c r="AR130" s="40"/>
      <c r="AS130" s="40"/>
    </row>
    <row r="131" spans="2:45" s="39" customFormat="1" hidden="1">
      <c r="B131" s="40"/>
      <c r="C131" s="40"/>
      <c r="D131" s="40"/>
      <c r="E131" s="40"/>
      <c r="F131" s="356"/>
      <c r="G131" s="40"/>
      <c r="H131" s="40"/>
      <c r="I131" s="40"/>
      <c r="J131" s="40"/>
      <c r="K131" s="40"/>
      <c r="L131" s="40"/>
      <c r="M131" s="40"/>
      <c r="N131" s="40"/>
      <c r="O131" s="40"/>
      <c r="Q131" s="40"/>
      <c r="R131" s="40"/>
      <c r="S131" s="40"/>
      <c r="T131" s="40"/>
      <c r="V131" s="40"/>
      <c r="W131" s="40"/>
      <c r="X131" s="40"/>
      <c r="Y131" s="40"/>
      <c r="AA131" s="40"/>
      <c r="AB131" s="40"/>
      <c r="AC131" s="40"/>
      <c r="AD131" s="40"/>
      <c r="AF131" s="40"/>
      <c r="AG131" s="40"/>
      <c r="AH131" s="40"/>
      <c r="AI131" s="40"/>
      <c r="AK131" s="40"/>
      <c r="AL131" s="40"/>
      <c r="AM131" s="40"/>
      <c r="AN131" s="40"/>
      <c r="AP131" s="40"/>
      <c r="AQ131" s="40"/>
      <c r="AR131" s="40"/>
      <c r="AS131" s="40"/>
    </row>
    <row r="132" spans="2:45" s="39" customFormat="1" hidden="1">
      <c r="B132" s="40"/>
      <c r="C132" s="40"/>
      <c r="D132" s="40"/>
      <c r="E132" s="40"/>
      <c r="F132" s="356"/>
      <c r="G132" s="40"/>
      <c r="H132" s="40"/>
      <c r="I132" s="40"/>
      <c r="J132" s="40"/>
      <c r="K132" s="40"/>
      <c r="L132" s="40"/>
      <c r="M132" s="40"/>
      <c r="N132" s="40"/>
      <c r="O132" s="40"/>
      <c r="Q132" s="40"/>
      <c r="R132" s="40"/>
      <c r="S132" s="40"/>
      <c r="T132" s="40"/>
      <c r="V132" s="40"/>
      <c r="W132" s="40"/>
      <c r="X132" s="40"/>
      <c r="Y132" s="40"/>
      <c r="AA132" s="40"/>
      <c r="AB132" s="40"/>
      <c r="AC132" s="40"/>
      <c r="AD132" s="40"/>
      <c r="AF132" s="40"/>
      <c r="AG132" s="40"/>
      <c r="AH132" s="40"/>
      <c r="AI132" s="40"/>
      <c r="AK132" s="40"/>
      <c r="AL132" s="40"/>
      <c r="AM132" s="40"/>
      <c r="AN132" s="40"/>
      <c r="AP132" s="40"/>
      <c r="AQ132" s="40"/>
      <c r="AR132" s="40"/>
      <c r="AS132" s="40"/>
    </row>
    <row r="133" spans="2:45" s="39" customFormat="1" hidden="1">
      <c r="B133" s="40"/>
      <c r="C133" s="40"/>
      <c r="D133" s="40"/>
      <c r="E133" s="40"/>
      <c r="F133" s="356"/>
      <c r="G133" s="40"/>
      <c r="H133" s="40"/>
      <c r="I133" s="40"/>
      <c r="J133" s="40"/>
      <c r="K133" s="40"/>
      <c r="L133" s="40"/>
      <c r="M133" s="40"/>
      <c r="N133" s="40"/>
      <c r="O133" s="40"/>
      <c r="Q133" s="40"/>
      <c r="R133" s="40"/>
      <c r="S133" s="40"/>
      <c r="T133" s="40"/>
      <c r="V133" s="40"/>
      <c r="W133" s="40"/>
      <c r="X133" s="40"/>
      <c r="Y133" s="40"/>
      <c r="AA133" s="40"/>
      <c r="AB133" s="40"/>
      <c r="AC133" s="40"/>
      <c r="AD133" s="40"/>
      <c r="AF133" s="40"/>
      <c r="AG133" s="40"/>
      <c r="AH133" s="40"/>
      <c r="AI133" s="40"/>
      <c r="AK133" s="40"/>
      <c r="AL133" s="40"/>
      <c r="AM133" s="40"/>
      <c r="AN133" s="40"/>
      <c r="AP133" s="40"/>
      <c r="AQ133" s="40"/>
      <c r="AR133" s="40"/>
      <c r="AS133" s="40"/>
    </row>
    <row r="134" spans="2:45" s="39" customFormat="1" hidden="1">
      <c r="B134" s="40"/>
      <c r="C134" s="40"/>
      <c r="D134" s="40"/>
      <c r="E134" s="40"/>
      <c r="F134" s="356"/>
      <c r="G134" s="40"/>
      <c r="H134" s="40"/>
      <c r="I134" s="40"/>
      <c r="J134" s="40"/>
      <c r="K134" s="40"/>
      <c r="L134" s="40"/>
      <c r="M134" s="40"/>
      <c r="N134" s="40"/>
      <c r="O134" s="40"/>
      <c r="Q134" s="40"/>
      <c r="R134" s="40"/>
      <c r="S134" s="40"/>
      <c r="T134" s="40"/>
      <c r="V134" s="40"/>
      <c r="W134" s="40"/>
      <c r="X134" s="40"/>
      <c r="Y134" s="40"/>
      <c r="AA134" s="40"/>
      <c r="AB134" s="40"/>
      <c r="AC134" s="40"/>
      <c r="AD134" s="40"/>
      <c r="AF134" s="40"/>
      <c r="AG134" s="40"/>
      <c r="AH134" s="40"/>
      <c r="AI134" s="40"/>
      <c r="AK134" s="40"/>
      <c r="AL134" s="40"/>
      <c r="AM134" s="40"/>
      <c r="AN134" s="40"/>
      <c r="AP134" s="40"/>
      <c r="AQ134" s="40"/>
      <c r="AR134" s="40"/>
      <c r="AS134" s="40"/>
    </row>
    <row r="135" spans="2:45" s="39" customFormat="1" hidden="1">
      <c r="B135" s="40"/>
      <c r="C135" s="40"/>
      <c r="D135" s="40"/>
      <c r="E135" s="40"/>
      <c r="F135" s="356"/>
      <c r="G135" s="40"/>
      <c r="H135" s="40"/>
      <c r="I135" s="40"/>
      <c r="J135" s="40"/>
      <c r="K135" s="40"/>
      <c r="L135" s="40"/>
      <c r="M135" s="40"/>
      <c r="N135" s="40"/>
      <c r="O135" s="40"/>
      <c r="Q135" s="40"/>
      <c r="R135" s="40"/>
      <c r="S135" s="40"/>
      <c r="T135" s="40"/>
      <c r="V135" s="40"/>
      <c r="W135" s="40"/>
      <c r="X135" s="40"/>
      <c r="Y135" s="40"/>
      <c r="AA135" s="40"/>
      <c r="AB135" s="40"/>
      <c r="AC135" s="40"/>
      <c r="AD135" s="40"/>
      <c r="AF135" s="40"/>
      <c r="AG135" s="40"/>
      <c r="AH135" s="40"/>
      <c r="AI135" s="40"/>
      <c r="AK135" s="40"/>
      <c r="AL135" s="40"/>
      <c r="AM135" s="40"/>
      <c r="AN135" s="40"/>
      <c r="AP135" s="40"/>
      <c r="AQ135" s="40"/>
      <c r="AR135" s="40"/>
      <c r="AS135" s="40"/>
    </row>
    <row r="136" spans="2:45" s="39" customFormat="1" hidden="1">
      <c r="B136" s="40"/>
      <c r="C136" s="40"/>
      <c r="D136" s="40"/>
      <c r="E136" s="40"/>
      <c r="F136" s="356"/>
      <c r="G136" s="40"/>
      <c r="H136" s="40"/>
      <c r="I136" s="40"/>
      <c r="J136" s="40"/>
      <c r="K136" s="40"/>
      <c r="L136" s="40"/>
      <c r="M136" s="40"/>
      <c r="N136" s="40"/>
      <c r="O136" s="40"/>
      <c r="Q136" s="40"/>
      <c r="R136" s="40"/>
      <c r="S136" s="40"/>
      <c r="T136" s="40"/>
      <c r="V136" s="40"/>
      <c r="W136" s="40"/>
      <c r="X136" s="40"/>
      <c r="Y136" s="40"/>
      <c r="AA136" s="40"/>
      <c r="AB136" s="40"/>
      <c r="AC136" s="40"/>
      <c r="AD136" s="40"/>
      <c r="AF136" s="40"/>
      <c r="AG136" s="40"/>
      <c r="AH136" s="40"/>
      <c r="AI136" s="40"/>
      <c r="AK136" s="40"/>
      <c r="AL136" s="40"/>
      <c r="AM136" s="40"/>
      <c r="AN136" s="40"/>
      <c r="AP136" s="40"/>
      <c r="AQ136" s="40"/>
      <c r="AR136" s="40"/>
      <c r="AS136" s="40"/>
    </row>
    <row r="137" spans="2:45" s="39" customFormat="1" hidden="1">
      <c r="B137" s="40"/>
      <c r="C137" s="40"/>
      <c r="D137" s="40"/>
      <c r="E137" s="40"/>
      <c r="F137" s="356"/>
      <c r="G137" s="40"/>
      <c r="H137" s="40"/>
      <c r="I137" s="40"/>
      <c r="J137" s="40"/>
      <c r="K137" s="40"/>
      <c r="L137" s="40"/>
      <c r="M137" s="40"/>
      <c r="N137" s="40"/>
      <c r="O137" s="40"/>
      <c r="Q137" s="40"/>
      <c r="R137" s="40"/>
      <c r="S137" s="40"/>
      <c r="T137" s="40"/>
      <c r="V137" s="40"/>
      <c r="W137" s="40"/>
      <c r="X137" s="40"/>
      <c r="Y137" s="40"/>
      <c r="AA137" s="40"/>
      <c r="AB137" s="40"/>
      <c r="AC137" s="40"/>
      <c r="AD137" s="40"/>
      <c r="AF137" s="40"/>
      <c r="AG137" s="40"/>
      <c r="AH137" s="40"/>
      <c r="AI137" s="40"/>
      <c r="AK137" s="40"/>
      <c r="AL137" s="40"/>
      <c r="AM137" s="40"/>
      <c r="AN137" s="40"/>
      <c r="AP137" s="40"/>
      <c r="AQ137" s="40"/>
      <c r="AR137" s="40"/>
      <c r="AS137" s="40"/>
    </row>
    <row r="138" spans="2:45" s="39" customFormat="1" hidden="1">
      <c r="B138" s="40"/>
      <c r="C138" s="40"/>
      <c r="D138" s="40"/>
      <c r="E138" s="40"/>
      <c r="F138" s="356"/>
      <c r="G138" s="40"/>
      <c r="H138" s="40"/>
      <c r="I138" s="40"/>
      <c r="J138" s="40"/>
      <c r="K138" s="40"/>
      <c r="L138" s="40"/>
      <c r="M138" s="40"/>
      <c r="N138" s="40"/>
      <c r="O138" s="40"/>
      <c r="Q138" s="40"/>
      <c r="R138" s="40"/>
      <c r="S138" s="40"/>
      <c r="T138" s="40"/>
      <c r="V138" s="40"/>
      <c r="W138" s="40"/>
      <c r="X138" s="40"/>
      <c r="Y138" s="40"/>
      <c r="AA138" s="40"/>
      <c r="AB138" s="40"/>
      <c r="AC138" s="40"/>
      <c r="AD138" s="40"/>
      <c r="AF138" s="40"/>
      <c r="AG138" s="40"/>
      <c r="AH138" s="40"/>
      <c r="AI138" s="40"/>
      <c r="AK138" s="40"/>
      <c r="AL138" s="40"/>
      <c r="AM138" s="40"/>
      <c r="AN138" s="40"/>
      <c r="AP138" s="40"/>
      <c r="AQ138" s="40"/>
      <c r="AR138" s="40"/>
      <c r="AS138" s="40"/>
    </row>
    <row r="139" spans="2:45" s="39" customFormat="1" hidden="1">
      <c r="B139" s="40"/>
      <c r="C139" s="40"/>
      <c r="D139" s="40"/>
      <c r="E139" s="40"/>
      <c r="F139" s="356"/>
      <c r="G139" s="40"/>
      <c r="H139" s="40"/>
      <c r="I139" s="40"/>
      <c r="J139" s="40"/>
      <c r="K139" s="40"/>
      <c r="L139" s="40"/>
      <c r="M139" s="40"/>
      <c r="N139" s="40"/>
      <c r="O139" s="40"/>
      <c r="Q139" s="40"/>
      <c r="R139" s="40"/>
      <c r="S139" s="40"/>
      <c r="T139" s="40"/>
      <c r="V139" s="40"/>
      <c r="W139" s="40"/>
      <c r="X139" s="40"/>
      <c r="Y139" s="40"/>
      <c r="AA139" s="40"/>
      <c r="AB139" s="40"/>
      <c r="AC139" s="40"/>
      <c r="AD139" s="40"/>
      <c r="AF139" s="40"/>
      <c r="AG139" s="40"/>
      <c r="AH139" s="40"/>
      <c r="AI139" s="40"/>
      <c r="AK139" s="40"/>
      <c r="AL139" s="40"/>
      <c r="AM139" s="40"/>
      <c r="AN139" s="40"/>
      <c r="AP139" s="40"/>
      <c r="AQ139" s="40"/>
      <c r="AR139" s="40"/>
      <c r="AS139" s="40"/>
    </row>
    <row r="140" spans="2:45" s="39" customFormat="1" hidden="1">
      <c r="B140" s="40"/>
      <c r="C140" s="40"/>
      <c r="D140" s="40"/>
      <c r="E140" s="40"/>
      <c r="F140" s="356"/>
      <c r="G140" s="40"/>
      <c r="H140" s="40"/>
      <c r="I140" s="40"/>
      <c r="J140" s="40"/>
      <c r="K140" s="40"/>
      <c r="L140" s="40"/>
      <c r="M140" s="40"/>
      <c r="N140" s="40"/>
      <c r="O140" s="40"/>
      <c r="Q140" s="40"/>
      <c r="R140" s="40"/>
      <c r="S140" s="40"/>
      <c r="T140" s="40"/>
      <c r="V140" s="40"/>
      <c r="W140" s="40"/>
      <c r="X140" s="40"/>
      <c r="Y140" s="40"/>
      <c r="AA140" s="40"/>
      <c r="AB140" s="40"/>
      <c r="AC140" s="40"/>
      <c r="AD140" s="40"/>
      <c r="AF140" s="40"/>
      <c r="AG140" s="40"/>
      <c r="AH140" s="40"/>
      <c r="AI140" s="40"/>
      <c r="AK140" s="40"/>
      <c r="AL140" s="40"/>
      <c r="AM140" s="40"/>
      <c r="AN140" s="40"/>
      <c r="AP140" s="40"/>
      <c r="AQ140" s="40"/>
      <c r="AR140" s="40"/>
      <c r="AS140" s="40"/>
    </row>
    <row r="141" spans="2:45" s="39" customFormat="1" hidden="1">
      <c r="B141" s="40"/>
      <c r="C141" s="40"/>
      <c r="D141" s="40"/>
      <c r="E141" s="40"/>
      <c r="F141" s="356"/>
      <c r="G141" s="40"/>
      <c r="H141" s="40"/>
      <c r="I141" s="40"/>
      <c r="J141" s="40"/>
      <c r="K141" s="40"/>
      <c r="L141" s="40"/>
      <c r="M141" s="40"/>
      <c r="N141" s="40"/>
      <c r="O141" s="40"/>
      <c r="Q141" s="40"/>
      <c r="R141" s="40"/>
      <c r="S141" s="40"/>
      <c r="T141" s="40"/>
      <c r="V141" s="40"/>
      <c r="W141" s="40"/>
      <c r="X141" s="40"/>
      <c r="Y141" s="40"/>
      <c r="AA141" s="40"/>
      <c r="AB141" s="40"/>
      <c r="AC141" s="40"/>
      <c r="AD141" s="40"/>
      <c r="AF141" s="40"/>
      <c r="AG141" s="40"/>
      <c r="AH141" s="40"/>
      <c r="AI141" s="40"/>
      <c r="AK141" s="40"/>
      <c r="AL141" s="40"/>
      <c r="AM141" s="40"/>
      <c r="AN141" s="40"/>
      <c r="AP141" s="40"/>
      <c r="AQ141" s="40"/>
      <c r="AR141" s="40"/>
      <c r="AS141" s="40"/>
    </row>
    <row r="142" spans="2:45" s="39" customFormat="1" hidden="1">
      <c r="B142" s="40"/>
      <c r="C142" s="40"/>
      <c r="D142" s="40"/>
      <c r="E142" s="40"/>
      <c r="F142" s="356"/>
      <c r="G142" s="40"/>
      <c r="H142" s="40"/>
      <c r="I142" s="40"/>
      <c r="J142" s="40"/>
      <c r="K142" s="40"/>
      <c r="L142" s="40"/>
      <c r="M142" s="40"/>
      <c r="N142" s="40"/>
      <c r="O142" s="40"/>
      <c r="Q142" s="40"/>
      <c r="R142" s="40"/>
      <c r="S142" s="40"/>
      <c r="T142" s="40"/>
      <c r="V142" s="40"/>
      <c r="W142" s="40"/>
      <c r="X142" s="40"/>
      <c r="Y142" s="40"/>
      <c r="AA142" s="40"/>
      <c r="AB142" s="40"/>
      <c r="AC142" s="40"/>
      <c r="AD142" s="40"/>
      <c r="AF142" s="40"/>
      <c r="AG142" s="40"/>
      <c r="AH142" s="40"/>
      <c r="AI142" s="40"/>
      <c r="AK142" s="40"/>
      <c r="AL142" s="40"/>
      <c r="AM142" s="40"/>
      <c r="AN142" s="40"/>
      <c r="AP142" s="40"/>
      <c r="AQ142" s="40"/>
      <c r="AR142" s="40"/>
      <c r="AS142" s="40"/>
    </row>
    <row r="143" spans="2:45" s="39" customFormat="1" hidden="1">
      <c r="B143" s="40"/>
      <c r="C143" s="40"/>
      <c r="D143" s="40"/>
      <c r="E143" s="40"/>
      <c r="F143" s="356"/>
      <c r="G143" s="40"/>
      <c r="H143" s="40"/>
      <c r="I143" s="40"/>
      <c r="J143" s="40"/>
      <c r="K143" s="40"/>
      <c r="L143" s="40"/>
      <c r="M143" s="40"/>
      <c r="N143" s="40"/>
      <c r="O143" s="40"/>
      <c r="Q143" s="40"/>
      <c r="R143" s="40"/>
      <c r="S143" s="40"/>
      <c r="T143" s="40"/>
      <c r="V143" s="40"/>
      <c r="W143" s="40"/>
      <c r="X143" s="40"/>
      <c r="Y143" s="40"/>
      <c r="AA143" s="40"/>
      <c r="AB143" s="40"/>
      <c r="AC143" s="40"/>
      <c r="AD143" s="40"/>
      <c r="AF143" s="40"/>
      <c r="AG143" s="40"/>
      <c r="AH143" s="40"/>
      <c r="AI143" s="40"/>
      <c r="AK143" s="40"/>
      <c r="AL143" s="40"/>
      <c r="AM143" s="40"/>
      <c r="AN143" s="40"/>
      <c r="AP143" s="40"/>
      <c r="AQ143" s="40"/>
      <c r="AR143" s="40"/>
      <c r="AS143" s="40"/>
    </row>
    <row r="144" spans="2:45" s="39" customFormat="1" hidden="1">
      <c r="B144" s="40"/>
      <c r="C144" s="40"/>
      <c r="D144" s="40"/>
      <c r="E144" s="40"/>
      <c r="F144" s="356"/>
      <c r="G144" s="40"/>
      <c r="H144" s="40"/>
      <c r="I144" s="40"/>
      <c r="J144" s="40"/>
      <c r="K144" s="40"/>
      <c r="L144" s="40"/>
      <c r="M144" s="40"/>
      <c r="N144" s="40"/>
      <c r="O144" s="40"/>
      <c r="Q144" s="40"/>
      <c r="R144" s="40"/>
      <c r="S144" s="40"/>
      <c r="T144" s="40"/>
      <c r="V144" s="40"/>
      <c r="W144" s="40"/>
      <c r="X144" s="40"/>
      <c r="Y144" s="40"/>
      <c r="AA144" s="40"/>
      <c r="AB144" s="40"/>
      <c r="AC144" s="40"/>
      <c r="AD144" s="40"/>
      <c r="AF144" s="40"/>
      <c r="AG144" s="40"/>
      <c r="AH144" s="40"/>
      <c r="AI144" s="40"/>
      <c r="AK144" s="40"/>
      <c r="AL144" s="40"/>
      <c r="AM144" s="40"/>
      <c r="AN144" s="40"/>
      <c r="AP144" s="40"/>
      <c r="AQ144" s="40"/>
      <c r="AR144" s="40"/>
      <c r="AS144" s="40"/>
    </row>
    <row r="145" spans="2:45" s="39" customFormat="1" hidden="1">
      <c r="B145" s="40"/>
      <c r="C145" s="40"/>
      <c r="D145" s="40"/>
      <c r="E145" s="40"/>
      <c r="F145" s="356"/>
      <c r="G145" s="40"/>
      <c r="H145" s="40"/>
      <c r="I145" s="40"/>
      <c r="J145" s="40"/>
      <c r="K145" s="40"/>
      <c r="L145" s="40"/>
      <c r="M145" s="40"/>
      <c r="N145" s="40"/>
      <c r="O145" s="40"/>
      <c r="Q145" s="40"/>
      <c r="R145" s="40"/>
      <c r="S145" s="40"/>
      <c r="T145" s="40"/>
      <c r="V145" s="40"/>
      <c r="W145" s="40"/>
      <c r="X145" s="40"/>
      <c r="Y145" s="40"/>
      <c r="AA145" s="40"/>
      <c r="AB145" s="40"/>
      <c r="AC145" s="40"/>
      <c r="AD145" s="40"/>
      <c r="AF145" s="40"/>
      <c r="AG145" s="40"/>
      <c r="AH145" s="40"/>
      <c r="AI145" s="40"/>
      <c r="AK145" s="40"/>
      <c r="AL145" s="40"/>
      <c r="AM145" s="40"/>
      <c r="AN145" s="40"/>
      <c r="AP145" s="40"/>
      <c r="AQ145" s="40"/>
      <c r="AR145" s="40"/>
      <c r="AS145" s="40"/>
    </row>
    <row r="146" spans="2:45" s="39" customFormat="1" hidden="1">
      <c r="B146" s="40"/>
      <c r="C146" s="40"/>
      <c r="D146" s="40"/>
      <c r="E146" s="40"/>
      <c r="F146" s="356"/>
      <c r="G146" s="40"/>
      <c r="H146" s="40"/>
      <c r="I146" s="40"/>
      <c r="J146" s="40"/>
      <c r="K146" s="40"/>
      <c r="L146" s="40"/>
      <c r="M146" s="40"/>
      <c r="N146" s="40"/>
      <c r="O146" s="40"/>
      <c r="Q146" s="40"/>
      <c r="R146" s="40"/>
      <c r="S146" s="40"/>
      <c r="T146" s="40"/>
      <c r="V146" s="40"/>
      <c r="W146" s="40"/>
      <c r="X146" s="40"/>
      <c r="Y146" s="40"/>
      <c r="AA146" s="40"/>
      <c r="AB146" s="40"/>
      <c r="AC146" s="40"/>
      <c r="AD146" s="40"/>
      <c r="AF146" s="40"/>
      <c r="AG146" s="40"/>
      <c r="AH146" s="40"/>
      <c r="AI146" s="40"/>
      <c r="AK146" s="40"/>
      <c r="AL146" s="40"/>
      <c r="AM146" s="40"/>
      <c r="AN146" s="40"/>
      <c r="AP146" s="40"/>
      <c r="AQ146" s="40"/>
      <c r="AR146" s="40"/>
      <c r="AS146" s="40"/>
    </row>
    <row r="147" spans="2:45" s="39" customFormat="1" hidden="1">
      <c r="B147" s="40"/>
      <c r="C147" s="40"/>
      <c r="D147" s="40"/>
      <c r="E147" s="40"/>
      <c r="F147" s="356"/>
      <c r="G147" s="40"/>
      <c r="H147" s="40"/>
      <c r="I147" s="40"/>
      <c r="J147" s="40"/>
      <c r="K147" s="40"/>
      <c r="L147" s="40"/>
      <c r="M147" s="40"/>
      <c r="N147" s="40"/>
      <c r="O147" s="40"/>
      <c r="Q147" s="40"/>
      <c r="R147" s="40"/>
      <c r="S147" s="40"/>
      <c r="T147" s="40"/>
      <c r="V147" s="40"/>
      <c r="W147" s="40"/>
      <c r="X147" s="40"/>
      <c r="Y147" s="40"/>
      <c r="AA147" s="40"/>
      <c r="AB147" s="40"/>
      <c r="AC147" s="40"/>
      <c r="AD147" s="40"/>
      <c r="AF147" s="40"/>
      <c r="AG147" s="40"/>
      <c r="AH147" s="40"/>
      <c r="AI147" s="40"/>
      <c r="AK147" s="40"/>
      <c r="AL147" s="40"/>
      <c r="AM147" s="40"/>
      <c r="AN147" s="40"/>
      <c r="AP147" s="40"/>
      <c r="AQ147" s="40"/>
      <c r="AR147" s="40"/>
      <c r="AS147" s="40"/>
    </row>
    <row r="148" spans="2:45" s="39" customFormat="1" hidden="1">
      <c r="B148" s="40"/>
      <c r="C148" s="40"/>
      <c r="D148" s="40"/>
      <c r="E148" s="40"/>
      <c r="F148" s="356"/>
      <c r="G148" s="40"/>
      <c r="H148" s="40"/>
      <c r="I148" s="40"/>
      <c r="J148" s="40"/>
      <c r="K148" s="40"/>
      <c r="L148" s="40"/>
      <c r="M148" s="40"/>
      <c r="N148" s="40"/>
      <c r="O148" s="40"/>
      <c r="Q148" s="40"/>
      <c r="R148" s="40"/>
      <c r="S148" s="40"/>
      <c r="T148" s="40"/>
      <c r="V148" s="40"/>
      <c r="W148" s="40"/>
      <c r="X148" s="40"/>
      <c r="Y148" s="40"/>
      <c r="AA148" s="40"/>
      <c r="AB148" s="40"/>
      <c r="AC148" s="40"/>
      <c r="AD148" s="40"/>
      <c r="AF148" s="40"/>
      <c r="AG148" s="40"/>
      <c r="AH148" s="40"/>
      <c r="AI148" s="40"/>
      <c r="AK148" s="40"/>
      <c r="AL148" s="40"/>
      <c r="AM148" s="40"/>
      <c r="AN148" s="40"/>
      <c r="AP148" s="40"/>
      <c r="AQ148" s="40"/>
      <c r="AR148" s="40"/>
      <c r="AS148" s="40"/>
    </row>
    <row r="149" spans="2:45" s="39" customFormat="1" hidden="1">
      <c r="B149" s="40"/>
      <c r="C149" s="40"/>
      <c r="D149" s="40"/>
      <c r="E149" s="40"/>
      <c r="F149" s="356"/>
      <c r="G149" s="40"/>
      <c r="H149" s="40"/>
      <c r="I149" s="40"/>
      <c r="J149" s="40"/>
      <c r="K149" s="40"/>
      <c r="L149" s="40"/>
      <c r="M149" s="40"/>
      <c r="N149" s="40"/>
      <c r="O149" s="40"/>
      <c r="Q149" s="40"/>
      <c r="R149" s="40"/>
      <c r="S149" s="40"/>
      <c r="T149" s="40"/>
      <c r="V149" s="40"/>
      <c r="W149" s="40"/>
      <c r="X149" s="40"/>
      <c r="Y149" s="40"/>
      <c r="AA149" s="40"/>
      <c r="AB149" s="40"/>
      <c r="AC149" s="40"/>
      <c r="AD149" s="40"/>
      <c r="AF149" s="40"/>
      <c r="AG149" s="40"/>
      <c r="AH149" s="40"/>
      <c r="AI149" s="40"/>
      <c r="AK149" s="40"/>
      <c r="AL149" s="40"/>
      <c r="AM149" s="40"/>
      <c r="AN149" s="40"/>
      <c r="AP149" s="40"/>
      <c r="AQ149" s="40"/>
      <c r="AR149" s="40"/>
      <c r="AS149" s="40"/>
    </row>
    <row r="150" spans="2:45" s="39" customFormat="1" hidden="1">
      <c r="B150" s="40"/>
      <c r="C150" s="40"/>
      <c r="D150" s="40"/>
      <c r="E150" s="40"/>
      <c r="F150" s="356"/>
      <c r="G150" s="40"/>
      <c r="H150" s="40"/>
      <c r="I150" s="40"/>
      <c r="J150" s="40"/>
      <c r="K150" s="40"/>
      <c r="L150" s="40"/>
      <c r="M150" s="40"/>
      <c r="N150" s="40"/>
      <c r="O150" s="40"/>
      <c r="Q150" s="40"/>
      <c r="R150" s="40"/>
      <c r="S150" s="40"/>
      <c r="T150" s="40"/>
      <c r="V150" s="40"/>
      <c r="W150" s="40"/>
      <c r="X150" s="40"/>
      <c r="Y150" s="40"/>
      <c r="AA150" s="40"/>
      <c r="AB150" s="40"/>
      <c r="AC150" s="40"/>
      <c r="AD150" s="40"/>
      <c r="AF150" s="40"/>
      <c r="AG150" s="40"/>
      <c r="AH150" s="40"/>
      <c r="AI150" s="40"/>
      <c r="AK150" s="40"/>
      <c r="AL150" s="40"/>
      <c r="AM150" s="40"/>
      <c r="AN150" s="40"/>
      <c r="AP150" s="40"/>
      <c r="AQ150" s="40"/>
      <c r="AR150" s="40"/>
      <c r="AS150" s="40"/>
    </row>
    <row r="151" spans="2:45" s="39" customFormat="1" hidden="1">
      <c r="B151" s="40"/>
      <c r="C151" s="40"/>
      <c r="D151" s="40"/>
      <c r="E151" s="40"/>
      <c r="F151" s="356"/>
      <c r="G151" s="40"/>
      <c r="H151" s="40"/>
      <c r="I151" s="40"/>
      <c r="J151" s="40"/>
      <c r="K151" s="40"/>
      <c r="L151" s="40"/>
      <c r="M151" s="40"/>
      <c r="N151" s="40"/>
      <c r="O151" s="40"/>
      <c r="Q151" s="40"/>
      <c r="R151" s="40"/>
      <c r="S151" s="40"/>
      <c r="T151" s="40"/>
      <c r="V151" s="40"/>
      <c r="W151" s="40"/>
      <c r="X151" s="40"/>
      <c r="Y151" s="40"/>
      <c r="AA151" s="40"/>
      <c r="AB151" s="40"/>
      <c r="AC151" s="40"/>
      <c r="AD151" s="40"/>
      <c r="AF151" s="40"/>
      <c r="AG151" s="40"/>
      <c r="AH151" s="40"/>
      <c r="AI151" s="40"/>
      <c r="AK151" s="40"/>
      <c r="AL151" s="40"/>
      <c r="AM151" s="40"/>
      <c r="AN151" s="40"/>
      <c r="AP151" s="40"/>
      <c r="AQ151" s="40"/>
      <c r="AR151" s="40"/>
      <c r="AS151" s="40"/>
    </row>
    <row r="152" spans="2:45" s="39" customFormat="1" hidden="1">
      <c r="B152" s="40"/>
      <c r="C152" s="40"/>
      <c r="D152" s="40"/>
      <c r="E152" s="40"/>
      <c r="F152" s="356"/>
      <c r="G152" s="40"/>
      <c r="H152" s="40"/>
      <c r="I152" s="40"/>
      <c r="J152" s="40"/>
      <c r="K152" s="40"/>
      <c r="L152" s="40"/>
      <c r="M152" s="40"/>
      <c r="N152" s="40"/>
      <c r="O152" s="40"/>
      <c r="Q152" s="40"/>
      <c r="R152" s="40"/>
      <c r="S152" s="40"/>
      <c r="T152" s="40"/>
      <c r="V152" s="40"/>
      <c r="W152" s="40"/>
      <c r="X152" s="40"/>
      <c r="Y152" s="40"/>
      <c r="AA152" s="40"/>
      <c r="AB152" s="40"/>
      <c r="AC152" s="40"/>
      <c r="AD152" s="40"/>
      <c r="AF152" s="40"/>
      <c r="AG152" s="40"/>
      <c r="AH152" s="40"/>
      <c r="AI152" s="40"/>
      <c r="AK152" s="40"/>
      <c r="AL152" s="40"/>
      <c r="AM152" s="40"/>
      <c r="AN152" s="40"/>
      <c r="AP152" s="40"/>
      <c r="AQ152" s="40"/>
      <c r="AR152" s="40"/>
      <c r="AS152" s="40"/>
    </row>
    <row r="153" spans="2:45" s="39" customFormat="1" hidden="1">
      <c r="B153" s="40"/>
      <c r="C153" s="40"/>
      <c r="D153" s="40"/>
      <c r="E153" s="40"/>
      <c r="F153" s="356"/>
      <c r="G153" s="40"/>
      <c r="H153" s="40"/>
      <c r="I153" s="40"/>
      <c r="J153" s="40"/>
      <c r="K153" s="40"/>
      <c r="L153" s="40"/>
      <c r="M153" s="40"/>
      <c r="N153" s="40"/>
      <c r="O153" s="40"/>
      <c r="Q153" s="40"/>
      <c r="R153" s="40"/>
      <c r="S153" s="40"/>
      <c r="T153" s="40"/>
      <c r="V153" s="40"/>
      <c r="W153" s="40"/>
      <c r="X153" s="40"/>
      <c r="Y153" s="40"/>
      <c r="AA153" s="40"/>
      <c r="AB153" s="40"/>
      <c r="AC153" s="40"/>
      <c r="AD153" s="40"/>
      <c r="AF153" s="40"/>
      <c r="AG153" s="40"/>
      <c r="AH153" s="40"/>
      <c r="AI153" s="40"/>
      <c r="AK153" s="40"/>
      <c r="AL153" s="40"/>
      <c r="AM153" s="40"/>
      <c r="AN153" s="40"/>
      <c r="AP153" s="40"/>
      <c r="AQ153" s="40"/>
      <c r="AR153" s="40"/>
      <c r="AS153" s="40"/>
    </row>
    <row r="154" spans="2:45" s="39" customFormat="1" hidden="1">
      <c r="B154" s="40"/>
      <c r="C154" s="40"/>
      <c r="D154" s="40"/>
      <c r="E154" s="40"/>
      <c r="F154" s="356"/>
      <c r="G154" s="40"/>
      <c r="H154" s="40"/>
      <c r="I154" s="40"/>
      <c r="J154" s="40"/>
      <c r="K154" s="40"/>
      <c r="L154" s="40"/>
      <c r="M154" s="40"/>
      <c r="N154" s="40"/>
      <c r="O154" s="40"/>
      <c r="Q154" s="40"/>
      <c r="R154" s="40"/>
      <c r="S154" s="40"/>
      <c r="T154" s="40"/>
      <c r="V154" s="40"/>
      <c r="W154" s="40"/>
      <c r="X154" s="40"/>
      <c r="Y154" s="40"/>
      <c r="AA154" s="40"/>
      <c r="AB154" s="40"/>
      <c r="AC154" s="40"/>
      <c r="AD154" s="40"/>
      <c r="AF154" s="40"/>
      <c r="AG154" s="40"/>
      <c r="AH154" s="40"/>
      <c r="AI154" s="40"/>
      <c r="AK154" s="40"/>
      <c r="AL154" s="40"/>
      <c r="AM154" s="40"/>
      <c r="AN154" s="40"/>
      <c r="AP154" s="40"/>
      <c r="AQ154" s="40"/>
      <c r="AR154" s="40"/>
      <c r="AS154" s="40"/>
    </row>
    <row r="155" spans="2:45" s="39" customFormat="1" hidden="1">
      <c r="B155" s="40"/>
      <c r="C155" s="40"/>
      <c r="D155" s="40"/>
      <c r="E155" s="40"/>
      <c r="F155" s="356"/>
      <c r="G155" s="40"/>
      <c r="H155" s="40"/>
      <c r="I155" s="40"/>
      <c r="J155" s="40"/>
      <c r="K155" s="40"/>
      <c r="L155" s="40"/>
      <c r="M155" s="40"/>
      <c r="N155" s="40"/>
      <c r="O155" s="40"/>
      <c r="Q155" s="40"/>
      <c r="R155" s="40"/>
      <c r="S155" s="40"/>
      <c r="T155" s="40"/>
      <c r="V155" s="40"/>
      <c r="W155" s="40"/>
      <c r="X155" s="40"/>
      <c r="Y155" s="40"/>
      <c r="AA155" s="40"/>
      <c r="AB155" s="40"/>
      <c r="AC155" s="40"/>
      <c r="AD155" s="40"/>
      <c r="AF155" s="40"/>
      <c r="AG155" s="40"/>
      <c r="AH155" s="40"/>
      <c r="AI155" s="40"/>
      <c r="AK155" s="40"/>
      <c r="AL155" s="40"/>
      <c r="AM155" s="40"/>
      <c r="AN155" s="40"/>
      <c r="AP155" s="40"/>
      <c r="AQ155" s="40"/>
      <c r="AR155" s="40"/>
      <c r="AS155" s="40"/>
    </row>
    <row r="156" spans="2:45" s="39" customFormat="1" hidden="1">
      <c r="B156" s="40"/>
      <c r="C156" s="40"/>
      <c r="D156" s="40"/>
      <c r="E156" s="40"/>
      <c r="F156" s="356"/>
      <c r="G156" s="40"/>
      <c r="H156" s="40"/>
      <c r="I156" s="40"/>
      <c r="J156" s="40"/>
      <c r="K156" s="40"/>
      <c r="L156" s="40"/>
      <c r="M156" s="40"/>
      <c r="N156" s="40"/>
      <c r="O156" s="40"/>
      <c r="Q156" s="40"/>
      <c r="R156" s="40"/>
      <c r="S156" s="40"/>
      <c r="T156" s="40"/>
      <c r="V156" s="40"/>
      <c r="W156" s="40"/>
      <c r="X156" s="40"/>
      <c r="Y156" s="40"/>
      <c r="AA156" s="40"/>
      <c r="AB156" s="40"/>
      <c r="AC156" s="40"/>
      <c r="AD156" s="40"/>
      <c r="AF156" s="40"/>
      <c r="AG156" s="40"/>
      <c r="AH156" s="40"/>
      <c r="AI156" s="40"/>
      <c r="AK156" s="40"/>
      <c r="AL156" s="40"/>
      <c r="AM156" s="40"/>
      <c r="AN156" s="40"/>
      <c r="AP156" s="40"/>
      <c r="AQ156" s="40"/>
      <c r="AR156" s="40"/>
      <c r="AS156" s="40"/>
    </row>
    <row r="157" spans="2:45" s="39" customFormat="1" hidden="1">
      <c r="B157" s="40"/>
      <c r="C157" s="40"/>
      <c r="D157" s="40"/>
      <c r="E157" s="40"/>
      <c r="F157" s="356"/>
      <c r="G157" s="40"/>
      <c r="H157" s="40"/>
      <c r="I157" s="40"/>
      <c r="J157" s="40"/>
      <c r="K157" s="40"/>
      <c r="L157" s="40"/>
      <c r="M157" s="40"/>
      <c r="N157" s="40"/>
      <c r="O157" s="40"/>
      <c r="Q157" s="40"/>
      <c r="R157" s="40"/>
      <c r="S157" s="40"/>
      <c r="T157" s="40"/>
      <c r="V157" s="40"/>
      <c r="W157" s="40"/>
      <c r="X157" s="40"/>
      <c r="Y157" s="40"/>
      <c r="AA157" s="40"/>
      <c r="AB157" s="40"/>
      <c r="AC157" s="40"/>
      <c r="AD157" s="40"/>
      <c r="AF157" s="40"/>
      <c r="AG157" s="40"/>
      <c r="AH157" s="40"/>
      <c r="AI157" s="40"/>
      <c r="AK157" s="40"/>
      <c r="AL157" s="40"/>
      <c r="AM157" s="40"/>
      <c r="AN157" s="40"/>
      <c r="AP157" s="40"/>
      <c r="AQ157" s="40"/>
      <c r="AR157" s="40"/>
      <c r="AS157" s="40"/>
    </row>
    <row r="158" spans="2:45" s="39" customFormat="1" hidden="1">
      <c r="B158" s="40"/>
      <c r="C158" s="40"/>
      <c r="D158" s="40"/>
      <c r="E158" s="40"/>
      <c r="F158" s="356"/>
      <c r="G158" s="40"/>
      <c r="H158" s="40"/>
      <c r="I158" s="40"/>
      <c r="J158" s="40"/>
      <c r="K158" s="40"/>
      <c r="L158" s="40"/>
      <c r="M158" s="40"/>
      <c r="N158" s="40"/>
      <c r="O158" s="40"/>
      <c r="Q158" s="40"/>
      <c r="R158" s="40"/>
      <c r="S158" s="40"/>
      <c r="T158" s="40"/>
      <c r="V158" s="40"/>
      <c r="W158" s="40"/>
      <c r="X158" s="40"/>
      <c r="Y158" s="40"/>
      <c r="AA158" s="40"/>
      <c r="AB158" s="40"/>
      <c r="AC158" s="40"/>
      <c r="AD158" s="40"/>
      <c r="AF158" s="40"/>
      <c r="AG158" s="40"/>
      <c r="AH158" s="40"/>
      <c r="AI158" s="40"/>
      <c r="AK158" s="40"/>
      <c r="AL158" s="40"/>
      <c r="AM158" s="40"/>
      <c r="AN158" s="40"/>
      <c r="AP158" s="40"/>
      <c r="AQ158" s="40"/>
      <c r="AR158" s="40"/>
      <c r="AS158" s="40"/>
    </row>
    <row r="159" spans="2:45" s="39" customFormat="1" hidden="1">
      <c r="B159" s="40"/>
      <c r="C159" s="40"/>
      <c r="D159" s="40"/>
      <c r="E159" s="40"/>
      <c r="F159" s="356"/>
      <c r="G159" s="40"/>
      <c r="H159" s="40"/>
      <c r="I159" s="40"/>
      <c r="J159" s="40"/>
      <c r="K159" s="40"/>
      <c r="L159" s="40"/>
      <c r="M159" s="40"/>
      <c r="N159" s="40"/>
      <c r="O159" s="40"/>
      <c r="Q159" s="40"/>
      <c r="R159" s="40"/>
      <c r="S159" s="40"/>
      <c r="T159" s="40"/>
      <c r="V159" s="40"/>
      <c r="W159" s="40"/>
      <c r="X159" s="40"/>
      <c r="Y159" s="40"/>
      <c r="AA159" s="40"/>
      <c r="AB159" s="40"/>
      <c r="AC159" s="40"/>
      <c r="AD159" s="40"/>
      <c r="AF159" s="40"/>
      <c r="AG159" s="40"/>
      <c r="AH159" s="40"/>
      <c r="AI159" s="40"/>
      <c r="AK159" s="40"/>
      <c r="AL159" s="40"/>
      <c r="AM159" s="40"/>
      <c r="AN159" s="40"/>
      <c r="AP159" s="40"/>
      <c r="AQ159" s="40"/>
      <c r="AR159" s="40"/>
      <c r="AS159" s="40"/>
    </row>
    <row r="160" spans="2:45" s="39" customFormat="1" hidden="1">
      <c r="B160" s="40"/>
      <c r="C160" s="40"/>
      <c r="D160" s="40"/>
      <c r="E160" s="40"/>
      <c r="F160" s="356"/>
      <c r="G160" s="40"/>
      <c r="H160" s="40"/>
      <c r="I160" s="40"/>
      <c r="J160" s="40"/>
      <c r="K160" s="40"/>
      <c r="L160" s="40"/>
      <c r="M160" s="40"/>
      <c r="N160" s="40"/>
      <c r="O160" s="40"/>
      <c r="Q160" s="40"/>
      <c r="R160" s="40"/>
      <c r="S160" s="40"/>
      <c r="T160" s="40"/>
      <c r="V160" s="40"/>
      <c r="W160" s="40"/>
      <c r="X160" s="40"/>
      <c r="Y160" s="40"/>
      <c r="AA160" s="40"/>
      <c r="AB160" s="40"/>
      <c r="AC160" s="40"/>
      <c r="AD160" s="40"/>
      <c r="AF160" s="40"/>
      <c r="AG160" s="40"/>
      <c r="AH160" s="40"/>
      <c r="AI160" s="40"/>
      <c r="AK160" s="40"/>
      <c r="AL160" s="40"/>
      <c r="AM160" s="40"/>
      <c r="AN160" s="40"/>
      <c r="AP160" s="40"/>
      <c r="AQ160" s="40"/>
      <c r="AR160" s="40"/>
      <c r="AS160" s="40"/>
    </row>
    <row r="161" spans="2:45" s="39" customFormat="1" hidden="1">
      <c r="B161" s="40"/>
      <c r="C161" s="40"/>
      <c r="D161" s="40"/>
      <c r="E161" s="40"/>
      <c r="F161" s="356"/>
      <c r="G161" s="40"/>
      <c r="H161" s="40"/>
      <c r="I161" s="40"/>
      <c r="J161" s="40"/>
      <c r="K161" s="40"/>
      <c r="L161" s="40"/>
      <c r="M161" s="40"/>
      <c r="N161" s="40"/>
      <c r="O161" s="40"/>
      <c r="Q161" s="40"/>
      <c r="R161" s="40"/>
      <c r="S161" s="40"/>
      <c r="T161" s="40"/>
      <c r="V161" s="40"/>
      <c r="W161" s="40"/>
      <c r="X161" s="40"/>
      <c r="Y161" s="40"/>
      <c r="AA161" s="40"/>
      <c r="AB161" s="40"/>
      <c r="AC161" s="40"/>
      <c r="AD161" s="40"/>
      <c r="AF161" s="40"/>
      <c r="AG161" s="40"/>
      <c r="AH161" s="40"/>
      <c r="AI161" s="40"/>
      <c r="AK161" s="40"/>
      <c r="AL161" s="40"/>
      <c r="AM161" s="40"/>
      <c r="AN161" s="40"/>
      <c r="AP161" s="40"/>
      <c r="AQ161" s="40"/>
      <c r="AR161" s="40"/>
      <c r="AS161" s="40"/>
    </row>
    <row r="162" spans="2:45" s="39" customFormat="1" hidden="1">
      <c r="B162" s="40"/>
      <c r="C162" s="40"/>
      <c r="D162" s="40"/>
      <c r="E162" s="40"/>
      <c r="F162" s="356"/>
      <c r="G162" s="40"/>
      <c r="H162" s="40"/>
      <c r="I162" s="40"/>
      <c r="J162" s="40"/>
      <c r="K162" s="40"/>
      <c r="L162" s="40"/>
      <c r="M162" s="40"/>
      <c r="N162" s="40"/>
      <c r="O162" s="40"/>
      <c r="Q162" s="40"/>
      <c r="R162" s="40"/>
      <c r="S162" s="40"/>
      <c r="T162" s="40"/>
      <c r="V162" s="40"/>
      <c r="W162" s="40"/>
      <c r="X162" s="40"/>
      <c r="Y162" s="40"/>
      <c r="AA162" s="40"/>
      <c r="AB162" s="40"/>
      <c r="AC162" s="40"/>
      <c r="AD162" s="40"/>
      <c r="AF162" s="40"/>
      <c r="AG162" s="40"/>
      <c r="AH162" s="40"/>
      <c r="AI162" s="40"/>
      <c r="AK162" s="40"/>
      <c r="AL162" s="40"/>
      <c r="AM162" s="40"/>
      <c r="AN162" s="40"/>
      <c r="AP162" s="40"/>
      <c r="AQ162" s="40"/>
      <c r="AR162" s="40"/>
      <c r="AS162" s="40"/>
    </row>
    <row r="163" spans="2:45" s="39" customFormat="1" hidden="1">
      <c r="B163" s="40"/>
      <c r="C163" s="40"/>
      <c r="D163" s="40"/>
      <c r="E163" s="40"/>
      <c r="F163" s="356"/>
      <c r="G163" s="40"/>
      <c r="H163" s="40"/>
      <c r="I163" s="40"/>
      <c r="J163" s="40"/>
      <c r="K163" s="40"/>
      <c r="L163" s="40"/>
      <c r="M163" s="40"/>
      <c r="N163" s="40"/>
      <c r="O163" s="40"/>
      <c r="Q163" s="40"/>
      <c r="R163" s="40"/>
      <c r="S163" s="40"/>
      <c r="T163" s="40"/>
      <c r="V163" s="40"/>
      <c r="W163" s="40"/>
      <c r="X163" s="40"/>
      <c r="Y163" s="40"/>
      <c r="AA163" s="40"/>
      <c r="AB163" s="40"/>
      <c r="AC163" s="40"/>
      <c r="AD163" s="40"/>
      <c r="AF163" s="40"/>
      <c r="AG163" s="40"/>
      <c r="AH163" s="40"/>
      <c r="AI163" s="40"/>
      <c r="AK163" s="40"/>
      <c r="AL163" s="40"/>
      <c r="AM163" s="40"/>
      <c r="AN163" s="40"/>
      <c r="AP163" s="40"/>
      <c r="AQ163" s="40"/>
      <c r="AR163" s="40"/>
      <c r="AS163" s="40"/>
    </row>
    <row r="164" spans="2:45" s="39" customFormat="1" hidden="1">
      <c r="B164" s="40"/>
      <c r="C164" s="40"/>
      <c r="D164" s="40"/>
      <c r="E164" s="40"/>
      <c r="F164" s="356"/>
      <c r="G164" s="40"/>
      <c r="H164" s="40"/>
      <c r="I164" s="40"/>
      <c r="J164" s="40"/>
      <c r="K164" s="40"/>
      <c r="L164" s="40"/>
      <c r="M164" s="40"/>
      <c r="N164" s="40"/>
      <c r="O164" s="40"/>
      <c r="Q164" s="40"/>
      <c r="R164" s="40"/>
      <c r="S164" s="40"/>
      <c r="T164" s="40"/>
      <c r="V164" s="40"/>
      <c r="W164" s="40"/>
      <c r="X164" s="40"/>
      <c r="Y164" s="40"/>
      <c r="AA164" s="40"/>
      <c r="AB164" s="40"/>
      <c r="AC164" s="40"/>
      <c r="AD164" s="40"/>
      <c r="AF164" s="40"/>
      <c r="AG164" s="40"/>
      <c r="AH164" s="40"/>
      <c r="AI164" s="40"/>
      <c r="AK164" s="40"/>
      <c r="AL164" s="40"/>
      <c r="AM164" s="40"/>
      <c r="AN164" s="40"/>
      <c r="AP164" s="40"/>
      <c r="AQ164" s="40"/>
      <c r="AR164" s="40"/>
      <c r="AS164" s="40"/>
    </row>
    <row r="165" spans="2:45" s="39" customFormat="1" hidden="1">
      <c r="B165" s="40"/>
      <c r="C165" s="40"/>
      <c r="D165" s="40"/>
      <c r="E165" s="40"/>
      <c r="F165" s="356"/>
      <c r="G165" s="40"/>
      <c r="H165" s="40"/>
      <c r="I165" s="40"/>
      <c r="J165" s="40"/>
      <c r="K165" s="40"/>
      <c r="L165" s="40"/>
      <c r="M165" s="40"/>
      <c r="N165" s="40"/>
      <c r="O165" s="40"/>
      <c r="Q165" s="40"/>
      <c r="R165" s="40"/>
      <c r="S165" s="40"/>
      <c r="T165" s="40"/>
      <c r="V165" s="40"/>
      <c r="W165" s="40"/>
      <c r="X165" s="40"/>
      <c r="Y165" s="40"/>
      <c r="AA165" s="40"/>
      <c r="AB165" s="40"/>
      <c r="AC165" s="40"/>
      <c r="AD165" s="40"/>
      <c r="AF165" s="40"/>
      <c r="AG165" s="40"/>
      <c r="AH165" s="40"/>
      <c r="AI165" s="40"/>
      <c r="AK165" s="40"/>
      <c r="AL165" s="40"/>
      <c r="AM165" s="40"/>
      <c r="AN165" s="40"/>
      <c r="AP165" s="40"/>
      <c r="AQ165" s="40"/>
      <c r="AR165" s="40"/>
      <c r="AS165" s="40"/>
    </row>
    <row r="166" spans="2:45" s="39" customFormat="1" hidden="1">
      <c r="B166" s="40"/>
      <c r="C166" s="40"/>
      <c r="D166" s="40"/>
      <c r="E166" s="40"/>
      <c r="F166" s="356"/>
      <c r="G166" s="40"/>
      <c r="H166" s="40"/>
      <c r="I166" s="40"/>
      <c r="J166" s="40"/>
      <c r="K166" s="40"/>
      <c r="L166" s="40"/>
      <c r="M166" s="40"/>
      <c r="N166" s="40"/>
      <c r="O166" s="40"/>
      <c r="Q166" s="40"/>
      <c r="R166" s="40"/>
      <c r="S166" s="40"/>
      <c r="T166" s="40"/>
      <c r="V166" s="40"/>
      <c r="W166" s="40"/>
      <c r="X166" s="40"/>
      <c r="Y166" s="40"/>
      <c r="AA166" s="40"/>
      <c r="AB166" s="40"/>
      <c r="AC166" s="40"/>
      <c r="AD166" s="40"/>
      <c r="AF166" s="40"/>
      <c r="AG166" s="40"/>
      <c r="AH166" s="40"/>
      <c r="AI166" s="40"/>
      <c r="AK166" s="40"/>
      <c r="AL166" s="40"/>
      <c r="AM166" s="40"/>
      <c r="AN166" s="40"/>
      <c r="AP166" s="40"/>
      <c r="AQ166" s="40"/>
      <c r="AR166" s="40"/>
      <c r="AS166" s="40"/>
    </row>
    <row r="167" spans="2:45" s="39" customFormat="1" hidden="1">
      <c r="B167" s="40"/>
      <c r="C167" s="40"/>
      <c r="D167" s="40"/>
      <c r="E167" s="40"/>
      <c r="F167" s="356"/>
      <c r="G167" s="40"/>
      <c r="H167" s="40"/>
      <c r="I167" s="40"/>
      <c r="J167" s="40"/>
      <c r="K167" s="40"/>
      <c r="L167" s="40"/>
      <c r="M167" s="40"/>
      <c r="N167" s="40"/>
      <c r="O167" s="40"/>
      <c r="Q167" s="40"/>
      <c r="R167" s="40"/>
      <c r="S167" s="40"/>
      <c r="T167" s="40"/>
      <c r="V167" s="40"/>
      <c r="W167" s="40"/>
      <c r="X167" s="40"/>
      <c r="Y167" s="40"/>
      <c r="AA167" s="40"/>
      <c r="AB167" s="40"/>
      <c r="AC167" s="40"/>
      <c r="AD167" s="40"/>
      <c r="AF167" s="40"/>
      <c r="AG167" s="40"/>
      <c r="AH167" s="40"/>
      <c r="AI167" s="40"/>
      <c r="AK167" s="40"/>
      <c r="AL167" s="40"/>
      <c r="AM167" s="40"/>
      <c r="AN167" s="40"/>
      <c r="AP167" s="40"/>
      <c r="AQ167" s="40"/>
      <c r="AR167" s="40"/>
      <c r="AS167" s="40"/>
    </row>
    <row r="168" spans="2:45" s="39" customFormat="1" hidden="1">
      <c r="B168" s="40"/>
      <c r="C168" s="40"/>
      <c r="D168" s="40"/>
      <c r="E168" s="40"/>
      <c r="F168" s="356"/>
      <c r="G168" s="40"/>
      <c r="H168" s="40"/>
      <c r="I168" s="40"/>
      <c r="J168" s="40"/>
      <c r="K168" s="40"/>
      <c r="L168" s="40"/>
      <c r="M168" s="40"/>
      <c r="N168" s="40"/>
      <c r="O168" s="40"/>
      <c r="Q168" s="40"/>
      <c r="R168" s="40"/>
      <c r="S168" s="40"/>
      <c r="T168" s="40"/>
      <c r="V168" s="40"/>
      <c r="W168" s="40"/>
      <c r="X168" s="40"/>
      <c r="Y168" s="40"/>
      <c r="AA168" s="40"/>
      <c r="AB168" s="40"/>
      <c r="AC168" s="40"/>
      <c r="AD168" s="40"/>
      <c r="AF168" s="40"/>
      <c r="AG168" s="40"/>
      <c r="AH168" s="40"/>
      <c r="AI168" s="40"/>
      <c r="AK168" s="40"/>
      <c r="AL168" s="40"/>
      <c r="AM168" s="40"/>
      <c r="AN168" s="40"/>
      <c r="AP168" s="40"/>
      <c r="AQ168" s="40"/>
      <c r="AR168" s="40"/>
      <c r="AS168" s="40"/>
    </row>
    <row r="169" spans="2:45" s="39" customFormat="1" hidden="1">
      <c r="B169" s="40"/>
      <c r="C169" s="40"/>
      <c r="D169" s="40"/>
      <c r="E169" s="40"/>
      <c r="F169" s="356"/>
      <c r="G169" s="40"/>
      <c r="H169" s="40"/>
      <c r="I169" s="40"/>
      <c r="J169" s="40"/>
      <c r="K169" s="40"/>
      <c r="L169" s="40"/>
      <c r="M169" s="40"/>
      <c r="N169" s="40"/>
      <c r="O169" s="40"/>
      <c r="Q169" s="40"/>
      <c r="R169" s="40"/>
      <c r="S169" s="40"/>
      <c r="T169" s="40"/>
      <c r="V169" s="40"/>
      <c r="W169" s="40"/>
      <c r="X169" s="40"/>
      <c r="Y169" s="40"/>
      <c r="AA169" s="40"/>
      <c r="AB169" s="40"/>
      <c r="AC169" s="40"/>
      <c r="AD169" s="40"/>
      <c r="AF169" s="40"/>
      <c r="AG169" s="40"/>
      <c r="AH169" s="40"/>
      <c r="AI169" s="40"/>
      <c r="AK169" s="40"/>
      <c r="AL169" s="40"/>
      <c r="AM169" s="40"/>
      <c r="AN169" s="40"/>
      <c r="AP169" s="40"/>
      <c r="AQ169" s="40"/>
      <c r="AR169" s="40"/>
      <c r="AS169" s="40"/>
    </row>
    <row r="170" spans="2:45" s="39" customFormat="1" hidden="1">
      <c r="B170" s="40"/>
      <c r="C170" s="40"/>
      <c r="D170" s="40"/>
      <c r="E170" s="40"/>
      <c r="F170" s="356"/>
      <c r="G170" s="40"/>
      <c r="H170" s="40"/>
      <c r="I170" s="40"/>
      <c r="J170" s="40"/>
      <c r="K170" s="40"/>
      <c r="L170" s="40"/>
      <c r="M170" s="40"/>
      <c r="N170" s="40"/>
      <c r="O170" s="40"/>
      <c r="Q170" s="40"/>
      <c r="R170" s="40"/>
      <c r="S170" s="40"/>
      <c r="T170" s="40"/>
      <c r="V170" s="40"/>
      <c r="W170" s="40"/>
      <c r="X170" s="40"/>
      <c r="Y170" s="40"/>
      <c r="AA170" s="40"/>
      <c r="AB170" s="40"/>
      <c r="AC170" s="40"/>
      <c r="AD170" s="40"/>
      <c r="AF170" s="40"/>
      <c r="AG170" s="40"/>
      <c r="AH170" s="40"/>
      <c r="AI170" s="40"/>
      <c r="AK170" s="40"/>
      <c r="AL170" s="40"/>
      <c r="AM170" s="40"/>
      <c r="AN170" s="40"/>
      <c r="AP170" s="40"/>
      <c r="AQ170" s="40"/>
      <c r="AR170" s="40"/>
      <c r="AS170" s="40"/>
    </row>
    <row r="171" spans="2:45" s="39" customFormat="1" hidden="1">
      <c r="B171" s="40"/>
      <c r="C171" s="40"/>
      <c r="D171" s="40"/>
      <c r="E171" s="40"/>
      <c r="F171" s="356"/>
      <c r="G171" s="40"/>
      <c r="H171" s="40"/>
      <c r="I171" s="40"/>
      <c r="J171" s="40"/>
      <c r="K171" s="40"/>
      <c r="L171" s="40"/>
      <c r="M171" s="40"/>
      <c r="N171" s="40"/>
      <c r="O171" s="40"/>
      <c r="Q171" s="40"/>
      <c r="R171" s="40"/>
      <c r="S171" s="40"/>
      <c r="T171" s="40"/>
      <c r="V171" s="40"/>
      <c r="W171" s="40"/>
      <c r="X171" s="40"/>
      <c r="Y171" s="40"/>
      <c r="AA171" s="40"/>
      <c r="AB171" s="40"/>
      <c r="AC171" s="40"/>
      <c r="AD171" s="40"/>
      <c r="AF171" s="40"/>
      <c r="AG171" s="40"/>
      <c r="AH171" s="40"/>
      <c r="AI171" s="40"/>
      <c r="AK171" s="40"/>
      <c r="AL171" s="40"/>
      <c r="AM171" s="40"/>
      <c r="AN171" s="40"/>
      <c r="AP171" s="40"/>
      <c r="AQ171" s="40"/>
      <c r="AR171" s="40"/>
      <c r="AS171" s="40"/>
    </row>
    <row r="172" spans="2:45" s="39" customFormat="1" hidden="1">
      <c r="B172" s="40"/>
      <c r="C172" s="40"/>
      <c r="D172" s="40"/>
      <c r="E172" s="40"/>
      <c r="F172" s="356"/>
      <c r="G172" s="40"/>
      <c r="H172" s="40"/>
      <c r="I172" s="40"/>
      <c r="J172" s="40"/>
      <c r="K172" s="40"/>
      <c r="L172" s="40"/>
      <c r="M172" s="40"/>
      <c r="N172" s="40"/>
      <c r="O172" s="40"/>
      <c r="Q172" s="40"/>
      <c r="R172" s="40"/>
      <c r="S172" s="40"/>
      <c r="T172" s="40"/>
      <c r="V172" s="40"/>
      <c r="W172" s="40"/>
      <c r="X172" s="40"/>
      <c r="Y172" s="40"/>
      <c r="AA172" s="40"/>
      <c r="AB172" s="40"/>
      <c r="AC172" s="40"/>
      <c r="AD172" s="40"/>
      <c r="AF172" s="40"/>
      <c r="AG172" s="40"/>
      <c r="AH172" s="40"/>
      <c r="AI172" s="40"/>
      <c r="AK172" s="40"/>
      <c r="AL172" s="40"/>
      <c r="AM172" s="40"/>
      <c r="AN172" s="40"/>
      <c r="AP172" s="40"/>
      <c r="AQ172" s="40"/>
      <c r="AR172" s="40"/>
      <c r="AS172" s="40"/>
    </row>
    <row r="173" spans="2:45" s="39" customFormat="1" hidden="1">
      <c r="B173" s="40"/>
      <c r="C173" s="40"/>
      <c r="D173" s="40"/>
      <c r="E173" s="40"/>
      <c r="F173" s="356"/>
      <c r="G173" s="40"/>
      <c r="H173" s="40"/>
      <c r="I173" s="40"/>
      <c r="J173" s="40"/>
      <c r="K173" s="40"/>
      <c r="L173" s="40"/>
      <c r="M173" s="40"/>
      <c r="N173" s="40"/>
      <c r="O173" s="40"/>
      <c r="Q173" s="40"/>
      <c r="R173" s="40"/>
      <c r="S173" s="40"/>
      <c r="T173" s="40"/>
      <c r="V173" s="40"/>
      <c r="W173" s="40"/>
      <c r="X173" s="40"/>
      <c r="Y173" s="40"/>
      <c r="AA173" s="40"/>
      <c r="AB173" s="40"/>
      <c r="AC173" s="40"/>
      <c r="AD173" s="40"/>
      <c r="AF173" s="40"/>
      <c r="AG173" s="40"/>
      <c r="AH173" s="40"/>
      <c r="AI173" s="40"/>
      <c r="AK173" s="40"/>
      <c r="AL173" s="40"/>
      <c r="AM173" s="40"/>
      <c r="AN173" s="40"/>
      <c r="AP173" s="40"/>
      <c r="AQ173" s="40"/>
      <c r="AR173" s="40"/>
      <c r="AS173" s="40"/>
    </row>
    <row r="174" spans="2:45" s="39" customFormat="1" hidden="1">
      <c r="B174" s="40"/>
      <c r="C174" s="40"/>
      <c r="D174" s="40"/>
      <c r="E174" s="40"/>
      <c r="F174" s="356"/>
      <c r="G174" s="40"/>
      <c r="H174" s="40"/>
      <c r="I174" s="40"/>
      <c r="J174" s="40"/>
      <c r="K174" s="40"/>
      <c r="L174" s="40"/>
      <c r="M174" s="40"/>
      <c r="N174" s="40"/>
      <c r="O174" s="40"/>
      <c r="Q174" s="40"/>
      <c r="R174" s="40"/>
      <c r="S174" s="40"/>
      <c r="T174" s="40"/>
      <c r="V174" s="40"/>
      <c r="W174" s="40"/>
      <c r="X174" s="40"/>
      <c r="Y174" s="40"/>
      <c r="AA174" s="40"/>
      <c r="AB174" s="40"/>
      <c r="AC174" s="40"/>
      <c r="AD174" s="40"/>
      <c r="AF174" s="40"/>
      <c r="AG174" s="40"/>
      <c r="AH174" s="40"/>
      <c r="AI174" s="40"/>
      <c r="AK174" s="40"/>
      <c r="AL174" s="40"/>
      <c r="AM174" s="40"/>
      <c r="AN174" s="40"/>
      <c r="AP174" s="40"/>
      <c r="AQ174" s="40"/>
      <c r="AR174" s="40"/>
      <c r="AS174" s="40"/>
    </row>
    <row r="175" spans="2:45" s="39" customFormat="1" hidden="1">
      <c r="B175" s="40"/>
      <c r="C175" s="40"/>
      <c r="D175" s="40"/>
      <c r="E175" s="40"/>
      <c r="F175" s="356"/>
      <c r="G175" s="40"/>
      <c r="H175" s="40"/>
      <c r="I175" s="40"/>
      <c r="J175" s="40"/>
      <c r="K175" s="40"/>
      <c r="L175" s="40"/>
      <c r="M175" s="40"/>
      <c r="N175" s="40"/>
      <c r="O175" s="40"/>
      <c r="Q175" s="40"/>
      <c r="R175" s="40"/>
      <c r="S175" s="40"/>
      <c r="T175" s="40"/>
      <c r="V175" s="40"/>
      <c r="W175" s="40"/>
      <c r="X175" s="40"/>
      <c r="Y175" s="40"/>
      <c r="AA175" s="40"/>
      <c r="AB175" s="40"/>
      <c r="AC175" s="40"/>
      <c r="AD175" s="40"/>
      <c r="AF175" s="40"/>
      <c r="AG175" s="40"/>
      <c r="AH175" s="40"/>
      <c r="AI175" s="40"/>
      <c r="AK175" s="40"/>
      <c r="AL175" s="40"/>
      <c r="AM175" s="40"/>
      <c r="AN175" s="40"/>
      <c r="AP175" s="40"/>
      <c r="AQ175" s="40"/>
      <c r="AR175" s="40"/>
      <c r="AS175" s="40"/>
    </row>
    <row r="176" spans="2:45" s="39" customFormat="1" hidden="1">
      <c r="B176" s="40"/>
      <c r="C176" s="40"/>
      <c r="D176" s="40"/>
      <c r="E176" s="40"/>
      <c r="F176" s="356"/>
      <c r="G176" s="40"/>
      <c r="H176" s="40"/>
      <c r="I176" s="40"/>
      <c r="J176" s="40"/>
      <c r="K176" s="40"/>
      <c r="L176" s="40"/>
      <c r="M176" s="40"/>
      <c r="N176" s="40"/>
      <c r="O176" s="40"/>
      <c r="Q176" s="40"/>
      <c r="R176" s="40"/>
      <c r="S176" s="40"/>
      <c r="T176" s="40"/>
      <c r="V176" s="40"/>
      <c r="W176" s="40"/>
      <c r="X176" s="40"/>
      <c r="Y176" s="40"/>
      <c r="AA176" s="40"/>
      <c r="AB176" s="40"/>
      <c r="AC176" s="40"/>
      <c r="AD176" s="40"/>
      <c r="AF176" s="40"/>
      <c r="AG176" s="40"/>
      <c r="AH176" s="40"/>
      <c r="AI176" s="40"/>
      <c r="AK176" s="40"/>
      <c r="AL176" s="40"/>
      <c r="AM176" s="40"/>
      <c r="AN176" s="40"/>
      <c r="AP176" s="40"/>
      <c r="AQ176" s="40"/>
      <c r="AR176" s="40"/>
      <c r="AS176" s="40"/>
    </row>
    <row r="177" spans="2:45" s="39" customFormat="1" hidden="1">
      <c r="B177" s="40"/>
      <c r="C177" s="40"/>
      <c r="D177" s="40"/>
      <c r="E177" s="40"/>
      <c r="F177" s="356"/>
      <c r="G177" s="40"/>
      <c r="H177" s="40"/>
      <c r="I177" s="40"/>
      <c r="J177" s="40"/>
      <c r="K177" s="40"/>
      <c r="L177" s="40"/>
      <c r="M177" s="40"/>
      <c r="N177" s="40"/>
      <c r="O177" s="40"/>
      <c r="Q177" s="40"/>
      <c r="R177" s="40"/>
      <c r="S177" s="40"/>
      <c r="T177" s="40"/>
      <c r="V177" s="40"/>
      <c r="W177" s="40"/>
      <c r="X177" s="40"/>
      <c r="Y177" s="40"/>
      <c r="AA177" s="40"/>
      <c r="AB177" s="40"/>
      <c r="AC177" s="40"/>
      <c r="AD177" s="40"/>
      <c r="AF177" s="40"/>
      <c r="AG177" s="40"/>
      <c r="AH177" s="40"/>
      <c r="AI177" s="40"/>
      <c r="AK177" s="40"/>
      <c r="AL177" s="40"/>
      <c r="AM177" s="40"/>
      <c r="AN177" s="40"/>
      <c r="AP177" s="40"/>
      <c r="AQ177" s="40"/>
      <c r="AR177" s="40"/>
      <c r="AS177" s="40"/>
    </row>
    <row r="178" spans="2:45" s="39" customFormat="1" hidden="1">
      <c r="B178" s="40"/>
      <c r="C178" s="40"/>
      <c r="D178" s="40"/>
      <c r="E178" s="40"/>
      <c r="F178" s="356"/>
      <c r="G178" s="40"/>
      <c r="H178" s="40"/>
      <c r="I178" s="40"/>
      <c r="J178" s="40"/>
      <c r="K178" s="40"/>
      <c r="L178" s="40"/>
      <c r="M178" s="40"/>
      <c r="N178" s="40"/>
      <c r="O178" s="40"/>
      <c r="Q178" s="40"/>
      <c r="R178" s="40"/>
      <c r="S178" s="40"/>
      <c r="T178" s="40"/>
      <c r="V178" s="40"/>
      <c r="W178" s="40"/>
      <c r="X178" s="40"/>
      <c r="Y178" s="40"/>
      <c r="AA178" s="40"/>
      <c r="AB178" s="40"/>
      <c r="AC178" s="40"/>
      <c r="AD178" s="40"/>
      <c r="AF178" s="40"/>
      <c r="AG178" s="40"/>
      <c r="AH178" s="40"/>
      <c r="AI178" s="40"/>
      <c r="AK178" s="40"/>
      <c r="AL178" s="40"/>
      <c r="AM178" s="40"/>
      <c r="AN178" s="40"/>
      <c r="AP178" s="40"/>
      <c r="AQ178" s="40"/>
      <c r="AR178" s="40"/>
      <c r="AS178" s="40"/>
    </row>
    <row r="179" spans="2:45" s="39" customFormat="1" hidden="1">
      <c r="B179" s="40"/>
      <c r="C179" s="40"/>
      <c r="D179" s="40"/>
      <c r="E179" s="40"/>
      <c r="F179" s="356"/>
      <c r="G179" s="40"/>
      <c r="H179" s="40"/>
      <c r="I179" s="40"/>
      <c r="J179" s="40"/>
      <c r="K179" s="40"/>
      <c r="L179" s="40"/>
      <c r="M179" s="40"/>
      <c r="N179" s="40"/>
      <c r="O179" s="40"/>
      <c r="Q179" s="40"/>
      <c r="R179" s="40"/>
      <c r="S179" s="40"/>
      <c r="T179" s="40"/>
      <c r="V179" s="40"/>
      <c r="W179" s="40"/>
      <c r="X179" s="40"/>
      <c r="Y179" s="40"/>
      <c r="AA179" s="40"/>
      <c r="AB179" s="40"/>
      <c r="AC179" s="40"/>
      <c r="AD179" s="40"/>
      <c r="AF179" s="40"/>
      <c r="AG179" s="40"/>
      <c r="AH179" s="40"/>
      <c r="AI179" s="40"/>
      <c r="AK179" s="40"/>
      <c r="AL179" s="40"/>
      <c r="AM179" s="40"/>
      <c r="AN179" s="40"/>
      <c r="AP179" s="40"/>
      <c r="AQ179" s="40"/>
      <c r="AR179" s="40"/>
      <c r="AS179" s="40"/>
    </row>
    <row r="180" spans="2:45" s="39" customFormat="1" hidden="1">
      <c r="B180" s="40"/>
      <c r="C180" s="40"/>
      <c r="D180" s="40"/>
      <c r="E180" s="40"/>
      <c r="F180" s="356"/>
      <c r="G180" s="40"/>
      <c r="H180" s="40"/>
      <c r="I180" s="40"/>
      <c r="J180" s="40"/>
      <c r="K180" s="40"/>
      <c r="L180" s="40"/>
      <c r="M180" s="40"/>
      <c r="N180" s="40"/>
      <c r="O180" s="40"/>
      <c r="Q180" s="40"/>
      <c r="R180" s="40"/>
      <c r="S180" s="40"/>
      <c r="T180" s="40"/>
      <c r="V180" s="40"/>
      <c r="W180" s="40"/>
      <c r="X180" s="40"/>
      <c r="Y180" s="40"/>
      <c r="AA180" s="40"/>
      <c r="AB180" s="40"/>
      <c r="AC180" s="40"/>
      <c r="AD180" s="40"/>
      <c r="AF180" s="40"/>
      <c r="AG180" s="40"/>
      <c r="AH180" s="40"/>
      <c r="AI180" s="40"/>
      <c r="AK180" s="40"/>
      <c r="AL180" s="40"/>
      <c r="AM180" s="40"/>
      <c r="AN180" s="40"/>
      <c r="AP180" s="40"/>
      <c r="AQ180" s="40"/>
      <c r="AR180" s="40"/>
      <c r="AS180" s="40"/>
    </row>
    <row r="181" spans="2:45" s="39" customFormat="1" hidden="1">
      <c r="B181" s="40"/>
      <c r="C181" s="40"/>
      <c r="D181" s="40"/>
      <c r="E181" s="40"/>
      <c r="F181" s="356"/>
      <c r="G181" s="40"/>
      <c r="H181" s="40"/>
      <c r="I181" s="40"/>
      <c r="J181" s="40"/>
      <c r="K181" s="40"/>
      <c r="L181" s="40"/>
      <c r="M181" s="40"/>
      <c r="N181" s="40"/>
      <c r="O181" s="40"/>
      <c r="Q181" s="40"/>
      <c r="R181" s="40"/>
      <c r="S181" s="40"/>
      <c r="T181" s="40"/>
      <c r="V181" s="40"/>
      <c r="W181" s="40"/>
      <c r="X181" s="40"/>
      <c r="Y181" s="40"/>
      <c r="AA181" s="40"/>
      <c r="AB181" s="40"/>
      <c r="AC181" s="40"/>
      <c r="AD181" s="40"/>
      <c r="AF181" s="40"/>
      <c r="AG181" s="40"/>
      <c r="AH181" s="40"/>
      <c r="AI181" s="40"/>
      <c r="AK181" s="40"/>
      <c r="AL181" s="40"/>
      <c r="AM181" s="40"/>
      <c r="AN181" s="40"/>
      <c r="AP181" s="40"/>
      <c r="AQ181" s="40"/>
      <c r="AR181" s="40"/>
      <c r="AS181" s="40"/>
    </row>
    <row r="182" spans="2:45" s="39" customFormat="1" hidden="1">
      <c r="B182" s="40"/>
      <c r="C182" s="40"/>
      <c r="D182" s="40"/>
      <c r="E182" s="40"/>
      <c r="F182" s="356"/>
      <c r="G182" s="40"/>
      <c r="H182" s="40"/>
      <c r="I182" s="40"/>
      <c r="J182" s="40"/>
      <c r="K182" s="40"/>
      <c r="L182" s="40"/>
      <c r="M182" s="40"/>
      <c r="N182" s="40"/>
      <c r="O182" s="40"/>
      <c r="Q182" s="40"/>
      <c r="R182" s="40"/>
      <c r="S182" s="40"/>
      <c r="T182" s="40"/>
      <c r="V182" s="40"/>
      <c r="W182" s="40"/>
      <c r="X182" s="40"/>
      <c r="Y182" s="40"/>
      <c r="AA182" s="40"/>
      <c r="AB182" s="40"/>
      <c r="AC182" s="40"/>
      <c r="AD182" s="40"/>
      <c r="AF182" s="40"/>
      <c r="AG182" s="40"/>
      <c r="AH182" s="40"/>
      <c r="AI182" s="40"/>
      <c r="AK182" s="40"/>
      <c r="AL182" s="40"/>
      <c r="AM182" s="40"/>
      <c r="AN182" s="40"/>
      <c r="AP182" s="40"/>
      <c r="AQ182" s="40"/>
      <c r="AR182" s="40"/>
      <c r="AS182" s="40"/>
    </row>
    <row r="183" spans="2:45" s="39" customFormat="1" hidden="1">
      <c r="B183" s="40"/>
      <c r="C183" s="40"/>
      <c r="D183" s="40"/>
      <c r="E183" s="40"/>
      <c r="F183" s="356"/>
      <c r="G183" s="40"/>
      <c r="H183" s="40"/>
      <c r="I183" s="40"/>
      <c r="J183" s="40"/>
      <c r="K183" s="40"/>
      <c r="L183" s="40"/>
      <c r="M183" s="40"/>
      <c r="N183" s="40"/>
      <c r="O183" s="40"/>
      <c r="Q183" s="40"/>
      <c r="R183" s="40"/>
      <c r="S183" s="40"/>
      <c r="T183" s="40"/>
      <c r="V183" s="40"/>
      <c r="W183" s="40"/>
      <c r="X183" s="40"/>
      <c r="Y183" s="40"/>
      <c r="AA183" s="40"/>
      <c r="AB183" s="40"/>
      <c r="AC183" s="40"/>
      <c r="AD183" s="40"/>
      <c r="AF183" s="40"/>
      <c r="AG183" s="40"/>
      <c r="AH183" s="40"/>
      <c r="AI183" s="40"/>
      <c r="AK183" s="40"/>
      <c r="AL183" s="40"/>
      <c r="AM183" s="40"/>
      <c r="AN183" s="40"/>
      <c r="AP183" s="40"/>
      <c r="AQ183" s="40"/>
      <c r="AR183" s="40"/>
      <c r="AS183" s="40"/>
    </row>
    <row r="184" spans="2:45" s="39" customFormat="1" hidden="1">
      <c r="B184" s="40"/>
      <c r="C184" s="40"/>
      <c r="D184" s="40"/>
      <c r="E184" s="40"/>
      <c r="F184" s="356"/>
      <c r="G184" s="40"/>
      <c r="H184" s="40"/>
      <c r="I184" s="40"/>
      <c r="J184" s="40"/>
      <c r="K184" s="40"/>
      <c r="L184" s="40"/>
      <c r="M184" s="40"/>
      <c r="N184" s="40"/>
      <c r="O184" s="40"/>
      <c r="Q184" s="40"/>
      <c r="R184" s="40"/>
      <c r="S184" s="40"/>
      <c r="T184" s="40"/>
      <c r="V184" s="40"/>
      <c r="W184" s="40"/>
      <c r="X184" s="40"/>
      <c r="Y184" s="40"/>
      <c r="AA184" s="40"/>
      <c r="AB184" s="40"/>
      <c r="AC184" s="40"/>
      <c r="AD184" s="40"/>
      <c r="AF184" s="40"/>
      <c r="AG184" s="40"/>
      <c r="AH184" s="40"/>
      <c r="AI184" s="40"/>
      <c r="AK184" s="40"/>
      <c r="AL184" s="40"/>
      <c r="AM184" s="40"/>
      <c r="AN184" s="40"/>
      <c r="AP184" s="40"/>
      <c r="AQ184" s="40"/>
      <c r="AR184" s="40"/>
      <c r="AS184" s="40"/>
    </row>
    <row r="185" spans="2:45" s="39" customFormat="1" hidden="1">
      <c r="B185" s="40"/>
      <c r="C185" s="40"/>
      <c r="D185" s="40"/>
      <c r="E185" s="40"/>
      <c r="F185" s="356"/>
      <c r="G185" s="40"/>
      <c r="H185" s="40"/>
      <c r="I185" s="40"/>
      <c r="J185" s="40"/>
      <c r="K185" s="40"/>
      <c r="L185" s="40"/>
      <c r="M185" s="40"/>
      <c r="N185" s="40"/>
      <c r="O185" s="40"/>
      <c r="Q185" s="40"/>
      <c r="R185" s="40"/>
      <c r="S185" s="40"/>
      <c r="T185" s="40"/>
      <c r="V185" s="40"/>
      <c r="W185" s="40"/>
      <c r="X185" s="40"/>
      <c r="Y185" s="40"/>
      <c r="AA185" s="40"/>
      <c r="AB185" s="40"/>
      <c r="AC185" s="40"/>
      <c r="AD185" s="40"/>
      <c r="AF185" s="40"/>
      <c r="AG185" s="40"/>
      <c r="AH185" s="40"/>
      <c r="AI185" s="40"/>
      <c r="AK185" s="40"/>
      <c r="AL185" s="40"/>
      <c r="AM185" s="40"/>
      <c r="AN185" s="40"/>
      <c r="AP185" s="40"/>
      <c r="AQ185" s="40"/>
      <c r="AR185" s="40"/>
      <c r="AS185" s="40"/>
    </row>
    <row r="186" spans="2:45" s="39" customFormat="1" hidden="1">
      <c r="B186" s="40"/>
      <c r="C186" s="40"/>
      <c r="D186" s="40"/>
      <c r="E186" s="40"/>
      <c r="F186" s="356"/>
      <c r="G186" s="40"/>
      <c r="H186" s="40"/>
      <c r="I186" s="40"/>
      <c r="J186" s="40"/>
      <c r="K186" s="40"/>
      <c r="L186" s="40"/>
      <c r="M186" s="40"/>
      <c r="N186" s="40"/>
      <c r="O186" s="40"/>
      <c r="Q186" s="40"/>
      <c r="R186" s="40"/>
      <c r="S186" s="40"/>
      <c r="T186" s="40"/>
      <c r="V186" s="40"/>
      <c r="W186" s="40"/>
      <c r="X186" s="40"/>
      <c r="Y186" s="40"/>
      <c r="AA186" s="40"/>
      <c r="AB186" s="40"/>
      <c r="AC186" s="40"/>
      <c r="AD186" s="40"/>
      <c r="AF186" s="40"/>
      <c r="AG186" s="40"/>
      <c r="AH186" s="40"/>
      <c r="AI186" s="40"/>
      <c r="AK186" s="40"/>
      <c r="AL186" s="40"/>
      <c r="AM186" s="40"/>
      <c r="AN186" s="40"/>
      <c r="AP186" s="40"/>
      <c r="AQ186" s="40"/>
      <c r="AR186" s="40"/>
      <c r="AS186" s="40"/>
    </row>
    <row r="187" spans="2:45" s="39" customFormat="1" hidden="1">
      <c r="B187" s="40"/>
      <c r="C187" s="40"/>
      <c r="D187" s="40"/>
      <c r="E187" s="40"/>
      <c r="F187" s="356"/>
      <c r="G187" s="40"/>
      <c r="H187" s="40"/>
      <c r="I187" s="40"/>
      <c r="J187" s="40"/>
      <c r="K187" s="40"/>
      <c r="L187" s="40"/>
      <c r="M187" s="40"/>
      <c r="N187" s="40"/>
      <c r="O187" s="40"/>
      <c r="Q187" s="40"/>
      <c r="R187" s="40"/>
      <c r="S187" s="40"/>
      <c r="T187" s="40"/>
      <c r="V187" s="40"/>
      <c r="W187" s="40"/>
      <c r="X187" s="40"/>
      <c r="Y187" s="40"/>
      <c r="AA187" s="40"/>
      <c r="AB187" s="40"/>
      <c r="AC187" s="40"/>
      <c r="AD187" s="40"/>
      <c r="AF187" s="40"/>
      <c r="AG187" s="40"/>
      <c r="AH187" s="40"/>
      <c r="AI187" s="40"/>
      <c r="AK187" s="40"/>
      <c r="AL187" s="40"/>
      <c r="AM187" s="40"/>
      <c r="AN187" s="40"/>
      <c r="AP187" s="40"/>
      <c r="AQ187" s="40"/>
      <c r="AR187" s="40"/>
      <c r="AS187" s="40"/>
    </row>
    <row r="188" spans="2:45" s="39" customFormat="1" hidden="1">
      <c r="B188" s="40"/>
      <c r="C188" s="40"/>
      <c r="D188" s="40"/>
      <c r="E188" s="40"/>
      <c r="F188" s="356"/>
      <c r="G188" s="40"/>
      <c r="H188" s="40"/>
      <c r="I188" s="40"/>
      <c r="J188" s="40"/>
      <c r="K188" s="40"/>
      <c r="L188" s="40"/>
      <c r="M188" s="40"/>
      <c r="N188" s="40"/>
      <c r="O188" s="40"/>
      <c r="Q188" s="40"/>
      <c r="R188" s="40"/>
      <c r="S188" s="40"/>
      <c r="T188" s="40"/>
      <c r="V188" s="40"/>
      <c r="W188" s="40"/>
      <c r="X188" s="40"/>
      <c r="Y188" s="40"/>
      <c r="AA188" s="40"/>
      <c r="AB188" s="40"/>
      <c r="AC188" s="40"/>
      <c r="AD188" s="40"/>
      <c r="AF188" s="40"/>
      <c r="AG188" s="40"/>
      <c r="AH188" s="40"/>
      <c r="AI188" s="40"/>
      <c r="AK188" s="40"/>
      <c r="AL188" s="40"/>
      <c r="AM188" s="40"/>
      <c r="AN188" s="40"/>
      <c r="AP188" s="40"/>
      <c r="AQ188" s="40"/>
      <c r="AR188" s="40"/>
      <c r="AS188" s="40"/>
    </row>
    <row r="189" spans="2:45" s="39" customFormat="1" hidden="1">
      <c r="B189" s="40"/>
      <c r="C189" s="40"/>
      <c r="D189" s="40"/>
      <c r="E189" s="40"/>
      <c r="F189" s="356"/>
      <c r="G189" s="40"/>
      <c r="H189" s="40"/>
      <c r="I189" s="40"/>
      <c r="J189" s="40"/>
      <c r="K189" s="40"/>
      <c r="L189" s="40"/>
      <c r="M189" s="40"/>
      <c r="N189" s="40"/>
      <c r="O189" s="40"/>
      <c r="Q189" s="40"/>
      <c r="R189" s="40"/>
      <c r="S189" s="40"/>
      <c r="T189" s="40"/>
      <c r="V189" s="40"/>
      <c r="W189" s="40"/>
      <c r="X189" s="40"/>
      <c r="Y189" s="40"/>
      <c r="AA189" s="40"/>
      <c r="AB189" s="40"/>
      <c r="AC189" s="40"/>
      <c r="AD189" s="40"/>
      <c r="AF189" s="40"/>
      <c r="AG189" s="40"/>
      <c r="AH189" s="40"/>
      <c r="AI189" s="40"/>
      <c r="AK189" s="40"/>
      <c r="AL189" s="40"/>
      <c r="AM189" s="40"/>
      <c r="AN189" s="40"/>
      <c r="AP189" s="40"/>
      <c r="AQ189" s="40"/>
      <c r="AR189" s="40"/>
      <c r="AS189" s="40"/>
    </row>
    <row r="190" spans="2:45" s="39" customFormat="1" hidden="1">
      <c r="B190" s="40"/>
      <c r="C190" s="40"/>
      <c r="D190" s="40"/>
      <c r="E190" s="40"/>
      <c r="F190" s="356"/>
      <c r="G190" s="40"/>
      <c r="H190" s="40"/>
      <c r="I190" s="40"/>
      <c r="J190" s="40"/>
      <c r="K190" s="40"/>
      <c r="L190" s="40"/>
      <c r="M190" s="40"/>
      <c r="N190" s="40"/>
      <c r="O190" s="40"/>
      <c r="Q190" s="40"/>
      <c r="R190" s="40"/>
      <c r="S190" s="40"/>
      <c r="T190" s="40"/>
      <c r="V190" s="40"/>
      <c r="W190" s="40"/>
      <c r="X190" s="40"/>
      <c r="Y190" s="40"/>
      <c r="AA190" s="40"/>
      <c r="AB190" s="40"/>
      <c r="AC190" s="40"/>
      <c r="AD190" s="40"/>
      <c r="AF190" s="40"/>
      <c r="AG190" s="40"/>
      <c r="AH190" s="40"/>
      <c r="AI190" s="40"/>
      <c r="AK190" s="40"/>
      <c r="AL190" s="40"/>
      <c r="AM190" s="40"/>
      <c r="AN190" s="40"/>
      <c r="AP190" s="40"/>
      <c r="AQ190" s="40"/>
      <c r="AR190" s="40"/>
      <c r="AS190" s="40"/>
    </row>
    <row r="191" spans="2:45" s="39" customFormat="1" hidden="1">
      <c r="B191" s="40"/>
      <c r="C191" s="40"/>
      <c r="D191" s="40"/>
      <c r="E191" s="40"/>
      <c r="F191" s="356"/>
      <c r="G191" s="40"/>
      <c r="H191" s="40"/>
      <c r="I191" s="40"/>
      <c r="J191" s="40"/>
      <c r="K191" s="40"/>
      <c r="L191" s="40"/>
      <c r="M191" s="40"/>
      <c r="N191" s="40"/>
      <c r="O191" s="40"/>
      <c r="Q191" s="40"/>
      <c r="R191" s="40"/>
      <c r="S191" s="40"/>
      <c r="T191" s="40"/>
      <c r="V191" s="40"/>
      <c r="W191" s="40"/>
      <c r="X191" s="40"/>
      <c r="Y191" s="40"/>
      <c r="AA191" s="40"/>
      <c r="AB191" s="40"/>
      <c r="AC191" s="40"/>
      <c r="AD191" s="40"/>
      <c r="AF191" s="40"/>
      <c r="AG191" s="40"/>
      <c r="AH191" s="40"/>
      <c r="AI191" s="40"/>
      <c r="AK191" s="40"/>
      <c r="AL191" s="40"/>
      <c r="AM191" s="40"/>
      <c r="AN191" s="40"/>
      <c r="AP191" s="40"/>
      <c r="AQ191" s="40"/>
      <c r="AR191" s="40"/>
      <c r="AS191" s="40"/>
    </row>
    <row r="192" spans="2:45" s="39" customFormat="1" hidden="1">
      <c r="B192" s="40"/>
      <c r="C192" s="40"/>
      <c r="D192" s="40"/>
      <c r="E192" s="40"/>
      <c r="F192" s="356"/>
      <c r="G192" s="40"/>
      <c r="H192" s="40"/>
      <c r="I192" s="40"/>
      <c r="J192" s="40"/>
      <c r="K192" s="40"/>
      <c r="L192" s="40"/>
      <c r="M192" s="40"/>
      <c r="N192" s="40"/>
      <c r="O192" s="40"/>
      <c r="Q192" s="40"/>
      <c r="R192" s="40"/>
      <c r="S192" s="40"/>
      <c r="T192" s="40"/>
      <c r="V192" s="40"/>
      <c r="W192" s="40"/>
      <c r="X192" s="40"/>
      <c r="Y192" s="40"/>
      <c r="AA192" s="40"/>
      <c r="AB192" s="40"/>
      <c r="AC192" s="40"/>
      <c r="AD192" s="40"/>
      <c r="AF192" s="40"/>
      <c r="AG192" s="40"/>
      <c r="AH192" s="40"/>
      <c r="AI192" s="40"/>
      <c r="AK192" s="40"/>
      <c r="AL192" s="40"/>
      <c r="AM192" s="40"/>
      <c r="AN192" s="40"/>
      <c r="AP192" s="40"/>
      <c r="AQ192" s="40"/>
      <c r="AR192" s="40"/>
      <c r="AS192" s="40"/>
    </row>
    <row r="193" spans="2:45" s="39" customFormat="1" hidden="1">
      <c r="B193" s="40"/>
      <c r="C193" s="40"/>
      <c r="D193" s="40"/>
      <c r="E193" s="40"/>
      <c r="F193" s="356"/>
      <c r="G193" s="40"/>
      <c r="H193" s="40"/>
      <c r="I193" s="40"/>
      <c r="J193" s="40"/>
      <c r="K193" s="40"/>
      <c r="L193" s="40"/>
      <c r="M193" s="40"/>
      <c r="N193" s="40"/>
      <c r="O193" s="40"/>
      <c r="Q193" s="40"/>
      <c r="R193" s="40"/>
      <c r="S193" s="40"/>
      <c r="T193" s="40"/>
      <c r="V193" s="40"/>
      <c r="W193" s="40"/>
      <c r="X193" s="40"/>
      <c r="Y193" s="40"/>
      <c r="AA193" s="40"/>
      <c r="AB193" s="40"/>
      <c r="AC193" s="40"/>
      <c r="AD193" s="40"/>
      <c r="AF193" s="40"/>
      <c r="AG193" s="40"/>
      <c r="AH193" s="40"/>
      <c r="AI193" s="40"/>
      <c r="AK193" s="40"/>
      <c r="AL193" s="40"/>
      <c r="AM193" s="40"/>
      <c r="AN193" s="40"/>
      <c r="AP193" s="40"/>
      <c r="AQ193" s="40"/>
      <c r="AR193" s="40"/>
      <c r="AS193" s="40"/>
    </row>
    <row r="194" spans="2:45" s="39" customFormat="1" hidden="1">
      <c r="B194" s="40"/>
      <c r="C194" s="40"/>
      <c r="D194" s="40"/>
      <c r="E194" s="40"/>
      <c r="F194" s="356"/>
      <c r="G194" s="40"/>
      <c r="H194" s="40"/>
      <c r="I194" s="40"/>
      <c r="J194" s="40"/>
      <c r="K194" s="40"/>
      <c r="L194" s="40"/>
      <c r="M194" s="40"/>
      <c r="N194" s="40"/>
      <c r="O194" s="40"/>
      <c r="Q194" s="40"/>
      <c r="R194" s="40"/>
      <c r="S194" s="40"/>
      <c r="T194" s="40"/>
      <c r="V194" s="40"/>
      <c r="W194" s="40"/>
      <c r="X194" s="40"/>
      <c r="Y194" s="40"/>
      <c r="AA194" s="40"/>
      <c r="AB194" s="40"/>
      <c r="AC194" s="40"/>
      <c r="AD194" s="40"/>
      <c r="AF194" s="40"/>
      <c r="AG194" s="40"/>
      <c r="AH194" s="40"/>
      <c r="AI194" s="40"/>
      <c r="AK194" s="40"/>
      <c r="AL194" s="40"/>
      <c r="AM194" s="40"/>
      <c r="AN194" s="40"/>
      <c r="AP194" s="40"/>
      <c r="AQ194" s="40"/>
      <c r="AR194" s="40"/>
      <c r="AS194" s="40"/>
    </row>
    <row r="195" spans="2:45" s="39" customFormat="1" hidden="1">
      <c r="B195" s="40"/>
      <c r="C195" s="40"/>
      <c r="D195" s="40"/>
      <c r="E195" s="40"/>
      <c r="F195" s="356"/>
      <c r="G195" s="40"/>
      <c r="H195" s="40"/>
      <c r="I195" s="40"/>
      <c r="J195" s="40"/>
      <c r="K195" s="40"/>
      <c r="L195" s="40"/>
      <c r="M195" s="40"/>
      <c r="N195" s="40"/>
      <c r="O195" s="40"/>
      <c r="Q195" s="40"/>
      <c r="R195" s="40"/>
      <c r="S195" s="40"/>
      <c r="T195" s="40"/>
      <c r="V195" s="40"/>
      <c r="W195" s="40"/>
      <c r="X195" s="40"/>
      <c r="Y195" s="40"/>
      <c r="AA195" s="40"/>
      <c r="AB195" s="40"/>
      <c r="AC195" s="40"/>
      <c r="AD195" s="40"/>
      <c r="AF195" s="40"/>
      <c r="AG195" s="40"/>
      <c r="AH195" s="40"/>
      <c r="AI195" s="40"/>
      <c r="AK195" s="40"/>
      <c r="AL195" s="40"/>
      <c r="AM195" s="40"/>
      <c r="AN195" s="40"/>
      <c r="AP195" s="40"/>
      <c r="AQ195" s="40"/>
      <c r="AR195" s="40"/>
      <c r="AS195" s="40"/>
    </row>
    <row r="196" spans="2:45" s="39" customFormat="1" hidden="1">
      <c r="B196" s="40"/>
      <c r="C196" s="40"/>
      <c r="D196" s="40"/>
      <c r="E196" s="40"/>
      <c r="F196" s="356"/>
      <c r="G196" s="40"/>
      <c r="H196" s="40"/>
      <c r="I196" s="40"/>
      <c r="J196" s="40"/>
      <c r="K196" s="40"/>
      <c r="L196" s="40"/>
      <c r="M196" s="40"/>
      <c r="N196" s="40"/>
      <c r="O196" s="40"/>
      <c r="Q196" s="40"/>
      <c r="R196" s="40"/>
      <c r="S196" s="40"/>
      <c r="T196" s="40"/>
      <c r="V196" s="40"/>
      <c r="W196" s="40"/>
      <c r="X196" s="40"/>
      <c r="Y196" s="40"/>
      <c r="AA196" s="40"/>
      <c r="AB196" s="40"/>
      <c r="AC196" s="40"/>
      <c r="AD196" s="40"/>
      <c r="AF196" s="40"/>
      <c r="AG196" s="40"/>
      <c r="AH196" s="40"/>
      <c r="AI196" s="40"/>
      <c r="AK196" s="40"/>
      <c r="AL196" s="40"/>
      <c r="AM196" s="40"/>
      <c r="AN196" s="40"/>
      <c r="AP196" s="40"/>
      <c r="AQ196" s="40"/>
      <c r="AR196" s="40"/>
      <c r="AS196" s="40"/>
    </row>
    <row r="197" spans="2:45" s="39" customFormat="1" hidden="1">
      <c r="B197" s="40"/>
      <c r="C197" s="40"/>
      <c r="D197" s="40"/>
      <c r="E197" s="40"/>
      <c r="F197" s="356"/>
      <c r="G197" s="40"/>
      <c r="H197" s="40"/>
      <c r="I197" s="40"/>
      <c r="J197" s="40"/>
      <c r="K197" s="40"/>
      <c r="L197" s="40"/>
      <c r="M197" s="40"/>
      <c r="N197" s="40"/>
      <c r="O197" s="40"/>
      <c r="Q197" s="40"/>
      <c r="R197" s="40"/>
      <c r="S197" s="40"/>
      <c r="T197" s="40"/>
      <c r="V197" s="40"/>
      <c r="W197" s="40"/>
      <c r="X197" s="40"/>
      <c r="Y197" s="40"/>
      <c r="AA197" s="40"/>
      <c r="AB197" s="40"/>
      <c r="AC197" s="40"/>
      <c r="AD197" s="40"/>
      <c r="AF197" s="40"/>
      <c r="AG197" s="40"/>
      <c r="AH197" s="40"/>
      <c r="AI197" s="40"/>
      <c r="AK197" s="40"/>
      <c r="AL197" s="40"/>
      <c r="AM197" s="40"/>
      <c r="AN197" s="40"/>
      <c r="AP197" s="40"/>
      <c r="AQ197" s="40"/>
      <c r="AR197" s="40"/>
      <c r="AS197" s="40"/>
    </row>
    <row r="198" spans="2:45" s="39" customFormat="1" hidden="1">
      <c r="B198" s="40"/>
      <c r="C198" s="40"/>
      <c r="D198" s="40"/>
      <c r="E198" s="40"/>
      <c r="F198" s="356"/>
      <c r="G198" s="40"/>
      <c r="H198" s="40"/>
      <c r="I198" s="40"/>
      <c r="J198" s="40"/>
      <c r="K198" s="40"/>
      <c r="L198" s="40"/>
      <c r="M198" s="40"/>
      <c r="N198" s="40"/>
      <c r="O198" s="40"/>
      <c r="Q198" s="40"/>
      <c r="R198" s="40"/>
      <c r="S198" s="40"/>
      <c r="T198" s="40"/>
      <c r="V198" s="40"/>
      <c r="W198" s="40"/>
      <c r="X198" s="40"/>
      <c r="Y198" s="40"/>
      <c r="AA198" s="40"/>
      <c r="AB198" s="40"/>
      <c r="AC198" s="40"/>
      <c r="AD198" s="40"/>
      <c r="AF198" s="40"/>
      <c r="AG198" s="40"/>
      <c r="AH198" s="40"/>
      <c r="AI198" s="40"/>
      <c r="AK198" s="40"/>
      <c r="AL198" s="40"/>
      <c r="AM198" s="40"/>
      <c r="AN198" s="40"/>
      <c r="AP198" s="40"/>
      <c r="AQ198" s="40"/>
      <c r="AR198" s="40"/>
      <c r="AS198" s="40"/>
    </row>
    <row r="199" spans="2:45" s="39" customFormat="1" hidden="1">
      <c r="B199" s="40"/>
      <c r="C199" s="40"/>
      <c r="D199" s="40"/>
      <c r="E199" s="40"/>
      <c r="F199" s="356"/>
      <c r="G199" s="40"/>
      <c r="H199" s="40"/>
      <c r="I199" s="40"/>
      <c r="J199" s="40"/>
      <c r="K199" s="40"/>
      <c r="L199" s="40"/>
      <c r="M199" s="40"/>
      <c r="N199" s="40"/>
      <c r="O199" s="40"/>
      <c r="Q199" s="40"/>
      <c r="R199" s="40"/>
      <c r="S199" s="40"/>
      <c r="T199" s="40"/>
      <c r="V199" s="40"/>
      <c r="W199" s="40"/>
      <c r="X199" s="40"/>
      <c r="Y199" s="40"/>
      <c r="AA199" s="40"/>
      <c r="AB199" s="40"/>
      <c r="AC199" s="40"/>
      <c r="AD199" s="40"/>
      <c r="AF199" s="40"/>
      <c r="AG199" s="40"/>
      <c r="AH199" s="40"/>
      <c r="AI199" s="40"/>
      <c r="AK199" s="40"/>
      <c r="AL199" s="40"/>
      <c r="AM199" s="40"/>
      <c r="AN199" s="40"/>
      <c r="AP199" s="40"/>
      <c r="AQ199" s="40"/>
      <c r="AR199" s="40"/>
      <c r="AS199" s="40"/>
    </row>
    <row r="200" spans="2:45" s="39" customFormat="1" hidden="1">
      <c r="B200" s="40"/>
      <c r="C200" s="40"/>
      <c r="D200" s="40"/>
      <c r="E200" s="40"/>
      <c r="F200" s="356"/>
      <c r="G200" s="40"/>
      <c r="H200" s="40"/>
      <c r="I200" s="40"/>
      <c r="J200" s="40"/>
      <c r="K200" s="40"/>
      <c r="L200" s="40"/>
      <c r="M200" s="40"/>
      <c r="N200" s="40"/>
      <c r="O200" s="40"/>
      <c r="Q200" s="40"/>
      <c r="R200" s="40"/>
      <c r="S200" s="40"/>
      <c r="T200" s="40"/>
      <c r="V200" s="40"/>
      <c r="W200" s="40"/>
      <c r="X200" s="40"/>
      <c r="Y200" s="40"/>
      <c r="AA200" s="40"/>
      <c r="AB200" s="40"/>
      <c r="AC200" s="40"/>
      <c r="AD200" s="40"/>
      <c r="AF200" s="40"/>
      <c r="AG200" s="40"/>
      <c r="AH200" s="40"/>
      <c r="AI200" s="40"/>
      <c r="AK200" s="40"/>
      <c r="AL200" s="40"/>
      <c r="AM200" s="40"/>
      <c r="AN200" s="40"/>
      <c r="AP200" s="40"/>
      <c r="AQ200" s="40"/>
      <c r="AR200" s="40"/>
      <c r="AS200" s="40"/>
    </row>
    <row r="201" spans="2:45" s="39" customFormat="1" hidden="1">
      <c r="B201" s="40"/>
      <c r="C201" s="40"/>
      <c r="D201" s="40"/>
      <c r="E201" s="40"/>
      <c r="F201" s="356"/>
      <c r="G201" s="40"/>
      <c r="H201" s="40"/>
      <c r="I201" s="40"/>
      <c r="J201" s="40"/>
      <c r="K201" s="40"/>
      <c r="L201" s="40"/>
      <c r="M201" s="40"/>
      <c r="N201" s="40"/>
      <c r="O201" s="40"/>
      <c r="Q201" s="40"/>
      <c r="R201" s="40"/>
      <c r="S201" s="40"/>
      <c r="T201" s="40"/>
      <c r="V201" s="40"/>
      <c r="W201" s="40"/>
      <c r="X201" s="40"/>
      <c r="Y201" s="40"/>
      <c r="AA201" s="40"/>
      <c r="AB201" s="40"/>
      <c r="AC201" s="40"/>
      <c r="AD201" s="40"/>
      <c r="AF201" s="40"/>
      <c r="AG201" s="40"/>
      <c r="AH201" s="40"/>
      <c r="AI201" s="40"/>
      <c r="AK201" s="40"/>
      <c r="AL201" s="40"/>
      <c r="AM201" s="40"/>
      <c r="AN201" s="40"/>
      <c r="AP201" s="40"/>
      <c r="AQ201" s="40"/>
      <c r="AR201" s="40"/>
      <c r="AS201" s="40"/>
    </row>
    <row r="202" spans="2:45" s="39" customFormat="1" hidden="1">
      <c r="B202" s="40"/>
      <c r="C202" s="40"/>
      <c r="D202" s="40"/>
      <c r="E202" s="40"/>
      <c r="F202" s="356"/>
      <c r="G202" s="40"/>
      <c r="H202" s="40"/>
      <c r="I202" s="40"/>
      <c r="J202" s="40"/>
      <c r="K202" s="40"/>
      <c r="L202" s="40"/>
      <c r="M202" s="40"/>
      <c r="N202" s="40"/>
      <c r="O202" s="40"/>
      <c r="Q202" s="40"/>
      <c r="R202" s="40"/>
      <c r="S202" s="40"/>
      <c r="T202" s="40"/>
      <c r="V202" s="40"/>
      <c r="W202" s="40"/>
      <c r="X202" s="40"/>
      <c r="Y202" s="40"/>
      <c r="AA202" s="40"/>
      <c r="AB202" s="40"/>
      <c r="AC202" s="40"/>
      <c r="AD202" s="40"/>
      <c r="AF202" s="40"/>
      <c r="AG202" s="40"/>
      <c r="AH202" s="40"/>
      <c r="AI202" s="40"/>
      <c r="AK202" s="40"/>
      <c r="AL202" s="40"/>
      <c r="AM202" s="40"/>
      <c r="AN202" s="40"/>
      <c r="AP202" s="40"/>
      <c r="AQ202" s="40"/>
      <c r="AR202" s="40"/>
      <c r="AS202" s="40"/>
    </row>
    <row r="203" spans="2:45" s="39" customFormat="1" hidden="1">
      <c r="B203" s="40"/>
      <c r="C203" s="40"/>
      <c r="D203" s="40"/>
      <c r="E203" s="40"/>
      <c r="F203" s="356"/>
      <c r="G203" s="40"/>
      <c r="H203" s="40"/>
      <c r="I203" s="40"/>
      <c r="J203" s="40"/>
      <c r="K203" s="40"/>
      <c r="L203" s="40"/>
      <c r="M203" s="40"/>
      <c r="N203" s="40"/>
      <c r="O203" s="40"/>
      <c r="Q203" s="40"/>
      <c r="R203" s="40"/>
      <c r="S203" s="40"/>
      <c r="T203" s="40"/>
      <c r="V203" s="40"/>
      <c r="W203" s="40"/>
      <c r="X203" s="40"/>
      <c r="Y203" s="40"/>
      <c r="AA203" s="40"/>
      <c r="AB203" s="40"/>
      <c r="AC203" s="40"/>
      <c r="AD203" s="40"/>
      <c r="AF203" s="40"/>
      <c r="AG203" s="40"/>
      <c r="AH203" s="40"/>
      <c r="AI203" s="40"/>
      <c r="AK203" s="40"/>
      <c r="AL203" s="40"/>
      <c r="AM203" s="40"/>
      <c r="AN203" s="40"/>
      <c r="AP203" s="40"/>
      <c r="AQ203" s="40"/>
      <c r="AR203" s="40"/>
      <c r="AS203" s="40"/>
    </row>
    <row r="204" spans="2:45" s="39" customFormat="1" hidden="1">
      <c r="B204" s="40"/>
      <c r="C204" s="40"/>
      <c r="D204" s="40"/>
      <c r="E204" s="40"/>
      <c r="F204" s="356"/>
      <c r="G204" s="40"/>
      <c r="H204" s="40"/>
      <c r="I204" s="40"/>
      <c r="J204" s="40"/>
      <c r="K204" s="40"/>
      <c r="L204" s="40"/>
      <c r="M204" s="40"/>
      <c r="N204" s="40"/>
      <c r="O204" s="40"/>
      <c r="Q204" s="40"/>
      <c r="R204" s="40"/>
      <c r="S204" s="40"/>
      <c r="T204" s="40"/>
      <c r="V204" s="40"/>
      <c r="W204" s="40"/>
      <c r="X204" s="40"/>
      <c r="Y204" s="40"/>
      <c r="AA204" s="40"/>
      <c r="AB204" s="40"/>
      <c r="AC204" s="40"/>
      <c r="AD204" s="40"/>
      <c r="AF204" s="40"/>
      <c r="AG204" s="40"/>
      <c r="AH204" s="40"/>
      <c r="AI204" s="40"/>
      <c r="AK204" s="40"/>
      <c r="AL204" s="40"/>
      <c r="AM204" s="40"/>
      <c r="AN204" s="40"/>
      <c r="AP204" s="40"/>
      <c r="AQ204" s="40"/>
      <c r="AR204" s="40"/>
      <c r="AS204" s="40"/>
    </row>
    <row r="205" spans="2:45" s="39" customFormat="1" hidden="1">
      <c r="B205" s="40"/>
      <c r="C205" s="40"/>
      <c r="D205" s="40"/>
      <c r="E205" s="40"/>
      <c r="F205" s="356"/>
      <c r="G205" s="40"/>
      <c r="H205" s="40"/>
      <c r="I205" s="40"/>
      <c r="J205" s="40"/>
      <c r="K205" s="40"/>
      <c r="L205" s="40"/>
      <c r="M205" s="40"/>
      <c r="N205" s="40"/>
      <c r="O205" s="40"/>
      <c r="Q205" s="40"/>
      <c r="R205" s="40"/>
      <c r="S205" s="40"/>
      <c r="T205" s="40"/>
      <c r="V205" s="40"/>
      <c r="W205" s="40"/>
      <c r="X205" s="40"/>
      <c r="Y205" s="40"/>
      <c r="AA205" s="40"/>
      <c r="AB205" s="40"/>
      <c r="AC205" s="40"/>
      <c r="AD205" s="40"/>
      <c r="AF205" s="40"/>
      <c r="AG205" s="40"/>
      <c r="AH205" s="40"/>
      <c r="AI205" s="40"/>
      <c r="AK205" s="40"/>
      <c r="AL205" s="40"/>
      <c r="AM205" s="40"/>
      <c r="AN205" s="40"/>
      <c r="AP205" s="40"/>
      <c r="AQ205" s="40"/>
      <c r="AR205" s="40"/>
      <c r="AS205" s="40"/>
    </row>
    <row r="206" spans="2:45" s="39" customFormat="1" hidden="1">
      <c r="B206" s="40"/>
      <c r="C206" s="40"/>
      <c r="D206" s="40"/>
      <c r="E206" s="40"/>
      <c r="F206" s="356"/>
      <c r="G206" s="40"/>
      <c r="H206" s="40"/>
      <c r="I206" s="40"/>
      <c r="J206" s="40"/>
      <c r="K206" s="40"/>
      <c r="L206" s="40"/>
      <c r="M206" s="40"/>
      <c r="N206" s="40"/>
      <c r="O206" s="40"/>
      <c r="Q206" s="40"/>
      <c r="R206" s="40"/>
      <c r="S206" s="40"/>
      <c r="T206" s="40"/>
      <c r="V206" s="40"/>
      <c r="W206" s="40"/>
      <c r="X206" s="40"/>
      <c r="Y206" s="40"/>
      <c r="AA206" s="40"/>
      <c r="AB206" s="40"/>
      <c r="AC206" s="40"/>
      <c r="AD206" s="40"/>
      <c r="AF206" s="40"/>
      <c r="AG206" s="40"/>
      <c r="AH206" s="40"/>
      <c r="AI206" s="40"/>
      <c r="AK206" s="40"/>
      <c r="AL206" s="40"/>
      <c r="AM206" s="40"/>
      <c r="AN206" s="40"/>
      <c r="AP206" s="40"/>
      <c r="AQ206" s="40"/>
      <c r="AR206" s="40"/>
      <c r="AS206" s="40"/>
    </row>
    <row r="207" spans="2:45" s="39" customFormat="1" hidden="1">
      <c r="B207" s="40"/>
      <c r="C207" s="40"/>
      <c r="D207" s="40"/>
      <c r="E207" s="40"/>
      <c r="F207" s="356"/>
      <c r="G207" s="40"/>
      <c r="H207" s="40"/>
      <c r="I207" s="40"/>
      <c r="J207" s="40"/>
      <c r="K207" s="40"/>
      <c r="L207" s="40"/>
      <c r="M207" s="40"/>
      <c r="N207" s="40"/>
      <c r="O207" s="40"/>
      <c r="Q207" s="40"/>
      <c r="R207" s="40"/>
      <c r="S207" s="40"/>
      <c r="T207" s="40"/>
      <c r="V207" s="40"/>
      <c r="W207" s="40"/>
      <c r="X207" s="40"/>
      <c r="Y207" s="40"/>
      <c r="AA207" s="40"/>
      <c r="AB207" s="40"/>
      <c r="AC207" s="40"/>
      <c r="AD207" s="40"/>
      <c r="AF207" s="40"/>
      <c r="AG207" s="40"/>
      <c r="AH207" s="40"/>
      <c r="AI207" s="40"/>
      <c r="AK207" s="40"/>
      <c r="AL207" s="40"/>
      <c r="AM207" s="40"/>
      <c r="AN207" s="40"/>
      <c r="AP207" s="40"/>
      <c r="AQ207" s="40"/>
      <c r="AR207" s="40"/>
      <c r="AS207" s="40"/>
    </row>
    <row r="208" spans="2:45" s="39" customFormat="1" hidden="1">
      <c r="B208" s="40"/>
      <c r="C208" s="40"/>
      <c r="D208" s="40"/>
      <c r="E208" s="40"/>
      <c r="F208" s="356"/>
      <c r="G208" s="40"/>
      <c r="H208" s="40"/>
      <c r="I208" s="40"/>
      <c r="J208" s="40"/>
      <c r="K208" s="40"/>
      <c r="L208" s="40"/>
      <c r="M208" s="40"/>
      <c r="N208" s="40"/>
      <c r="O208" s="40"/>
      <c r="Q208" s="40"/>
      <c r="R208" s="40"/>
      <c r="S208" s="40"/>
      <c r="T208" s="40"/>
      <c r="V208" s="40"/>
      <c r="W208" s="40"/>
      <c r="X208" s="40"/>
      <c r="Y208" s="40"/>
      <c r="AA208" s="40"/>
      <c r="AB208" s="40"/>
      <c r="AC208" s="40"/>
      <c r="AD208" s="40"/>
      <c r="AF208" s="40"/>
      <c r="AG208" s="40"/>
      <c r="AH208" s="40"/>
      <c r="AI208" s="40"/>
      <c r="AK208" s="40"/>
      <c r="AL208" s="40"/>
      <c r="AM208" s="40"/>
      <c r="AN208" s="40"/>
      <c r="AP208" s="40"/>
      <c r="AQ208" s="40"/>
      <c r="AR208" s="40"/>
      <c r="AS208" s="40"/>
    </row>
    <row r="209" spans="2:45" s="39" customFormat="1" hidden="1">
      <c r="B209" s="40"/>
      <c r="C209" s="40"/>
      <c r="D209" s="40"/>
      <c r="E209" s="40"/>
      <c r="F209" s="356"/>
      <c r="G209" s="40"/>
      <c r="H209" s="40"/>
      <c r="I209" s="40"/>
      <c r="J209" s="40"/>
      <c r="K209" s="40"/>
      <c r="L209" s="40"/>
      <c r="M209" s="40"/>
      <c r="N209" s="40"/>
      <c r="O209" s="40"/>
      <c r="Q209" s="40"/>
      <c r="R209" s="40"/>
      <c r="S209" s="40"/>
      <c r="T209" s="40"/>
      <c r="V209" s="40"/>
      <c r="W209" s="40"/>
      <c r="X209" s="40"/>
      <c r="Y209" s="40"/>
      <c r="AA209" s="40"/>
      <c r="AB209" s="40"/>
      <c r="AC209" s="40"/>
      <c r="AD209" s="40"/>
      <c r="AF209" s="40"/>
      <c r="AG209" s="40"/>
      <c r="AH209" s="40"/>
      <c r="AI209" s="40"/>
      <c r="AK209" s="40"/>
      <c r="AL209" s="40"/>
      <c r="AM209" s="40"/>
      <c r="AN209" s="40"/>
      <c r="AP209" s="40"/>
      <c r="AQ209" s="40"/>
      <c r="AR209" s="40"/>
      <c r="AS209" s="40"/>
    </row>
    <row r="210" spans="2:45" s="39" customFormat="1" hidden="1">
      <c r="B210" s="40"/>
      <c r="C210" s="40"/>
      <c r="D210" s="40"/>
      <c r="E210" s="40"/>
      <c r="F210" s="356"/>
      <c r="G210" s="40"/>
      <c r="H210" s="40"/>
      <c r="I210" s="40"/>
      <c r="J210" s="40"/>
      <c r="K210" s="40"/>
      <c r="L210" s="40"/>
      <c r="M210" s="40"/>
      <c r="N210" s="40"/>
      <c r="O210" s="40"/>
      <c r="Q210" s="40"/>
      <c r="R210" s="40"/>
      <c r="S210" s="40"/>
      <c r="T210" s="40"/>
      <c r="V210" s="40"/>
      <c r="W210" s="40"/>
      <c r="X210" s="40"/>
      <c r="Y210" s="40"/>
      <c r="AA210" s="40"/>
      <c r="AB210" s="40"/>
      <c r="AC210" s="40"/>
      <c r="AD210" s="40"/>
      <c r="AF210" s="40"/>
      <c r="AG210" s="40"/>
      <c r="AH210" s="40"/>
      <c r="AI210" s="40"/>
      <c r="AK210" s="40"/>
      <c r="AL210" s="40"/>
      <c r="AM210" s="40"/>
      <c r="AN210" s="40"/>
      <c r="AP210" s="40"/>
      <c r="AQ210" s="40"/>
      <c r="AR210" s="40"/>
      <c r="AS210" s="40"/>
    </row>
    <row r="211" spans="2:45" s="39" customFormat="1" hidden="1">
      <c r="B211" s="40"/>
      <c r="C211" s="40"/>
      <c r="D211" s="40"/>
      <c r="E211" s="40"/>
      <c r="F211" s="356"/>
      <c r="G211" s="40"/>
      <c r="H211" s="40"/>
      <c r="I211" s="40"/>
      <c r="J211" s="40"/>
      <c r="K211" s="40"/>
      <c r="L211" s="40"/>
      <c r="M211" s="40"/>
      <c r="N211" s="40"/>
      <c r="O211" s="40"/>
      <c r="Q211" s="40"/>
      <c r="R211" s="40"/>
      <c r="S211" s="40"/>
      <c r="T211" s="40"/>
      <c r="V211" s="40"/>
      <c r="W211" s="40"/>
      <c r="X211" s="40"/>
      <c r="Y211" s="40"/>
      <c r="AA211" s="40"/>
      <c r="AB211" s="40"/>
      <c r="AC211" s="40"/>
      <c r="AD211" s="40"/>
      <c r="AF211" s="40"/>
      <c r="AG211" s="40"/>
      <c r="AH211" s="40"/>
      <c r="AI211" s="40"/>
      <c r="AK211" s="40"/>
      <c r="AL211" s="40"/>
      <c r="AM211" s="40"/>
      <c r="AN211" s="40"/>
      <c r="AP211" s="40"/>
      <c r="AQ211" s="40"/>
      <c r="AR211" s="40"/>
      <c r="AS211" s="40"/>
    </row>
    <row r="212" spans="2:45" s="39" customFormat="1" hidden="1">
      <c r="B212" s="40"/>
      <c r="C212" s="40"/>
      <c r="D212" s="40"/>
      <c r="E212" s="40"/>
      <c r="F212" s="356"/>
      <c r="G212" s="40"/>
      <c r="H212" s="40"/>
      <c r="I212" s="40"/>
      <c r="J212" s="40"/>
      <c r="K212" s="40"/>
      <c r="L212" s="40"/>
      <c r="M212" s="40"/>
      <c r="N212" s="40"/>
      <c r="O212" s="40"/>
      <c r="Q212" s="40"/>
      <c r="R212" s="40"/>
      <c r="S212" s="40"/>
      <c r="T212" s="40"/>
      <c r="V212" s="40"/>
      <c r="W212" s="40"/>
      <c r="X212" s="40"/>
      <c r="Y212" s="40"/>
      <c r="AA212" s="40"/>
      <c r="AB212" s="40"/>
      <c r="AC212" s="40"/>
      <c r="AD212" s="40"/>
      <c r="AF212" s="40"/>
      <c r="AG212" s="40"/>
      <c r="AH212" s="40"/>
      <c r="AI212" s="40"/>
      <c r="AK212" s="40"/>
      <c r="AL212" s="40"/>
      <c r="AM212" s="40"/>
      <c r="AN212" s="40"/>
      <c r="AP212" s="40"/>
      <c r="AQ212" s="40"/>
      <c r="AR212" s="40"/>
      <c r="AS212" s="40"/>
    </row>
    <row r="213" spans="2:45" s="39" customFormat="1" hidden="1">
      <c r="B213" s="40"/>
      <c r="C213" s="40"/>
      <c r="D213" s="40"/>
      <c r="E213" s="40"/>
      <c r="F213" s="356"/>
      <c r="G213" s="40"/>
      <c r="H213" s="40"/>
      <c r="I213" s="40"/>
      <c r="J213" s="40"/>
      <c r="K213" s="40"/>
      <c r="L213" s="40"/>
      <c r="M213" s="40"/>
      <c r="N213" s="40"/>
      <c r="O213" s="40"/>
      <c r="Q213" s="40"/>
      <c r="R213" s="40"/>
      <c r="S213" s="40"/>
      <c r="T213" s="40"/>
      <c r="V213" s="40"/>
      <c r="W213" s="40"/>
      <c r="X213" s="40"/>
      <c r="Y213" s="40"/>
      <c r="AA213" s="40"/>
      <c r="AB213" s="40"/>
      <c r="AC213" s="40"/>
      <c r="AD213" s="40"/>
      <c r="AF213" s="40"/>
      <c r="AG213" s="40"/>
      <c r="AH213" s="40"/>
      <c r="AI213" s="40"/>
      <c r="AK213" s="40"/>
      <c r="AL213" s="40"/>
      <c r="AM213" s="40"/>
      <c r="AN213" s="40"/>
      <c r="AP213" s="40"/>
      <c r="AQ213" s="40"/>
      <c r="AR213" s="40"/>
      <c r="AS213" s="40"/>
    </row>
    <row r="214" spans="2:45" s="39" customFormat="1" hidden="1">
      <c r="B214" s="40"/>
      <c r="C214" s="40"/>
      <c r="D214" s="40"/>
      <c r="E214" s="40"/>
      <c r="F214" s="356"/>
      <c r="G214" s="40"/>
      <c r="H214" s="40"/>
      <c r="I214" s="40"/>
      <c r="J214" s="40"/>
      <c r="K214" s="40"/>
      <c r="L214" s="40"/>
      <c r="M214" s="40"/>
      <c r="N214" s="40"/>
      <c r="O214" s="40"/>
      <c r="Q214" s="40"/>
      <c r="R214" s="40"/>
      <c r="S214" s="40"/>
      <c r="T214" s="40"/>
      <c r="V214" s="40"/>
      <c r="W214" s="40"/>
      <c r="X214" s="40"/>
      <c r="Y214" s="40"/>
      <c r="AA214" s="40"/>
      <c r="AB214" s="40"/>
      <c r="AC214" s="40"/>
      <c r="AD214" s="40"/>
      <c r="AF214" s="40"/>
      <c r="AG214" s="40"/>
      <c r="AH214" s="40"/>
      <c r="AI214" s="40"/>
      <c r="AK214" s="40"/>
      <c r="AL214" s="40"/>
      <c r="AM214" s="40"/>
      <c r="AN214" s="40"/>
      <c r="AP214" s="40"/>
      <c r="AQ214" s="40"/>
      <c r="AR214" s="40"/>
      <c r="AS214" s="40"/>
    </row>
    <row r="215" spans="2:45" s="39" customFormat="1" hidden="1">
      <c r="B215" s="40"/>
      <c r="C215" s="40"/>
      <c r="D215" s="40"/>
      <c r="E215" s="40"/>
      <c r="F215" s="356"/>
      <c r="G215" s="40"/>
      <c r="H215" s="40"/>
      <c r="I215" s="40"/>
      <c r="J215" s="40"/>
      <c r="K215" s="40"/>
      <c r="L215" s="40"/>
      <c r="M215" s="40"/>
      <c r="N215" s="40"/>
      <c r="O215" s="40"/>
      <c r="Q215" s="40"/>
      <c r="R215" s="40"/>
      <c r="S215" s="40"/>
      <c r="T215" s="40"/>
      <c r="V215" s="40"/>
      <c r="W215" s="40"/>
      <c r="X215" s="40"/>
      <c r="Y215" s="40"/>
      <c r="AA215" s="40"/>
      <c r="AB215" s="40"/>
      <c r="AC215" s="40"/>
      <c r="AD215" s="40"/>
      <c r="AF215" s="40"/>
      <c r="AG215" s="40"/>
      <c r="AH215" s="40"/>
      <c r="AI215" s="40"/>
      <c r="AK215" s="40"/>
      <c r="AL215" s="40"/>
      <c r="AM215" s="40"/>
      <c r="AN215" s="40"/>
      <c r="AP215" s="40"/>
      <c r="AQ215" s="40"/>
      <c r="AR215" s="40"/>
      <c r="AS215" s="40"/>
    </row>
    <row r="216" spans="2:45" s="39" customFormat="1" hidden="1">
      <c r="B216" s="40"/>
      <c r="C216" s="40"/>
      <c r="D216" s="40"/>
      <c r="E216" s="40"/>
      <c r="F216" s="356"/>
      <c r="G216" s="40"/>
      <c r="H216" s="40"/>
      <c r="I216" s="40"/>
      <c r="J216" s="40"/>
      <c r="K216" s="40"/>
      <c r="L216" s="40"/>
      <c r="M216" s="40"/>
      <c r="N216" s="40"/>
      <c r="O216" s="40"/>
      <c r="Q216" s="40"/>
      <c r="R216" s="40"/>
      <c r="S216" s="40"/>
      <c r="T216" s="40"/>
      <c r="V216" s="40"/>
      <c r="W216" s="40"/>
      <c r="X216" s="40"/>
      <c r="Y216" s="40"/>
      <c r="AA216" s="40"/>
      <c r="AB216" s="40"/>
      <c r="AC216" s="40"/>
      <c r="AD216" s="40"/>
      <c r="AF216" s="40"/>
      <c r="AG216" s="40"/>
      <c r="AH216" s="40"/>
      <c r="AI216" s="40"/>
      <c r="AK216" s="40"/>
      <c r="AL216" s="40"/>
      <c r="AM216" s="40"/>
      <c r="AN216" s="40"/>
      <c r="AP216" s="40"/>
      <c r="AQ216" s="40"/>
      <c r="AR216" s="40"/>
      <c r="AS216" s="40"/>
    </row>
    <row r="217" spans="2:45" s="39" customFormat="1" hidden="1">
      <c r="B217" s="40"/>
      <c r="C217" s="40"/>
      <c r="D217" s="40"/>
      <c r="E217" s="40"/>
      <c r="F217" s="356"/>
      <c r="G217" s="40"/>
      <c r="H217" s="40"/>
      <c r="I217" s="40"/>
      <c r="J217" s="40"/>
      <c r="K217" s="40"/>
      <c r="L217" s="40"/>
      <c r="M217" s="40"/>
      <c r="N217" s="40"/>
      <c r="O217" s="40"/>
      <c r="Q217" s="40"/>
      <c r="R217" s="40"/>
      <c r="S217" s="40"/>
      <c r="T217" s="40"/>
      <c r="V217" s="40"/>
      <c r="W217" s="40"/>
      <c r="X217" s="40"/>
      <c r="Y217" s="40"/>
      <c r="AA217" s="40"/>
      <c r="AB217" s="40"/>
      <c r="AC217" s="40"/>
      <c r="AD217" s="40"/>
      <c r="AF217" s="40"/>
      <c r="AG217" s="40"/>
      <c r="AH217" s="40"/>
      <c r="AI217" s="40"/>
      <c r="AK217" s="40"/>
      <c r="AL217" s="40"/>
      <c r="AM217" s="40"/>
      <c r="AN217" s="40"/>
      <c r="AP217" s="40"/>
      <c r="AQ217" s="40"/>
      <c r="AR217" s="40"/>
      <c r="AS217" s="40"/>
    </row>
    <row r="218" spans="2:45" s="39" customFormat="1" hidden="1">
      <c r="B218" s="40"/>
      <c r="C218" s="40"/>
      <c r="D218" s="40"/>
      <c r="E218" s="40"/>
      <c r="F218" s="356"/>
      <c r="G218" s="40"/>
      <c r="H218" s="40"/>
      <c r="I218" s="40"/>
      <c r="J218" s="40"/>
      <c r="K218" s="40"/>
      <c r="L218" s="40"/>
      <c r="M218" s="40"/>
      <c r="N218" s="40"/>
      <c r="O218" s="40"/>
      <c r="Q218" s="40"/>
      <c r="R218" s="40"/>
      <c r="S218" s="40"/>
      <c r="T218" s="40"/>
      <c r="V218" s="40"/>
      <c r="W218" s="40"/>
      <c r="X218" s="40"/>
      <c r="Y218" s="40"/>
      <c r="AA218" s="40"/>
      <c r="AB218" s="40"/>
      <c r="AC218" s="40"/>
      <c r="AD218" s="40"/>
      <c r="AF218" s="40"/>
      <c r="AG218" s="40"/>
      <c r="AH218" s="40"/>
      <c r="AI218" s="40"/>
      <c r="AK218" s="40"/>
      <c r="AL218" s="40"/>
      <c r="AM218" s="40"/>
      <c r="AN218" s="40"/>
      <c r="AP218" s="40"/>
      <c r="AQ218" s="40"/>
      <c r="AR218" s="40"/>
      <c r="AS218" s="40"/>
    </row>
    <row r="219" spans="2:45" s="39" customFormat="1" hidden="1">
      <c r="B219" s="40"/>
      <c r="C219" s="40"/>
      <c r="D219" s="40"/>
      <c r="E219" s="40"/>
      <c r="F219" s="356"/>
      <c r="G219" s="40"/>
      <c r="H219" s="40"/>
      <c r="I219" s="40"/>
      <c r="J219" s="40"/>
      <c r="K219" s="40"/>
      <c r="L219" s="40"/>
      <c r="M219" s="40"/>
      <c r="N219" s="40"/>
      <c r="O219" s="40"/>
      <c r="Q219" s="40"/>
      <c r="R219" s="40"/>
      <c r="S219" s="40"/>
      <c r="T219" s="40"/>
      <c r="V219" s="40"/>
      <c r="W219" s="40"/>
      <c r="X219" s="40"/>
      <c r="Y219" s="40"/>
      <c r="AA219" s="40"/>
      <c r="AB219" s="40"/>
      <c r="AC219" s="40"/>
      <c r="AD219" s="40"/>
      <c r="AF219" s="40"/>
      <c r="AG219" s="40"/>
      <c r="AH219" s="40"/>
      <c r="AI219" s="40"/>
      <c r="AK219" s="40"/>
      <c r="AL219" s="40"/>
      <c r="AM219" s="40"/>
      <c r="AN219" s="40"/>
      <c r="AP219" s="40"/>
      <c r="AQ219" s="40"/>
      <c r="AR219" s="40"/>
      <c r="AS219" s="40"/>
    </row>
    <row r="220" spans="2:45" s="39" customFormat="1" hidden="1">
      <c r="B220" s="40"/>
      <c r="C220" s="40"/>
      <c r="D220" s="40"/>
      <c r="E220" s="40"/>
      <c r="F220" s="356"/>
      <c r="G220" s="40"/>
      <c r="H220" s="40"/>
      <c r="I220" s="40"/>
      <c r="J220" s="40"/>
      <c r="K220" s="40"/>
      <c r="L220" s="40"/>
      <c r="M220" s="40"/>
      <c r="N220" s="40"/>
      <c r="O220" s="40"/>
      <c r="Q220" s="40"/>
      <c r="R220" s="40"/>
      <c r="S220" s="40"/>
      <c r="T220" s="40"/>
      <c r="V220" s="40"/>
      <c r="W220" s="40"/>
      <c r="X220" s="40"/>
      <c r="Y220" s="40"/>
      <c r="AA220" s="40"/>
      <c r="AB220" s="40"/>
      <c r="AC220" s="40"/>
      <c r="AD220" s="40"/>
      <c r="AF220" s="40"/>
      <c r="AG220" s="40"/>
      <c r="AH220" s="40"/>
      <c r="AI220" s="40"/>
      <c r="AK220" s="40"/>
      <c r="AL220" s="40"/>
      <c r="AM220" s="40"/>
      <c r="AN220" s="40"/>
      <c r="AP220" s="40"/>
      <c r="AQ220" s="40"/>
      <c r="AR220" s="40"/>
      <c r="AS220" s="40"/>
    </row>
    <row r="221" spans="2:45" s="39" customFormat="1" hidden="1">
      <c r="B221" s="40"/>
      <c r="C221" s="40"/>
      <c r="D221" s="40"/>
      <c r="E221" s="40"/>
      <c r="F221" s="356"/>
      <c r="G221" s="40"/>
      <c r="H221" s="40"/>
      <c r="I221" s="40"/>
      <c r="J221" s="40"/>
      <c r="K221" s="40"/>
      <c r="L221" s="40"/>
      <c r="M221" s="40"/>
      <c r="N221" s="40"/>
      <c r="O221" s="40"/>
      <c r="Q221" s="40"/>
      <c r="R221" s="40"/>
      <c r="S221" s="40"/>
      <c r="T221" s="40"/>
      <c r="V221" s="40"/>
      <c r="W221" s="40"/>
      <c r="X221" s="40"/>
      <c r="Y221" s="40"/>
      <c r="AA221" s="40"/>
      <c r="AB221" s="40"/>
      <c r="AC221" s="40"/>
      <c r="AD221" s="40"/>
      <c r="AF221" s="40"/>
      <c r="AG221" s="40"/>
      <c r="AH221" s="40"/>
      <c r="AI221" s="40"/>
      <c r="AK221" s="40"/>
      <c r="AL221" s="40"/>
      <c r="AM221" s="40"/>
      <c r="AN221" s="40"/>
      <c r="AP221" s="40"/>
      <c r="AQ221" s="40"/>
      <c r="AR221" s="40"/>
      <c r="AS221" s="40"/>
    </row>
    <row r="222" spans="2:45" s="39" customFormat="1" hidden="1">
      <c r="B222" s="40"/>
      <c r="C222" s="40"/>
      <c r="D222" s="40"/>
      <c r="E222" s="40"/>
      <c r="F222" s="356"/>
      <c r="G222" s="40"/>
      <c r="H222" s="40"/>
      <c r="I222" s="40"/>
      <c r="J222" s="40"/>
      <c r="K222" s="40"/>
      <c r="L222" s="40"/>
      <c r="M222" s="40"/>
      <c r="N222" s="40"/>
      <c r="O222" s="40"/>
      <c r="Q222" s="40"/>
      <c r="R222" s="40"/>
      <c r="S222" s="40"/>
      <c r="T222" s="40"/>
      <c r="V222" s="40"/>
      <c r="W222" s="40"/>
      <c r="X222" s="40"/>
      <c r="Y222" s="40"/>
      <c r="AA222" s="40"/>
      <c r="AB222" s="40"/>
      <c r="AC222" s="40"/>
      <c r="AD222" s="40"/>
      <c r="AF222" s="40"/>
      <c r="AG222" s="40"/>
      <c r="AH222" s="40"/>
      <c r="AI222" s="40"/>
      <c r="AK222" s="40"/>
      <c r="AL222" s="40"/>
      <c r="AM222" s="40"/>
      <c r="AN222" s="40"/>
      <c r="AP222" s="40"/>
      <c r="AQ222" s="40"/>
      <c r="AR222" s="40"/>
      <c r="AS222" s="40"/>
    </row>
    <row r="223" spans="2:45" s="39" customFormat="1" hidden="1">
      <c r="B223" s="40"/>
      <c r="C223" s="40"/>
      <c r="D223" s="40"/>
      <c r="E223" s="40"/>
      <c r="F223" s="356"/>
      <c r="G223" s="40"/>
      <c r="H223" s="40"/>
      <c r="I223" s="40"/>
      <c r="J223" s="40"/>
      <c r="K223" s="40"/>
      <c r="L223" s="40"/>
      <c r="M223" s="40"/>
      <c r="N223" s="40"/>
      <c r="O223" s="40"/>
      <c r="Q223" s="40"/>
      <c r="R223" s="40"/>
      <c r="S223" s="40"/>
      <c r="T223" s="40"/>
      <c r="V223" s="40"/>
      <c r="W223" s="40"/>
      <c r="X223" s="40"/>
      <c r="Y223" s="40"/>
      <c r="AA223" s="40"/>
      <c r="AB223" s="40"/>
      <c r="AC223" s="40"/>
      <c r="AD223" s="40"/>
      <c r="AF223" s="40"/>
      <c r="AG223" s="40"/>
      <c r="AH223" s="40"/>
      <c r="AI223" s="40"/>
      <c r="AK223" s="40"/>
      <c r="AL223" s="40"/>
      <c r="AM223" s="40"/>
      <c r="AN223" s="40"/>
      <c r="AP223" s="40"/>
      <c r="AQ223" s="40"/>
      <c r="AR223" s="40"/>
      <c r="AS223" s="40"/>
    </row>
    <row r="224" spans="2:45" s="39" customFormat="1" hidden="1">
      <c r="B224" s="40"/>
      <c r="C224" s="40"/>
      <c r="D224" s="40"/>
      <c r="E224" s="40"/>
      <c r="F224" s="356"/>
      <c r="G224" s="40"/>
      <c r="H224" s="40"/>
      <c r="I224" s="40"/>
      <c r="J224" s="40"/>
      <c r="K224" s="40"/>
      <c r="L224" s="40"/>
      <c r="M224" s="40"/>
      <c r="N224" s="40"/>
      <c r="O224" s="40"/>
      <c r="Q224" s="40"/>
      <c r="R224" s="40"/>
      <c r="S224" s="40"/>
      <c r="T224" s="40"/>
      <c r="V224" s="40"/>
      <c r="W224" s="40"/>
      <c r="X224" s="40"/>
      <c r="Y224" s="40"/>
      <c r="AA224" s="40"/>
      <c r="AB224" s="40"/>
      <c r="AC224" s="40"/>
      <c r="AD224" s="40"/>
      <c r="AF224" s="40"/>
      <c r="AG224" s="40"/>
      <c r="AH224" s="40"/>
      <c r="AI224" s="40"/>
      <c r="AK224" s="40"/>
      <c r="AL224" s="40"/>
      <c r="AM224" s="40"/>
      <c r="AN224" s="40"/>
      <c r="AP224" s="40"/>
      <c r="AQ224" s="40"/>
      <c r="AR224" s="40"/>
      <c r="AS224" s="40"/>
    </row>
    <row r="225" spans="2:45" s="39" customFormat="1" hidden="1">
      <c r="B225" s="40"/>
      <c r="C225" s="40"/>
      <c r="D225" s="40"/>
      <c r="E225" s="40"/>
      <c r="F225" s="356"/>
      <c r="G225" s="40"/>
      <c r="H225" s="40"/>
      <c r="I225" s="40"/>
      <c r="J225" s="40"/>
      <c r="K225" s="40"/>
      <c r="L225" s="40"/>
      <c r="M225" s="40"/>
      <c r="N225" s="40"/>
      <c r="O225" s="40"/>
      <c r="Q225" s="40"/>
      <c r="R225" s="40"/>
      <c r="S225" s="40"/>
      <c r="T225" s="40"/>
      <c r="V225" s="40"/>
      <c r="W225" s="40"/>
      <c r="X225" s="40"/>
      <c r="Y225" s="40"/>
      <c r="AA225" s="40"/>
      <c r="AB225" s="40"/>
      <c r="AC225" s="40"/>
      <c r="AD225" s="40"/>
      <c r="AF225" s="40"/>
      <c r="AG225" s="40"/>
      <c r="AH225" s="40"/>
      <c r="AI225" s="40"/>
      <c r="AK225" s="40"/>
      <c r="AL225" s="40"/>
      <c r="AM225" s="40"/>
      <c r="AN225" s="40"/>
      <c r="AP225" s="40"/>
      <c r="AQ225" s="40"/>
      <c r="AR225" s="40"/>
      <c r="AS225" s="40"/>
    </row>
    <row r="226" spans="2:45" s="39" customFormat="1" hidden="1">
      <c r="B226" s="40"/>
      <c r="C226" s="40"/>
      <c r="D226" s="40"/>
      <c r="E226" s="40"/>
      <c r="F226" s="356"/>
      <c r="G226" s="40"/>
      <c r="H226" s="40"/>
      <c r="I226" s="40"/>
      <c r="J226" s="40"/>
      <c r="K226" s="40"/>
      <c r="L226" s="40"/>
      <c r="M226" s="40"/>
      <c r="N226" s="40"/>
      <c r="O226" s="40"/>
      <c r="Q226" s="40"/>
      <c r="R226" s="40"/>
      <c r="S226" s="40"/>
      <c r="T226" s="40"/>
      <c r="V226" s="40"/>
      <c r="W226" s="40"/>
      <c r="X226" s="40"/>
      <c r="Y226" s="40"/>
      <c r="AA226" s="40"/>
      <c r="AB226" s="40"/>
      <c r="AC226" s="40"/>
      <c r="AD226" s="40"/>
      <c r="AF226" s="40"/>
      <c r="AG226" s="40"/>
      <c r="AH226" s="40"/>
      <c r="AI226" s="40"/>
      <c r="AK226" s="40"/>
      <c r="AL226" s="40"/>
      <c r="AM226" s="40"/>
      <c r="AN226" s="40"/>
      <c r="AP226" s="40"/>
      <c r="AQ226" s="40"/>
      <c r="AR226" s="40"/>
      <c r="AS226" s="40"/>
    </row>
    <row r="227" spans="2:45" s="39" customFormat="1" hidden="1">
      <c r="B227" s="40"/>
      <c r="C227" s="40"/>
      <c r="D227" s="40"/>
      <c r="E227" s="40"/>
      <c r="F227" s="356"/>
      <c r="G227" s="40"/>
      <c r="H227" s="40"/>
      <c r="I227" s="40"/>
      <c r="J227" s="40"/>
      <c r="K227" s="40"/>
      <c r="L227" s="40"/>
      <c r="M227" s="40"/>
      <c r="N227" s="40"/>
      <c r="O227" s="40"/>
      <c r="Q227" s="40"/>
      <c r="R227" s="40"/>
      <c r="S227" s="40"/>
      <c r="T227" s="40"/>
      <c r="V227" s="40"/>
      <c r="W227" s="40"/>
      <c r="X227" s="40"/>
      <c r="Y227" s="40"/>
      <c r="AA227" s="40"/>
      <c r="AB227" s="40"/>
      <c r="AC227" s="40"/>
      <c r="AD227" s="40"/>
      <c r="AF227" s="40"/>
      <c r="AG227" s="40"/>
      <c r="AH227" s="40"/>
      <c r="AI227" s="40"/>
      <c r="AK227" s="40"/>
      <c r="AL227" s="40"/>
      <c r="AM227" s="40"/>
      <c r="AN227" s="40"/>
      <c r="AP227" s="40"/>
      <c r="AQ227" s="40"/>
      <c r="AR227" s="40"/>
      <c r="AS227" s="40"/>
    </row>
    <row r="228" spans="2:45" s="39" customFormat="1" hidden="1">
      <c r="B228" s="40"/>
      <c r="C228" s="40"/>
      <c r="D228" s="40"/>
      <c r="E228" s="40"/>
      <c r="F228" s="356"/>
      <c r="G228" s="40"/>
      <c r="H228" s="40"/>
      <c r="I228" s="40"/>
      <c r="J228" s="40"/>
      <c r="K228" s="40"/>
      <c r="L228" s="40"/>
      <c r="M228" s="40"/>
      <c r="N228" s="40"/>
      <c r="O228" s="40"/>
      <c r="Q228" s="40"/>
      <c r="R228" s="40"/>
      <c r="S228" s="40"/>
      <c r="T228" s="40"/>
      <c r="V228" s="40"/>
      <c r="W228" s="40"/>
      <c r="X228" s="40"/>
      <c r="Y228" s="40"/>
      <c r="AA228" s="40"/>
      <c r="AB228" s="40"/>
      <c r="AC228" s="40"/>
      <c r="AD228" s="40"/>
      <c r="AF228" s="40"/>
      <c r="AG228" s="40"/>
      <c r="AH228" s="40"/>
      <c r="AI228" s="40"/>
      <c r="AK228" s="40"/>
      <c r="AL228" s="40"/>
      <c r="AM228" s="40"/>
      <c r="AN228" s="40"/>
      <c r="AP228" s="40"/>
      <c r="AQ228" s="40"/>
      <c r="AR228" s="40"/>
      <c r="AS228" s="40"/>
    </row>
    <row r="229" spans="2:45" s="39" customFormat="1" hidden="1">
      <c r="B229" s="40"/>
      <c r="C229" s="40"/>
      <c r="D229" s="40"/>
      <c r="E229" s="40"/>
      <c r="F229" s="356"/>
      <c r="G229" s="40"/>
      <c r="H229" s="40"/>
      <c r="I229" s="40"/>
      <c r="J229" s="40"/>
      <c r="K229" s="40"/>
      <c r="L229" s="40"/>
      <c r="M229" s="40"/>
      <c r="N229" s="40"/>
      <c r="O229" s="40"/>
      <c r="Q229" s="40"/>
      <c r="R229" s="40"/>
      <c r="S229" s="40"/>
      <c r="T229" s="40"/>
      <c r="V229" s="40"/>
      <c r="W229" s="40"/>
      <c r="X229" s="40"/>
      <c r="Y229" s="40"/>
      <c r="AA229" s="40"/>
      <c r="AB229" s="40"/>
      <c r="AC229" s="40"/>
      <c r="AD229" s="40"/>
      <c r="AF229" s="40"/>
      <c r="AG229" s="40"/>
      <c r="AH229" s="40"/>
      <c r="AI229" s="40"/>
      <c r="AK229" s="40"/>
      <c r="AL229" s="40"/>
      <c r="AM229" s="40"/>
      <c r="AN229" s="40"/>
      <c r="AP229" s="40"/>
      <c r="AQ229" s="40"/>
      <c r="AR229" s="40"/>
      <c r="AS229" s="40"/>
    </row>
    <row r="230" spans="2:45" s="39" customFormat="1" hidden="1">
      <c r="B230" s="40"/>
      <c r="C230" s="40"/>
      <c r="D230" s="40"/>
      <c r="E230" s="40"/>
      <c r="F230" s="356"/>
      <c r="G230" s="40"/>
      <c r="H230" s="40"/>
      <c r="I230" s="40"/>
      <c r="J230" s="40"/>
      <c r="K230" s="40"/>
      <c r="L230" s="40"/>
      <c r="M230" s="40"/>
      <c r="N230" s="40"/>
      <c r="O230" s="40"/>
      <c r="Q230" s="40"/>
      <c r="R230" s="40"/>
      <c r="S230" s="40"/>
      <c r="T230" s="40"/>
      <c r="V230" s="40"/>
      <c r="W230" s="40"/>
      <c r="X230" s="40"/>
      <c r="Y230" s="40"/>
      <c r="AA230" s="40"/>
      <c r="AB230" s="40"/>
      <c r="AC230" s="40"/>
      <c r="AD230" s="40"/>
      <c r="AF230" s="40"/>
      <c r="AG230" s="40"/>
      <c r="AH230" s="40"/>
      <c r="AI230" s="40"/>
      <c r="AK230" s="40"/>
      <c r="AL230" s="40"/>
      <c r="AM230" s="40"/>
      <c r="AN230" s="40"/>
      <c r="AP230" s="40"/>
      <c r="AQ230" s="40"/>
      <c r="AR230" s="40"/>
      <c r="AS230" s="40"/>
    </row>
    <row r="231" spans="2:45" s="39" customFormat="1" hidden="1">
      <c r="B231" s="40"/>
      <c r="C231" s="40"/>
      <c r="D231" s="40"/>
      <c r="E231" s="40"/>
      <c r="F231" s="356"/>
      <c r="G231" s="40"/>
      <c r="H231" s="40"/>
      <c r="I231" s="40"/>
      <c r="J231" s="40"/>
      <c r="K231" s="40"/>
      <c r="L231" s="40"/>
      <c r="M231" s="40"/>
      <c r="N231" s="40"/>
      <c r="O231" s="40"/>
      <c r="Q231" s="40"/>
      <c r="R231" s="40"/>
      <c r="S231" s="40"/>
      <c r="T231" s="40"/>
      <c r="V231" s="40"/>
      <c r="W231" s="40"/>
      <c r="X231" s="40"/>
      <c r="Y231" s="40"/>
      <c r="AA231" s="40"/>
      <c r="AB231" s="40"/>
      <c r="AC231" s="40"/>
      <c r="AD231" s="40"/>
      <c r="AF231" s="40"/>
      <c r="AG231" s="40"/>
      <c r="AH231" s="40"/>
      <c r="AI231" s="40"/>
      <c r="AK231" s="40"/>
      <c r="AL231" s="40"/>
      <c r="AM231" s="40"/>
      <c r="AN231" s="40"/>
      <c r="AP231" s="40"/>
      <c r="AQ231" s="40"/>
      <c r="AR231" s="40"/>
      <c r="AS231" s="40"/>
    </row>
    <row r="232" spans="2:45" s="39" customFormat="1" hidden="1">
      <c r="B232" s="40"/>
      <c r="C232" s="40"/>
      <c r="D232" s="40"/>
      <c r="E232" s="40"/>
      <c r="F232" s="356"/>
      <c r="G232" s="40"/>
      <c r="H232" s="40"/>
      <c r="I232" s="40"/>
      <c r="J232" s="40"/>
      <c r="K232" s="40"/>
      <c r="L232" s="40"/>
      <c r="M232" s="40"/>
      <c r="N232" s="40"/>
      <c r="O232" s="40"/>
      <c r="Q232" s="40"/>
      <c r="R232" s="40"/>
      <c r="S232" s="40"/>
      <c r="T232" s="40"/>
      <c r="V232" s="40"/>
      <c r="W232" s="40"/>
      <c r="X232" s="40"/>
      <c r="Y232" s="40"/>
      <c r="AA232" s="40"/>
      <c r="AB232" s="40"/>
      <c r="AC232" s="40"/>
      <c r="AD232" s="40"/>
      <c r="AF232" s="40"/>
      <c r="AG232" s="40"/>
      <c r="AH232" s="40"/>
      <c r="AI232" s="40"/>
      <c r="AK232" s="40"/>
      <c r="AL232" s="40"/>
      <c r="AM232" s="40"/>
      <c r="AN232" s="40"/>
      <c r="AP232" s="40"/>
      <c r="AQ232" s="40"/>
      <c r="AR232" s="40"/>
      <c r="AS232" s="40"/>
    </row>
    <row r="233" spans="2:45" s="39" customFormat="1" hidden="1">
      <c r="B233" s="40"/>
      <c r="C233" s="40"/>
      <c r="D233" s="40"/>
      <c r="E233" s="40"/>
      <c r="F233" s="356"/>
      <c r="G233" s="40"/>
      <c r="H233" s="40"/>
      <c r="I233" s="40"/>
      <c r="J233" s="40"/>
      <c r="K233" s="40"/>
      <c r="L233" s="40"/>
      <c r="M233" s="40"/>
      <c r="N233" s="40"/>
      <c r="O233" s="40"/>
      <c r="Q233" s="40"/>
      <c r="R233" s="40"/>
      <c r="S233" s="40"/>
      <c r="T233" s="40"/>
      <c r="V233" s="40"/>
      <c r="W233" s="40"/>
      <c r="X233" s="40"/>
      <c r="Y233" s="40"/>
      <c r="AA233" s="40"/>
      <c r="AB233" s="40"/>
      <c r="AC233" s="40"/>
      <c r="AD233" s="40"/>
      <c r="AF233" s="40"/>
      <c r="AG233" s="40"/>
      <c r="AH233" s="40"/>
      <c r="AI233" s="40"/>
      <c r="AK233" s="40"/>
      <c r="AL233" s="40"/>
      <c r="AM233" s="40"/>
      <c r="AN233" s="40"/>
      <c r="AP233" s="40"/>
      <c r="AQ233" s="40"/>
      <c r="AR233" s="40"/>
      <c r="AS233" s="40"/>
    </row>
    <row r="234" spans="2:45" s="39" customFormat="1" hidden="1">
      <c r="B234" s="40"/>
      <c r="C234" s="40"/>
      <c r="D234" s="40"/>
      <c r="E234" s="40"/>
      <c r="F234" s="356"/>
      <c r="G234" s="40"/>
      <c r="H234" s="40"/>
      <c r="I234" s="40"/>
      <c r="J234" s="40"/>
      <c r="K234" s="40"/>
      <c r="L234" s="40"/>
      <c r="M234" s="40"/>
      <c r="N234" s="40"/>
      <c r="O234" s="40"/>
      <c r="Q234" s="40"/>
      <c r="R234" s="40"/>
      <c r="S234" s="40"/>
      <c r="T234" s="40"/>
      <c r="V234" s="40"/>
      <c r="W234" s="40"/>
      <c r="X234" s="40"/>
      <c r="Y234" s="40"/>
      <c r="AA234" s="40"/>
      <c r="AB234" s="40"/>
      <c r="AC234" s="40"/>
      <c r="AD234" s="40"/>
      <c r="AF234" s="40"/>
      <c r="AG234" s="40"/>
      <c r="AH234" s="40"/>
      <c r="AI234" s="40"/>
      <c r="AK234" s="40"/>
      <c r="AL234" s="40"/>
      <c r="AM234" s="40"/>
      <c r="AN234" s="40"/>
      <c r="AP234" s="40"/>
      <c r="AQ234" s="40"/>
      <c r="AR234" s="40"/>
      <c r="AS234" s="40"/>
    </row>
    <row r="235" spans="2:45" s="39" customFormat="1" hidden="1">
      <c r="B235" s="40"/>
      <c r="C235" s="40"/>
      <c r="D235" s="40"/>
      <c r="E235" s="40"/>
      <c r="F235" s="356"/>
      <c r="G235" s="40"/>
      <c r="H235" s="40"/>
      <c r="I235" s="40"/>
      <c r="J235" s="40"/>
      <c r="K235" s="40"/>
      <c r="L235" s="40"/>
      <c r="M235" s="40"/>
      <c r="N235" s="40"/>
      <c r="O235" s="40"/>
      <c r="Q235" s="40"/>
      <c r="R235" s="40"/>
      <c r="S235" s="40"/>
      <c r="T235" s="40"/>
      <c r="V235" s="40"/>
      <c r="W235" s="40"/>
      <c r="X235" s="40"/>
      <c r="Y235" s="40"/>
      <c r="AA235" s="40"/>
      <c r="AB235" s="40"/>
      <c r="AC235" s="40"/>
      <c r="AD235" s="40"/>
      <c r="AF235" s="40"/>
      <c r="AG235" s="40"/>
      <c r="AH235" s="40"/>
      <c r="AI235" s="40"/>
      <c r="AK235" s="40"/>
      <c r="AL235" s="40"/>
      <c r="AM235" s="40"/>
      <c r="AN235" s="40"/>
      <c r="AP235" s="40"/>
      <c r="AQ235" s="40"/>
      <c r="AR235" s="40"/>
      <c r="AS235" s="40"/>
    </row>
    <row r="236" spans="2:45" s="39" customFormat="1" hidden="1">
      <c r="B236" s="40"/>
      <c r="C236" s="40"/>
      <c r="D236" s="40"/>
      <c r="E236" s="40"/>
      <c r="F236" s="356"/>
      <c r="G236" s="40"/>
      <c r="H236" s="40"/>
      <c r="I236" s="40"/>
      <c r="J236" s="40"/>
      <c r="K236" s="40"/>
      <c r="L236" s="40"/>
      <c r="M236" s="40"/>
      <c r="N236" s="40"/>
      <c r="O236" s="40"/>
      <c r="Q236" s="40"/>
      <c r="R236" s="40"/>
      <c r="S236" s="40"/>
      <c r="T236" s="40"/>
      <c r="V236" s="40"/>
      <c r="W236" s="40"/>
      <c r="X236" s="40"/>
      <c r="Y236" s="40"/>
      <c r="AA236" s="40"/>
      <c r="AB236" s="40"/>
      <c r="AC236" s="40"/>
      <c r="AD236" s="40"/>
      <c r="AF236" s="40"/>
      <c r="AG236" s="40"/>
      <c r="AH236" s="40"/>
      <c r="AI236" s="40"/>
      <c r="AK236" s="40"/>
      <c r="AL236" s="40"/>
      <c r="AM236" s="40"/>
      <c r="AN236" s="40"/>
      <c r="AP236" s="40"/>
      <c r="AQ236" s="40"/>
      <c r="AR236" s="40"/>
      <c r="AS236" s="40"/>
    </row>
    <row r="237" spans="2:45" s="39" customFormat="1" hidden="1">
      <c r="B237" s="40"/>
      <c r="C237" s="40"/>
      <c r="D237" s="40"/>
      <c r="E237" s="40"/>
      <c r="F237" s="356"/>
      <c r="G237" s="40"/>
      <c r="H237" s="40"/>
      <c r="I237" s="40"/>
      <c r="J237" s="40"/>
      <c r="K237" s="40"/>
      <c r="L237" s="40"/>
      <c r="M237" s="40"/>
      <c r="N237" s="40"/>
      <c r="O237" s="40"/>
      <c r="Q237" s="40"/>
      <c r="R237" s="40"/>
      <c r="S237" s="40"/>
      <c r="T237" s="40"/>
      <c r="V237" s="40"/>
      <c r="W237" s="40"/>
      <c r="X237" s="40"/>
      <c r="Y237" s="40"/>
      <c r="AA237" s="40"/>
      <c r="AB237" s="40"/>
      <c r="AC237" s="40"/>
      <c r="AD237" s="40"/>
      <c r="AF237" s="40"/>
      <c r="AG237" s="40"/>
      <c r="AH237" s="40"/>
      <c r="AI237" s="40"/>
      <c r="AK237" s="40"/>
      <c r="AL237" s="40"/>
      <c r="AM237" s="40"/>
      <c r="AN237" s="40"/>
      <c r="AP237" s="40"/>
      <c r="AQ237" s="40"/>
      <c r="AR237" s="40"/>
      <c r="AS237" s="40"/>
    </row>
    <row r="238" spans="2:45" s="39" customFormat="1" hidden="1">
      <c r="B238" s="40"/>
      <c r="C238" s="40"/>
      <c r="D238" s="40"/>
      <c r="E238" s="40"/>
      <c r="F238" s="356"/>
      <c r="G238" s="40"/>
      <c r="H238" s="40"/>
      <c r="I238" s="40"/>
      <c r="J238" s="40"/>
      <c r="K238" s="40"/>
      <c r="L238" s="40"/>
      <c r="M238" s="40"/>
      <c r="N238" s="40"/>
      <c r="O238" s="40"/>
      <c r="Q238" s="40"/>
      <c r="R238" s="40"/>
      <c r="S238" s="40"/>
      <c r="T238" s="40"/>
      <c r="V238" s="40"/>
      <c r="W238" s="40"/>
      <c r="X238" s="40"/>
      <c r="Y238" s="40"/>
      <c r="AA238" s="40"/>
      <c r="AB238" s="40"/>
      <c r="AC238" s="40"/>
      <c r="AD238" s="40"/>
      <c r="AF238" s="40"/>
      <c r="AG238" s="40"/>
      <c r="AH238" s="40"/>
      <c r="AI238" s="40"/>
      <c r="AK238" s="40"/>
      <c r="AL238" s="40"/>
      <c r="AM238" s="40"/>
      <c r="AN238" s="40"/>
      <c r="AP238" s="40"/>
      <c r="AQ238" s="40"/>
      <c r="AR238" s="40"/>
      <c r="AS238" s="40"/>
    </row>
    <row r="239" spans="2:45" s="39" customFormat="1" hidden="1">
      <c r="B239" s="40"/>
      <c r="C239" s="40"/>
      <c r="D239" s="40"/>
      <c r="E239" s="40"/>
      <c r="F239" s="356"/>
      <c r="G239" s="40"/>
      <c r="H239" s="40"/>
      <c r="I239" s="40"/>
      <c r="J239" s="40"/>
      <c r="K239" s="40"/>
      <c r="L239" s="40"/>
      <c r="M239" s="40"/>
      <c r="N239" s="40"/>
      <c r="O239" s="40"/>
      <c r="Q239" s="40"/>
      <c r="R239" s="40"/>
      <c r="S239" s="40"/>
      <c r="T239" s="40"/>
      <c r="V239" s="40"/>
      <c r="W239" s="40"/>
      <c r="X239" s="40"/>
      <c r="Y239" s="40"/>
      <c r="AA239" s="40"/>
      <c r="AB239" s="40"/>
      <c r="AC239" s="40"/>
      <c r="AD239" s="40"/>
      <c r="AF239" s="40"/>
      <c r="AG239" s="40"/>
      <c r="AH239" s="40"/>
      <c r="AI239" s="40"/>
      <c r="AK239" s="40"/>
      <c r="AL239" s="40"/>
      <c r="AM239" s="40"/>
      <c r="AN239" s="40"/>
      <c r="AP239" s="40"/>
      <c r="AQ239" s="40"/>
      <c r="AR239" s="40"/>
      <c r="AS239" s="40"/>
    </row>
    <row r="240" spans="2:45" s="39" customFormat="1" hidden="1">
      <c r="B240" s="40"/>
      <c r="C240" s="40"/>
      <c r="D240" s="40"/>
      <c r="E240" s="40"/>
      <c r="F240" s="356"/>
      <c r="G240" s="40"/>
      <c r="H240" s="40"/>
      <c r="I240" s="40"/>
      <c r="J240" s="40"/>
      <c r="K240" s="40"/>
      <c r="L240" s="40"/>
      <c r="M240" s="40"/>
      <c r="N240" s="40"/>
      <c r="O240" s="40"/>
      <c r="Q240" s="40"/>
      <c r="R240" s="40"/>
      <c r="S240" s="40"/>
      <c r="T240" s="40"/>
      <c r="V240" s="40"/>
      <c r="W240" s="40"/>
      <c r="X240" s="40"/>
      <c r="Y240" s="40"/>
      <c r="AA240" s="40"/>
      <c r="AB240" s="40"/>
      <c r="AC240" s="40"/>
      <c r="AD240" s="40"/>
      <c r="AF240" s="40"/>
      <c r="AG240" s="40"/>
      <c r="AH240" s="40"/>
      <c r="AI240" s="40"/>
      <c r="AK240" s="40"/>
      <c r="AL240" s="40"/>
      <c r="AM240" s="40"/>
      <c r="AN240" s="40"/>
      <c r="AP240" s="40"/>
      <c r="AQ240" s="40"/>
      <c r="AR240" s="40"/>
      <c r="AS240" s="40"/>
    </row>
    <row r="241" spans="2:45" s="39" customFormat="1" hidden="1">
      <c r="B241" s="40"/>
      <c r="C241" s="40"/>
      <c r="D241" s="40"/>
      <c r="E241" s="40"/>
      <c r="F241" s="356"/>
      <c r="G241" s="40"/>
      <c r="H241" s="40"/>
      <c r="I241" s="40"/>
      <c r="J241" s="40"/>
      <c r="K241" s="40"/>
      <c r="L241" s="40"/>
      <c r="M241" s="40"/>
      <c r="N241" s="40"/>
      <c r="O241" s="40"/>
      <c r="Q241" s="40"/>
      <c r="R241" s="40"/>
      <c r="S241" s="40"/>
      <c r="T241" s="40"/>
      <c r="V241" s="40"/>
      <c r="W241" s="40"/>
      <c r="X241" s="40"/>
      <c r="Y241" s="40"/>
      <c r="AA241" s="40"/>
      <c r="AB241" s="40"/>
      <c r="AC241" s="40"/>
      <c r="AD241" s="40"/>
      <c r="AF241" s="40"/>
      <c r="AG241" s="40"/>
      <c r="AH241" s="40"/>
      <c r="AI241" s="40"/>
      <c r="AK241" s="40"/>
      <c r="AL241" s="40"/>
      <c r="AM241" s="40"/>
      <c r="AN241" s="40"/>
      <c r="AP241" s="40"/>
      <c r="AQ241" s="40"/>
      <c r="AR241" s="40"/>
      <c r="AS241" s="40"/>
    </row>
    <row r="242" spans="2:45" s="39" customFormat="1" hidden="1">
      <c r="B242" s="40"/>
      <c r="C242" s="40"/>
      <c r="D242" s="40"/>
      <c r="E242" s="40"/>
      <c r="F242" s="356"/>
      <c r="G242" s="40"/>
      <c r="H242" s="40"/>
      <c r="I242" s="40"/>
      <c r="J242" s="40"/>
      <c r="K242" s="40"/>
      <c r="L242" s="40"/>
      <c r="M242" s="40"/>
      <c r="N242" s="40"/>
      <c r="O242" s="40"/>
      <c r="Q242" s="40"/>
      <c r="R242" s="40"/>
      <c r="S242" s="40"/>
      <c r="T242" s="40"/>
      <c r="V242" s="40"/>
      <c r="W242" s="40"/>
      <c r="X242" s="40"/>
      <c r="Y242" s="40"/>
      <c r="AA242" s="40"/>
      <c r="AB242" s="40"/>
      <c r="AC242" s="40"/>
      <c r="AD242" s="40"/>
      <c r="AF242" s="40"/>
      <c r="AG242" s="40"/>
      <c r="AH242" s="40"/>
      <c r="AI242" s="40"/>
      <c r="AK242" s="40"/>
      <c r="AL242" s="40"/>
      <c r="AM242" s="40"/>
      <c r="AN242" s="40"/>
      <c r="AP242" s="40"/>
      <c r="AQ242" s="40"/>
      <c r="AR242" s="40"/>
      <c r="AS242" s="40"/>
    </row>
    <row r="243" spans="2:45" s="39" customFormat="1" hidden="1">
      <c r="B243" s="40"/>
      <c r="C243" s="40"/>
      <c r="D243" s="40"/>
      <c r="E243" s="40"/>
      <c r="F243" s="356"/>
      <c r="G243" s="40"/>
      <c r="H243" s="40"/>
      <c r="I243" s="40"/>
      <c r="J243" s="40"/>
      <c r="K243" s="40"/>
      <c r="L243" s="40"/>
      <c r="M243" s="40"/>
      <c r="N243" s="40"/>
      <c r="O243" s="40"/>
      <c r="Q243" s="40"/>
      <c r="R243" s="40"/>
      <c r="S243" s="40"/>
      <c r="T243" s="40"/>
      <c r="V243" s="40"/>
      <c r="W243" s="40"/>
      <c r="X243" s="40"/>
      <c r="Y243" s="40"/>
      <c r="AA243" s="40"/>
      <c r="AB243" s="40"/>
      <c r="AC243" s="40"/>
      <c r="AD243" s="40"/>
      <c r="AF243" s="40"/>
      <c r="AG243" s="40"/>
      <c r="AH243" s="40"/>
      <c r="AI243" s="40"/>
      <c r="AK243" s="40"/>
      <c r="AL243" s="40"/>
      <c r="AM243" s="40"/>
      <c r="AN243" s="40"/>
      <c r="AP243" s="40"/>
      <c r="AQ243" s="40"/>
      <c r="AR243" s="40"/>
      <c r="AS243" s="40"/>
    </row>
    <row r="244" spans="2:45" s="39" customFormat="1" hidden="1">
      <c r="B244" s="40"/>
      <c r="C244" s="40"/>
      <c r="D244" s="40"/>
      <c r="E244" s="40"/>
      <c r="F244" s="356"/>
      <c r="G244" s="40"/>
      <c r="H244" s="40"/>
      <c r="I244" s="40"/>
      <c r="J244" s="40"/>
      <c r="K244" s="40"/>
      <c r="L244" s="40"/>
      <c r="M244" s="40"/>
      <c r="N244" s="40"/>
      <c r="O244" s="40"/>
      <c r="Q244" s="40"/>
      <c r="R244" s="40"/>
      <c r="S244" s="40"/>
      <c r="T244" s="40"/>
      <c r="V244" s="40"/>
      <c r="W244" s="40"/>
      <c r="X244" s="40"/>
      <c r="Y244" s="40"/>
      <c r="AA244" s="40"/>
      <c r="AB244" s="40"/>
      <c r="AC244" s="40"/>
      <c r="AD244" s="40"/>
      <c r="AF244" s="40"/>
      <c r="AG244" s="40"/>
      <c r="AH244" s="40"/>
      <c r="AI244" s="40"/>
      <c r="AK244" s="40"/>
      <c r="AL244" s="40"/>
      <c r="AM244" s="40"/>
      <c r="AN244" s="40"/>
      <c r="AP244" s="40"/>
      <c r="AQ244" s="40"/>
      <c r="AR244" s="40"/>
      <c r="AS244" s="40"/>
    </row>
    <row r="245" spans="2:45" s="39" customFormat="1" hidden="1">
      <c r="B245" s="40"/>
      <c r="C245" s="40"/>
      <c r="D245" s="40"/>
      <c r="E245" s="40"/>
      <c r="F245" s="356"/>
      <c r="G245" s="40"/>
      <c r="H245" s="40"/>
      <c r="I245" s="40"/>
      <c r="J245" s="40"/>
      <c r="K245" s="40"/>
      <c r="L245" s="40"/>
      <c r="M245" s="40"/>
      <c r="N245" s="40"/>
      <c r="O245" s="40"/>
      <c r="Q245" s="40"/>
      <c r="R245" s="40"/>
      <c r="S245" s="40"/>
      <c r="T245" s="40"/>
      <c r="V245" s="40"/>
      <c r="W245" s="40"/>
      <c r="X245" s="40"/>
      <c r="Y245" s="40"/>
      <c r="AA245" s="40"/>
      <c r="AB245" s="40"/>
      <c r="AC245" s="40"/>
      <c r="AD245" s="40"/>
      <c r="AF245" s="40"/>
      <c r="AG245" s="40"/>
      <c r="AH245" s="40"/>
      <c r="AI245" s="40"/>
      <c r="AK245" s="40"/>
      <c r="AL245" s="40"/>
      <c r="AM245" s="40"/>
      <c r="AN245" s="40"/>
      <c r="AP245" s="40"/>
      <c r="AQ245" s="40"/>
      <c r="AR245" s="40"/>
      <c r="AS245" s="40"/>
    </row>
    <row r="246" spans="2:45" s="39" customFormat="1" hidden="1">
      <c r="B246" s="40"/>
      <c r="C246" s="40"/>
      <c r="D246" s="40"/>
      <c r="E246" s="40"/>
      <c r="F246" s="356"/>
      <c r="G246" s="40"/>
      <c r="H246" s="40"/>
      <c r="I246" s="40"/>
      <c r="J246" s="40"/>
      <c r="K246" s="40"/>
      <c r="L246" s="40"/>
      <c r="M246" s="40"/>
      <c r="N246" s="40"/>
      <c r="O246" s="40"/>
      <c r="Q246" s="40"/>
      <c r="R246" s="40"/>
      <c r="S246" s="40"/>
      <c r="T246" s="40"/>
      <c r="V246" s="40"/>
      <c r="W246" s="40"/>
      <c r="X246" s="40"/>
      <c r="Y246" s="40"/>
      <c r="AA246" s="40"/>
      <c r="AB246" s="40"/>
      <c r="AC246" s="40"/>
      <c r="AD246" s="40"/>
      <c r="AF246" s="40"/>
      <c r="AG246" s="40"/>
      <c r="AH246" s="40"/>
      <c r="AI246" s="40"/>
      <c r="AK246" s="40"/>
      <c r="AL246" s="40"/>
      <c r="AM246" s="40"/>
      <c r="AN246" s="40"/>
      <c r="AP246" s="40"/>
      <c r="AQ246" s="40"/>
      <c r="AR246" s="40"/>
      <c r="AS246" s="40"/>
    </row>
    <row r="247" spans="2:45" s="39" customFormat="1" hidden="1">
      <c r="B247" s="40"/>
      <c r="C247" s="40"/>
      <c r="D247" s="40"/>
      <c r="E247" s="40"/>
      <c r="F247" s="356"/>
      <c r="G247" s="40"/>
      <c r="H247" s="40"/>
      <c r="I247" s="40"/>
      <c r="J247" s="40"/>
      <c r="K247" s="40"/>
      <c r="L247" s="40"/>
      <c r="M247" s="40"/>
      <c r="N247" s="40"/>
      <c r="O247" s="40"/>
      <c r="Q247" s="40"/>
      <c r="R247" s="40"/>
      <c r="S247" s="40"/>
      <c r="T247" s="40"/>
      <c r="V247" s="40"/>
      <c r="W247" s="40"/>
      <c r="X247" s="40"/>
      <c r="Y247" s="40"/>
      <c r="AA247" s="40"/>
      <c r="AB247" s="40"/>
      <c r="AC247" s="40"/>
      <c r="AD247" s="40"/>
      <c r="AF247" s="40"/>
      <c r="AG247" s="40"/>
      <c r="AH247" s="40"/>
      <c r="AI247" s="40"/>
      <c r="AK247" s="40"/>
      <c r="AL247" s="40"/>
      <c r="AM247" s="40"/>
      <c r="AN247" s="40"/>
      <c r="AP247" s="40"/>
      <c r="AQ247" s="40"/>
      <c r="AR247" s="40"/>
      <c r="AS247" s="40"/>
    </row>
    <row r="248" spans="2:45" s="39" customFormat="1" hidden="1">
      <c r="B248" s="40"/>
      <c r="C248" s="40"/>
      <c r="D248" s="40"/>
      <c r="E248" s="40"/>
      <c r="F248" s="356"/>
      <c r="G248" s="40"/>
      <c r="H248" s="40"/>
      <c r="I248" s="40"/>
      <c r="J248" s="40"/>
      <c r="K248" s="40"/>
      <c r="L248" s="40"/>
      <c r="M248" s="40"/>
      <c r="N248" s="40"/>
      <c r="O248" s="40"/>
      <c r="Q248" s="40"/>
      <c r="R248" s="40"/>
      <c r="S248" s="40"/>
      <c r="T248" s="40"/>
      <c r="V248" s="40"/>
      <c r="W248" s="40"/>
      <c r="X248" s="40"/>
      <c r="Y248" s="40"/>
      <c r="AA248" s="40"/>
      <c r="AB248" s="40"/>
      <c r="AC248" s="40"/>
      <c r="AD248" s="40"/>
      <c r="AF248" s="40"/>
      <c r="AG248" s="40"/>
      <c r="AH248" s="40"/>
      <c r="AI248" s="40"/>
      <c r="AK248" s="40"/>
      <c r="AL248" s="40"/>
      <c r="AM248" s="40"/>
      <c r="AN248" s="40"/>
      <c r="AP248" s="40"/>
      <c r="AQ248" s="40"/>
      <c r="AR248" s="40"/>
      <c r="AS248" s="40"/>
    </row>
    <row r="249" spans="2:45" s="39" customFormat="1" hidden="1">
      <c r="B249" s="40"/>
      <c r="C249" s="40"/>
      <c r="D249" s="40"/>
      <c r="E249" s="40"/>
      <c r="F249" s="356"/>
      <c r="G249" s="40"/>
      <c r="H249" s="40"/>
      <c r="I249" s="40"/>
      <c r="J249" s="40"/>
      <c r="K249" s="40"/>
      <c r="L249" s="40"/>
      <c r="M249" s="40"/>
      <c r="N249" s="40"/>
      <c r="O249" s="40"/>
      <c r="Q249" s="40"/>
      <c r="R249" s="40"/>
      <c r="S249" s="40"/>
      <c r="T249" s="40"/>
      <c r="V249" s="40"/>
      <c r="W249" s="40"/>
      <c r="X249" s="40"/>
      <c r="Y249" s="40"/>
      <c r="AA249" s="40"/>
      <c r="AB249" s="40"/>
      <c r="AC249" s="40"/>
      <c r="AD249" s="40"/>
      <c r="AF249" s="40"/>
      <c r="AG249" s="40"/>
      <c r="AH249" s="40"/>
      <c r="AI249" s="40"/>
      <c r="AK249" s="40"/>
      <c r="AL249" s="40"/>
      <c r="AM249" s="40"/>
      <c r="AN249" s="40"/>
      <c r="AP249" s="40"/>
      <c r="AQ249" s="40"/>
      <c r="AR249" s="40"/>
      <c r="AS249" s="40"/>
    </row>
    <row r="250" spans="2:45" s="39" customFormat="1" hidden="1">
      <c r="B250" s="40"/>
      <c r="C250" s="40"/>
      <c r="D250" s="40"/>
      <c r="E250" s="40"/>
      <c r="F250" s="356"/>
      <c r="G250" s="40"/>
      <c r="H250" s="40"/>
      <c r="I250" s="40"/>
      <c r="J250" s="40"/>
      <c r="K250" s="40"/>
      <c r="L250" s="40"/>
      <c r="M250" s="40"/>
      <c r="N250" s="40"/>
      <c r="O250" s="40"/>
      <c r="Q250" s="40"/>
      <c r="R250" s="40"/>
      <c r="S250" s="40"/>
      <c r="T250" s="40"/>
      <c r="V250" s="40"/>
      <c r="W250" s="40"/>
      <c r="X250" s="40"/>
      <c r="Y250" s="40"/>
      <c r="AA250" s="40"/>
      <c r="AB250" s="40"/>
      <c r="AC250" s="40"/>
      <c r="AD250" s="40"/>
      <c r="AF250" s="40"/>
      <c r="AG250" s="40"/>
      <c r="AH250" s="40"/>
      <c r="AI250" s="40"/>
      <c r="AK250" s="40"/>
      <c r="AL250" s="40"/>
      <c r="AM250" s="40"/>
      <c r="AN250" s="40"/>
      <c r="AP250" s="40"/>
      <c r="AQ250" s="40"/>
      <c r="AR250" s="40"/>
      <c r="AS250" s="40"/>
    </row>
    <row r="251" spans="2:45" s="39" customFormat="1" hidden="1">
      <c r="B251" s="40"/>
      <c r="C251" s="40"/>
      <c r="D251" s="40"/>
      <c r="E251" s="40"/>
      <c r="F251" s="356"/>
      <c r="G251" s="40"/>
      <c r="H251" s="40"/>
      <c r="I251" s="40"/>
      <c r="J251" s="40"/>
      <c r="K251" s="40"/>
      <c r="L251" s="40"/>
      <c r="M251" s="40"/>
      <c r="N251" s="40"/>
      <c r="O251" s="40"/>
      <c r="Q251" s="40"/>
      <c r="R251" s="40"/>
      <c r="S251" s="40"/>
      <c r="T251" s="40"/>
      <c r="V251" s="40"/>
      <c r="W251" s="40"/>
      <c r="X251" s="40"/>
      <c r="Y251" s="40"/>
      <c r="AA251" s="40"/>
      <c r="AB251" s="40"/>
      <c r="AC251" s="40"/>
      <c r="AD251" s="40"/>
      <c r="AF251" s="40"/>
      <c r="AG251" s="40"/>
      <c r="AH251" s="40"/>
      <c r="AI251" s="40"/>
      <c r="AK251" s="40"/>
      <c r="AL251" s="40"/>
      <c r="AM251" s="40"/>
      <c r="AN251" s="40"/>
      <c r="AP251" s="40"/>
      <c r="AQ251" s="40"/>
      <c r="AR251" s="40"/>
      <c r="AS251" s="40"/>
    </row>
    <row r="252" spans="2:45" s="39" customFormat="1" hidden="1">
      <c r="B252" s="40"/>
      <c r="C252" s="40"/>
      <c r="D252" s="40"/>
      <c r="E252" s="40"/>
      <c r="F252" s="356"/>
      <c r="G252" s="40"/>
      <c r="H252" s="40"/>
      <c r="I252" s="40"/>
      <c r="J252" s="40"/>
      <c r="K252" s="40"/>
      <c r="L252" s="40"/>
      <c r="M252" s="40"/>
      <c r="N252" s="40"/>
      <c r="O252" s="40"/>
      <c r="Q252" s="40"/>
      <c r="R252" s="40"/>
      <c r="S252" s="40"/>
      <c r="T252" s="40"/>
      <c r="V252" s="40"/>
      <c r="W252" s="40"/>
      <c r="X252" s="40"/>
      <c r="Y252" s="40"/>
      <c r="AA252" s="40"/>
      <c r="AB252" s="40"/>
      <c r="AC252" s="40"/>
      <c r="AD252" s="40"/>
      <c r="AF252" s="40"/>
      <c r="AG252" s="40"/>
      <c r="AH252" s="40"/>
      <c r="AI252" s="40"/>
      <c r="AK252" s="40"/>
      <c r="AL252" s="40"/>
      <c r="AM252" s="40"/>
      <c r="AN252" s="40"/>
      <c r="AP252" s="40"/>
      <c r="AQ252" s="40"/>
      <c r="AR252" s="40"/>
      <c r="AS252" s="40"/>
    </row>
    <row r="253" spans="2:45" s="39" customFormat="1" hidden="1">
      <c r="B253" s="40"/>
      <c r="C253" s="40"/>
      <c r="D253" s="40"/>
      <c r="E253" s="40"/>
      <c r="F253" s="356"/>
      <c r="G253" s="40"/>
      <c r="H253" s="40"/>
      <c r="I253" s="40"/>
      <c r="J253" s="40"/>
      <c r="K253" s="40"/>
      <c r="L253" s="40"/>
      <c r="M253" s="40"/>
      <c r="N253" s="40"/>
      <c r="O253" s="40"/>
      <c r="Q253" s="40"/>
      <c r="R253" s="40"/>
      <c r="S253" s="40"/>
      <c r="T253" s="40"/>
      <c r="V253" s="40"/>
      <c r="W253" s="40"/>
      <c r="X253" s="40"/>
      <c r="Y253" s="40"/>
      <c r="AA253" s="40"/>
      <c r="AB253" s="40"/>
      <c r="AC253" s="40"/>
      <c r="AD253" s="40"/>
      <c r="AF253" s="40"/>
      <c r="AG253" s="40"/>
      <c r="AH253" s="40"/>
      <c r="AI253" s="40"/>
      <c r="AK253" s="40"/>
      <c r="AL253" s="40"/>
      <c r="AM253" s="40"/>
      <c r="AN253" s="40"/>
      <c r="AP253" s="40"/>
      <c r="AQ253" s="40"/>
      <c r="AR253" s="40"/>
      <c r="AS253" s="40"/>
    </row>
    <row r="254" spans="2:45" s="39" customFormat="1" hidden="1">
      <c r="B254" s="40"/>
      <c r="C254" s="40"/>
      <c r="D254" s="40"/>
      <c r="E254" s="40"/>
      <c r="F254" s="356"/>
      <c r="G254" s="40"/>
      <c r="H254" s="40"/>
      <c r="I254" s="40"/>
      <c r="J254" s="40"/>
      <c r="K254" s="40"/>
      <c r="L254" s="40"/>
      <c r="M254" s="40"/>
      <c r="N254" s="40"/>
      <c r="O254" s="40"/>
      <c r="Q254" s="40"/>
      <c r="R254" s="40"/>
      <c r="S254" s="40"/>
      <c r="T254" s="40"/>
      <c r="V254" s="40"/>
      <c r="W254" s="40"/>
      <c r="X254" s="40"/>
      <c r="Y254" s="40"/>
      <c r="AA254" s="40"/>
      <c r="AB254" s="40"/>
      <c r="AC254" s="40"/>
      <c r="AD254" s="40"/>
      <c r="AF254" s="40"/>
      <c r="AG254" s="40"/>
      <c r="AH254" s="40"/>
      <c r="AI254" s="40"/>
      <c r="AK254" s="40"/>
      <c r="AL254" s="40"/>
      <c r="AM254" s="40"/>
      <c r="AN254" s="40"/>
      <c r="AP254" s="40"/>
      <c r="AQ254" s="40"/>
      <c r="AR254" s="40"/>
      <c r="AS254" s="40"/>
    </row>
    <row r="255" spans="2:45" s="39" customFormat="1" hidden="1">
      <c r="B255" s="40"/>
      <c r="C255" s="40"/>
      <c r="D255" s="40"/>
      <c r="E255" s="40"/>
      <c r="F255" s="356"/>
      <c r="G255" s="40"/>
      <c r="H255" s="40"/>
      <c r="I255" s="40"/>
      <c r="J255" s="40"/>
      <c r="K255" s="40"/>
      <c r="L255" s="40"/>
      <c r="M255" s="40"/>
      <c r="N255" s="40"/>
      <c r="O255" s="40"/>
      <c r="Q255" s="40"/>
      <c r="R255" s="40"/>
      <c r="S255" s="40"/>
      <c r="T255" s="40"/>
      <c r="V255" s="40"/>
      <c r="W255" s="40"/>
      <c r="X255" s="40"/>
      <c r="Y255" s="40"/>
      <c r="AA255" s="40"/>
      <c r="AB255" s="40"/>
      <c r="AC255" s="40"/>
      <c r="AD255" s="40"/>
      <c r="AF255" s="40"/>
      <c r="AG255" s="40"/>
      <c r="AH255" s="40"/>
      <c r="AI255" s="40"/>
      <c r="AK255" s="40"/>
      <c r="AL255" s="40"/>
      <c r="AM255" s="40"/>
      <c r="AN255" s="40"/>
      <c r="AP255" s="40"/>
      <c r="AQ255" s="40"/>
      <c r="AR255" s="40"/>
      <c r="AS255" s="40"/>
    </row>
    <row r="256" spans="2:45" s="39" customFormat="1" hidden="1">
      <c r="B256" s="40"/>
      <c r="C256" s="40"/>
      <c r="D256" s="40"/>
      <c r="E256" s="40"/>
      <c r="F256" s="356"/>
      <c r="G256" s="40"/>
      <c r="H256" s="40"/>
      <c r="I256" s="40"/>
      <c r="J256" s="40"/>
      <c r="K256" s="40"/>
      <c r="L256" s="40"/>
      <c r="M256" s="40"/>
      <c r="N256" s="40"/>
      <c r="O256" s="40"/>
      <c r="Q256" s="40"/>
      <c r="R256" s="40"/>
      <c r="S256" s="40"/>
      <c r="T256" s="40"/>
      <c r="V256" s="40"/>
      <c r="W256" s="40"/>
      <c r="X256" s="40"/>
      <c r="Y256" s="40"/>
      <c r="AA256" s="40"/>
      <c r="AB256" s="40"/>
      <c r="AC256" s="40"/>
      <c r="AD256" s="40"/>
      <c r="AF256" s="40"/>
      <c r="AG256" s="40"/>
      <c r="AH256" s="40"/>
      <c r="AI256" s="40"/>
      <c r="AK256" s="40"/>
      <c r="AL256" s="40"/>
      <c r="AM256" s="40"/>
      <c r="AN256" s="40"/>
      <c r="AP256" s="40"/>
      <c r="AQ256" s="40"/>
      <c r="AR256" s="40"/>
      <c r="AS256" s="40"/>
    </row>
    <row r="257" spans="2:45" s="39" customFormat="1" hidden="1">
      <c r="B257" s="40"/>
      <c r="C257" s="40"/>
      <c r="D257" s="40"/>
      <c r="E257" s="40"/>
      <c r="F257" s="356"/>
      <c r="G257" s="40"/>
      <c r="H257" s="40"/>
      <c r="I257" s="40"/>
      <c r="J257" s="40"/>
      <c r="K257" s="40"/>
      <c r="L257" s="40"/>
      <c r="M257" s="40"/>
      <c r="N257" s="40"/>
      <c r="O257" s="40"/>
      <c r="Q257" s="40"/>
      <c r="R257" s="40"/>
      <c r="S257" s="40"/>
      <c r="T257" s="40"/>
      <c r="V257" s="40"/>
      <c r="W257" s="40"/>
      <c r="X257" s="40"/>
      <c r="Y257" s="40"/>
      <c r="AA257" s="40"/>
      <c r="AB257" s="40"/>
      <c r="AC257" s="40"/>
      <c r="AD257" s="40"/>
      <c r="AF257" s="40"/>
      <c r="AG257" s="40"/>
      <c r="AH257" s="40"/>
      <c r="AI257" s="40"/>
      <c r="AK257" s="40"/>
      <c r="AL257" s="40"/>
      <c r="AM257" s="40"/>
      <c r="AN257" s="40"/>
      <c r="AP257" s="40"/>
      <c r="AQ257" s="40"/>
      <c r="AR257" s="40"/>
      <c r="AS257" s="40"/>
    </row>
    <row r="258" spans="2:45" s="39" customFormat="1" hidden="1">
      <c r="B258" s="40"/>
      <c r="C258" s="40"/>
      <c r="D258" s="40"/>
      <c r="E258" s="40"/>
      <c r="F258" s="356"/>
      <c r="G258" s="40"/>
      <c r="H258" s="40"/>
      <c r="I258" s="40"/>
      <c r="J258" s="40"/>
      <c r="K258" s="40"/>
      <c r="L258" s="40"/>
      <c r="M258" s="40"/>
      <c r="N258" s="40"/>
      <c r="O258" s="40"/>
      <c r="Q258" s="40"/>
      <c r="R258" s="40"/>
      <c r="S258" s="40"/>
      <c r="T258" s="40"/>
      <c r="V258" s="40"/>
      <c r="W258" s="40"/>
      <c r="X258" s="40"/>
      <c r="Y258" s="40"/>
      <c r="AA258" s="40"/>
      <c r="AB258" s="40"/>
      <c r="AC258" s="40"/>
      <c r="AD258" s="40"/>
      <c r="AF258" s="40"/>
      <c r="AG258" s="40"/>
      <c r="AH258" s="40"/>
      <c r="AI258" s="40"/>
      <c r="AK258" s="40"/>
      <c r="AL258" s="40"/>
      <c r="AM258" s="40"/>
      <c r="AN258" s="40"/>
      <c r="AP258" s="40"/>
      <c r="AQ258" s="40"/>
      <c r="AR258" s="40"/>
      <c r="AS258" s="40"/>
    </row>
    <row r="259" spans="2:45" s="39" customFormat="1" hidden="1">
      <c r="B259" s="40"/>
      <c r="C259" s="40"/>
      <c r="D259" s="40"/>
      <c r="E259" s="40"/>
      <c r="F259" s="356"/>
      <c r="G259" s="40"/>
      <c r="H259" s="40"/>
      <c r="I259" s="40"/>
      <c r="J259" s="40"/>
      <c r="K259" s="40"/>
      <c r="L259" s="40"/>
      <c r="M259" s="40"/>
      <c r="N259" s="40"/>
      <c r="O259" s="40"/>
      <c r="Q259" s="40"/>
      <c r="R259" s="40"/>
      <c r="S259" s="40"/>
      <c r="T259" s="40"/>
      <c r="V259" s="40"/>
      <c r="W259" s="40"/>
      <c r="X259" s="40"/>
      <c r="Y259" s="40"/>
      <c r="AA259" s="40"/>
      <c r="AB259" s="40"/>
      <c r="AC259" s="40"/>
      <c r="AD259" s="40"/>
      <c r="AF259" s="40"/>
      <c r="AG259" s="40"/>
      <c r="AH259" s="40"/>
      <c r="AI259" s="40"/>
      <c r="AK259" s="40"/>
      <c r="AL259" s="40"/>
      <c r="AM259" s="40"/>
      <c r="AN259" s="40"/>
      <c r="AP259" s="40"/>
      <c r="AQ259" s="40"/>
      <c r="AR259" s="40"/>
      <c r="AS259" s="40"/>
    </row>
    <row r="260" spans="2:45" s="39" customFormat="1" hidden="1">
      <c r="B260" s="40"/>
      <c r="C260" s="40"/>
      <c r="D260" s="40"/>
      <c r="E260" s="40"/>
      <c r="F260" s="356"/>
      <c r="G260" s="40"/>
      <c r="H260" s="40"/>
      <c r="I260" s="40"/>
      <c r="J260" s="40"/>
      <c r="K260" s="40"/>
      <c r="L260" s="40"/>
      <c r="M260" s="40"/>
      <c r="N260" s="40"/>
      <c r="O260" s="40"/>
      <c r="Q260" s="40"/>
      <c r="R260" s="40"/>
      <c r="S260" s="40"/>
      <c r="T260" s="40"/>
      <c r="V260" s="40"/>
      <c r="W260" s="40"/>
      <c r="X260" s="40"/>
      <c r="Y260" s="40"/>
      <c r="AA260" s="40"/>
      <c r="AB260" s="40"/>
      <c r="AC260" s="40"/>
      <c r="AD260" s="40"/>
      <c r="AF260" s="40"/>
      <c r="AG260" s="40"/>
      <c r="AH260" s="40"/>
      <c r="AI260" s="40"/>
      <c r="AK260" s="40"/>
      <c r="AL260" s="40"/>
      <c r="AM260" s="40"/>
      <c r="AN260" s="40"/>
      <c r="AP260" s="40"/>
      <c r="AQ260" s="40"/>
      <c r="AR260" s="40"/>
      <c r="AS260" s="40"/>
    </row>
    <row r="261" spans="2:45" s="39" customFormat="1" hidden="1">
      <c r="B261" s="40"/>
      <c r="C261" s="40"/>
      <c r="D261" s="40"/>
      <c r="E261" s="40"/>
      <c r="F261" s="356"/>
      <c r="G261" s="40"/>
      <c r="H261" s="40"/>
      <c r="I261" s="40"/>
      <c r="J261" s="40"/>
      <c r="K261" s="40"/>
      <c r="L261" s="40"/>
      <c r="M261" s="40"/>
      <c r="N261" s="40"/>
      <c r="O261" s="40"/>
      <c r="Q261" s="40"/>
      <c r="R261" s="40"/>
      <c r="S261" s="40"/>
      <c r="T261" s="40"/>
      <c r="V261" s="40"/>
      <c r="W261" s="40"/>
      <c r="X261" s="40"/>
      <c r="Y261" s="40"/>
      <c r="AA261" s="40"/>
      <c r="AB261" s="40"/>
      <c r="AC261" s="40"/>
      <c r="AD261" s="40"/>
      <c r="AF261" s="40"/>
      <c r="AG261" s="40"/>
      <c r="AH261" s="40"/>
      <c r="AI261" s="40"/>
      <c r="AK261" s="40"/>
      <c r="AL261" s="40"/>
      <c r="AM261" s="40"/>
      <c r="AN261" s="40"/>
      <c r="AP261" s="40"/>
      <c r="AQ261" s="40"/>
      <c r="AR261" s="40"/>
      <c r="AS261" s="40"/>
    </row>
    <row r="262" spans="2:45" s="39" customFormat="1" hidden="1">
      <c r="B262" s="40"/>
      <c r="C262" s="40"/>
      <c r="D262" s="40"/>
      <c r="E262" s="40"/>
      <c r="F262" s="356"/>
      <c r="G262" s="40"/>
      <c r="H262" s="40"/>
      <c r="I262" s="40"/>
      <c r="J262" s="40"/>
      <c r="K262" s="40"/>
      <c r="L262" s="40"/>
      <c r="M262" s="40"/>
      <c r="N262" s="40"/>
      <c r="O262" s="40"/>
      <c r="Q262" s="40"/>
      <c r="R262" s="40"/>
      <c r="S262" s="40"/>
      <c r="T262" s="40"/>
      <c r="V262" s="40"/>
      <c r="W262" s="40"/>
      <c r="X262" s="40"/>
      <c r="Y262" s="40"/>
      <c r="AA262" s="40"/>
      <c r="AB262" s="40"/>
      <c r="AC262" s="40"/>
      <c r="AD262" s="40"/>
      <c r="AF262" s="40"/>
      <c r="AG262" s="40"/>
      <c r="AH262" s="40"/>
      <c r="AI262" s="40"/>
      <c r="AK262" s="40"/>
      <c r="AL262" s="40"/>
      <c r="AM262" s="40"/>
      <c r="AN262" s="40"/>
      <c r="AP262" s="40"/>
      <c r="AQ262" s="40"/>
      <c r="AR262" s="40"/>
      <c r="AS262" s="40"/>
    </row>
    <row r="263" spans="2:45" s="39" customFormat="1" hidden="1">
      <c r="B263" s="40"/>
      <c r="C263" s="40"/>
      <c r="D263" s="40"/>
      <c r="E263" s="40"/>
      <c r="F263" s="356"/>
      <c r="G263" s="40"/>
      <c r="H263" s="40"/>
      <c r="I263" s="40"/>
      <c r="J263" s="40"/>
      <c r="K263" s="40"/>
      <c r="L263" s="40"/>
      <c r="M263" s="40"/>
      <c r="N263" s="40"/>
      <c r="O263" s="40"/>
      <c r="Q263" s="40"/>
      <c r="R263" s="40"/>
      <c r="S263" s="40"/>
      <c r="T263" s="40"/>
      <c r="V263" s="40"/>
      <c r="W263" s="40"/>
      <c r="X263" s="40"/>
      <c r="Y263" s="40"/>
      <c r="AA263" s="40"/>
      <c r="AB263" s="40"/>
      <c r="AC263" s="40"/>
      <c r="AD263" s="40"/>
      <c r="AF263" s="40"/>
      <c r="AG263" s="40"/>
      <c r="AH263" s="40"/>
      <c r="AI263" s="40"/>
      <c r="AK263" s="40"/>
      <c r="AL263" s="40"/>
      <c r="AM263" s="40"/>
      <c r="AN263" s="40"/>
      <c r="AP263" s="40"/>
      <c r="AQ263" s="40"/>
      <c r="AR263" s="40"/>
      <c r="AS263" s="40"/>
    </row>
    <row r="264" spans="2:45" s="39" customFormat="1" hidden="1">
      <c r="B264" s="40"/>
      <c r="C264" s="40"/>
      <c r="D264" s="40"/>
      <c r="E264" s="40"/>
      <c r="F264" s="356"/>
      <c r="G264" s="40"/>
      <c r="H264" s="40"/>
      <c r="I264" s="40"/>
      <c r="J264" s="40"/>
      <c r="K264" s="40"/>
      <c r="L264" s="40"/>
      <c r="M264" s="40"/>
      <c r="N264" s="40"/>
      <c r="O264" s="40"/>
      <c r="Q264" s="40"/>
      <c r="R264" s="40"/>
      <c r="S264" s="40"/>
      <c r="T264" s="40"/>
      <c r="V264" s="40"/>
      <c r="W264" s="40"/>
      <c r="X264" s="40"/>
      <c r="Y264" s="40"/>
      <c r="AA264" s="40"/>
      <c r="AB264" s="40"/>
      <c r="AC264" s="40"/>
      <c r="AD264" s="40"/>
      <c r="AF264" s="40"/>
      <c r="AG264" s="40"/>
      <c r="AH264" s="40"/>
      <c r="AI264" s="40"/>
      <c r="AK264" s="40"/>
      <c r="AL264" s="40"/>
      <c r="AM264" s="40"/>
      <c r="AN264" s="40"/>
      <c r="AP264" s="40"/>
      <c r="AQ264" s="40"/>
      <c r="AR264" s="40"/>
      <c r="AS264" s="40"/>
    </row>
    <row r="265" spans="2:45" s="39" customFormat="1" hidden="1">
      <c r="B265" s="40"/>
      <c r="C265" s="40"/>
      <c r="D265" s="40"/>
      <c r="E265" s="40"/>
      <c r="F265" s="356"/>
      <c r="G265" s="40"/>
      <c r="H265" s="40"/>
      <c r="I265" s="40"/>
      <c r="J265" s="40"/>
      <c r="K265" s="40"/>
      <c r="L265" s="40"/>
      <c r="M265" s="40"/>
      <c r="N265" s="40"/>
      <c r="O265" s="40"/>
      <c r="Q265" s="40"/>
      <c r="R265" s="40"/>
      <c r="S265" s="40"/>
      <c r="T265" s="40"/>
      <c r="V265" s="40"/>
      <c r="W265" s="40"/>
      <c r="X265" s="40"/>
      <c r="Y265" s="40"/>
      <c r="AA265" s="40"/>
      <c r="AB265" s="40"/>
      <c r="AC265" s="40"/>
      <c r="AD265" s="40"/>
      <c r="AF265" s="40"/>
      <c r="AG265" s="40"/>
      <c r="AH265" s="40"/>
      <c r="AI265" s="40"/>
      <c r="AK265" s="40"/>
      <c r="AL265" s="40"/>
      <c r="AM265" s="40"/>
      <c r="AN265" s="40"/>
      <c r="AP265" s="40"/>
      <c r="AQ265" s="40"/>
      <c r="AR265" s="40"/>
      <c r="AS265" s="40"/>
    </row>
    <row r="266" spans="2:45" s="39" customFormat="1" hidden="1">
      <c r="B266" s="40"/>
      <c r="C266" s="40"/>
      <c r="D266" s="40"/>
      <c r="E266" s="40"/>
      <c r="F266" s="356"/>
      <c r="G266" s="40"/>
      <c r="H266" s="40"/>
      <c r="I266" s="40"/>
      <c r="J266" s="40"/>
      <c r="K266" s="40"/>
      <c r="L266" s="40"/>
      <c r="M266" s="40"/>
      <c r="N266" s="40"/>
      <c r="O266" s="40"/>
      <c r="Q266" s="40"/>
      <c r="R266" s="40"/>
      <c r="S266" s="40"/>
      <c r="T266" s="40"/>
      <c r="V266" s="40"/>
      <c r="W266" s="40"/>
      <c r="X266" s="40"/>
      <c r="Y266" s="40"/>
      <c r="AA266" s="40"/>
      <c r="AB266" s="40"/>
      <c r="AC266" s="40"/>
      <c r="AD266" s="40"/>
      <c r="AF266" s="40"/>
      <c r="AG266" s="40"/>
      <c r="AH266" s="40"/>
      <c r="AI266" s="40"/>
      <c r="AK266" s="40"/>
      <c r="AL266" s="40"/>
      <c r="AM266" s="40"/>
      <c r="AN266" s="40"/>
      <c r="AP266" s="40"/>
      <c r="AQ266" s="40"/>
      <c r="AR266" s="40"/>
      <c r="AS266" s="40"/>
    </row>
    <row r="267" spans="2:45" s="39" customFormat="1" hidden="1">
      <c r="B267" s="40"/>
      <c r="C267" s="40"/>
      <c r="D267" s="40"/>
      <c r="E267" s="40"/>
      <c r="F267" s="356"/>
      <c r="G267" s="40"/>
      <c r="H267" s="40"/>
      <c r="I267" s="40"/>
      <c r="J267" s="40"/>
      <c r="K267" s="40"/>
      <c r="L267" s="40"/>
      <c r="M267" s="40"/>
      <c r="N267" s="40"/>
      <c r="O267" s="40"/>
      <c r="Q267" s="40"/>
      <c r="R267" s="40"/>
      <c r="S267" s="40"/>
      <c r="T267" s="40"/>
      <c r="V267" s="40"/>
      <c r="W267" s="40"/>
      <c r="X267" s="40"/>
      <c r="Y267" s="40"/>
      <c r="AA267" s="40"/>
      <c r="AB267" s="40"/>
      <c r="AC267" s="40"/>
      <c r="AD267" s="40"/>
      <c r="AF267" s="40"/>
      <c r="AG267" s="40"/>
      <c r="AH267" s="40"/>
      <c r="AI267" s="40"/>
      <c r="AK267" s="40"/>
      <c r="AL267" s="40"/>
      <c r="AM267" s="40"/>
      <c r="AN267" s="40"/>
      <c r="AP267" s="40"/>
      <c r="AQ267" s="40"/>
      <c r="AR267" s="40"/>
      <c r="AS267" s="40"/>
    </row>
    <row r="268" spans="2:45" s="39" customFormat="1" hidden="1">
      <c r="B268" s="40"/>
      <c r="C268" s="40"/>
      <c r="D268" s="40"/>
      <c r="E268" s="40"/>
      <c r="F268" s="356"/>
      <c r="G268" s="40"/>
      <c r="H268" s="40"/>
      <c r="I268" s="40"/>
      <c r="J268" s="40"/>
      <c r="K268" s="40"/>
      <c r="L268" s="40"/>
      <c r="M268" s="40"/>
      <c r="N268" s="40"/>
      <c r="O268" s="40"/>
      <c r="Q268" s="40"/>
      <c r="R268" s="40"/>
      <c r="S268" s="40"/>
      <c r="T268" s="40"/>
      <c r="V268" s="40"/>
      <c r="W268" s="40"/>
      <c r="X268" s="40"/>
      <c r="Y268" s="40"/>
      <c r="AA268" s="40"/>
      <c r="AB268" s="40"/>
      <c r="AC268" s="40"/>
      <c r="AD268" s="40"/>
      <c r="AF268" s="40"/>
      <c r="AG268" s="40"/>
      <c r="AH268" s="40"/>
      <c r="AI268" s="40"/>
      <c r="AK268" s="40"/>
      <c r="AL268" s="40"/>
      <c r="AM268" s="40"/>
      <c r="AN268" s="40"/>
      <c r="AP268" s="40"/>
      <c r="AQ268" s="40"/>
      <c r="AR268" s="40"/>
      <c r="AS268" s="40"/>
    </row>
    <row r="269" spans="2:45" s="39" customFormat="1" hidden="1">
      <c r="B269" s="40"/>
      <c r="C269" s="40"/>
      <c r="D269" s="40"/>
      <c r="E269" s="40"/>
      <c r="F269" s="356"/>
      <c r="G269" s="40"/>
      <c r="H269" s="40"/>
      <c r="I269" s="40"/>
      <c r="J269" s="40"/>
      <c r="K269" s="40"/>
      <c r="L269" s="40"/>
      <c r="M269" s="40"/>
      <c r="N269" s="40"/>
      <c r="O269" s="40"/>
      <c r="Q269" s="40"/>
      <c r="R269" s="40"/>
      <c r="S269" s="40"/>
      <c r="T269" s="40"/>
      <c r="V269" s="40"/>
      <c r="W269" s="40"/>
      <c r="X269" s="40"/>
      <c r="Y269" s="40"/>
      <c r="AA269" s="40"/>
      <c r="AB269" s="40"/>
      <c r="AC269" s="40"/>
      <c r="AD269" s="40"/>
      <c r="AF269" s="40"/>
      <c r="AG269" s="40"/>
      <c r="AH269" s="40"/>
      <c r="AI269" s="40"/>
      <c r="AK269" s="40"/>
      <c r="AL269" s="40"/>
      <c r="AM269" s="40"/>
      <c r="AN269" s="40"/>
      <c r="AP269" s="40"/>
      <c r="AQ269" s="40"/>
      <c r="AR269" s="40"/>
      <c r="AS269" s="40"/>
    </row>
    <row r="270" spans="2:45" s="39" customFormat="1" hidden="1">
      <c r="B270" s="40"/>
      <c r="C270" s="40"/>
      <c r="D270" s="40"/>
      <c r="E270" s="40"/>
      <c r="F270" s="356"/>
      <c r="G270" s="40"/>
      <c r="H270" s="40"/>
      <c r="I270" s="40"/>
      <c r="J270" s="40"/>
      <c r="K270" s="40"/>
      <c r="L270" s="40"/>
      <c r="M270" s="40"/>
      <c r="N270" s="40"/>
      <c r="O270" s="40"/>
      <c r="Q270" s="40"/>
      <c r="R270" s="40"/>
      <c r="S270" s="40"/>
      <c r="T270" s="40"/>
      <c r="V270" s="40"/>
      <c r="W270" s="40"/>
      <c r="X270" s="40"/>
      <c r="Y270" s="40"/>
      <c r="AA270" s="40"/>
      <c r="AB270" s="40"/>
      <c r="AC270" s="40"/>
      <c r="AD270" s="40"/>
      <c r="AF270" s="40"/>
      <c r="AG270" s="40"/>
      <c r="AH270" s="40"/>
      <c r="AI270" s="40"/>
      <c r="AK270" s="40"/>
      <c r="AL270" s="40"/>
      <c r="AM270" s="40"/>
      <c r="AN270" s="40"/>
      <c r="AP270" s="40"/>
      <c r="AQ270" s="40"/>
      <c r="AR270" s="40"/>
      <c r="AS270" s="40"/>
    </row>
    <row r="271" spans="2:45" s="39" customFormat="1" hidden="1">
      <c r="B271" s="40"/>
      <c r="C271" s="40"/>
      <c r="D271" s="40"/>
      <c r="E271" s="40"/>
      <c r="F271" s="356"/>
      <c r="G271" s="40"/>
      <c r="H271" s="40"/>
      <c r="I271" s="40"/>
      <c r="J271" s="40"/>
      <c r="K271" s="40"/>
      <c r="L271" s="40"/>
      <c r="M271" s="40"/>
      <c r="N271" s="40"/>
      <c r="O271" s="40"/>
      <c r="Q271" s="40"/>
      <c r="R271" s="40"/>
      <c r="S271" s="40"/>
      <c r="T271" s="40"/>
      <c r="V271" s="40"/>
      <c r="W271" s="40"/>
      <c r="X271" s="40"/>
      <c r="Y271" s="40"/>
      <c r="AA271" s="40"/>
      <c r="AB271" s="40"/>
      <c r="AC271" s="40"/>
      <c r="AD271" s="40"/>
      <c r="AF271" s="40"/>
      <c r="AG271" s="40"/>
      <c r="AH271" s="40"/>
      <c r="AI271" s="40"/>
      <c r="AK271" s="40"/>
      <c r="AL271" s="40"/>
      <c r="AM271" s="40"/>
      <c r="AN271" s="40"/>
      <c r="AP271" s="40"/>
      <c r="AQ271" s="40"/>
      <c r="AR271" s="40"/>
      <c r="AS271" s="40"/>
    </row>
    <row r="272" spans="2:45" s="39" customFormat="1" hidden="1">
      <c r="B272" s="40"/>
      <c r="C272" s="40"/>
      <c r="D272" s="40"/>
      <c r="E272" s="40"/>
      <c r="F272" s="356"/>
      <c r="G272" s="40"/>
      <c r="H272" s="40"/>
      <c r="I272" s="40"/>
      <c r="J272" s="40"/>
      <c r="K272" s="40"/>
      <c r="L272" s="40"/>
      <c r="M272" s="40"/>
      <c r="N272" s="40"/>
      <c r="O272" s="40"/>
      <c r="Q272" s="40"/>
      <c r="R272" s="40"/>
      <c r="S272" s="40"/>
      <c r="T272" s="40"/>
      <c r="V272" s="40"/>
      <c r="W272" s="40"/>
      <c r="X272" s="40"/>
      <c r="Y272" s="40"/>
      <c r="AA272" s="40"/>
      <c r="AB272" s="40"/>
      <c r="AC272" s="40"/>
      <c r="AD272" s="40"/>
      <c r="AF272" s="40"/>
      <c r="AG272" s="40"/>
      <c r="AH272" s="40"/>
      <c r="AI272" s="40"/>
      <c r="AK272" s="40"/>
      <c r="AL272" s="40"/>
      <c r="AM272" s="40"/>
      <c r="AN272" s="40"/>
      <c r="AP272" s="40"/>
      <c r="AQ272" s="40"/>
      <c r="AR272" s="40"/>
      <c r="AS272" s="40"/>
    </row>
    <row r="273" spans="2:45" s="39" customFormat="1" hidden="1">
      <c r="B273" s="40"/>
      <c r="C273" s="40"/>
      <c r="D273" s="40"/>
      <c r="E273" s="40"/>
      <c r="F273" s="356"/>
      <c r="G273" s="40"/>
      <c r="H273" s="40"/>
      <c r="I273" s="40"/>
      <c r="J273" s="40"/>
      <c r="K273" s="40"/>
      <c r="L273" s="40"/>
      <c r="M273" s="40"/>
      <c r="N273" s="40"/>
      <c r="O273" s="40"/>
      <c r="Q273" s="40"/>
      <c r="R273" s="40"/>
      <c r="S273" s="40"/>
      <c r="T273" s="40"/>
      <c r="V273" s="40"/>
      <c r="W273" s="40"/>
      <c r="X273" s="40"/>
      <c r="Y273" s="40"/>
      <c r="AA273" s="40"/>
      <c r="AB273" s="40"/>
      <c r="AC273" s="40"/>
      <c r="AD273" s="40"/>
      <c r="AF273" s="40"/>
      <c r="AG273" s="40"/>
      <c r="AH273" s="40"/>
      <c r="AI273" s="40"/>
      <c r="AK273" s="40"/>
      <c r="AL273" s="40"/>
      <c r="AM273" s="40"/>
      <c r="AN273" s="40"/>
      <c r="AP273" s="40"/>
      <c r="AQ273" s="40"/>
      <c r="AR273" s="40"/>
      <c r="AS273" s="40"/>
    </row>
    <row r="274" spans="2:45" s="39" customFormat="1" hidden="1">
      <c r="B274" s="40"/>
      <c r="C274" s="40"/>
      <c r="D274" s="40"/>
      <c r="E274" s="40"/>
      <c r="F274" s="356"/>
      <c r="G274" s="40"/>
      <c r="H274" s="40"/>
      <c r="I274" s="40"/>
      <c r="J274" s="40"/>
      <c r="K274" s="40"/>
      <c r="L274" s="40"/>
      <c r="M274" s="40"/>
      <c r="N274" s="40"/>
      <c r="O274" s="40"/>
      <c r="Q274" s="40"/>
      <c r="R274" s="40"/>
      <c r="S274" s="40"/>
      <c r="T274" s="40"/>
      <c r="V274" s="40"/>
      <c r="W274" s="40"/>
      <c r="X274" s="40"/>
      <c r="Y274" s="40"/>
      <c r="AA274" s="40"/>
      <c r="AB274" s="40"/>
      <c r="AC274" s="40"/>
      <c r="AD274" s="40"/>
      <c r="AF274" s="40"/>
      <c r="AG274" s="40"/>
      <c r="AH274" s="40"/>
      <c r="AI274" s="40"/>
      <c r="AK274" s="40"/>
      <c r="AL274" s="40"/>
      <c r="AM274" s="40"/>
      <c r="AN274" s="40"/>
      <c r="AP274" s="40"/>
      <c r="AQ274" s="40"/>
      <c r="AR274" s="40"/>
      <c r="AS274" s="40"/>
    </row>
    <row r="275" spans="2:45" s="39" customFormat="1" hidden="1">
      <c r="B275" s="40"/>
      <c r="C275" s="40"/>
      <c r="D275" s="40"/>
      <c r="E275" s="40"/>
      <c r="F275" s="356"/>
      <c r="G275" s="40"/>
      <c r="H275" s="40"/>
      <c r="I275" s="40"/>
      <c r="J275" s="40"/>
      <c r="K275" s="40"/>
      <c r="L275" s="40"/>
      <c r="M275" s="40"/>
      <c r="N275" s="40"/>
      <c r="O275" s="40"/>
      <c r="Q275" s="40"/>
      <c r="R275" s="40"/>
      <c r="S275" s="40"/>
      <c r="T275" s="40"/>
      <c r="V275" s="40"/>
      <c r="W275" s="40"/>
      <c r="X275" s="40"/>
      <c r="Y275" s="40"/>
      <c r="AA275" s="40"/>
      <c r="AB275" s="40"/>
      <c r="AC275" s="40"/>
      <c r="AD275" s="40"/>
      <c r="AF275" s="40"/>
      <c r="AG275" s="40"/>
      <c r="AH275" s="40"/>
      <c r="AI275" s="40"/>
      <c r="AK275" s="40"/>
      <c r="AL275" s="40"/>
      <c r="AM275" s="40"/>
      <c r="AN275" s="40"/>
      <c r="AP275" s="40"/>
      <c r="AQ275" s="40"/>
      <c r="AR275" s="40"/>
      <c r="AS275" s="40"/>
    </row>
    <row r="276" spans="2:45" s="39" customFormat="1" hidden="1">
      <c r="B276" s="40"/>
      <c r="C276" s="40"/>
      <c r="D276" s="40"/>
      <c r="E276" s="40"/>
      <c r="F276" s="356"/>
      <c r="G276" s="40"/>
      <c r="H276" s="40"/>
      <c r="I276" s="40"/>
      <c r="J276" s="40"/>
      <c r="K276" s="40"/>
      <c r="L276" s="40"/>
      <c r="M276" s="40"/>
      <c r="N276" s="40"/>
      <c r="O276" s="40"/>
      <c r="Q276" s="40"/>
      <c r="R276" s="40"/>
      <c r="S276" s="40"/>
      <c r="T276" s="40"/>
      <c r="V276" s="40"/>
      <c r="W276" s="40"/>
      <c r="X276" s="40"/>
      <c r="Y276" s="40"/>
      <c r="AA276" s="40"/>
      <c r="AB276" s="40"/>
      <c r="AC276" s="40"/>
      <c r="AD276" s="40"/>
      <c r="AF276" s="40"/>
      <c r="AG276" s="40"/>
      <c r="AH276" s="40"/>
      <c r="AI276" s="40"/>
      <c r="AK276" s="40"/>
      <c r="AL276" s="40"/>
      <c r="AM276" s="40"/>
      <c r="AN276" s="40"/>
      <c r="AP276" s="40"/>
      <c r="AQ276" s="40"/>
      <c r="AR276" s="40"/>
      <c r="AS276" s="40"/>
    </row>
    <row r="277" spans="2:45" s="39" customFormat="1" hidden="1">
      <c r="B277" s="40"/>
      <c r="C277" s="40"/>
      <c r="D277" s="40"/>
      <c r="E277" s="40"/>
      <c r="F277" s="356"/>
      <c r="G277" s="40"/>
      <c r="H277" s="40"/>
      <c r="I277" s="40"/>
      <c r="J277" s="40"/>
      <c r="K277" s="40"/>
      <c r="L277" s="40"/>
      <c r="M277" s="40"/>
      <c r="N277" s="40"/>
      <c r="O277" s="40"/>
      <c r="Q277" s="40"/>
      <c r="R277" s="40"/>
      <c r="S277" s="40"/>
      <c r="T277" s="40"/>
      <c r="V277" s="40"/>
      <c r="W277" s="40"/>
      <c r="X277" s="40"/>
      <c r="Y277" s="40"/>
      <c r="AA277" s="40"/>
      <c r="AB277" s="40"/>
      <c r="AC277" s="40"/>
      <c r="AD277" s="40"/>
      <c r="AF277" s="40"/>
      <c r="AG277" s="40"/>
      <c r="AH277" s="40"/>
      <c r="AI277" s="40"/>
      <c r="AK277" s="40"/>
      <c r="AL277" s="40"/>
      <c r="AM277" s="40"/>
      <c r="AN277" s="40"/>
      <c r="AP277" s="40"/>
      <c r="AQ277" s="40"/>
      <c r="AR277" s="40"/>
      <c r="AS277" s="40"/>
    </row>
    <row r="278" spans="2:45" s="39" customFormat="1" hidden="1">
      <c r="B278" s="40"/>
      <c r="C278" s="40"/>
      <c r="D278" s="40"/>
      <c r="E278" s="40"/>
      <c r="F278" s="356"/>
      <c r="G278" s="40"/>
      <c r="H278" s="40"/>
      <c r="I278" s="40"/>
      <c r="J278" s="40"/>
      <c r="K278" s="40"/>
      <c r="L278" s="40"/>
      <c r="M278" s="40"/>
      <c r="N278" s="40"/>
      <c r="O278" s="40"/>
      <c r="Q278" s="40"/>
      <c r="R278" s="40"/>
      <c r="S278" s="40"/>
      <c r="T278" s="40"/>
      <c r="V278" s="40"/>
      <c r="W278" s="40"/>
      <c r="X278" s="40"/>
      <c r="Y278" s="40"/>
      <c r="AA278" s="40"/>
      <c r="AB278" s="40"/>
      <c r="AC278" s="40"/>
      <c r="AD278" s="40"/>
      <c r="AF278" s="40"/>
      <c r="AG278" s="40"/>
      <c r="AH278" s="40"/>
      <c r="AI278" s="40"/>
      <c r="AK278" s="40"/>
      <c r="AL278" s="40"/>
      <c r="AM278" s="40"/>
      <c r="AN278" s="40"/>
      <c r="AP278" s="40"/>
      <c r="AQ278" s="40"/>
      <c r="AR278" s="40"/>
      <c r="AS278" s="40"/>
    </row>
    <row r="279" spans="2:45" s="39" customFormat="1" hidden="1">
      <c r="B279" s="40"/>
      <c r="C279" s="40"/>
      <c r="D279" s="40"/>
      <c r="E279" s="40"/>
      <c r="F279" s="356"/>
      <c r="G279" s="40"/>
      <c r="H279" s="40"/>
      <c r="I279" s="40"/>
      <c r="J279" s="40"/>
      <c r="K279" s="40"/>
      <c r="L279" s="40"/>
      <c r="M279" s="40"/>
      <c r="N279" s="40"/>
      <c r="O279" s="40"/>
      <c r="Q279" s="40"/>
      <c r="R279" s="40"/>
      <c r="S279" s="40"/>
      <c r="T279" s="40"/>
      <c r="V279" s="40"/>
      <c r="W279" s="40"/>
      <c r="X279" s="40"/>
      <c r="Y279" s="40"/>
      <c r="AA279" s="40"/>
      <c r="AB279" s="40"/>
      <c r="AC279" s="40"/>
      <c r="AD279" s="40"/>
      <c r="AF279" s="40"/>
      <c r="AG279" s="40"/>
      <c r="AH279" s="40"/>
      <c r="AI279" s="40"/>
      <c r="AK279" s="40"/>
      <c r="AL279" s="40"/>
      <c r="AM279" s="40"/>
      <c r="AN279" s="40"/>
      <c r="AP279" s="40"/>
      <c r="AQ279" s="40"/>
      <c r="AR279" s="40"/>
      <c r="AS279" s="40"/>
    </row>
    <row r="280" spans="2:45" s="39" customFormat="1" hidden="1">
      <c r="B280" s="40"/>
      <c r="C280" s="40"/>
      <c r="D280" s="40"/>
      <c r="E280" s="40"/>
      <c r="F280" s="356"/>
      <c r="G280" s="40"/>
      <c r="H280" s="40"/>
      <c r="I280" s="40"/>
      <c r="J280" s="40"/>
      <c r="K280" s="40"/>
      <c r="L280" s="40"/>
      <c r="M280" s="40"/>
      <c r="N280" s="40"/>
      <c r="O280" s="40"/>
      <c r="Q280" s="40"/>
      <c r="R280" s="40"/>
      <c r="S280" s="40"/>
      <c r="T280" s="40"/>
      <c r="V280" s="40"/>
      <c r="W280" s="40"/>
      <c r="X280" s="40"/>
      <c r="Y280" s="40"/>
      <c r="AA280" s="40"/>
      <c r="AB280" s="40"/>
      <c r="AC280" s="40"/>
      <c r="AD280" s="40"/>
      <c r="AF280" s="40"/>
      <c r="AG280" s="40"/>
      <c r="AH280" s="40"/>
      <c r="AI280" s="40"/>
      <c r="AK280" s="40"/>
      <c r="AL280" s="40"/>
      <c r="AM280" s="40"/>
      <c r="AN280" s="40"/>
      <c r="AP280" s="40"/>
      <c r="AQ280" s="40"/>
      <c r="AR280" s="40"/>
      <c r="AS280" s="40"/>
    </row>
    <row r="281" spans="2:45" s="39" customFormat="1" hidden="1">
      <c r="B281" s="40"/>
      <c r="C281" s="40"/>
      <c r="D281" s="40"/>
      <c r="E281" s="40"/>
      <c r="F281" s="356"/>
      <c r="G281" s="40"/>
      <c r="H281" s="40"/>
      <c r="I281" s="40"/>
      <c r="J281" s="40"/>
      <c r="K281" s="40"/>
      <c r="L281" s="40"/>
      <c r="M281" s="40"/>
      <c r="N281" s="40"/>
      <c r="O281" s="40"/>
      <c r="Q281" s="40"/>
      <c r="R281" s="40"/>
      <c r="S281" s="40"/>
      <c r="T281" s="40"/>
      <c r="V281" s="40"/>
      <c r="W281" s="40"/>
      <c r="X281" s="40"/>
      <c r="Y281" s="40"/>
      <c r="AA281" s="40"/>
      <c r="AB281" s="40"/>
      <c r="AC281" s="40"/>
      <c r="AD281" s="40"/>
      <c r="AF281" s="40"/>
      <c r="AG281" s="40"/>
      <c r="AH281" s="40"/>
      <c r="AI281" s="40"/>
      <c r="AK281" s="40"/>
      <c r="AL281" s="40"/>
      <c r="AM281" s="40"/>
      <c r="AN281" s="40"/>
      <c r="AP281" s="40"/>
      <c r="AQ281" s="40"/>
      <c r="AR281" s="40"/>
      <c r="AS281" s="40"/>
    </row>
    <row r="282" spans="2:45" s="39" customFormat="1" hidden="1">
      <c r="B282" s="40"/>
      <c r="C282" s="40"/>
      <c r="D282" s="40"/>
      <c r="E282" s="40"/>
      <c r="F282" s="356"/>
      <c r="G282" s="40"/>
      <c r="H282" s="40"/>
      <c r="I282" s="40"/>
      <c r="J282" s="40"/>
      <c r="K282" s="40"/>
      <c r="L282" s="40"/>
      <c r="M282" s="40"/>
      <c r="N282" s="40"/>
      <c r="O282" s="40"/>
      <c r="Q282" s="40"/>
      <c r="R282" s="40"/>
      <c r="S282" s="40"/>
      <c r="T282" s="40"/>
      <c r="V282" s="40"/>
      <c r="W282" s="40"/>
      <c r="X282" s="40"/>
      <c r="Y282" s="40"/>
      <c r="AA282" s="40"/>
      <c r="AB282" s="40"/>
      <c r="AC282" s="40"/>
      <c r="AD282" s="40"/>
      <c r="AF282" s="40"/>
      <c r="AG282" s="40"/>
      <c r="AH282" s="40"/>
      <c r="AI282" s="40"/>
      <c r="AK282" s="40"/>
      <c r="AL282" s="40"/>
      <c r="AM282" s="40"/>
      <c r="AN282" s="40"/>
      <c r="AP282" s="40"/>
      <c r="AQ282" s="40"/>
      <c r="AR282" s="40"/>
      <c r="AS282" s="40"/>
    </row>
    <row r="283" spans="2:45" s="39" customFormat="1" hidden="1">
      <c r="B283" s="40"/>
      <c r="C283" s="40"/>
      <c r="D283" s="40"/>
      <c r="E283" s="40"/>
      <c r="F283" s="356"/>
      <c r="G283" s="40"/>
      <c r="H283" s="40"/>
      <c r="I283" s="40"/>
      <c r="J283" s="40"/>
      <c r="K283" s="40"/>
      <c r="L283" s="40"/>
      <c r="M283" s="40"/>
      <c r="N283" s="40"/>
      <c r="O283" s="40"/>
      <c r="Q283" s="40"/>
      <c r="R283" s="40"/>
      <c r="S283" s="40"/>
      <c r="T283" s="40"/>
      <c r="V283" s="40"/>
      <c r="W283" s="40"/>
      <c r="X283" s="40"/>
      <c r="Y283" s="40"/>
      <c r="AA283" s="40"/>
      <c r="AB283" s="40"/>
      <c r="AC283" s="40"/>
      <c r="AD283" s="40"/>
      <c r="AF283" s="40"/>
      <c r="AG283" s="40"/>
      <c r="AH283" s="40"/>
      <c r="AI283" s="40"/>
      <c r="AK283" s="40"/>
      <c r="AL283" s="40"/>
      <c r="AM283" s="40"/>
      <c r="AN283" s="40"/>
      <c r="AP283" s="40"/>
      <c r="AQ283" s="40"/>
      <c r="AR283" s="40"/>
      <c r="AS283" s="40"/>
    </row>
    <row r="284" spans="2:45" s="39" customFormat="1" hidden="1">
      <c r="B284" s="40"/>
      <c r="C284" s="40"/>
      <c r="D284" s="40"/>
      <c r="E284" s="40"/>
      <c r="F284" s="356"/>
      <c r="G284" s="40"/>
      <c r="H284" s="40"/>
      <c r="I284" s="40"/>
      <c r="J284" s="40"/>
      <c r="K284" s="40"/>
      <c r="L284" s="40"/>
      <c r="M284" s="40"/>
      <c r="N284" s="40"/>
      <c r="O284" s="40"/>
      <c r="Q284" s="40"/>
      <c r="R284" s="40"/>
      <c r="S284" s="40"/>
      <c r="T284" s="40"/>
      <c r="V284" s="40"/>
      <c r="W284" s="40"/>
      <c r="X284" s="40"/>
      <c r="Y284" s="40"/>
      <c r="AA284" s="40"/>
      <c r="AB284" s="40"/>
      <c r="AC284" s="40"/>
      <c r="AD284" s="40"/>
      <c r="AF284" s="40"/>
      <c r="AG284" s="40"/>
      <c r="AH284" s="40"/>
      <c r="AI284" s="40"/>
      <c r="AK284" s="40"/>
      <c r="AL284" s="40"/>
      <c r="AM284" s="40"/>
      <c r="AN284" s="40"/>
      <c r="AP284" s="40"/>
      <c r="AQ284" s="40"/>
      <c r="AR284" s="40"/>
      <c r="AS284" s="40"/>
    </row>
    <row r="285" spans="2:45" s="39" customFormat="1" hidden="1">
      <c r="B285" s="40"/>
      <c r="C285" s="40"/>
      <c r="D285" s="40"/>
      <c r="E285" s="40"/>
      <c r="F285" s="356"/>
      <c r="G285" s="40"/>
      <c r="H285" s="40"/>
      <c r="I285" s="40"/>
      <c r="J285" s="40"/>
      <c r="K285" s="40"/>
      <c r="L285" s="40"/>
      <c r="M285" s="40"/>
      <c r="N285" s="40"/>
      <c r="O285" s="40"/>
      <c r="Q285" s="40"/>
      <c r="R285" s="40"/>
      <c r="S285" s="40"/>
      <c r="T285" s="40"/>
      <c r="V285" s="40"/>
      <c r="W285" s="40"/>
      <c r="X285" s="40"/>
      <c r="Y285" s="40"/>
      <c r="AA285" s="40"/>
      <c r="AB285" s="40"/>
      <c r="AC285" s="40"/>
      <c r="AD285" s="40"/>
      <c r="AF285" s="40"/>
      <c r="AG285" s="40"/>
      <c r="AH285" s="40"/>
      <c r="AI285" s="40"/>
      <c r="AK285" s="40"/>
      <c r="AL285" s="40"/>
      <c r="AM285" s="40"/>
      <c r="AN285" s="40"/>
      <c r="AP285" s="40"/>
      <c r="AQ285" s="40"/>
      <c r="AR285" s="40"/>
      <c r="AS285" s="40"/>
    </row>
    <row r="286" spans="2:45" s="39" customFormat="1" hidden="1">
      <c r="B286" s="40"/>
      <c r="C286" s="40"/>
      <c r="D286" s="40"/>
      <c r="E286" s="40"/>
      <c r="F286" s="356"/>
      <c r="G286" s="40"/>
      <c r="H286" s="40"/>
      <c r="I286" s="40"/>
      <c r="J286" s="40"/>
      <c r="K286" s="40"/>
      <c r="L286" s="40"/>
      <c r="M286" s="40"/>
      <c r="N286" s="40"/>
      <c r="O286" s="40"/>
      <c r="Q286" s="40"/>
      <c r="R286" s="40"/>
      <c r="S286" s="40"/>
      <c r="T286" s="40"/>
      <c r="V286" s="40"/>
      <c r="W286" s="40"/>
      <c r="X286" s="40"/>
      <c r="Y286" s="40"/>
      <c r="AA286" s="40"/>
      <c r="AB286" s="40"/>
      <c r="AC286" s="40"/>
      <c r="AD286" s="40"/>
      <c r="AF286" s="40"/>
      <c r="AG286" s="40"/>
      <c r="AH286" s="40"/>
      <c r="AI286" s="40"/>
      <c r="AK286" s="40"/>
      <c r="AL286" s="40"/>
      <c r="AM286" s="40"/>
      <c r="AN286" s="40"/>
      <c r="AP286" s="40"/>
      <c r="AQ286" s="40"/>
      <c r="AR286" s="40"/>
      <c r="AS286" s="40"/>
    </row>
    <row r="287" spans="2:45" s="39" customFormat="1" hidden="1">
      <c r="B287" s="40"/>
      <c r="C287" s="40"/>
      <c r="D287" s="40"/>
      <c r="E287" s="40"/>
      <c r="F287" s="356"/>
      <c r="G287" s="40"/>
      <c r="H287" s="40"/>
      <c r="I287" s="40"/>
      <c r="J287" s="40"/>
      <c r="K287" s="40"/>
      <c r="L287" s="40"/>
      <c r="M287" s="40"/>
      <c r="N287" s="40"/>
      <c r="O287" s="40"/>
      <c r="Q287" s="40"/>
      <c r="R287" s="40"/>
      <c r="S287" s="40"/>
      <c r="T287" s="40"/>
      <c r="V287" s="40"/>
      <c r="W287" s="40"/>
      <c r="X287" s="40"/>
      <c r="Y287" s="40"/>
      <c r="AA287" s="40"/>
      <c r="AB287" s="40"/>
      <c r="AC287" s="40"/>
      <c r="AD287" s="40"/>
      <c r="AF287" s="40"/>
      <c r="AG287" s="40"/>
      <c r="AH287" s="40"/>
      <c r="AI287" s="40"/>
      <c r="AK287" s="40"/>
      <c r="AL287" s="40"/>
      <c r="AM287" s="40"/>
      <c r="AN287" s="40"/>
      <c r="AP287" s="40"/>
      <c r="AQ287" s="40"/>
      <c r="AR287" s="40"/>
      <c r="AS287" s="40"/>
    </row>
    <row r="288" spans="2:45" s="39" customFormat="1" hidden="1">
      <c r="B288" s="40"/>
      <c r="C288" s="40"/>
      <c r="D288" s="40"/>
      <c r="E288" s="40"/>
      <c r="F288" s="356"/>
      <c r="G288" s="40"/>
      <c r="H288" s="40"/>
      <c r="I288" s="40"/>
      <c r="J288" s="40"/>
      <c r="K288" s="40"/>
      <c r="L288" s="40"/>
      <c r="M288" s="40"/>
      <c r="N288" s="40"/>
      <c r="O288" s="40"/>
      <c r="Q288" s="40"/>
      <c r="R288" s="40"/>
      <c r="S288" s="40"/>
      <c r="T288" s="40"/>
      <c r="V288" s="40"/>
      <c r="W288" s="40"/>
      <c r="X288" s="40"/>
      <c r="Y288" s="40"/>
      <c r="AA288" s="40"/>
      <c r="AB288" s="40"/>
      <c r="AC288" s="40"/>
      <c r="AD288" s="40"/>
      <c r="AF288" s="40"/>
      <c r="AG288" s="40"/>
      <c r="AH288" s="40"/>
      <c r="AI288" s="40"/>
      <c r="AK288" s="40"/>
      <c r="AL288" s="40"/>
      <c r="AM288" s="40"/>
      <c r="AN288" s="40"/>
      <c r="AP288" s="40"/>
      <c r="AQ288" s="40"/>
      <c r="AR288" s="40"/>
      <c r="AS288" s="40"/>
    </row>
    <row r="289" spans="2:45" s="39" customFormat="1" hidden="1">
      <c r="B289" s="40"/>
      <c r="C289" s="40"/>
      <c r="D289" s="40"/>
      <c r="E289" s="40"/>
      <c r="F289" s="356"/>
      <c r="G289" s="40"/>
      <c r="H289" s="40"/>
      <c r="I289" s="40"/>
      <c r="J289" s="40"/>
      <c r="K289" s="40"/>
      <c r="L289" s="40"/>
      <c r="M289" s="40"/>
      <c r="N289" s="40"/>
      <c r="O289" s="40"/>
      <c r="Q289" s="40"/>
      <c r="R289" s="40"/>
      <c r="S289" s="40"/>
      <c r="T289" s="40"/>
      <c r="V289" s="40"/>
      <c r="W289" s="40"/>
      <c r="X289" s="40"/>
      <c r="Y289" s="40"/>
      <c r="AA289" s="40"/>
      <c r="AB289" s="40"/>
      <c r="AC289" s="40"/>
      <c r="AD289" s="40"/>
      <c r="AF289" s="40"/>
      <c r="AG289" s="40"/>
      <c r="AH289" s="40"/>
      <c r="AI289" s="40"/>
      <c r="AK289" s="40"/>
      <c r="AL289" s="40"/>
      <c r="AM289" s="40"/>
      <c r="AN289" s="40"/>
      <c r="AP289" s="40"/>
      <c r="AQ289" s="40"/>
      <c r="AR289" s="40"/>
      <c r="AS289" s="40"/>
    </row>
    <row r="290" spans="2:45" s="39" customFormat="1" hidden="1">
      <c r="B290" s="40"/>
      <c r="C290" s="40"/>
      <c r="D290" s="40"/>
      <c r="E290" s="40"/>
      <c r="F290" s="356"/>
      <c r="G290" s="40"/>
      <c r="H290" s="40"/>
      <c r="I290" s="40"/>
      <c r="J290" s="40"/>
      <c r="K290" s="40"/>
      <c r="L290" s="40"/>
      <c r="M290" s="40"/>
      <c r="N290" s="40"/>
      <c r="O290" s="40"/>
      <c r="Q290" s="40"/>
      <c r="R290" s="40"/>
      <c r="S290" s="40"/>
      <c r="T290" s="40"/>
      <c r="V290" s="40"/>
      <c r="W290" s="40"/>
      <c r="X290" s="40"/>
      <c r="Y290" s="40"/>
      <c r="AA290" s="40"/>
      <c r="AB290" s="40"/>
      <c r="AC290" s="40"/>
      <c r="AD290" s="40"/>
      <c r="AF290" s="40"/>
      <c r="AG290" s="40"/>
      <c r="AH290" s="40"/>
      <c r="AI290" s="40"/>
      <c r="AK290" s="40"/>
      <c r="AL290" s="40"/>
      <c r="AM290" s="40"/>
      <c r="AN290" s="40"/>
      <c r="AP290" s="40"/>
      <c r="AQ290" s="40"/>
      <c r="AR290" s="40"/>
      <c r="AS290" s="40"/>
    </row>
    <row r="291" spans="2:45" s="39" customFormat="1" hidden="1">
      <c r="B291" s="40"/>
      <c r="C291" s="40"/>
      <c r="D291" s="40"/>
      <c r="E291" s="40"/>
      <c r="F291" s="356"/>
      <c r="G291" s="40"/>
      <c r="H291" s="40"/>
      <c r="I291" s="40"/>
      <c r="J291" s="40"/>
      <c r="K291" s="40"/>
      <c r="L291" s="40"/>
      <c r="M291" s="40"/>
      <c r="N291" s="40"/>
      <c r="O291" s="40"/>
      <c r="Q291" s="40"/>
      <c r="R291" s="40"/>
      <c r="S291" s="40"/>
      <c r="T291" s="40"/>
      <c r="V291" s="40"/>
      <c r="W291" s="40"/>
      <c r="X291" s="40"/>
      <c r="Y291" s="40"/>
      <c r="AA291" s="40"/>
      <c r="AB291" s="40"/>
      <c r="AC291" s="40"/>
      <c r="AD291" s="40"/>
      <c r="AF291" s="40"/>
      <c r="AG291" s="40"/>
      <c r="AH291" s="40"/>
      <c r="AI291" s="40"/>
      <c r="AK291" s="40"/>
      <c r="AL291" s="40"/>
      <c r="AM291" s="40"/>
      <c r="AN291" s="40"/>
      <c r="AP291" s="40"/>
      <c r="AQ291" s="40"/>
      <c r="AR291" s="40"/>
      <c r="AS291" s="40"/>
    </row>
    <row r="292" spans="2:45" s="39" customFormat="1" hidden="1">
      <c r="B292" s="40"/>
      <c r="C292" s="40"/>
      <c r="D292" s="40"/>
      <c r="E292" s="40"/>
      <c r="F292" s="356"/>
      <c r="G292" s="40"/>
      <c r="H292" s="40"/>
      <c r="I292" s="40"/>
      <c r="J292" s="40"/>
      <c r="K292" s="40"/>
      <c r="L292" s="40"/>
      <c r="M292" s="40"/>
      <c r="N292" s="40"/>
      <c r="O292" s="40"/>
      <c r="Q292" s="40"/>
      <c r="R292" s="40"/>
      <c r="S292" s="40"/>
      <c r="T292" s="40"/>
      <c r="V292" s="40"/>
      <c r="W292" s="40"/>
      <c r="X292" s="40"/>
      <c r="Y292" s="40"/>
      <c r="AA292" s="40"/>
      <c r="AB292" s="40"/>
      <c r="AC292" s="40"/>
      <c r="AD292" s="40"/>
      <c r="AF292" s="40"/>
      <c r="AG292" s="40"/>
      <c r="AH292" s="40"/>
      <c r="AI292" s="40"/>
      <c r="AK292" s="40"/>
      <c r="AL292" s="40"/>
      <c r="AM292" s="40"/>
      <c r="AN292" s="40"/>
      <c r="AP292" s="40"/>
      <c r="AQ292" s="40"/>
      <c r="AR292" s="40"/>
      <c r="AS292" s="40"/>
    </row>
    <row r="293" spans="2:45" s="39" customFormat="1" hidden="1">
      <c r="B293" s="40"/>
      <c r="C293" s="40"/>
      <c r="D293" s="40"/>
      <c r="E293" s="40"/>
      <c r="F293" s="356"/>
      <c r="G293" s="40"/>
      <c r="H293" s="40"/>
      <c r="I293" s="40"/>
      <c r="J293" s="40"/>
      <c r="K293" s="40"/>
      <c r="L293" s="40"/>
      <c r="M293" s="40"/>
      <c r="N293" s="40"/>
      <c r="O293" s="40"/>
      <c r="Q293" s="40"/>
      <c r="R293" s="40"/>
      <c r="S293" s="40"/>
      <c r="T293" s="40"/>
      <c r="V293" s="40"/>
      <c r="W293" s="40"/>
      <c r="X293" s="40"/>
      <c r="Y293" s="40"/>
      <c r="AA293" s="40"/>
      <c r="AB293" s="40"/>
      <c r="AC293" s="40"/>
      <c r="AD293" s="40"/>
      <c r="AF293" s="40"/>
      <c r="AG293" s="40"/>
      <c r="AH293" s="40"/>
      <c r="AI293" s="40"/>
      <c r="AK293" s="40"/>
      <c r="AL293" s="40"/>
      <c r="AM293" s="40"/>
      <c r="AN293" s="40"/>
      <c r="AP293" s="40"/>
      <c r="AQ293" s="40"/>
      <c r="AR293" s="40"/>
      <c r="AS293" s="40"/>
    </row>
    <row r="294" spans="2:45" s="39" customFormat="1" hidden="1">
      <c r="B294" s="40"/>
      <c r="C294" s="40"/>
      <c r="D294" s="40"/>
      <c r="E294" s="40"/>
      <c r="F294" s="356"/>
      <c r="G294" s="40"/>
      <c r="H294" s="40"/>
      <c r="I294" s="40"/>
      <c r="J294" s="40"/>
      <c r="K294" s="40"/>
      <c r="L294" s="40"/>
      <c r="M294" s="40"/>
      <c r="N294" s="40"/>
      <c r="O294" s="40"/>
      <c r="Q294" s="40"/>
      <c r="R294" s="40"/>
      <c r="S294" s="40"/>
      <c r="T294" s="40"/>
      <c r="V294" s="40"/>
      <c r="W294" s="40"/>
      <c r="X294" s="40"/>
      <c r="Y294" s="40"/>
      <c r="AA294" s="40"/>
      <c r="AB294" s="40"/>
      <c r="AC294" s="40"/>
      <c r="AD294" s="40"/>
      <c r="AF294" s="40"/>
      <c r="AG294" s="40"/>
      <c r="AH294" s="40"/>
      <c r="AI294" s="40"/>
      <c r="AK294" s="40"/>
      <c r="AL294" s="40"/>
      <c r="AM294" s="40"/>
      <c r="AN294" s="40"/>
      <c r="AP294" s="40"/>
      <c r="AQ294" s="40"/>
      <c r="AR294" s="40"/>
      <c r="AS294" s="40"/>
    </row>
    <row r="295" spans="2:45" s="39" customFormat="1" hidden="1">
      <c r="B295" s="40"/>
      <c r="C295" s="40"/>
      <c r="D295" s="40"/>
      <c r="E295" s="40"/>
      <c r="F295" s="356"/>
      <c r="G295" s="40"/>
      <c r="H295" s="40"/>
      <c r="I295" s="40"/>
      <c r="J295" s="40"/>
      <c r="K295" s="40"/>
      <c r="L295" s="40"/>
      <c r="M295" s="40"/>
      <c r="N295" s="40"/>
      <c r="O295" s="40"/>
      <c r="Q295" s="40"/>
      <c r="R295" s="40"/>
      <c r="S295" s="40"/>
      <c r="T295" s="40"/>
      <c r="V295" s="40"/>
      <c r="W295" s="40"/>
      <c r="X295" s="40"/>
      <c r="Y295" s="40"/>
      <c r="AA295" s="40"/>
      <c r="AB295" s="40"/>
      <c r="AC295" s="40"/>
      <c r="AD295" s="40"/>
      <c r="AF295" s="40"/>
      <c r="AG295" s="40"/>
      <c r="AH295" s="40"/>
      <c r="AI295" s="40"/>
      <c r="AK295" s="40"/>
      <c r="AL295" s="40"/>
      <c r="AM295" s="40"/>
      <c r="AN295" s="40"/>
      <c r="AP295" s="40"/>
      <c r="AQ295" s="40"/>
      <c r="AR295" s="40"/>
      <c r="AS295" s="40"/>
    </row>
    <row r="296" spans="2:45" s="39" customFormat="1" hidden="1">
      <c r="B296" s="40"/>
      <c r="C296" s="40"/>
      <c r="D296" s="40"/>
      <c r="E296" s="40"/>
      <c r="F296" s="356"/>
      <c r="G296" s="40"/>
      <c r="H296" s="40"/>
      <c r="I296" s="40"/>
      <c r="J296" s="40"/>
      <c r="K296" s="40"/>
      <c r="L296" s="40"/>
      <c r="M296" s="40"/>
      <c r="N296" s="40"/>
      <c r="O296" s="40"/>
      <c r="Q296" s="40"/>
      <c r="R296" s="40"/>
      <c r="S296" s="40"/>
      <c r="T296" s="40"/>
      <c r="V296" s="40"/>
      <c r="W296" s="40"/>
      <c r="X296" s="40"/>
      <c r="Y296" s="40"/>
      <c r="AA296" s="40"/>
      <c r="AB296" s="40"/>
      <c r="AC296" s="40"/>
      <c r="AD296" s="40"/>
      <c r="AF296" s="40"/>
      <c r="AG296" s="40"/>
      <c r="AH296" s="40"/>
      <c r="AI296" s="40"/>
      <c r="AK296" s="40"/>
      <c r="AL296" s="40"/>
      <c r="AM296" s="40"/>
      <c r="AN296" s="40"/>
      <c r="AP296" s="40"/>
      <c r="AQ296" s="40"/>
      <c r="AR296" s="40"/>
      <c r="AS296" s="40"/>
    </row>
    <row r="297" spans="2:45" s="39" customFormat="1" hidden="1">
      <c r="B297" s="40"/>
      <c r="C297" s="40"/>
      <c r="D297" s="40"/>
      <c r="E297" s="40"/>
      <c r="F297" s="356"/>
      <c r="G297" s="40"/>
      <c r="H297" s="40"/>
      <c r="I297" s="40"/>
      <c r="J297" s="40"/>
      <c r="K297" s="40"/>
      <c r="L297" s="40"/>
      <c r="M297" s="40"/>
      <c r="N297" s="40"/>
      <c r="O297" s="40"/>
      <c r="Q297" s="40"/>
      <c r="R297" s="40"/>
      <c r="S297" s="40"/>
      <c r="T297" s="40"/>
      <c r="V297" s="40"/>
      <c r="W297" s="40"/>
      <c r="X297" s="40"/>
      <c r="Y297" s="40"/>
      <c r="AA297" s="40"/>
      <c r="AB297" s="40"/>
      <c r="AC297" s="40"/>
      <c r="AD297" s="40"/>
      <c r="AF297" s="40"/>
      <c r="AG297" s="40"/>
      <c r="AH297" s="40"/>
      <c r="AI297" s="40"/>
      <c r="AK297" s="40"/>
      <c r="AL297" s="40"/>
      <c r="AM297" s="40"/>
      <c r="AN297" s="40"/>
      <c r="AP297" s="40"/>
      <c r="AQ297" s="40"/>
      <c r="AR297" s="40"/>
      <c r="AS297" s="40"/>
    </row>
    <row r="298" spans="2:45" s="39" customFormat="1" hidden="1">
      <c r="B298" s="40"/>
      <c r="C298" s="40"/>
      <c r="D298" s="40"/>
      <c r="E298" s="40"/>
      <c r="F298" s="356"/>
      <c r="G298" s="40"/>
      <c r="H298" s="40"/>
      <c r="I298" s="40"/>
      <c r="J298" s="40"/>
      <c r="K298" s="40"/>
      <c r="L298" s="40"/>
      <c r="M298" s="40"/>
      <c r="N298" s="40"/>
      <c r="O298" s="40"/>
      <c r="Q298" s="40"/>
      <c r="R298" s="40"/>
      <c r="S298" s="40"/>
      <c r="T298" s="40"/>
      <c r="V298" s="40"/>
      <c r="W298" s="40"/>
      <c r="X298" s="40"/>
      <c r="Y298" s="40"/>
      <c r="AA298" s="40"/>
      <c r="AB298" s="40"/>
      <c r="AC298" s="40"/>
      <c r="AD298" s="40"/>
      <c r="AF298" s="40"/>
      <c r="AG298" s="40"/>
      <c r="AH298" s="40"/>
      <c r="AI298" s="40"/>
      <c r="AK298" s="40"/>
      <c r="AL298" s="40"/>
      <c r="AM298" s="40"/>
      <c r="AN298" s="40"/>
      <c r="AP298" s="40"/>
      <c r="AQ298" s="40"/>
      <c r="AR298" s="40"/>
      <c r="AS298" s="40"/>
    </row>
    <row r="299" spans="2:45" s="39" customFormat="1" hidden="1">
      <c r="B299" s="40"/>
      <c r="C299" s="40"/>
      <c r="D299" s="40"/>
      <c r="E299" s="40"/>
      <c r="F299" s="356"/>
      <c r="G299" s="40"/>
      <c r="H299" s="40"/>
      <c r="I299" s="40"/>
      <c r="J299" s="40"/>
      <c r="K299" s="40"/>
      <c r="L299" s="40"/>
      <c r="M299" s="40"/>
      <c r="N299" s="40"/>
      <c r="O299" s="40"/>
      <c r="Q299" s="40"/>
      <c r="R299" s="40"/>
      <c r="S299" s="40"/>
      <c r="T299" s="40"/>
      <c r="V299" s="40"/>
      <c r="W299" s="40"/>
      <c r="X299" s="40"/>
      <c r="Y299" s="40"/>
      <c r="AA299" s="40"/>
      <c r="AB299" s="40"/>
      <c r="AC299" s="40"/>
      <c r="AD299" s="40"/>
      <c r="AF299" s="40"/>
      <c r="AG299" s="40"/>
      <c r="AH299" s="40"/>
      <c r="AI299" s="40"/>
      <c r="AK299" s="40"/>
      <c r="AL299" s="40"/>
      <c r="AM299" s="40"/>
      <c r="AN299" s="40"/>
      <c r="AP299" s="40"/>
      <c r="AQ299" s="40"/>
      <c r="AR299" s="40"/>
      <c r="AS299" s="40"/>
    </row>
    <row r="300" spans="2:45" s="39" customFormat="1" hidden="1">
      <c r="B300" s="40"/>
      <c r="C300" s="40"/>
      <c r="D300" s="40"/>
      <c r="E300" s="40"/>
      <c r="F300" s="356"/>
      <c r="G300" s="40"/>
      <c r="H300" s="40"/>
      <c r="I300" s="40"/>
      <c r="J300" s="40"/>
      <c r="K300" s="40"/>
      <c r="L300" s="40"/>
      <c r="M300" s="40"/>
      <c r="N300" s="40"/>
      <c r="O300" s="40"/>
      <c r="Q300" s="40"/>
      <c r="R300" s="40"/>
      <c r="S300" s="40"/>
      <c r="T300" s="40"/>
      <c r="V300" s="40"/>
      <c r="W300" s="40"/>
      <c r="X300" s="40"/>
      <c r="Y300" s="40"/>
      <c r="AA300" s="40"/>
      <c r="AB300" s="40"/>
      <c r="AC300" s="40"/>
      <c r="AD300" s="40"/>
      <c r="AF300" s="40"/>
      <c r="AG300" s="40"/>
      <c r="AH300" s="40"/>
      <c r="AI300" s="40"/>
      <c r="AK300" s="40"/>
      <c r="AL300" s="40"/>
      <c r="AM300" s="40"/>
      <c r="AN300" s="40"/>
      <c r="AP300" s="40"/>
      <c r="AQ300" s="40"/>
      <c r="AR300" s="40"/>
      <c r="AS300" s="40"/>
    </row>
    <row r="301" spans="2:45" s="39" customFormat="1" hidden="1">
      <c r="B301" s="40"/>
      <c r="C301" s="40"/>
      <c r="D301" s="40"/>
      <c r="E301" s="40"/>
      <c r="F301" s="356"/>
      <c r="G301" s="40"/>
      <c r="H301" s="40"/>
      <c r="I301" s="40"/>
      <c r="J301" s="40"/>
      <c r="K301" s="40"/>
      <c r="L301" s="40"/>
      <c r="M301" s="40"/>
      <c r="N301" s="40"/>
      <c r="O301" s="40"/>
      <c r="Q301" s="40"/>
      <c r="R301" s="40"/>
      <c r="S301" s="40"/>
      <c r="T301" s="40"/>
      <c r="V301" s="40"/>
      <c r="W301" s="40"/>
      <c r="X301" s="40"/>
      <c r="Y301" s="40"/>
      <c r="AA301" s="40"/>
      <c r="AB301" s="40"/>
      <c r="AC301" s="40"/>
      <c r="AD301" s="40"/>
      <c r="AF301" s="40"/>
      <c r="AG301" s="40"/>
      <c r="AH301" s="40"/>
      <c r="AI301" s="40"/>
      <c r="AK301" s="40"/>
      <c r="AL301" s="40"/>
      <c r="AM301" s="40"/>
      <c r="AN301" s="40"/>
      <c r="AP301" s="40"/>
      <c r="AQ301" s="40"/>
      <c r="AR301" s="40"/>
      <c r="AS301" s="40"/>
    </row>
    <row r="302" spans="2:45" s="39" customFormat="1" hidden="1">
      <c r="B302" s="40"/>
      <c r="C302" s="40"/>
      <c r="D302" s="40"/>
      <c r="E302" s="40"/>
      <c r="F302" s="356"/>
      <c r="G302" s="40"/>
      <c r="H302" s="40"/>
      <c r="I302" s="40"/>
      <c r="J302" s="40"/>
      <c r="K302" s="40"/>
      <c r="L302" s="40"/>
      <c r="M302" s="40"/>
      <c r="N302" s="40"/>
      <c r="O302" s="40"/>
      <c r="Q302" s="40"/>
      <c r="R302" s="40"/>
      <c r="S302" s="40"/>
      <c r="T302" s="40"/>
      <c r="V302" s="40"/>
      <c r="W302" s="40"/>
      <c r="X302" s="40"/>
      <c r="Y302" s="40"/>
      <c r="AA302" s="40"/>
      <c r="AB302" s="40"/>
      <c r="AC302" s="40"/>
      <c r="AD302" s="40"/>
      <c r="AF302" s="40"/>
      <c r="AG302" s="40"/>
      <c r="AH302" s="40"/>
      <c r="AI302" s="40"/>
      <c r="AK302" s="40"/>
      <c r="AL302" s="40"/>
      <c r="AM302" s="40"/>
      <c r="AN302" s="40"/>
      <c r="AP302" s="40"/>
      <c r="AQ302" s="40"/>
      <c r="AR302" s="40"/>
      <c r="AS302" s="40"/>
    </row>
    <row r="303" spans="2:45" s="39" customFormat="1" hidden="1">
      <c r="B303" s="40"/>
      <c r="C303" s="40"/>
      <c r="D303" s="40"/>
      <c r="E303" s="40"/>
      <c r="F303" s="356"/>
      <c r="G303" s="40"/>
      <c r="H303" s="40"/>
      <c r="I303" s="40"/>
      <c r="J303" s="40"/>
      <c r="K303" s="40"/>
      <c r="L303" s="40"/>
      <c r="M303" s="40"/>
      <c r="N303" s="40"/>
      <c r="O303" s="40"/>
      <c r="Q303" s="40"/>
      <c r="R303" s="40"/>
      <c r="S303" s="40"/>
      <c r="T303" s="40"/>
      <c r="V303" s="40"/>
      <c r="W303" s="40"/>
      <c r="X303" s="40"/>
      <c r="Y303" s="40"/>
      <c r="AA303" s="40"/>
      <c r="AB303" s="40"/>
      <c r="AC303" s="40"/>
      <c r="AD303" s="40"/>
      <c r="AF303" s="40"/>
      <c r="AG303" s="40"/>
      <c r="AH303" s="40"/>
      <c r="AI303" s="40"/>
      <c r="AK303" s="40"/>
      <c r="AL303" s="40"/>
      <c r="AM303" s="40"/>
      <c r="AN303" s="40"/>
      <c r="AP303" s="40"/>
      <c r="AQ303" s="40"/>
      <c r="AR303" s="40"/>
      <c r="AS303" s="40"/>
    </row>
    <row r="304" spans="2:45" s="39" customFormat="1" hidden="1">
      <c r="B304" s="40"/>
      <c r="C304" s="40"/>
      <c r="D304" s="40"/>
      <c r="E304" s="40"/>
      <c r="F304" s="356"/>
      <c r="G304" s="40"/>
      <c r="H304" s="40"/>
      <c r="I304" s="40"/>
      <c r="J304" s="40"/>
      <c r="K304" s="40"/>
      <c r="L304" s="40"/>
      <c r="M304" s="40"/>
      <c r="N304" s="40"/>
      <c r="O304" s="40"/>
      <c r="Q304" s="40"/>
      <c r="R304" s="40"/>
      <c r="S304" s="40"/>
      <c r="T304" s="40"/>
      <c r="V304" s="40"/>
      <c r="W304" s="40"/>
      <c r="X304" s="40"/>
      <c r="Y304" s="40"/>
      <c r="AA304" s="40"/>
      <c r="AB304" s="40"/>
      <c r="AC304" s="40"/>
      <c r="AD304" s="40"/>
      <c r="AF304" s="40"/>
      <c r="AG304" s="40"/>
      <c r="AH304" s="40"/>
      <c r="AI304" s="40"/>
      <c r="AK304" s="40"/>
      <c r="AL304" s="40"/>
      <c r="AM304" s="40"/>
      <c r="AN304" s="40"/>
      <c r="AP304" s="40"/>
      <c r="AQ304" s="40"/>
      <c r="AR304" s="40"/>
      <c r="AS304" s="40"/>
    </row>
    <row r="305" spans="2:45" s="39" customFormat="1" hidden="1">
      <c r="B305" s="40"/>
      <c r="C305" s="40"/>
      <c r="D305" s="40"/>
      <c r="E305" s="40"/>
      <c r="F305" s="356"/>
      <c r="G305" s="40"/>
      <c r="H305" s="40"/>
      <c r="I305" s="40"/>
      <c r="J305" s="40"/>
      <c r="K305" s="40"/>
      <c r="L305" s="40"/>
      <c r="M305" s="40"/>
      <c r="N305" s="40"/>
      <c r="O305" s="40"/>
      <c r="Q305" s="40"/>
      <c r="R305" s="40"/>
      <c r="S305" s="40"/>
      <c r="T305" s="40"/>
      <c r="V305" s="40"/>
      <c r="W305" s="40"/>
      <c r="X305" s="40"/>
      <c r="Y305" s="40"/>
      <c r="AA305" s="40"/>
      <c r="AB305" s="40"/>
      <c r="AC305" s="40"/>
      <c r="AD305" s="40"/>
      <c r="AF305" s="40"/>
      <c r="AG305" s="40"/>
      <c r="AH305" s="40"/>
      <c r="AI305" s="40"/>
      <c r="AK305" s="40"/>
      <c r="AL305" s="40"/>
      <c r="AM305" s="40"/>
      <c r="AN305" s="40"/>
      <c r="AP305" s="40"/>
      <c r="AQ305" s="40"/>
      <c r="AR305" s="40"/>
      <c r="AS305" s="40"/>
    </row>
    <row r="306" spans="2:45" s="39" customFormat="1" hidden="1">
      <c r="B306" s="40"/>
      <c r="C306" s="40"/>
      <c r="D306" s="40"/>
      <c r="E306" s="40"/>
      <c r="F306" s="356"/>
      <c r="G306" s="40"/>
      <c r="H306" s="40"/>
      <c r="I306" s="40"/>
      <c r="J306" s="40"/>
      <c r="K306" s="40"/>
      <c r="L306" s="40"/>
      <c r="M306" s="40"/>
      <c r="N306" s="40"/>
      <c r="O306" s="40"/>
      <c r="Q306" s="40"/>
      <c r="R306" s="40"/>
      <c r="S306" s="40"/>
      <c r="T306" s="40"/>
      <c r="V306" s="40"/>
      <c r="W306" s="40"/>
      <c r="X306" s="40"/>
      <c r="Y306" s="40"/>
      <c r="AA306" s="40"/>
      <c r="AB306" s="40"/>
      <c r="AC306" s="40"/>
      <c r="AD306" s="40"/>
      <c r="AF306" s="40"/>
      <c r="AG306" s="40"/>
      <c r="AH306" s="40"/>
      <c r="AI306" s="40"/>
      <c r="AK306" s="40"/>
      <c r="AL306" s="40"/>
      <c r="AM306" s="40"/>
      <c r="AN306" s="40"/>
      <c r="AP306" s="40"/>
      <c r="AQ306" s="40"/>
      <c r="AR306" s="40"/>
      <c r="AS306" s="40"/>
    </row>
    <row r="307" spans="2:45" s="39" customFormat="1" hidden="1">
      <c r="B307" s="40"/>
      <c r="C307" s="40"/>
      <c r="D307" s="40"/>
      <c r="E307" s="40"/>
      <c r="F307" s="356"/>
      <c r="G307" s="40"/>
      <c r="H307" s="40"/>
      <c r="I307" s="40"/>
      <c r="J307" s="40"/>
      <c r="K307" s="40"/>
      <c r="L307" s="40"/>
      <c r="M307" s="40"/>
      <c r="N307" s="40"/>
      <c r="O307" s="40"/>
      <c r="Q307" s="40"/>
      <c r="R307" s="40"/>
      <c r="S307" s="40"/>
      <c r="T307" s="40"/>
      <c r="V307" s="40"/>
      <c r="W307" s="40"/>
      <c r="X307" s="40"/>
      <c r="Y307" s="40"/>
      <c r="AA307" s="40"/>
      <c r="AB307" s="40"/>
      <c r="AC307" s="40"/>
      <c r="AD307" s="40"/>
      <c r="AF307" s="40"/>
      <c r="AG307" s="40"/>
      <c r="AH307" s="40"/>
      <c r="AI307" s="40"/>
      <c r="AK307" s="40"/>
      <c r="AL307" s="40"/>
      <c r="AM307" s="40"/>
      <c r="AN307" s="40"/>
      <c r="AP307" s="40"/>
      <c r="AQ307" s="40"/>
      <c r="AR307" s="40"/>
      <c r="AS307" s="40"/>
    </row>
    <row r="308" spans="2:45" s="39" customFormat="1" hidden="1">
      <c r="B308" s="40"/>
      <c r="C308" s="40"/>
      <c r="D308" s="40"/>
      <c r="E308" s="40"/>
      <c r="F308" s="356"/>
      <c r="G308" s="40"/>
      <c r="H308" s="40"/>
      <c r="I308" s="40"/>
      <c r="J308" s="40"/>
      <c r="K308" s="40"/>
      <c r="L308" s="40"/>
      <c r="M308" s="40"/>
      <c r="N308" s="40"/>
      <c r="O308" s="40"/>
      <c r="Q308" s="40"/>
      <c r="R308" s="40"/>
      <c r="S308" s="40"/>
      <c r="T308" s="40"/>
      <c r="V308" s="40"/>
      <c r="W308" s="40"/>
      <c r="X308" s="40"/>
      <c r="Y308" s="40"/>
      <c r="AA308" s="40"/>
      <c r="AB308" s="40"/>
      <c r="AC308" s="40"/>
      <c r="AD308" s="40"/>
      <c r="AF308" s="40"/>
      <c r="AG308" s="40"/>
      <c r="AH308" s="40"/>
      <c r="AI308" s="40"/>
      <c r="AK308" s="40"/>
      <c r="AL308" s="40"/>
      <c r="AM308" s="40"/>
      <c r="AN308" s="40"/>
      <c r="AP308" s="40"/>
      <c r="AQ308" s="40"/>
      <c r="AR308" s="40"/>
      <c r="AS308" s="40"/>
    </row>
    <row r="309" spans="2:45" s="39" customFormat="1" hidden="1">
      <c r="B309" s="40"/>
      <c r="C309" s="40"/>
      <c r="D309" s="40"/>
      <c r="E309" s="40"/>
      <c r="F309" s="356"/>
      <c r="G309" s="40"/>
      <c r="H309" s="40"/>
      <c r="I309" s="40"/>
      <c r="J309" s="40"/>
      <c r="K309" s="40"/>
      <c r="L309" s="40"/>
      <c r="M309" s="40"/>
      <c r="N309" s="40"/>
      <c r="O309" s="40"/>
      <c r="Q309" s="40"/>
      <c r="R309" s="40"/>
      <c r="S309" s="40"/>
      <c r="T309" s="40"/>
      <c r="V309" s="40"/>
      <c r="W309" s="40"/>
      <c r="X309" s="40"/>
      <c r="Y309" s="40"/>
      <c r="AA309" s="40"/>
      <c r="AB309" s="40"/>
      <c r="AC309" s="40"/>
      <c r="AD309" s="40"/>
      <c r="AF309" s="40"/>
      <c r="AG309" s="40"/>
      <c r="AH309" s="40"/>
      <c r="AI309" s="40"/>
      <c r="AK309" s="40"/>
      <c r="AL309" s="40"/>
      <c r="AM309" s="40"/>
      <c r="AN309" s="40"/>
      <c r="AP309" s="40"/>
      <c r="AQ309" s="40"/>
      <c r="AR309" s="40"/>
      <c r="AS309" s="40"/>
    </row>
    <row r="310" spans="2:45" s="39" customFormat="1" hidden="1">
      <c r="B310" s="40"/>
      <c r="C310" s="40"/>
      <c r="D310" s="40"/>
      <c r="E310" s="40"/>
      <c r="F310" s="356"/>
      <c r="G310" s="40"/>
      <c r="H310" s="40"/>
      <c r="I310" s="40"/>
      <c r="J310" s="40"/>
      <c r="K310" s="40"/>
      <c r="L310" s="40"/>
      <c r="M310" s="40"/>
      <c r="N310" s="40"/>
      <c r="O310" s="40"/>
      <c r="Q310" s="40"/>
      <c r="R310" s="40"/>
      <c r="S310" s="40"/>
      <c r="T310" s="40"/>
      <c r="V310" s="40"/>
      <c r="W310" s="40"/>
      <c r="X310" s="40"/>
      <c r="Y310" s="40"/>
      <c r="AA310" s="40"/>
      <c r="AB310" s="40"/>
      <c r="AC310" s="40"/>
      <c r="AD310" s="40"/>
      <c r="AF310" s="40"/>
      <c r="AG310" s="40"/>
      <c r="AH310" s="40"/>
      <c r="AI310" s="40"/>
      <c r="AK310" s="40"/>
      <c r="AL310" s="40"/>
      <c r="AM310" s="40"/>
      <c r="AN310" s="40"/>
      <c r="AP310" s="40"/>
      <c r="AQ310" s="40"/>
      <c r="AR310" s="40"/>
      <c r="AS310" s="40"/>
    </row>
    <row r="311" spans="2:45" s="39" customFormat="1" hidden="1">
      <c r="B311" s="40"/>
      <c r="C311" s="40"/>
      <c r="D311" s="40"/>
      <c r="E311" s="40"/>
      <c r="F311" s="356"/>
      <c r="G311" s="40"/>
      <c r="H311" s="40"/>
      <c r="I311" s="40"/>
      <c r="J311" s="40"/>
      <c r="K311" s="40"/>
      <c r="L311" s="40"/>
      <c r="M311" s="40"/>
      <c r="N311" s="40"/>
      <c r="O311" s="40"/>
      <c r="Q311" s="40"/>
      <c r="R311" s="40"/>
      <c r="S311" s="40"/>
      <c r="T311" s="40"/>
      <c r="V311" s="40"/>
      <c r="W311" s="40"/>
      <c r="X311" s="40"/>
      <c r="Y311" s="40"/>
      <c r="AA311" s="40"/>
      <c r="AB311" s="40"/>
      <c r="AC311" s="40"/>
      <c r="AD311" s="40"/>
      <c r="AF311" s="40"/>
      <c r="AG311" s="40"/>
      <c r="AH311" s="40"/>
      <c r="AI311" s="40"/>
      <c r="AK311" s="40"/>
      <c r="AL311" s="40"/>
      <c r="AM311" s="40"/>
      <c r="AN311" s="40"/>
      <c r="AP311" s="40"/>
      <c r="AQ311" s="40"/>
      <c r="AR311" s="40"/>
      <c r="AS311" s="40"/>
    </row>
    <row r="312" spans="2:45" s="39" customFormat="1" hidden="1">
      <c r="B312" s="40"/>
      <c r="C312" s="40"/>
      <c r="D312" s="40"/>
      <c r="E312" s="40"/>
      <c r="F312" s="356"/>
      <c r="G312" s="40"/>
      <c r="H312" s="40"/>
      <c r="I312" s="40"/>
      <c r="J312" s="40"/>
      <c r="K312" s="40"/>
      <c r="L312" s="40"/>
      <c r="M312" s="40"/>
      <c r="N312" s="40"/>
      <c r="O312" s="40"/>
      <c r="Q312" s="40"/>
      <c r="R312" s="40"/>
      <c r="S312" s="40"/>
      <c r="T312" s="40"/>
      <c r="V312" s="40"/>
      <c r="W312" s="40"/>
      <c r="X312" s="40"/>
      <c r="Y312" s="40"/>
      <c r="AA312" s="40"/>
      <c r="AB312" s="40"/>
      <c r="AC312" s="40"/>
      <c r="AD312" s="40"/>
      <c r="AF312" s="40"/>
      <c r="AG312" s="40"/>
      <c r="AH312" s="40"/>
      <c r="AI312" s="40"/>
      <c r="AK312" s="40"/>
      <c r="AL312" s="40"/>
      <c r="AM312" s="40"/>
      <c r="AN312" s="40"/>
      <c r="AP312" s="40"/>
      <c r="AQ312" s="40"/>
      <c r="AR312" s="40"/>
      <c r="AS312" s="40"/>
    </row>
    <row r="313" spans="2:45" s="39" customFormat="1" hidden="1">
      <c r="B313" s="40"/>
      <c r="C313" s="40"/>
      <c r="D313" s="40"/>
      <c r="E313" s="40"/>
      <c r="F313" s="356"/>
      <c r="G313" s="40"/>
      <c r="H313" s="40"/>
      <c r="I313" s="40"/>
      <c r="J313" s="40"/>
      <c r="K313" s="40"/>
      <c r="L313" s="40"/>
      <c r="M313" s="40"/>
      <c r="N313" s="40"/>
      <c r="O313" s="40"/>
      <c r="Q313" s="40"/>
      <c r="R313" s="40"/>
      <c r="S313" s="40"/>
      <c r="T313" s="40"/>
      <c r="V313" s="40"/>
      <c r="W313" s="40"/>
      <c r="X313" s="40"/>
      <c r="Y313" s="40"/>
      <c r="AA313" s="40"/>
      <c r="AB313" s="40"/>
      <c r="AC313" s="40"/>
      <c r="AD313" s="40"/>
      <c r="AF313" s="40"/>
      <c r="AG313" s="40"/>
      <c r="AH313" s="40"/>
      <c r="AI313" s="40"/>
      <c r="AK313" s="40"/>
      <c r="AL313" s="40"/>
      <c r="AM313" s="40"/>
      <c r="AN313" s="40"/>
      <c r="AP313" s="40"/>
      <c r="AQ313" s="40"/>
      <c r="AR313" s="40"/>
      <c r="AS313" s="40"/>
    </row>
    <row r="314" spans="2:45" s="39" customFormat="1" hidden="1">
      <c r="B314" s="40"/>
      <c r="C314" s="40"/>
      <c r="D314" s="40"/>
      <c r="E314" s="40"/>
      <c r="F314" s="356"/>
      <c r="G314" s="40"/>
      <c r="H314" s="40"/>
      <c r="I314" s="40"/>
      <c r="J314" s="40"/>
      <c r="K314" s="40"/>
      <c r="L314" s="40"/>
      <c r="M314" s="40"/>
      <c r="N314" s="40"/>
      <c r="O314" s="40"/>
      <c r="Q314" s="40"/>
      <c r="R314" s="40"/>
      <c r="S314" s="40"/>
      <c r="T314" s="40"/>
      <c r="V314" s="40"/>
      <c r="W314" s="40"/>
      <c r="X314" s="40"/>
      <c r="Y314" s="40"/>
      <c r="AA314" s="40"/>
      <c r="AB314" s="40"/>
      <c r="AC314" s="40"/>
      <c r="AD314" s="40"/>
      <c r="AF314" s="40"/>
      <c r="AG314" s="40"/>
      <c r="AH314" s="40"/>
      <c r="AI314" s="40"/>
      <c r="AK314" s="40"/>
      <c r="AL314" s="40"/>
      <c r="AM314" s="40"/>
      <c r="AN314" s="40"/>
      <c r="AP314" s="40"/>
      <c r="AQ314" s="40"/>
      <c r="AR314" s="40"/>
      <c r="AS314" s="40"/>
    </row>
    <row r="315" spans="2:45" s="39" customFormat="1" hidden="1">
      <c r="B315" s="40"/>
      <c r="C315" s="40"/>
      <c r="D315" s="40"/>
      <c r="E315" s="40"/>
      <c r="F315" s="356"/>
      <c r="G315" s="40"/>
      <c r="H315" s="40"/>
      <c r="I315" s="40"/>
      <c r="J315" s="40"/>
      <c r="K315" s="40"/>
      <c r="L315" s="40"/>
      <c r="M315" s="40"/>
      <c r="N315" s="40"/>
      <c r="O315" s="40"/>
      <c r="Q315" s="40"/>
      <c r="R315" s="40"/>
      <c r="S315" s="40"/>
      <c r="T315" s="40"/>
      <c r="V315" s="40"/>
      <c r="W315" s="40"/>
      <c r="X315" s="40"/>
      <c r="Y315" s="40"/>
      <c r="AA315" s="40"/>
      <c r="AB315" s="40"/>
      <c r="AC315" s="40"/>
      <c r="AD315" s="40"/>
      <c r="AF315" s="40"/>
      <c r="AG315" s="40"/>
      <c r="AH315" s="40"/>
      <c r="AI315" s="40"/>
      <c r="AK315" s="40"/>
      <c r="AL315" s="40"/>
      <c r="AM315" s="40"/>
      <c r="AN315" s="40"/>
      <c r="AP315" s="40"/>
      <c r="AQ315" s="40"/>
      <c r="AR315" s="40"/>
      <c r="AS315" s="40"/>
    </row>
    <row r="316" spans="2:45" s="39" customFormat="1" hidden="1">
      <c r="B316" s="40"/>
      <c r="C316" s="40"/>
      <c r="D316" s="40"/>
      <c r="E316" s="40"/>
      <c r="F316" s="356"/>
      <c r="G316" s="40"/>
      <c r="H316" s="40"/>
      <c r="I316" s="40"/>
      <c r="J316" s="40"/>
      <c r="K316" s="40"/>
      <c r="L316" s="40"/>
      <c r="M316" s="40"/>
      <c r="N316" s="40"/>
      <c r="O316" s="40"/>
      <c r="Q316" s="40"/>
      <c r="R316" s="40"/>
      <c r="S316" s="40"/>
      <c r="T316" s="40"/>
      <c r="V316" s="40"/>
      <c r="W316" s="40"/>
      <c r="X316" s="40"/>
      <c r="Y316" s="40"/>
      <c r="AA316" s="40"/>
      <c r="AB316" s="40"/>
      <c r="AC316" s="40"/>
      <c r="AD316" s="40"/>
      <c r="AF316" s="40"/>
      <c r="AG316" s="40"/>
      <c r="AH316" s="40"/>
      <c r="AI316" s="40"/>
      <c r="AK316" s="40"/>
      <c r="AL316" s="40"/>
      <c r="AM316" s="40"/>
      <c r="AN316" s="40"/>
      <c r="AP316" s="40"/>
      <c r="AQ316" s="40"/>
      <c r="AR316" s="40"/>
      <c r="AS316" s="40"/>
    </row>
    <row r="317" spans="2:45" s="39" customFormat="1" hidden="1">
      <c r="B317" s="40"/>
      <c r="C317" s="40"/>
      <c r="D317" s="40"/>
      <c r="E317" s="40"/>
      <c r="F317" s="356"/>
      <c r="G317" s="40"/>
      <c r="H317" s="40"/>
      <c r="I317" s="40"/>
      <c r="J317" s="40"/>
      <c r="K317" s="40"/>
      <c r="L317" s="40"/>
      <c r="M317" s="40"/>
      <c r="N317" s="40"/>
      <c r="O317" s="40"/>
      <c r="Q317" s="40"/>
      <c r="R317" s="40"/>
      <c r="S317" s="40"/>
      <c r="T317" s="40"/>
      <c r="V317" s="40"/>
      <c r="W317" s="40"/>
      <c r="X317" s="40"/>
      <c r="Y317" s="40"/>
      <c r="AA317" s="40"/>
      <c r="AB317" s="40"/>
      <c r="AC317" s="40"/>
      <c r="AD317" s="40"/>
      <c r="AF317" s="40"/>
      <c r="AG317" s="40"/>
      <c r="AH317" s="40"/>
      <c r="AI317" s="40"/>
      <c r="AK317" s="40"/>
      <c r="AL317" s="40"/>
      <c r="AM317" s="40"/>
      <c r="AN317" s="40"/>
      <c r="AP317" s="40"/>
      <c r="AQ317" s="40"/>
      <c r="AR317" s="40"/>
      <c r="AS317" s="40"/>
    </row>
    <row r="318" spans="2:45" s="39" customFormat="1" hidden="1">
      <c r="B318" s="40"/>
      <c r="C318" s="40"/>
      <c r="D318" s="40"/>
      <c r="E318" s="40"/>
      <c r="F318" s="356"/>
      <c r="G318" s="40"/>
      <c r="H318" s="40"/>
      <c r="I318" s="40"/>
      <c r="J318" s="40"/>
      <c r="K318" s="40"/>
      <c r="L318" s="40"/>
      <c r="M318" s="40"/>
      <c r="N318" s="40"/>
      <c r="O318" s="40"/>
      <c r="Q318" s="40"/>
      <c r="R318" s="40"/>
      <c r="S318" s="40"/>
      <c r="T318" s="40"/>
      <c r="V318" s="40"/>
      <c r="W318" s="40"/>
      <c r="X318" s="40"/>
      <c r="Y318" s="40"/>
      <c r="AA318" s="40"/>
      <c r="AB318" s="40"/>
      <c r="AC318" s="40"/>
      <c r="AD318" s="40"/>
      <c r="AF318" s="40"/>
      <c r="AG318" s="40"/>
      <c r="AH318" s="40"/>
      <c r="AI318" s="40"/>
      <c r="AK318" s="40"/>
      <c r="AL318" s="40"/>
      <c r="AM318" s="40"/>
      <c r="AN318" s="40"/>
      <c r="AP318" s="40"/>
      <c r="AQ318" s="40"/>
      <c r="AR318" s="40"/>
      <c r="AS318" s="40"/>
    </row>
    <row r="319" spans="2:45" s="39" customFormat="1" hidden="1">
      <c r="B319" s="40"/>
      <c r="C319" s="40"/>
      <c r="D319" s="40"/>
      <c r="E319" s="40"/>
      <c r="F319" s="356"/>
      <c r="G319" s="40"/>
      <c r="H319" s="40"/>
      <c r="I319" s="40"/>
      <c r="J319" s="40"/>
      <c r="K319" s="40"/>
      <c r="L319" s="40"/>
      <c r="M319" s="40"/>
      <c r="N319" s="40"/>
      <c r="O319" s="40"/>
      <c r="Q319" s="40"/>
      <c r="R319" s="40"/>
      <c r="S319" s="40"/>
      <c r="T319" s="40"/>
      <c r="V319" s="40"/>
      <c r="W319" s="40"/>
      <c r="X319" s="40"/>
      <c r="Y319" s="40"/>
      <c r="AA319" s="40"/>
      <c r="AB319" s="40"/>
      <c r="AC319" s="40"/>
      <c r="AD319" s="40"/>
      <c r="AF319" s="40"/>
      <c r="AG319" s="40"/>
      <c r="AH319" s="40"/>
      <c r="AI319" s="40"/>
      <c r="AK319" s="40"/>
      <c r="AL319" s="40"/>
      <c r="AM319" s="40"/>
      <c r="AN319" s="40"/>
      <c r="AP319" s="40"/>
      <c r="AQ319" s="40"/>
      <c r="AR319" s="40"/>
      <c r="AS319" s="40"/>
    </row>
    <row r="320" spans="2:45" s="39" customFormat="1" hidden="1">
      <c r="B320" s="40"/>
      <c r="C320" s="40"/>
      <c r="D320" s="40"/>
      <c r="E320" s="40"/>
      <c r="F320" s="356"/>
      <c r="G320" s="40"/>
      <c r="H320" s="40"/>
      <c r="I320" s="40"/>
      <c r="J320" s="40"/>
      <c r="K320" s="40"/>
      <c r="L320" s="40"/>
      <c r="M320" s="40"/>
      <c r="N320" s="40"/>
      <c r="O320" s="40"/>
      <c r="Q320" s="40"/>
      <c r="R320" s="40"/>
      <c r="S320" s="40"/>
      <c r="T320" s="40"/>
      <c r="V320" s="40"/>
      <c r="W320" s="40"/>
      <c r="X320" s="40"/>
      <c r="Y320" s="40"/>
      <c r="AA320" s="40"/>
      <c r="AB320" s="40"/>
      <c r="AC320" s="40"/>
      <c r="AD320" s="40"/>
      <c r="AF320" s="40"/>
      <c r="AG320" s="40"/>
      <c r="AH320" s="40"/>
      <c r="AI320" s="40"/>
      <c r="AK320" s="40"/>
      <c r="AL320" s="40"/>
      <c r="AM320" s="40"/>
      <c r="AN320" s="40"/>
      <c r="AP320" s="40"/>
      <c r="AQ320" s="40"/>
      <c r="AR320" s="40"/>
      <c r="AS320" s="40"/>
    </row>
    <row r="321" spans="2:45" s="39" customFormat="1" hidden="1">
      <c r="B321" s="40"/>
      <c r="C321" s="40"/>
      <c r="D321" s="40"/>
      <c r="E321" s="40"/>
      <c r="F321" s="356"/>
      <c r="G321" s="40"/>
      <c r="H321" s="40"/>
      <c r="I321" s="40"/>
      <c r="J321" s="40"/>
      <c r="K321" s="40"/>
      <c r="L321" s="40"/>
      <c r="M321" s="40"/>
      <c r="N321" s="40"/>
      <c r="O321" s="40"/>
      <c r="Q321" s="40"/>
      <c r="R321" s="40"/>
      <c r="S321" s="40"/>
      <c r="T321" s="40"/>
      <c r="V321" s="40"/>
      <c r="W321" s="40"/>
      <c r="X321" s="40"/>
      <c r="Y321" s="40"/>
      <c r="AA321" s="40"/>
      <c r="AB321" s="40"/>
      <c r="AC321" s="40"/>
      <c r="AD321" s="40"/>
      <c r="AF321" s="40"/>
      <c r="AG321" s="40"/>
      <c r="AH321" s="40"/>
      <c r="AI321" s="40"/>
      <c r="AK321" s="40"/>
      <c r="AL321" s="40"/>
      <c r="AM321" s="40"/>
      <c r="AN321" s="40"/>
      <c r="AP321" s="40"/>
      <c r="AQ321" s="40"/>
      <c r="AR321" s="40"/>
      <c r="AS321" s="40"/>
    </row>
    <row r="322" spans="2:45" s="39" customFormat="1" hidden="1">
      <c r="B322" s="40"/>
      <c r="C322" s="40"/>
      <c r="D322" s="40"/>
      <c r="E322" s="40"/>
      <c r="F322" s="356"/>
      <c r="G322" s="40"/>
      <c r="H322" s="40"/>
      <c r="I322" s="40"/>
      <c r="J322" s="40"/>
      <c r="K322" s="40"/>
      <c r="L322" s="40"/>
      <c r="M322" s="40"/>
      <c r="N322" s="40"/>
      <c r="O322" s="40"/>
      <c r="Q322" s="40"/>
      <c r="R322" s="40"/>
      <c r="S322" s="40"/>
      <c r="T322" s="40"/>
      <c r="V322" s="40"/>
      <c r="W322" s="40"/>
      <c r="X322" s="40"/>
      <c r="Y322" s="40"/>
      <c r="AA322" s="40"/>
      <c r="AB322" s="40"/>
      <c r="AC322" s="40"/>
      <c r="AD322" s="40"/>
      <c r="AF322" s="40"/>
      <c r="AG322" s="40"/>
      <c r="AH322" s="40"/>
      <c r="AI322" s="40"/>
      <c r="AK322" s="40"/>
      <c r="AL322" s="40"/>
      <c r="AM322" s="40"/>
      <c r="AN322" s="40"/>
      <c r="AP322" s="40"/>
      <c r="AQ322" s="40"/>
      <c r="AR322" s="40"/>
      <c r="AS322" s="40"/>
    </row>
    <row r="323" spans="2:45" s="39" customFormat="1" hidden="1">
      <c r="B323" s="40"/>
      <c r="C323" s="40"/>
      <c r="D323" s="40"/>
      <c r="E323" s="40"/>
      <c r="F323" s="356"/>
      <c r="G323" s="40"/>
      <c r="H323" s="40"/>
      <c r="I323" s="40"/>
      <c r="J323" s="40"/>
      <c r="K323" s="40"/>
      <c r="L323" s="40"/>
      <c r="M323" s="40"/>
      <c r="N323" s="40"/>
      <c r="O323" s="40"/>
      <c r="Q323" s="40"/>
      <c r="R323" s="40"/>
      <c r="S323" s="40"/>
      <c r="T323" s="40"/>
      <c r="V323" s="40"/>
      <c r="W323" s="40"/>
      <c r="X323" s="40"/>
      <c r="Y323" s="40"/>
      <c r="AA323" s="40"/>
      <c r="AB323" s="40"/>
      <c r="AC323" s="40"/>
      <c r="AD323" s="40"/>
      <c r="AF323" s="40"/>
      <c r="AG323" s="40"/>
      <c r="AH323" s="40"/>
      <c r="AI323" s="40"/>
      <c r="AK323" s="40"/>
      <c r="AL323" s="40"/>
      <c r="AM323" s="40"/>
      <c r="AN323" s="40"/>
      <c r="AP323" s="40"/>
      <c r="AQ323" s="40"/>
      <c r="AR323" s="40"/>
      <c r="AS323" s="40"/>
    </row>
    <row r="324" spans="2:45" s="39" customFormat="1" hidden="1">
      <c r="B324" s="40"/>
      <c r="C324" s="40"/>
      <c r="D324" s="40"/>
      <c r="E324" s="40"/>
      <c r="F324" s="356"/>
      <c r="G324" s="40"/>
      <c r="H324" s="40"/>
      <c r="I324" s="40"/>
      <c r="J324" s="40"/>
      <c r="K324" s="40"/>
      <c r="L324" s="40"/>
      <c r="M324" s="40"/>
      <c r="N324" s="40"/>
      <c r="O324" s="40"/>
      <c r="Q324" s="40"/>
      <c r="R324" s="40"/>
      <c r="S324" s="40"/>
      <c r="T324" s="40"/>
      <c r="V324" s="40"/>
      <c r="W324" s="40"/>
      <c r="X324" s="40"/>
      <c r="Y324" s="40"/>
      <c r="AA324" s="40"/>
      <c r="AB324" s="40"/>
      <c r="AC324" s="40"/>
      <c r="AD324" s="40"/>
      <c r="AF324" s="40"/>
      <c r="AG324" s="40"/>
      <c r="AH324" s="40"/>
      <c r="AI324" s="40"/>
      <c r="AK324" s="40"/>
      <c r="AL324" s="40"/>
      <c r="AM324" s="40"/>
      <c r="AN324" s="40"/>
      <c r="AP324" s="40"/>
      <c r="AQ324" s="40"/>
      <c r="AR324" s="40"/>
      <c r="AS324" s="40"/>
    </row>
    <row r="325" spans="2:45" s="39" customFormat="1" hidden="1">
      <c r="B325" s="40"/>
      <c r="C325" s="40"/>
      <c r="D325" s="40"/>
      <c r="E325" s="40"/>
      <c r="F325" s="356"/>
      <c r="G325" s="40"/>
      <c r="H325" s="40"/>
      <c r="I325" s="40"/>
      <c r="J325" s="40"/>
      <c r="K325" s="40"/>
      <c r="L325" s="40"/>
      <c r="M325" s="40"/>
      <c r="N325" s="40"/>
      <c r="O325" s="40"/>
      <c r="Q325" s="40"/>
      <c r="R325" s="40"/>
      <c r="S325" s="40"/>
      <c r="T325" s="40"/>
      <c r="V325" s="40"/>
      <c r="W325" s="40"/>
      <c r="X325" s="40"/>
      <c r="Y325" s="40"/>
      <c r="AA325" s="40"/>
      <c r="AB325" s="40"/>
      <c r="AC325" s="40"/>
      <c r="AD325" s="40"/>
      <c r="AF325" s="40"/>
      <c r="AG325" s="40"/>
      <c r="AH325" s="40"/>
      <c r="AI325" s="40"/>
      <c r="AK325" s="40"/>
      <c r="AL325" s="40"/>
      <c r="AM325" s="40"/>
      <c r="AN325" s="40"/>
      <c r="AP325" s="40"/>
      <c r="AQ325" s="40"/>
      <c r="AR325" s="40"/>
      <c r="AS325" s="40"/>
    </row>
    <row r="326" spans="2:45" s="39" customFormat="1" hidden="1">
      <c r="B326" s="40"/>
      <c r="C326" s="40"/>
      <c r="D326" s="40"/>
      <c r="E326" s="40"/>
      <c r="F326" s="356"/>
      <c r="G326" s="40"/>
      <c r="H326" s="40"/>
      <c r="I326" s="40"/>
      <c r="J326" s="40"/>
      <c r="K326" s="40"/>
      <c r="L326" s="40"/>
      <c r="M326" s="40"/>
      <c r="N326" s="40"/>
      <c r="O326" s="40"/>
      <c r="Q326" s="40"/>
      <c r="R326" s="40"/>
      <c r="S326" s="40"/>
      <c r="T326" s="40"/>
      <c r="V326" s="40"/>
      <c r="W326" s="40"/>
      <c r="X326" s="40"/>
      <c r="Y326" s="40"/>
      <c r="AA326" s="40"/>
      <c r="AB326" s="40"/>
      <c r="AC326" s="40"/>
      <c r="AD326" s="40"/>
      <c r="AF326" s="40"/>
      <c r="AG326" s="40"/>
      <c r="AH326" s="40"/>
      <c r="AI326" s="40"/>
      <c r="AK326" s="40"/>
      <c r="AL326" s="40"/>
      <c r="AM326" s="40"/>
      <c r="AN326" s="40"/>
      <c r="AP326" s="40"/>
      <c r="AQ326" s="40"/>
      <c r="AR326" s="40"/>
      <c r="AS326" s="40"/>
    </row>
    <row r="327" spans="2:45" s="39" customFormat="1" hidden="1">
      <c r="B327" s="40"/>
      <c r="C327" s="40"/>
      <c r="D327" s="40"/>
      <c r="E327" s="40"/>
      <c r="F327" s="356"/>
      <c r="G327" s="40"/>
      <c r="H327" s="40"/>
      <c r="I327" s="40"/>
      <c r="J327" s="40"/>
      <c r="K327" s="40"/>
      <c r="L327" s="40"/>
      <c r="M327" s="40"/>
      <c r="N327" s="40"/>
      <c r="O327" s="40"/>
      <c r="Q327" s="40"/>
      <c r="R327" s="40"/>
      <c r="S327" s="40"/>
      <c r="T327" s="40"/>
      <c r="V327" s="40"/>
      <c r="W327" s="40"/>
      <c r="X327" s="40"/>
      <c r="Y327" s="40"/>
      <c r="AA327" s="40"/>
      <c r="AB327" s="40"/>
      <c r="AC327" s="40"/>
      <c r="AD327" s="40"/>
      <c r="AF327" s="40"/>
      <c r="AG327" s="40"/>
      <c r="AH327" s="40"/>
      <c r="AI327" s="40"/>
      <c r="AK327" s="40"/>
      <c r="AL327" s="40"/>
      <c r="AM327" s="40"/>
      <c r="AN327" s="40"/>
      <c r="AP327" s="40"/>
      <c r="AQ327" s="40"/>
      <c r="AR327" s="40"/>
      <c r="AS327" s="40"/>
    </row>
    <row r="328" spans="2:45" s="39" customFormat="1" hidden="1">
      <c r="B328" s="40"/>
      <c r="C328" s="40"/>
      <c r="D328" s="40"/>
      <c r="E328" s="40"/>
      <c r="F328" s="356"/>
      <c r="G328" s="40"/>
      <c r="H328" s="40"/>
      <c r="I328" s="40"/>
      <c r="J328" s="40"/>
      <c r="K328" s="40"/>
      <c r="L328" s="40"/>
      <c r="M328" s="40"/>
      <c r="N328" s="40"/>
      <c r="O328" s="40"/>
      <c r="Q328" s="40"/>
      <c r="R328" s="40"/>
      <c r="S328" s="40"/>
      <c r="T328" s="40"/>
      <c r="V328" s="40"/>
      <c r="W328" s="40"/>
      <c r="X328" s="40"/>
      <c r="Y328" s="40"/>
      <c r="AA328" s="40"/>
      <c r="AB328" s="40"/>
      <c r="AC328" s="40"/>
      <c r="AD328" s="40"/>
      <c r="AF328" s="40"/>
      <c r="AG328" s="40"/>
      <c r="AH328" s="40"/>
      <c r="AI328" s="40"/>
      <c r="AK328" s="40"/>
      <c r="AL328" s="40"/>
      <c r="AM328" s="40"/>
      <c r="AN328" s="40"/>
      <c r="AP328" s="40"/>
      <c r="AQ328" s="40"/>
      <c r="AR328" s="40"/>
      <c r="AS328" s="40"/>
    </row>
    <row r="329" spans="2:45" s="39" customFormat="1" hidden="1">
      <c r="B329" s="40"/>
      <c r="C329" s="40"/>
      <c r="D329" s="40"/>
      <c r="E329" s="40"/>
      <c r="F329" s="356"/>
      <c r="G329" s="40"/>
      <c r="H329" s="40"/>
      <c r="I329" s="40"/>
      <c r="J329" s="40"/>
      <c r="K329" s="40"/>
      <c r="L329" s="40"/>
      <c r="M329" s="40"/>
      <c r="N329" s="40"/>
      <c r="O329" s="40"/>
      <c r="Q329" s="40"/>
      <c r="R329" s="40"/>
      <c r="S329" s="40"/>
      <c r="T329" s="40"/>
      <c r="V329" s="40"/>
      <c r="W329" s="40"/>
      <c r="X329" s="40"/>
      <c r="Y329" s="40"/>
      <c r="AA329" s="40"/>
      <c r="AB329" s="40"/>
      <c r="AC329" s="40"/>
      <c r="AD329" s="40"/>
      <c r="AF329" s="40"/>
      <c r="AG329" s="40"/>
      <c r="AH329" s="40"/>
      <c r="AI329" s="40"/>
      <c r="AK329" s="40"/>
      <c r="AL329" s="40"/>
      <c r="AM329" s="40"/>
      <c r="AN329" s="40"/>
      <c r="AP329" s="40"/>
      <c r="AQ329" s="40"/>
      <c r="AR329" s="40"/>
      <c r="AS329" s="40"/>
    </row>
    <row r="330" spans="2:45" s="39" customFormat="1" hidden="1">
      <c r="B330" s="40"/>
      <c r="C330" s="40"/>
      <c r="D330" s="40"/>
      <c r="E330" s="40"/>
      <c r="F330" s="356"/>
      <c r="G330" s="40"/>
      <c r="H330" s="40"/>
      <c r="I330" s="40"/>
      <c r="J330" s="40"/>
      <c r="K330" s="40"/>
      <c r="L330" s="40"/>
      <c r="M330" s="40"/>
      <c r="N330" s="40"/>
      <c r="O330" s="40"/>
      <c r="Q330" s="40"/>
      <c r="R330" s="40"/>
      <c r="S330" s="40"/>
      <c r="T330" s="40"/>
      <c r="V330" s="40"/>
      <c r="W330" s="40"/>
      <c r="X330" s="40"/>
      <c r="Y330" s="40"/>
      <c r="AA330" s="40"/>
      <c r="AB330" s="40"/>
      <c r="AC330" s="40"/>
      <c r="AD330" s="40"/>
      <c r="AF330" s="40"/>
      <c r="AG330" s="40"/>
      <c r="AH330" s="40"/>
      <c r="AI330" s="40"/>
      <c r="AK330" s="40"/>
      <c r="AL330" s="40"/>
      <c r="AM330" s="40"/>
      <c r="AN330" s="40"/>
      <c r="AP330" s="40"/>
      <c r="AQ330" s="40"/>
      <c r="AR330" s="40"/>
      <c r="AS330" s="40"/>
    </row>
    <row r="331" spans="2:45" s="39" customFormat="1" hidden="1">
      <c r="B331" s="40"/>
      <c r="C331" s="40"/>
      <c r="D331" s="40"/>
      <c r="E331" s="40"/>
      <c r="F331" s="356"/>
      <c r="G331" s="40"/>
      <c r="H331" s="40"/>
      <c r="I331" s="40"/>
      <c r="J331" s="40"/>
      <c r="K331" s="40"/>
      <c r="L331" s="40"/>
      <c r="M331" s="40"/>
      <c r="N331" s="40"/>
      <c r="O331" s="40"/>
      <c r="Q331" s="40"/>
      <c r="R331" s="40"/>
      <c r="S331" s="40"/>
      <c r="T331" s="40"/>
      <c r="V331" s="40"/>
      <c r="W331" s="40"/>
      <c r="X331" s="40"/>
      <c r="Y331" s="40"/>
      <c r="AA331" s="40"/>
      <c r="AB331" s="40"/>
      <c r="AC331" s="40"/>
      <c r="AD331" s="40"/>
      <c r="AF331" s="40"/>
      <c r="AG331" s="40"/>
      <c r="AH331" s="40"/>
      <c r="AI331" s="40"/>
      <c r="AK331" s="40"/>
      <c r="AL331" s="40"/>
      <c r="AM331" s="40"/>
      <c r="AN331" s="40"/>
      <c r="AP331" s="40"/>
      <c r="AQ331" s="40"/>
      <c r="AR331" s="40"/>
      <c r="AS331" s="40"/>
    </row>
    <row r="332" spans="2:45" s="39" customFormat="1" hidden="1">
      <c r="B332" s="40"/>
      <c r="C332" s="40"/>
      <c r="D332" s="40"/>
      <c r="E332" s="40"/>
      <c r="F332" s="356"/>
      <c r="G332" s="40"/>
      <c r="H332" s="40"/>
      <c r="I332" s="40"/>
      <c r="J332" s="40"/>
      <c r="K332" s="40"/>
      <c r="L332" s="40"/>
      <c r="M332" s="40"/>
      <c r="N332" s="40"/>
      <c r="O332" s="40"/>
      <c r="Q332" s="40"/>
      <c r="R332" s="40"/>
      <c r="S332" s="40"/>
      <c r="T332" s="40"/>
      <c r="V332" s="40"/>
      <c r="W332" s="40"/>
      <c r="X332" s="40"/>
      <c r="Y332" s="40"/>
      <c r="AA332" s="40"/>
      <c r="AB332" s="40"/>
      <c r="AC332" s="40"/>
      <c r="AD332" s="40"/>
      <c r="AF332" s="40"/>
      <c r="AG332" s="40"/>
      <c r="AH332" s="40"/>
      <c r="AI332" s="40"/>
      <c r="AK332" s="40"/>
      <c r="AL332" s="40"/>
      <c r="AM332" s="40"/>
      <c r="AN332" s="40"/>
      <c r="AP332" s="40"/>
      <c r="AQ332" s="40"/>
      <c r="AR332" s="40"/>
      <c r="AS332" s="40"/>
    </row>
    <row r="333" spans="2:45" s="39" customFormat="1" hidden="1">
      <c r="B333" s="40"/>
      <c r="C333" s="40"/>
      <c r="D333" s="40"/>
      <c r="E333" s="40"/>
      <c r="F333" s="356"/>
      <c r="G333" s="40"/>
      <c r="H333" s="40"/>
      <c r="I333" s="40"/>
      <c r="J333" s="40"/>
      <c r="K333" s="40"/>
      <c r="L333" s="40"/>
      <c r="M333" s="40"/>
      <c r="N333" s="40"/>
      <c r="O333" s="40"/>
      <c r="Q333" s="40"/>
      <c r="R333" s="40"/>
      <c r="S333" s="40"/>
      <c r="T333" s="40"/>
      <c r="V333" s="40"/>
      <c r="W333" s="40"/>
      <c r="X333" s="40"/>
      <c r="Y333" s="40"/>
      <c r="AA333" s="40"/>
      <c r="AB333" s="40"/>
      <c r="AC333" s="40"/>
      <c r="AD333" s="40"/>
      <c r="AF333" s="40"/>
      <c r="AG333" s="40"/>
      <c r="AH333" s="40"/>
      <c r="AI333" s="40"/>
      <c r="AK333" s="40"/>
      <c r="AL333" s="40"/>
      <c r="AM333" s="40"/>
      <c r="AN333" s="40"/>
      <c r="AP333" s="40"/>
      <c r="AQ333" s="40"/>
      <c r="AR333" s="40"/>
      <c r="AS333" s="40"/>
    </row>
    <row r="334" spans="2:45" s="39" customFormat="1" hidden="1">
      <c r="B334" s="40"/>
      <c r="C334" s="40"/>
      <c r="D334" s="40"/>
      <c r="E334" s="40"/>
      <c r="F334" s="356"/>
      <c r="G334" s="40"/>
      <c r="H334" s="40"/>
      <c r="I334" s="40"/>
      <c r="J334" s="40"/>
      <c r="K334" s="40"/>
      <c r="L334" s="40"/>
      <c r="M334" s="40"/>
      <c r="N334" s="40"/>
      <c r="O334" s="40"/>
      <c r="Q334" s="40"/>
      <c r="R334" s="40"/>
      <c r="S334" s="40"/>
      <c r="T334" s="40"/>
      <c r="V334" s="40"/>
      <c r="W334" s="40"/>
      <c r="X334" s="40"/>
      <c r="Y334" s="40"/>
      <c r="AA334" s="40"/>
      <c r="AB334" s="40"/>
      <c r="AC334" s="40"/>
      <c r="AD334" s="40"/>
      <c r="AF334" s="40"/>
      <c r="AG334" s="40"/>
      <c r="AH334" s="40"/>
      <c r="AI334" s="40"/>
      <c r="AK334" s="40"/>
      <c r="AL334" s="40"/>
      <c r="AM334" s="40"/>
      <c r="AN334" s="40"/>
      <c r="AP334" s="40"/>
      <c r="AQ334" s="40"/>
      <c r="AR334" s="40"/>
      <c r="AS334" s="40"/>
    </row>
    <row r="335" spans="2:45" s="39" customFormat="1" hidden="1">
      <c r="B335" s="40"/>
      <c r="C335" s="40"/>
      <c r="D335" s="40"/>
      <c r="E335" s="40"/>
      <c r="F335" s="356"/>
      <c r="G335" s="40"/>
      <c r="H335" s="40"/>
      <c r="I335" s="40"/>
      <c r="J335" s="40"/>
      <c r="K335" s="40"/>
      <c r="L335" s="40"/>
      <c r="M335" s="40"/>
      <c r="N335" s="40"/>
      <c r="O335" s="40"/>
      <c r="Q335" s="40"/>
      <c r="R335" s="40"/>
      <c r="S335" s="40"/>
      <c r="T335" s="40"/>
      <c r="V335" s="40"/>
      <c r="W335" s="40"/>
      <c r="X335" s="40"/>
      <c r="Y335" s="40"/>
      <c r="AA335" s="40"/>
      <c r="AB335" s="40"/>
      <c r="AC335" s="40"/>
      <c r="AD335" s="40"/>
      <c r="AF335" s="40"/>
      <c r="AG335" s="40"/>
      <c r="AH335" s="40"/>
      <c r="AI335" s="40"/>
      <c r="AK335" s="40"/>
      <c r="AL335" s="40"/>
      <c r="AM335" s="40"/>
      <c r="AN335" s="40"/>
      <c r="AP335" s="40"/>
      <c r="AQ335" s="40"/>
      <c r="AR335" s="40"/>
      <c r="AS335" s="40"/>
    </row>
    <row r="336" spans="2:45" s="39" customFormat="1" hidden="1">
      <c r="B336" s="40"/>
      <c r="C336" s="40"/>
      <c r="D336" s="40"/>
      <c r="E336" s="40"/>
      <c r="F336" s="356"/>
      <c r="G336" s="40"/>
      <c r="H336" s="40"/>
      <c r="I336" s="40"/>
      <c r="J336" s="40"/>
      <c r="K336" s="40"/>
      <c r="L336" s="40"/>
      <c r="M336" s="40"/>
      <c r="N336" s="40"/>
      <c r="O336" s="40"/>
      <c r="Q336" s="40"/>
      <c r="R336" s="40"/>
      <c r="S336" s="40"/>
      <c r="T336" s="40"/>
      <c r="V336" s="40"/>
      <c r="W336" s="40"/>
      <c r="X336" s="40"/>
      <c r="Y336" s="40"/>
      <c r="AA336" s="40"/>
      <c r="AB336" s="40"/>
      <c r="AC336" s="40"/>
      <c r="AD336" s="40"/>
      <c r="AF336" s="40"/>
      <c r="AG336" s="40"/>
      <c r="AH336" s="40"/>
      <c r="AI336" s="40"/>
      <c r="AK336" s="40"/>
      <c r="AL336" s="40"/>
      <c r="AM336" s="40"/>
      <c r="AN336" s="40"/>
      <c r="AP336" s="40"/>
      <c r="AQ336" s="40"/>
      <c r="AR336" s="40"/>
      <c r="AS336" s="40"/>
    </row>
    <row r="337" spans="2:45" s="39" customFormat="1" hidden="1">
      <c r="B337" s="40"/>
      <c r="C337" s="40"/>
      <c r="D337" s="40"/>
      <c r="E337" s="40"/>
      <c r="F337" s="356"/>
      <c r="G337" s="40"/>
      <c r="H337" s="40"/>
      <c r="I337" s="40"/>
      <c r="J337" s="40"/>
      <c r="K337" s="40"/>
      <c r="L337" s="40"/>
      <c r="M337" s="40"/>
      <c r="N337" s="40"/>
      <c r="O337" s="40"/>
      <c r="Q337" s="40"/>
      <c r="R337" s="40"/>
      <c r="S337" s="40"/>
      <c r="T337" s="40"/>
      <c r="V337" s="40"/>
      <c r="W337" s="40"/>
      <c r="X337" s="40"/>
      <c r="Y337" s="40"/>
      <c r="AA337" s="40"/>
      <c r="AB337" s="40"/>
      <c r="AC337" s="40"/>
      <c r="AD337" s="40"/>
      <c r="AF337" s="40"/>
      <c r="AG337" s="40"/>
      <c r="AH337" s="40"/>
      <c r="AI337" s="40"/>
      <c r="AK337" s="40"/>
      <c r="AL337" s="40"/>
      <c r="AM337" s="40"/>
      <c r="AN337" s="40"/>
      <c r="AP337" s="40"/>
      <c r="AQ337" s="40"/>
      <c r="AR337" s="40"/>
      <c r="AS337" s="40"/>
    </row>
    <row r="338" spans="2:45" s="39" customFormat="1" hidden="1">
      <c r="B338" s="40"/>
      <c r="C338" s="40"/>
      <c r="D338" s="40"/>
      <c r="E338" s="40"/>
      <c r="F338" s="356"/>
      <c r="G338" s="40"/>
      <c r="H338" s="40"/>
      <c r="I338" s="40"/>
      <c r="J338" s="40"/>
      <c r="K338" s="40"/>
      <c r="L338" s="40"/>
      <c r="M338" s="40"/>
      <c r="N338" s="40"/>
      <c r="O338" s="40"/>
      <c r="Q338" s="40"/>
      <c r="R338" s="40"/>
      <c r="S338" s="40"/>
      <c r="T338" s="40"/>
      <c r="V338" s="40"/>
      <c r="W338" s="40"/>
      <c r="X338" s="40"/>
      <c r="Y338" s="40"/>
      <c r="AA338" s="40"/>
      <c r="AB338" s="40"/>
      <c r="AC338" s="40"/>
      <c r="AD338" s="40"/>
      <c r="AF338" s="40"/>
      <c r="AG338" s="40"/>
      <c r="AH338" s="40"/>
      <c r="AI338" s="40"/>
      <c r="AK338" s="40"/>
      <c r="AL338" s="40"/>
      <c r="AM338" s="40"/>
      <c r="AN338" s="40"/>
      <c r="AP338" s="40"/>
      <c r="AQ338" s="40"/>
      <c r="AR338" s="40"/>
      <c r="AS338" s="40"/>
    </row>
    <row r="339" spans="2:45" s="39" customFormat="1" hidden="1">
      <c r="B339" s="40"/>
      <c r="C339" s="40"/>
      <c r="D339" s="40"/>
      <c r="E339" s="40"/>
      <c r="F339" s="356"/>
      <c r="G339" s="40"/>
      <c r="H339" s="40"/>
      <c r="I339" s="40"/>
      <c r="J339" s="40"/>
      <c r="K339" s="40"/>
      <c r="L339" s="40"/>
      <c r="M339" s="40"/>
      <c r="N339" s="40"/>
      <c r="O339" s="40"/>
      <c r="Q339" s="40"/>
      <c r="R339" s="40"/>
      <c r="S339" s="40"/>
      <c r="T339" s="40"/>
      <c r="V339" s="40"/>
      <c r="W339" s="40"/>
      <c r="X339" s="40"/>
      <c r="Y339" s="40"/>
      <c r="AA339" s="40"/>
      <c r="AB339" s="40"/>
      <c r="AC339" s="40"/>
      <c r="AD339" s="40"/>
      <c r="AF339" s="40"/>
      <c r="AG339" s="40"/>
      <c r="AH339" s="40"/>
      <c r="AI339" s="40"/>
      <c r="AK339" s="40"/>
      <c r="AL339" s="40"/>
      <c r="AM339" s="40"/>
      <c r="AN339" s="40"/>
      <c r="AP339" s="40"/>
      <c r="AQ339" s="40"/>
      <c r="AR339" s="40"/>
      <c r="AS339" s="40"/>
    </row>
    <row r="340" spans="2:45" s="39" customFormat="1" hidden="1">
      <c r="B340" s="40"/>
      <c r="C340" s="40"/>
      <c r="D340" s="40"/>
      <c r="E340" s="40"/>
      <c r="F340" s="356"/>
      <c r="G340" s="40"/>
      <c r="H340" s="40"/>
      <c r="I340" s="40"/>
      <c r="J340" s="40"/>
      <c r="K340" s="40"/>
      <c r="L340" s="40"/>
      <c r="M340" s="40"/>
      <c r="N340" s="40"/>
      <c r="O340" s="40"/>
      <c r="Q340" s="40"/>
      <c r="R340" s="40"/>
      <c r="S340" s="40"/>
      <c r="T340" s="40"/>
      <c r="V340" s="40"/>
      <c r="W340" s="40"/>
      <c r="X340" s="40"/>
      <c r="Y340" s="40"/>
      <c r="AA340" s="40"/>
      <c r="AB340" s="40"/>
      <c r="AC340" s="40"/>
      <c r="AD340" s="40"/>
      <c r="AF340" s="40"/>
      <c r="AG340" s="40"/>
      <c r="AH340" s="40"/>
      <c r="AI340" s="40"/>
      <c r="AK340" s="40"/>
      <c r="AL340" s="40"/>
      <c r="AM340" s="40"/>
      <c r="AN340" s="40"/>
      <c r="AP340" s="40"/>
      <c r="AQ340" s="40"/>
      <c r="AR340" s="40"/>
      <c r="AS340" s="40"/>
    </row>
    <row r="341" spans="2:45" s="39" customFormat="1" hidden="1">
      <c r="B341" s="40"/>
      <c r="C341" s="40"/>
      <c r="D341" s="40"/>
      <c r="E341" s="40"/>
      <c r="F341" s="356"/>
      <c r="G341" s="40"/>
      <c r="H341" s="40"/>
      <c r="I341" s="40"/>
      <c r="J341" s="40"/>
      <c r="K341" s="40"/>
      <c r="L341" s="40"/>
      <c r="M341" s="40"/>
      <c r="N341" s="40"/>
      <c r="O341" s="40"/>
      <c r="Q341" s="40"/>
      <c r="R341" s="40"/>
      <c r="S341" s="40"/>
      <c r="T341" s="40"/>
      <c r="V341" s="40"/>
      <c r="W341" s="40"/>
      <c r="X341" s="40"/>
      <c r="Y341" s="40"/>
      <c r="AA341" s="40"/>
      <c r="AB341" s="40"/>
      <c r="AC341" s="40"/>
      <c r="AD341" s="40"/>
      <c r="AF341" s="40"/>
      <c r="AG341" s="40"/>
      <c r="AH341" s="40"/>
      <c r="AI341" s="40"/>
      <c r="AK341" s="40"/>
      <c r="AL341" s="40"/>
      <c r="AM341" s="40"/>
      <c r="AN341" s="40"/>
      <c r="AP341" s="40"/>
      <c r="AQ341" s="40"/>
      <c r="AR341" s="40"/>
      <c r="AS341" s="40"/>
    </row>
    <row r="342" spans="2:45" s="39" customFormat="1" hidden="1">
      <c r="B342" s="40"/>
      <c r="C342" s="40"/>
      <c r="D342" s="40"/>
      <c r="E342" s="40"/>
      <c r="F342" s="356"/>
      <c r="G342" s="40"/>
      <c r="H342" s="40"/>
      <c r="I342" s="40"/>
      <c r="J342" s="40"/>
      <c r="K342" s="40"/>
      <c r="L342" s="40"/>
      <c r="M342" s="40"/>
      <c r="N342" s="40"/>
      <c r="O342" s="40"/>
      <c r="Q342" s="40"/>
      <c r="R342" s="40"/>
      <c r="S342" s="40"/>
      <c r="T342" s="40"/>
      <c r="V342" s="40"/>
      <c r="W342" s="40"/>
      <c r="X342" s="40"/>
      <c r="Y342" s="40"/>
      <c r="AA342" s="40"/>
      <c r="AB342" s="40"/>
      <c r="AC342" s="40"/>
      <c r="AD342" s="40"/>
      <c r="AF342" s="40"/>
      <c r="AG342" s="40"/>
      <c r="AH342" s="40"/>
      <c r="AI342" s="40"/>
      <c r="AK342" s="40"/>
      <c r="AL342" s="40"/>
      <c r="AM342" s="40"/>
      <c r="AN342" s="40"/>
      <c r="AP342" s="40"/>
      <c r="AQ342" s="40"/>
      <c r="AR342" s="40"/>
      <c r="AS342" s="40"/>
    </row>
    <row r="343" spans="2:45" s="39" customFormat="1" hidden="1">
      <c r="B343" s="40"/>
      <c r="C343" s="40"/>
      <c r="D343" s="40"/>
      <c r="E343" s="40"/>
      <c r="F343" s="356"/>
      <c r="G343" s="40"/>
      <c r="H343" s="40"/>
      <c r="I343" s="40"/>
      <c r="J343" s="40"/>
      <c r="K343" s="40"/>
      <c r="L343" s="40"/>
      <c r="M343" s="40"/>
      <c r="N343" s="40"/>
      <c r="O343" s="40"/>
      <c r="Q343" s="40"/>
      <c r="R343" s="40"/>
      <c r="S343" s="40"/>
      <c r="T343" s="40"/>
      <c r="V343" s="40"/>
      <c r="W343" s="40"/>
      <c r="X343" s="40"/>
      <c r="Y343" s="40"/>
      <c r="AA343" s="40"/>
      <c r="AB343" s="40"/>
      <c r="AC343" s="40"/>
      <c r="AD343" s="40"/>
      <c r="AF343" s="40"/>
      <c r="AG343" s="40"/>
      <c r="AH343" s="40"/>
      <c r="AI343" s="40"/>
      <c r="AK343" s="40"/>
      <c r="AL343" s="40"/>
      <c r="AM343" s="40"/>
      <c r="AN343" s="40"/>
      <c r="AP343" s="40"/>
      <c r="AQ343" s="40"/>
      <c r="AR343" s="40"/>
      <c r="AS343" s="40"/>
    </row>
    <row r="344" spans="2:45" s="39" customFormat="1" hidden="1">
      <c r="B344" s="40"/>
      <c r="C344" s="40"/>
      <c r="D344" s="40"/>
      <c r="E344" s="40"/>
      <c r="F344" s="356"/>
      <c r="G344" s="40"/>
      <c r="H344" s="40"/>
      <c r="I344" s="40"/>
      <c r="J344" s="40"/>
      <c r="K344" s="40"/>
      <c r="L344" s="40"/>
      <c r="M344" s="40"/>
      <c r="N344" s="40"/>
      <c r="O344" s="40"/>
      <c r="Q344" s="40"/>
      <c r="R344" s="40"/>
      <c r="S344" s="40"/>
      <c r="T344" s="40"/>
      <c r="V344" s="40"/>
      <c r="W344" s="40"/>
      <c r="X344" s="40"/>
      <c r="Y344" s="40"/>
      <c r="AA344" s="40"/>
      <c r="AB344" s="40"/>
      <c r="AC344" s="40"/>
      <c r="AD344" s="40"/>
      <c r="AF344" s="40"/>
      <c r="AG344" s="40"/>
      <c r="AH344" s="40"/>
      <c r="AI344" s="40"/>
      <c r="AK344" s="40"/>
      <c r="AL344" s="40"/>
      <c r="AM344" s="40"/>
      <c r="AN344" s="40"/>
      <c r="AP344" s="40"/>
      <c r="AQ344" s="40"/>
      <c r="AR344" s="40"/>
      <c r="AS344" s="40"/>
    </row>
    <row r="345" spans="2:45" s="39" customFormat="1" hidden="1">
      <c r="B345" s="40"/>
      <c r="C345" s="40"/>
      <c r="D345" s="40"/>
      <c r="E345" s="40"/>
      <c r="F345" s="356"/>
      <c r="G345" s="40"/>
      <c r="H345" s="40"/>
      <c r="I345" s="40"/>
      <c r="J345" s="40"/>
      <c r="K345" s="40"/>
      <c r="L345" s="40"/>
      <c r="M345" s="40"/>
      <c r="N345" s="40"/>
      <c r="O345" s="40"/>
      <c r="Q345" s="40"/>
      <c r="R345" s="40"/>
      <c r="S345" s="40"/>
      <c r="T345" s="40"/>
      <c r="V345" s="40"/>
      <c r="W345" s="40"/>
      <c r="X345" s="40"/>
      <c r="Y345" s="40"/>
      <c r="AA345" s="40"/>
      <c r="AB345" s="40"/>
      <c r="AC345" s="40"/>
      <c r="AD345" s="40"/>
      <c r="AF345" s="40"/>
      <c r="AG345" s="40"/>
      <c r="AH345" s="40"/>
      <c r="AI345" s="40"/>
      <c r="AK345" s="40"/>
      <c r="AL345" s="40"/>
      <c r="AM345" s="40"/>
      <c r="AN345" s="40"/>
      <c r="AP345" s="40"/>
      <c r="AQ345" s="40"/>
      <c r="AR345" s="40"/>
      <c r="AS345" s="40"/>
    </row>
    <row r="346" spans="2:45" s="39" customFormat="1" hidden="1">
      <c r="B346" s="40"/>
      <c r="C346" s="40"/>
      <c r="D346" s="40"/>
      <c r="E346" s="40"/>
      <c r="F346" s="356"/>
      <c r="G346" s="40"/>
      <c r="H346" s="40"/>
      <c r="I346" s="40"/>
      <c r="J346" s="40"/>
      <c r="K346" s="40"/>
      <c r="L346" s="40"/>
      <c r="M346" s="40"/>
      <c r="N346" s="40"/>
      <c r="O346" s="40"/>
      <c r="Q346" s="40"/>
      <c r="R346" s="40"/>
      <c r="S346" s="40"/>
      <c r="T346" s="40"/>
      <c r="V346" s="40"/>
      <c r="W346" s="40"/>
      <c r="X346" s="40"/>
      <c r="Y346" s="40"/>
      <c r="AA346" s="40"/>
      <c r="AB346" s="40"/>
      <c r="AC346" s="40"/>
      <c r="AD346" s="40"/>
      <c r="AF346" s="40"/>
      <c r="AG346" s="40"/>
      <c r="AH346" s="40"/>
      <c r="AI346" s="40"/>
      <c r="AK346" s="40"/>
      <c r="AL346" s="40"/>
      <c r="AM346" s="40"/>
      <c r="AN346" s="40"/>
      <c r="AP346" s="40"/>
      <c r="AQ346" s="40"/>
      <c r="AR346" s="40"/>
      <c r="AS346" s="40"/>
    </row>
    <row r="347" spans="2:45" s="39" customFormat="1" hidden="1">
      <c r="B347" s="40"/>
      <c r="C347" s="40"/>
      <c r="D347" s="40"/>
      <c r="E347" s="40"/>
      <c r="F347" s="356"/>
      <c r="G347" s="40"/>
      <c r="H347" s="40"/>
      <c r="I347" s="40"/>
      <c r="J347" s="40"/>
      <c r="K347" s="40"/>
      <c r="L347" s="40"/>
      <c r="M347" s="40"/>
      <c r="N347" s="40"/>
      <c r="O347" s="40"/>
      <c r="Q347" s="40"/>
      <c r="R347" s="40"/>
      <c r="S347" s="40"/>
      <c r="T347" s="40"/>
      <c r="V347" s="40"/>
      <c r="W347" s="40"/>
      <c r="X347" s="40"/>
      <c r="Y347" s="40"/>
      <c r="AA347" s="40"/>
      <c r="AB347" s="40"/>
      <c r="AC347" s="40"/>
      <c r="AD347" s="40"/>
      <c r="AF347" s="40"/>
      <c r="AG347" s="40"/>
      <c r="AH347" s="40"/>
      <c r="AI347" s="40"/>
      <c r="AK347" s="40"/>
      <c r="AL347" s="40"/>
      <c r="AM347" s="40"/>
      <c r="AN347" s="40"/>
      <c r="AP347" s="40"/>
      <c r="AQ347" s="40"/>
      <c r="AR347" s="40"/>
      <c r="AS347" s="40"/>
    </row>
    <row r="348" spans="2:45" s="39" customFormat="1" hidden="1">
      <c r="B348" s="40"/>
      <c r="C348" s="40"/>
      <c r="D348" s="40"/>
      <c r="E348" s="40"/>
      <c r="F348" s="356"/>
      <c r="G348" s="40"/>
      <c r="H348" s="40"/>
      <c r="I348" s="40"/>
      <c r="J348" s="40"/>
      <c r="K348" s="40"/>
      <c r="L348" s="40"/>
      <c r="M348" s="40"/>
      <c r="N348" s="40"/>
      <c r="O348" s="40"/>
      <c r="Q348" s="40"/>
      <c r="R348" s="40"/>
      <c r="S348" s="40"/>
      <c r="T348" s="40"/>
      <c r="V348" s="40"/>
      <c r="W348" s="40"/>
      <c r="X348" s="40"/>
      <c r="Y348" s="40"/>
      <c r="AA348" s="40"/>
      <c r="AB348" s="40"/>
      <c r="AC348" s="40"/>
      <c r="AD348" s="40"/>
      <c r="AF348" s="40"/>
      <c r="AG348" s="40"/>
      <c r="AH348" s="40"/>
      <c r="AI348" s="40"/>
      <c r="AK348" s="40"/>
      <c r="AL348" s="40"/>
      <c r="AM348" s="40"/>
      <c r="AN348" s="40"/>
      <c r="AP348" s="40"/>
      <c r="AQ348" s="40"/>
      <c r="AR348" s="40"/>
      <c r="AS348" s="40"/>
    </row>
    <row r="349" spans="2:45" s="39" customFormat="1" hidden="1">
      <c r="B349" s="40"/>
      <c r="C349" s="40"/>
      <c r="D349" s="40"/>
      <c r="E349" s="40"/>
      <c r="F349" s="356"/>
      <c r="G349" s="40"/>
      <c r="H349" s="40"/>
      <c r="I349" s="40"/>
      <c r="J349" s="40"/>
      <c r="K349" s="40"/>
      <c r="L349" s="40"/>
      <c r="M349" s="40"/>
      <c r="N349" s="40"/>
      <c r="O349" s="40"/>
      <c r="Q349" s="40"/>
      <c r="R349" s="40"/>
      <c r="S349" s="40"/>
      <c r="T349" s="40"/>
      <c r="V349" s="40"/>
      <c r="W349" s="40"/>
      <c r="X349" s="40"/>
      <c r="Y349" s="40"/>
      <c r="AA349" s="40"/>
      <c r="AB349" s="40"/>
      <c r="AC349" s="40"/>
      <c r="AD349" s="40"/>
      <c r="AF349" s="40"/>
      <c r="AG349" s="40"/>
      <c r="AH349" s="40"/>
      <c r="AI349" s="40"/>
      <c r="AK349" s="40"/>
      <c r="AL349" s="40"/>
      <c r="AM349" s="40"/>
      <c r="AN349" s="40"/>
      <c r="AP349" s="40"/>
      <c r="AQ349" s="40"/>
      <c r="AR349" s="40"/>
      <c r="AS349" s="40"/>
    </row>
    <row r="350" spans="2:45" s="39" customFormat="1" hidden="1">
      <c r="B350" s="40"/>
      <c r="C350" s="40"/>
      <c r="D350" s="40"/>
      <c r="E350" s="40"/>
      <c r="F350" s="356"/>
      <c r="G350" s="40"/>
      <c r="H350" s="40"/>
      <c r="I350" s="40"/>
      <c r="J350" s="40"/>
      <c r="K350" s="40"/>
      <c r="L350" s="40"/>
      <c r="M350" s="40"/>
      <c r="N350" s="40"/>
      <c r="O350" s="40"/>
      <c r="Q350" s="40"/>
      <c r="R350" s="40"/>
      <c r="S350" s="40"/>
      <c r="T350" s="40"/>
      <c r="V350" s="40"/>
      <c r="W350" s="40"/>
      <c r="X350" s="40"/>
      <c r="Y350" s="40"/>
      <c r="AA350" s="40"/>
      <c r="AB350" s="40"/>
      <c r="AC350" s="40"/>
      <c r="AD350" s="40"/>
      <c r="AF350" s="40"/>
      <c r="AG350" s="40"/>
      <c r="AH350" s="40"/>
      <c r="AI350" s="40"/>
      <c r="AK350" s="40"/>
      <c r="AL350" s="40"/>
      <c r="AM350" s="40"/>
      <c r="AN350" s="40"/>
      <c r="AP350" s="40"/>
      <c r="AQ350" s="40"/>
      <c r="AR350" s="40"/>
      <c r="AS350" s="40"/>
    </row>
    <row r="351" spans="2:45" s="39" customFormat="1" hidden="1">
      <c r="B351" s="40"/>
      <c r="C351" s="40"/>
      <c r="D351" s="40"/>
      <c r="E351" s="40"/>
      <c r="F351" s="356"/>
      <c r="G351" s="40"/>
      <c r="H351" s="40"/>
      <c r="I351" s="40"/>
      <c r="J351" s="40"/>
      <c r="K351" s="40"/>
      <c r="L351" s="40"/>
      <c r="M351" s="40"/>
      <c r="N351" s="40"/>
      <c r="O351" s="40"/>
      <c r="Q351" s="40"/>
      <c r="R351" s="40"/>
      <c r="S351" s="40"/>
      <c r="T351" s="40"/>
      <c r="V351" s="40"/>
      <c r="W351" s="40"/>
      <c r="X351" s="40"/>
      <c r="Y351" s="40"/>
      <c r="AA351" s="40"/>
      <c r="AB351" s="40"/>
      <c r="AC351" s="40"/>
      <c r="AD351" s="40"/>
      <c r="AF351" s="40"/>
      <c r="AG351" s="40"/>
      <c r="AH351" s="40"/>
      <c r="AI351" s="40"/>
      <c r="AK351" s="40"/>
      <c r="AL351" s="40"/>
      <c r="AM351" s="40"/>
      <c r="AN351" s="40"/>
      <c r="AP351" s="40"/>
      <c r="AQ351" s="40"/>
      <c r="AR351" s="40"/>
      <c r="AS351" s="40"/>
    </row>
    <row r="352" spans="2:45" s="39" customFormat="1" hidden="1">
      <c r="B352" s="40"/>
      <c r="C352" s="40"/>
      <c r="D352" s="40"/>
      <c r="E352" s="40"/>
      <c r="F352" s="356"/>
      <c r="G352" s="40"/>
      <c r="H352" s="40"/>
      <c r="I352" s="40"/>
      <c r="J352" s="40"/>
      <c r="K352" s="40"/>
      <c r="L352" s="40"/>
      <c r="M352" s="40"/>
      <c r="N352" s="40"/>
      <c r="O352" s="40"/>
      <c r="Q352" s="40"/>
      <c r="R352" s="40"/>
      <c r="S352" s="40"/>
      <c r="T352" s="40"/>
      <c r="V352" s="40"/>
      <c r="W352" s="40"/>
      <c r="X352" s="40"/>
      <c r="Y352" s="40"/>
      <c r="AA352" s="40"/>
      <c r="AB352" s="40"/>
      <c r="AC352" s="40"/>
      <c r="AD352" s="40"/>
      <c r="AF352" s="40"/>
      <c r="AG352" s="40"/>
      <c r="AH352" s="40"/>
      <c r="AI352" s="40"/>
      <c r="AK352" s="40"/>
      <c r="AL352" s="40"/>
      <c r="AM352" s="40"/>
      <c r="AN352" s="40"/>
      <c r="AP352" s="40"/>
      <c r="AQ352" s="40"/>
      <c r="AR352" s="40"/>
      <c r="AS352" s="40"/>
    </row>
    <row r="353" spans="2:45" s="39" customFormat="1" hidden="1">
      <c r="B353" s="40"/>
      <c r="C353" s="40"/>
      <c r="D353" s="40"/>
      <c r="E353" s="40"/>
      <c r="F353" s="356"/>
      <c r="G353" s="40"/>
      <c r="H353" s="40"/>
      <c r="I353" s="40"/>
      <c r="J353" s="40"/>
      <c r="K353" s="40"/>
      <c r="L353" s="40"/>
      <c r="M353" s="40"/>
      <c r="N353" s="40"/>
      <c r="O353" s="40"/>
      <c r="Q353" s="40"/>
      <c r="R353" s="40"/>
      <c r="S353" s="40"/>
      <c r="T353" s="40"/>
      <c r="V353" s="40"/>
      <c r="W353" s="40"/>
      <c r="X353" s="40"/>
      <c r="Y353" s="40"/>
      <c r="AA353" s="40"/>
      <c r="AB353" s="40"/>
      <c r="AC353" s="40"/>
      <c r="AD353" s="40"/>
      <c r="AF353" s="40"/>
      <c r="AG353" s="40"/>
      <c r="AH353" s="40"/>
      <c r="AI353" s="40"/>
      <c r="AK353" s="40"/>
      <c r="AL353" s="40"/>
      <c r="AM353" s="40"/>
      <c r="AN353" s="40"/>
      <c r="AP353" s="40"/>
      <c r="AQ353" s="40"/>
      <c r="AR353" s="40"/>
      <c r="AS353" s="40"/>
    </row>
    <row r="354" spans="2:45" s="39" customFormat="1" hidden="1">
      <c r="B354" s="40"/>
      <c r="C354" s="40"/>
      <c r="D354" s="40"/>
      <c r="E354" s="40"/>
      <c r="F354" s="356"/>
      <c r="G354" s="40"/>
      <c r="H354" s="40"/>
      <c r="I354" s="40"/>
      <c r="J354" s="40"/>
      <c r="K354" s="40"/>
      <c r="L354" s="40"/>
      <c r="M354" s="40"/>
      <c r="N354" s="40"/>
      <c r="O354" s="40"/>
      <c r="Q354" s="40"/>
      <c r="R354" s="40"/>
      <c r="S354" s="40"/>
      <c r="T354" s="40"/>
      <c r="V354" s="40"/>
      <c r="W354" s="40"/>
      <c r="X354" s="40"/>
      <c r="Y354" s="40"/>
      <c r="AA354" s="40"/>
      <c r="AB354" s="40"/>
      <c r="AC354" s="40"/>
      <c r="AD354" s="40"/>
      <c r="AF354" s="40"/>
      <c r="AG354" s="40"/>
      <c r="AH354" s="40"/>
      <c r="AI354" s="40"/>
      <c r="AK354" s="40"/>
      <c r="AL354" s="40"/>
      <c r="AM354" s="40"/>
      <c r="AN354" s="40"/>
      <c r="AP354" s="40"/>
      <c r="AQ354" s="40"/>
      <c r="AR354" s="40"/>
      <c r="AS354" s="40"/>
    </row>
    <row r="355" spans="2:45" s="39" customFormat="1" hidden="1">
      <c r="B355" s="40"/>
      <c r="C355" s="40"/>
      <c r="D355" s="40"/>
      <c r="E355" s="40"/>
      <c r="F355" s="356"/>
      <c r="G355" s="40"/>
      <c r="H355" s="40"/>
      <c r="I355" s="40"/>
      <c r="J355" s="40"/>
      <c r="K355" s="40"/>
      <c r="L355" s="40"/>
      <c r="M355" s="40"/>
      <c r="N355" s="40"/>
      <c r="O355" s="40"/>
      <c r="Q355" s="40"/>
      <c r="R355" s="40"/>
      <c r="S355" s="40"/>
      <c r="T355" s="40"/>
      <c r="V355" s="40"/>
      <c r="W355" s="40"/>
      <c r="X355" s="40"/>
      <c r="Y355" s="40"/>
      <c r="AA355" s="40"/>
      <c r="AB355" s="40"/>
      <c r="AC355" s="40"/>
      <c r="AD355" s="40"/>
      <c r="AF355" s="40"/>
      <c r="AG355" s="40"/>
      <c r="AH355" s="40"/>
      <c r="AI355" s="40"/>
      <c r="AK355" s="40"/>
      <c r="AL355" s="40"/>
      <c r="AM355" s="40"/>
      <c r="AN355" s="40"/>
      <c r="AP355" s="40"/>
      <c r="AQ355" s="40"/>
      <c r="AR355" s="40"/>
      <c r="AS355" s="40"/>
    </row>
    <row r="356" spans="2:45" s="39" customFormat="1" hidden="1">
      <c r="B356" s="40"/>
      <c r="C356" s="40"/>
      <c r="D356" s="40"/>
      <c r="E356" s="40"/>
      <c r="F356" s="356"/>
      <c r="G356" s="40"/>
      <c r="H356" s="40"/>
      <c r="I356" s="40"/>
      <c r="J356" s="40"/>
      <c r="K356" s="40"/>
      <c r="L356" s="40"/>
      <c r="M356" s="40"/>
      <c r="N356" s="40"/>
      <c r="O356" s="40"/>
      <c r="Q356" s="40"/>
      <c r="R356" s="40"/>
      <c r="S356" s="40"/>
      <c r="T356" s="40"/>
      <c r="V356" s="40"/>
      <c r="W356" s="40"/>
      <c r="X356" s="40"/>
      <c r="Y356" s="40"/>
      <c r="AA356" s="40"/>
      <c r="AB356" s="40"/>
      <c r="AC356" s="40"/>
      <c r="AD356" s="40"/>
      <c r="AF356" s="40"/>
      <c r="AG356" s="40"/>
      <c r="AH356" s="40"/>
      <c r="AI356" s="40"/>
      <c r="AK356" s="40"/>
      <c r="AL356" s="40"/>
      <c r="AM356" s="40"/>
      <c r="AN356" s="40"/>
      <c r="AP356" s="40"/>
      <c r="AQ356" s="40"/>
      <c r="AR356" s="40"/>
      <c r="AS356" s="40"/>
    </row>
    <row r="357" spans="2:45" s="39" customFormat="1" hidden="1">
      <c r="B357" s="40"/>
      <c r="C357" s="40"/>
      <c r="D357" s="40"/>
      <c r="E357" s="40"/>
      <c r="F357" s="356"/>
      <c r="G357" s="40"/>
      <c r="H357" s="40"/>
      <c r="I357" s="40"/>
      <c r="J357" s="40"/>
      <c r="K357" s="40"/>
      <c r="L357" s="40"/>
      <c r="M357" s="40"/>
      <c r="N357" s="40"/>
      <c r="O357" s="40"/>
      <c r="Q357" s="40"/>
      <c r="R357" s="40"/>
      <c r="S357" s="40"/>
      <c r="T357" s="40"/>
      <c r="V357" s="40"/>
      <c r="W357" s="40"/>
      <c r="X357" s="40"/>
      <c r="Y357" s="40"/>
      <c r="AA357" s="40"/>
      <c r="AB357" s="40"/>
      <c r="AC357" s="40"/>
      <c r="AD357" s="40"/>
      <c r="AF357" s="40"/>
      <c r="AG357" s="40"/>
      <c r="AH357" s="40"/>
      <c r="AI357" s="40"/>
      <c r="AK357" s="40"/>
      <c r="AL357" s="40"/>
      <c r="AM357" s="40"/>
      <c r="AN357" s="40"/>
      <c r="AP357" s="40"/>
      <c r="AQ357" s="40"/>
      <c r="AR357" s="40"/>
      <c r="AS357" s="40"/>
    </row>
    <row r="358" spans="2:45" s="39" customFormat="1" hidden="1">
      <c r="B358" s="40"/>
      <c r="C358" s="40"/>
      <c r="D358" s="40"/>
      <c r="E358" s="40"/>
      <c r="F358" s="356"/>
      <c r="G358" s="40"/>
      <c r="H358" s="40"/>
      <c r="I358" s="40"/>
      <c r="J358" s="40"/>
      <c r="K358" s="40"/>
      <c r="L358" s="40"/>
      <c r="M358" s="40"/>
      <c r="N358" s="40"/>
      <c r="O358" s="40"/>
      <c r="Q358" s="40"/>
      <c r="R358" s="40"/>
      <c r="S358" s="40"/>
      <c r="T358" s="40"/>
      <c r="V358" s="40"/>
      <c r="W358" s="40"/>
      <c r="X358" s="40"/>
      <c r="Y358" s="40"/>
      <c r="AA358" s="40"/>
      <c r="AB358" s="40"/>
      <c r="AC358" s="40"/>
      <c r="AD358" s="40"/>
      <c r="AF358" s="40"/>
      <c r="AG358" s="40"/>
      <c r="AH358" s="40"/>
      <c r="AI358" s="40"/>
      <c r="AK358" s="40"/>
      <c r="AL358" s="40"/>
      <c r="AM358" s="40"/>
      <c r="AN358" s="40"/>
      <c r="AP358" s="40"/>
      <c r="AQ358" s="40"/>
      <c r="AR358" s="40"/>
      <c r="AS358" s="40"/>
    </row>
    <row r="359" spans="2:45" s="39" customFormat="1" hidden="1">
      <c r="B359" s="40"/>
      <c r="C359" s="40"/>
      <c r="D359" s="40"/>
      <c r="E359" s="40"/>
      <c r="F359" s="356"/>
      <c r="G359" s="40"/>
      <c r="H359" s="40"/>
      <c r="I359" s="40"/>
      <c r="J359" s="40"/>
      <c r="K359" s="40"/>
      <c r="L359" s="40"/>
      <c r="M359" s="40"/>
      <c r="N359" s="40"/>
      <c r="O359" s="40"/>
      <c r="Q359" s="40"/>
      <c r="R359" s="40"/>
      <c r="S359" s="40"/>
      <c r="T359" s="40"/>
      <c r="V359" s="40"/>
      <c r="W359" s="40"/>
      <c r="X359" s="40"/>
      <c r="Y359" s="40"/>
      <c r="AA359" s="40"/>
      <c r="AB359" s="40"/>
      <c r="AC359" s="40"/>
      <c r="AD359" s="40"/>
      <c r="AF359" s="40"/>
      <c r="AG359" s="40"/>
      <c r="AH359" s="40"/>
      <c r="AI359" s="40"/>
      <c r="AK359" s="40"/>
      <c r="AL359" s="40"/>
      <c r="AM359" s="40"/>
      <c r="AN359" s="40"/>
      <c r="AP359" s="40"/>
      <c r="AQ359" s="40"/>
      <c r="AR359" s="40"/>
      <c r="AS359" s="40"/>
    </row>
    <row r="360" spans="2:45" s="39" customFormat="1" hidden="1">
      <c r="B360" s="40"/>
      <c r="C360" s="40"/>
      <c r="D360" s="40"/>
      <c r="E360" s="40"/>
      <c r="F360" s="356"/>
      <c r="G360" s="40"/>
      <c r="H360" s="40"/>
      <c r="I360" s="40"/>
      <c r="J360" s="40"/>
      <c r="K360" s="40"/>
      <c r="L360" s="40"/>
      <c r="M360" s="40"/>
      <c r="N360" s="40"/>
      <c r="O360" s="40"/>
      <c r="Q360" s="40"/>
      <c r="R360" s="40"/>
      <c r="S360" s="40"/>
      <c r="T360" s="40"/>
      <c r="V360" s="40"/>
      <c r="W360" s="40"/>
      <c r="X360" s="40"/>
      <c r="Y360" s="40"/>
      <c r="AA360" s="40"/>
      <c r="AB360" s="40"/>
      <c r="AC360" s="40"/>
      <c r="AD360" s="40"/>
      <c r="AF360" s="40"/>
      <c r="AG360" s="40"/>
      <c r="AH360" s="40"/>
      <c r="AI360" s="40"/>
      <c r="AK360" s="40"/>
      <c r="AL360" s="40"/>
      <c r="AM360" s="40"/>
      <c r="AN360" s="40"/>
      <c r="AP360" s="40"/>
      <c r="AQ360" s="40"/>
      <c r="AR360" s="40"/>
      <c r="AS360" s="40"/>
    </row>
    <row r="361" spans="2:45" s="39" customFormat="1" hidden="1">
      <c r="B361" s="40"/>
      <c r="C361" s="40"/>
      <c r="D361" s="40"/>
      <c r="E361" s="40"/>
      <c r="F361" s="356"/>
      <c r="G361" s="40"/>
      <c r="H361" s="40"/>
      <c r="I361" s="40"/>
      <c r="J361" s="40"/>
      <c r="K361" s="40"/>
      <c r="L361" s="40"/>
      <c r="M361" s="40"/>
      <c r="N361" s="40"/>
      <c r="O361" s="40"/>
      <c r="Q361" s="40"/>
      <c r="R361" s="40"/>
      <c r="S361" s="40"/>
      <c r="T361" s="40"/>
      <c r="V361" s="40"/>
      <c r="W361" s="40"/>
      <c r="X361" s="40"/>
      <c r="Y361" s="40"/>
      <c r="AA361" s="40"/>
      <c r="AB361" s="40"/>
      <c r="AC361" s="40"/>
      <c r="AD361" s="40"/>
      <c r="AF361" s="40"/>
      <c r="AG361" s="40"/>
      <c r="AH361" s="40"/>
      <c r="AI361" s="40"/>
      <c r="AK361" s="40"/>
      <c r="AL361" s="40"/>
      <c r="AM361" s="40"/>
      <c r="AN361" s="40"/>
      <c r="AP361" s="40"/>
      <c r="AQ361" s="40"/>
      <c r="AR361" s="40"/>
      <c r="AS361" s="40"/>
    </row>
    <row r="362" spans="2:45" s="39" customFormat="1" hidden="1">
      <c r="B362" s="40"/>
      <c r="C362" s="40"/>
      <c r="D362" s="40"/>
      <c r="E362" s="40"/>
      <c r="F362" s="356"/>
      <c r="G362" s="40"/>
      <c r="H362" s="40"/>
      <c r="I362" s="40"/>
      <c r="J362" s="40"/>
      <c r="K362" s="40"/>
      <c r="L362" s="40"/>
      <c r="M362" s="40"/>
      <c r="N362" s="40"/>
      <c r="O362" s="40"/>
      <c r="Q362" s="40"/>
      <c r="R362" s="40"/>
      <c r="S362" s="40"/>
      <c r="T362" s="40"/>
      <c r="V362" s="40"/>
      <c r="W362" s="40"/>
      <c r="X362" s="40"/>
      <c r="Y362" s="40"/>
      <c r="AA362" s="40"/>
      <c r="AB362" s="40"/>
      <c r="AC362" s="40"/>
      <c r="AD362" s="40"/>
      <c r="AF362" s="40"/>
      <c r="AG362" s="40"/>
      <c r="AH362" s="40"/>
      <c r="AI362" s="40"/>
      <c r="AK362" s="40"/>
      <c r="AL362" s="40"/>
      <c r="AM362" s="40"/>
      <c r="AN362" s="40"/>
      <c r="AP362" s="40"/>
      <c r="AQ362" s="40"/>
      <c r="AR362" s="40"/>
      <c r="AS362" s="40"/>
    </row>
    <row r="363" spans="2:45" s="39" customFormat="1" hidden="1">
      <c r="B363" s="40"/>
      <c r="C363" s="40"/>
      <c r="D363" s="40"/>
      <c r="E363" s="40"/>
      <c r="F363" s="356"/>
      <c r="G363" s="40"/>
      <c r="H363" s="40"/>
      <c r="I363" s="40"/>
      <c r="J363" s="40"/>
      <c r="K363" s="40"/>
      <c r="L363" s="40"/>
      <c r="M363" s="40"/>
      <c r="N363" s="40"/>
      <c r="O363" s="40"/>
      <c r="Q363" s="40"/>
      <c r="R363" s="40"/>
      <c r="S363" s="40"/>
      <c r="T363" s="40"/>
      <c r="V363" s="40"/>
      <c r="W363" s="40"/>
      <c r="X363" s="40"/>
      <c r="Y363" s="40"/>
      <c r="AA363" s="40"/>
      <c r="AB363" s="40"/>
      <c r="AC363" s="40"/>
      <c r="AD363" s="40"/>
      <c r="AF363" s="40"/>
      <c r="AG363" s="40"/>
      <c r="AH363" s="40"/>
      <c r="AI363" s="40"/>
      <c r="AK363" s="40"/>
      <c r="AL363" s="40"/>
      <c r="AM363" s="40"/>
      <c r="AN363" s="40"/>
      <c r="AP363" s="40"/>
      <c r="AQ363" s="40"/>
      <c r="AR363" s="40"/>
      <c r="AS363" s="40"/>
    </row>
    <row r="364" spans="2:45" s="39" customFormat="1" hidden="1">
      <c r="B364" s="40"/>
      <c r="C364" s="40"/>
      <c r="D364" s="40"/>
      <c r="E364" s="40"/>
      <c r="F364" s="356"/>
      <c r="G364" s="40"/>
      <c r="H364" s="40"/>
      <c r="I364" s="40"/>
      <c r="J364" s="40"/>
      <c r="K364" s="40"/>
      <c r="L364" s="40"/>
      <c r="M364" s="40"/>
      <c r="N364" s="40"/>
      <c r="O364" s="40"/>
      <c r="Q364" s="40"/>
      <c r="R364" s="40"/>
      <c r="S364" s="40"/>
      <c r="T364" s="40"/>
      <c r="V364" s="40"/>
      <c r="W364" s="40"/>
      <c r="X364" s="40"/>
      <c r="Y364" s="40"/>
      <c r="AA364" s="40"/>
      <c r="AB364" s="40"/>
      <c r="AC364" s="40"/>
      <c r="AD364" s="40"/>
      <c r="AF364" s="40"/>
      <c r="AG364" s="40"/>
      <c r="AH364" s="40"/>
      <c r="AI364" s="40"/>
      <c r="AK364" s="40"/>
      <c r="AL364" s="40"/>
      <c r="AM364" s="40"/>
      <c r="AN364" s="40"/>
      <c r="AP364" s="40"/>
      <c r="AQ364" s="40"/>
      <c r="AR364" s="40"/>
      <c r="AS364" s="40"/>
    </row>
    <row r="365" spans="2:45" s="39" customFormat="1" hidden="1">
      <c r="B365" s="40"/>
      <c r="C365" s="40"/>
      <c r="D365" s="40"/>
      <c r="E365" s="40"/>
      <c r="F365" s="356"/>
      <c r="G365" s="40"/>
      <c r="H365" s="40"/>
      <c r="I365" s="40"/>
      <c r="J365" s="40"/>
      <c r="K365" s="40"/>
      <c r="L365" s="40"/>
      <c r="M365" s="40"/>
      <c r="N365" s="40"/>
      <c r="O365" s="40"/>
      <c r="Q365" s="40"/>
      <c r="R365" s="40"/>
      <c r="S365" s="40"/>
      <c r="T365" s="40"/>
      <c r="V365" s="40"/>
      <c r="W365" s="40"/>
      <c r="X365" s="40"/>
      <c r="Y365" s="40"/>
      <c r="AA365" s="40"/>
      <c r="AB365" s="40"/>
      <c r="AC365" s="40"/>
      <c r="AD365" s="40"/>
      <c r="AF365" s="40"/>
      <c r="AG365" s="40"/>
      <c r="AH365" s="40"/>
      <c r="AI365" s="40"/>
      <c r="AK365" s="40"/>
      <c r="AL365" s="40"/>
      <c r="AM365" s="40"/>
      <c r="AN365" s="40"/>
      <c r="AP365" s="40"/>
      <c r="AQ365" s="40"/>
      <c r="AR365" s="40"/>
      <c r="AS365" s="40"/>
    </row>
    <row r="366" spans="2:45" s="39" customFormat="1" hidden="1">
      <c r="B366" s="40"/>
      <c r="C366" s="40"/>
      <c r="D366" s="40"/>
      <c r="E366" s="40"/>
      <c r="F366" s="356"/>
      <c r="G366" s="40"/>
      <c r="H366" s="40"/>
      <c r="I366" s="40"/>
      <c r="J366" s="40"/>
      <c r="K366" s="40"/>
      <c r="L366" s="40"/>
      <c r="M366" s="40"/>
      <c r="N366" s="40"/>
      <c r="O366" s="40"/>
      <c r="Q366" s="40"/>
      <c r="R366" s="40"/>
      <c r="S366" s="40"/>
      <c r="T366" s="40"/>
      <c r="V366" s="40"/>
      <c r="W366" s="40"/>
      <c r="X366" s="40"/>
      <c r="Y366" s="40"/>
      <c r="AA366" s="40"/>
      <c r="AB366" s="40"/>
      <c r="AC366" s="40"/>
      <c r="AD366" s="40"/>
      <c r="AF366" s="40"/>
      <c r="AG366" s="40"/>
      <c r="AH366" s="40"/>
      <c r="AI366" s="40"/>
      <c r="AK366" s="40"/>
      <c r="AL366" s="40"/>
      <c r="AM366" s="40"/>
      <c r="AN366" s="40"/>
      <c r="AP366" s="40"/>
      <c r="AQ366" s="40"/>
      <c r="AR366" s="40"/>
      <c r="AS366" s="40"/>
    </row>
    <row r="367" spans="2:45" s="39" customFormat="1" hidden="1">
      <c r="B367" s="40"/>
      <c r="C367" s="40"/>
      <c r="D367" s="40"/>
      <c r="E367" s="40"/>
      <c r="F367" s="356"/>
      <c r="G367" s="40"/>
      <c r="H367" s="40"/>
      <c r="I367" s="40"/>
      <c r="J367" s="40"/>
      <c r="K367" s="40"/>
      <c r="L367" s="40"/>
      <c r="M367" s="40"/>
      <c r="N367" s="40"/>
      <c r="O367" s="40"/>
      <c r="Q367" s="40"/>
      <c r="R367" s="40"/>
      <c r="S367" s="40"/>
      <c r="T367" s="40"/>
      <c r="V367" s="40"/>
      <c r="W367" s="40"/>
      <c r="X367" s="40"/>
      <c r="Y367" s="40"/>
      <c r="AA367" s="40"/>
      <c r="AB367" s="40"/>
      <c r="AC367" s="40"/>
      <c r="AD367" s="40"/>
      <c r="AF367" s="40"/>
      <c r="AG367" s="40"/>
      <c r="AH367" s="40"/>
      <c r="AI367" s="40"/>
      <c r="AK367" s="40"/>
      <c r="AL367" s="40"/>
      <c r="AM367" s="40"/>
      <c r="AN367" s="40"/>
      <c r="AP367" s="40"/>
      <c r="AQ367" s="40"/>
      <c r="AR367" s="40"/>
      <c r="AS367" s="40"/>
    </row>
    <row r="368" spans="2:45" s="39" customFormat="1" hidden="1">
      <c r="B368" s="40"/>
      <c r="C368" s="40"/>
      <c r="D368" s="40"/>
      <c r="E368" s="40"/>
      <c r="F368" s="356"/>
      <c r="G368" s="40"/>
      <c r="H368" s="40"/>
      <c r="I368" s="40"/>
      <c r="J368" s="40"/>
      <c r="K368" s="40"/>
      <c r="L368" s="40"/>
      <c r="M368" s="40"/>
      <c r="N368" s="40"/>
      <c r="O368" s="40"/>
      <c r="Q368" s="40"/>
      <c r="R368" s="40"/>
      <c r="S368" s="40"/>
      <c r="T368" s="40"/>
      <c r="V368" s="40"/>
      <c r="W368" s="40"/>
      <c r="X368" s="40"/>
      <c r="Y368" s="40"/>
      <c r="AA368" s="40"/>
      <c r="AB368" s="40"/>
      <c r="AC368" s="40"/>
      <c r="AD368" s="40"/>
      <c r="AF368" s="40"/>
      <c r="AG368" s="40"/>
      <c r="AH368" s="40"/>
      <c r="AI368" s="40"/>
      <c r="AK368" s="40"/>
      <c r="AL368" s="40"/>
      <c r="AM368" s="40"/>
      <c r="AN368" s="40"/>
      <c r="AP368" s="40"/>
      <c r="AQ368" s="40"/>
      <c r="AR368" s="40"/>
      <c r="AS368" s="40"/>
    </row>
    <row r="369" spans="2:45" s="39" customFormat="1" hidden="1">
      <c r="B369" s="40"/>
      <c r="C369" s="40"/>
      <c r="D369" s="40"/>
      <c r="E369" s="40"/>
      <c r="F369" s="356"/>
      <c r="G369" s="40"/>
      <c r="H369" s="40"/>
      <c r="I369" s="40"/>
      <c r="J369" s="40"/>
      <c r="K369" s="40"/>
      <c r="L369" s="40"/>
      <c r="M369" s="40"/>
      <c r="N369" s="40"/>
      <c r="O369" s="40"/>
      <c r="Q369" s="40"/>
      <c r="R369" s="40"/>
      <c r="S369" s="40"/>
      <c r="T369" s="40"/>
      <c r="V369" s="40"/>
      <c r="W369" s="40"/>
      <c r="X369" s="40"/>
      <c r="Y369" s="40"/>
      <c r="AA369" s="40"/>
      <c r="AB369" s="40"/>
      <c r="AC369" s="40"/>
      <c r="AD369" s="40"/>
      <c r="AF369" s="40"/>
      <c r="AG369" s="40"/>
      <c r="AH369" s="40"/>
      <c r="AI369" s="40"/>
      <c r="AK369" s="40"/>
      <c r="AL369" s="40"/>
      <c r="AM369" s="40"/>
      <c r="AN369" s="40"/>
      <c r="AP369" s="40"/>
      <c r="AQ369" s="40"/>
      <c r="AR369" s="40"/>
      <c r="AS369" s="40"/>
    </row>
    <row r="370" spans="2:45" s="39" customFormat="1" hidden="1">
      <c r="B370" s="40"/>
      <c r="C370" s="40"/>
      <c r="D370" s="40"/>
      <c r="E370" s="40"/>
      <c r="F370" s="356"/>
      <c r="G370" s="40"/>
      <c r="H370" s="40"/>
      <c r="I370" s="40"/>
      <c r="J370" s="40"/>
      <c r="K370" s="40"/>
      <c r="L370" s="40"/>
      <c r="M370" s="40"/>
      <c r="N370" s="40"/>
      <c r="O370" s="40"/>
      <c r="Q370" s="40"/>
      <c r="R370" s="40"/>
      <c r="S370" s="40"/>
      <c r="T370" s="40"/>
      <c r="V370" s="40"/>
      <c r="W370" s="40"/>
      <c r="X370" s="40"/>
      <c r="Y370" s="40"/>
      <c r="AA370" s="40"/>
      <c r="AB370" s="40"/>
      <c r="AC370" s="40"/>
      <c r="AD370" s="40"/>
      <c r="AF370" s="40"/>
      <c r="AG370" s="40"/>
      <c r="AH370" s="40"/>
      <c r="AI370" s="40"/>
      <c r="AK370" s="40"/>
      <c r="AL370" s="40"/>
      <c r="AM370" s="40"/>
      <c r="AN370" s="40"/>
      <c r="AP370" s="40"/>
      <c r="AQ370" s="40"/>
      <c r="AR370" s="40"/>
      <c r="AS370" s="40"/>
    </row>
    <row r="371" spans="2:45" s="39" customFormat="1" hidden="1">
      <c r="B371" s="40"/>
      <c r="C371" s="40"/>
      <c r="D371" s="40"/>
      <c r="E371" s="40"/>
      <c r="F371" s="356"/>
      <c r="G371" s="40"/>
      <c r="H371" s="40"/>
      <c r="I371" s="40"/>
      <c r="J371" s="40"/>
      <c r="K371" s="40"/>
      <c r="L371" s="40"/>
      <c r="M371" s="40"/>
      <c r="N371" s="40"/>
      <c r="O371" s="40"/>
      <c r="Q371" s="40"/>
      <c r="R371" s="40"/>
      <c r="S371" s="40"/>
      <c r="T371" s="40"/>
      <c r="V371" s="40"/>
      <c r="W371" s="40"/>
      <c r="X371" s="40"/>
      <c r="Y371" s="40"/>
      <c r="AA371" s="40"/>
      <c r="AB371" s="40"/>
      <c r="AC371" s="40"/>
      <c r="AD371" s="40"/>
      <c r="AF371" s="40"/>
      <c r="AG371" s="40"/>
      <c r="AH371" s="40"/>
      <c r="AI371" s="40"/>
      <c r="AK371" s="40"/>
      <c r="AL371" s="40"/>
      <c r="AM371" s="40"/>
      <c r="AN371" s="40"/>
      <c r="AP371" s="40"/>
      <c r="AQ371" s="40"/>
      <c r="AR371" s="40"/>
      <c r="AS371" s="40"/>
    </row>
    <row r="372" spans="2:45" s="39" customFormat="1" hidden="1">
      <c r="B372" s="40"/>
      <c r="C372" s="40"/>
      <c r="D372" s="40"/>
      <c r="E372" s="40"/>
      <c r="F372" s="356"/>
      <c r="G372" s="40"/>
      <c r="H372" s="40"/>
      <c r="I372" s="40"/>
      <c r="J372" s="40"/>
      <c r="K372" s="40"/>
      <c r="L372" s="40"/>
      <c r="M372" s="40"/>
      <c r="N372" s="40"/>
      <c r="O372" s="40"/>
      <c r="Q372" s="40"/>
      <c r="R372" s="40"/>
      <c r="S372" s="40"/>
      <c r="T372" s="40"/>
      <c r="V372" s="40"/>
      <c r="W372" s="40"/>
      <c r="X372" s="40"/>
      <c r="Y372" s="40"/>
      <c r="AA372" s="40"/>
      <c r="AB372" s="40"/>
      <c r="AC372" s="40"/>
      <c r="AD372" s="40"/>
      <c r="AF372" s="40"/>
      <c r="AG372" s="40"/>
      <c r="AH372" s="40"/>
      <c r="AI372" s="40"/>
      <c r="AK372" s="40"/>
      <c r="AL372" s="40"/>
      <c r="AM372" s="40"/>
      <c r="AN372" s="40"/>
      <c r="AP372" s="40"/>
      <c r="AQ372" s="40"/>
      <c r="AR372" s="40"/>
      <c r="AS372" s="40"/>
    </row>
    <row r="373" spans="2:45" s="39" customFormat="1" hidden="1">
      <c r="B373" s="40"/>
      <c r="C373" s="40"/>
      <c r="D373" s="40"/>
      <c r="E373" s="40"/>
      <c r="F373" s="356"/>
      <c r="G373" s="40"/>
      <c r="H373" s="40"/>
      <c r="I373" s="40"/>
      <c r="J373" s="40"/>
      <c r="K373" s="40"/>
      <c r="L373" s="40"/>
      <c r="M373" s="40"/>
      <c r="N373" s="40"/>
      <c r="O373" s="40"/>
      <c r="Q373" s="40"/>
      <c r="R373" s="40"/>
      <c r="S373" s="40"/>
      <c r="T373" s="40"/>
      <c r="V373" s="40"/>
      <c r="W373" s="40"/>
      <c r="X373" s="40"/>
      <c r="Y373" s="40"/>
      <c r="AA373" s="40"/>
      <c r="AB373" s="40"/>
      <c r="AC373" s="40"/>
      <c r="AD373" s="40"/>
      <c r="AF373" s="40"/>
      <c r="AG373" s="40"/>
      <c r="AH373" s="40"/>
      <c r="AI373" s="40"/>
      <c r="AK373" s="40"/>
      <c r="AL373" s="40"/>
      <c r="AM373" s="40"/>
      <c r="AN373" s="40"/>
      <c r="AP373" s="40"/>
      <c r="AQ373" s="40"/>
      <c r="AR373" s="40"/>
      <c r="AS373" s="40"/>
    </row>
    <row r="374" spans="2:45" s="39" customFormat="1" hidden="1">
      <c r="B374" s="40"/>
      <c r="C374" s="40"/>
      <c r="D374" s="40"/>
      <c r="E374" s="40"/>
      <c r="F374" s="356"/>
      <c r="G374" s="40"/>
      <c r="H374" s="40"/>
      <c r="I374" s="40"/>
      <c r="J374" s="40"/>
      <c r="K374" s="40"/>
      <c r="L374" s="40"/>
      <c r="M374" s="40"/>
      <c r="N374" s="40"/>
      <c r="O374" s="40"/>
      <c r="Q374" s="40"/>
      <c r="R374" s="40"/>
      <c r="S374" s="40"/>
      <c r="T374" s="40"/>
      <c r="V374" s="40"/>
      <c r="W374" s="40"/>
      <c r="X374" s="40"/>
      <c r="Y374" s="40"/>
      <c r="AA374" s="40"/>
      <c r="AB374" s="40"/>
      <c r="AC374" s="40"/>
      <c r="AD374" s="40"/>
      <c r="AF374" s="40"/>
      <c r="AG374" s="40"/>
      <c r="AH374" s="40"/>
      <c r="AI374" s="40"/>
      <c r="AK374" s="40"/>
      <c r="AL374" s="40"/>
      <c r="AM374" s="40"/>
      <c r="AN374" s="40"/>
      <c r="AP374" s="40"/>
      <c r="AQ374" s="40"/>
      <c r="AR374" s="40"/>
      <c r="AS374" s="40"/>
    </row>
    <row r="375" spans="2:45" s="39" customFormat="1" hidden="1">
      <c r="B375" s="40"/>
      <c r="C375" s="40"/>
      <c r="D375" s="40"/>
      <c r="E375" s="40"/>
      <c r="F375" s="356"/>
      <c r="G375" s="40"/>
      <c r="H375" s="40"/>
      <c r="I375" s="40"/>
      <c r="J375" s="40"/>
      <c r="K375" s="40"/>
      <c r="L375" s="40"/>
      <c r="M375" s="40"/>
      <c r="N375" s="40"/>
      <c r="O375" s="40"/>
      <c r="Q375" s="40"/>
      <c r="R375" s="40"/>
      <c r="S375" s="40"/>
      <c r="T375" s="40"/>
      <c r="V375" s="40"/>
      <c r="W375" s="40"/>
      <c r="X375" s="40"/>
      <c r="Y375" s="40"/>
      <c r="AA375" s="40"/>
      <c r="AB375" s="40"/>
      <c r="AC375" s="40"/>
      <c r="AD375" s="40"/>
      <c r="AF375" s="40"/>
      <c r="AG375" s="40"/>
      <c r="AH375" s="40"/>
      <c r="AI375" s="40"/>
      <c r="AK375" s="40"/>
      <c r="AL375" s="40"/>
      <c r="AM375" s="40"/>
      <c r="AN375" s="40"/>
      <c r="AP375" s="40"/>
      <c r="AQ375" s="40"/>
      <c r="AR375" s="40"/>
      <c r="AS375" s="40"/>
    </row>
    <row r="376" spans="2:45" s="39" customFormat="1" hidden="1">
      <c r="B376" s="40"/>
      <c r="C376" s="40"/>
      <c r="D376" s="40"/>
      <c r="E376" s="40"/>
      <c r="F376" s="356"/>
      <c r="G376" s="40"/>
      <c r="H376" s="40"/>
      <c r="I376" s="40"/>
      <c r="J376" s="40"/>
      <c r="K376" s="40"/>
      <c r="L376" s="40"/>
      <c r="M376" s="40"/>
      <c r="N376" s="40"/>
      <c r="O376" s="40"/>
      <c r="Q376" s="40"/>
      <c r="R376" s="40"/>
      <c r="S376" s="40"/>
      <c r="T376" s="40"/>
      <c r="V376" s="40"/>
      <c r="W376" s="40"/>
      <c r="X376" s="40"/>
      <c r="Y376" s="40"/>
      <c r="AA376" s="40"/>
      <c r="AB376" s="40"/>
      <c r="AC376" s="40"/>
      <c r="AD376" s="40"/>
      <c r="AF376" s="40"/>
      <c r="AG376" s="40"/>
      <c r="AH376" s="40"/>
      <c r="AI376" s="40"/>
      <c r="AK376" s="40"/>
      <c r="AL376" s="40"/>
      <c r="AM376" s="40"/>
      <c r="AN376" s="40"/>
      <c r="AP376" s="40"/>
      <c r="AQ376" s="40"/>
      <c r="AR376" s="40"/>
      <c r="AS376" s="40"/>
    </row>
    <row r="377" spans="2:45" s="39" customFormat="1" hidden="1">
      <c r="B377" s="40"/>
      <c r="C377" s="40"/>
      <c r="D377" s="40"/>
      <c r="E377" s="40"/>
      <c r="F377" s="356"/>
      <c r="G377" s="40"/>
      <c r="H377" s="40"/>
      <c r="I377" s="40"/>
      <c r="J377" s="40"/>
      <c r="K377" s="40"/>
      <c r="L377" s="40"/>
      <c r="M377" s="40"/>
      <c r="N377" s="40"/>
      <c r="O377" s="40"/>
      <c r="Q377" s="40"/>
      <c r="R377" s="40"/>
      <c r="S377" s="40"/>
      <c r="T377" s="40"/>
      <c r="V377" s="40"/>
      <c r="W377" s="40"/>
      <c r="X377" s="40"/>
      <c r="Y377" s="40"/>
      <c r="AA377" s="40"/>
      <c r="AB377" s="40"/>
      <c r="AC377" s="40"/>
      <c r="AD377" s="40"/>
      <c r="AF377" s="40"/>
      <c r="AG377" s="40"/>
      <c r="AH377" s="40"/>
      <c r="AI377" s="40"/>
      <c r="AK377" s="40"/>
      <c r="AL377" s="40"/>
      <c r="AM377" s="40"/>
      <c r="AN377" s="40"/>
      <c r="AP377" s="40"/>
      <c r="AQ377" s="40"/>
      <c r="AR377" s="40"/>
      <c r="AS377" s="40"/>
    </row>
    <row r="378" spans="2:45" s="39" customFormat="1" hidden="1">
      <c r="B378" s="40"/>
      <c r="C378" s="40"/>
      <c r="D378" s="40"/>
      <c r="E378" s="40"/>
      <c r="F378" s="356"/>
      <c r="G378" s="40"/>
      <c r="H378" s="40"/>
      <c r="I378" s="40"/>
      <c r="J378" s="40"/>
      <c r="K378" s="40"/>
      <c r="L378" s="40"/>
      <c r="M378" s="40"/>
      <c r="N378" s="40"/>
      <c r="O378" s="40"/>
      <c r="Q378" s="40"/>
      <c r="R378" s="40"/>
      <c r="S378" s="40"/>
      <c r="T378" s="40"/>
      <c r="V378" s="40"/>
      <c r="W378" s="40"/>
      <c r="X378" s="40"/>
      <c r="Y378" s="40"/>
      <c r="AA378" s="40"/>
      <c r="AB378" s="40"/>
      <c r="AC378" s="40"/>
      <c r="AD378" s="40"/>
      <c r="AF378" s="40"/>
      <c r="AG378" s="40"/>
      <c r="AH378" s="40"/>
      <c r="AI378" s="40"/>
      <c r="AK378" s="40"/>
      <c r="AL378" s="40"/>
      <c r="AM378" s="40"/>
      <c r="AN378" s="40"/>
      <c r="AP378" s="40"/>
      <c r="AQ378" s="40"/>
      <c r="AR378" s="40"/>
      <c r="AS378" s="40"/>
    </row>
    <row r="379" spans="2:45" s="39" customFormat="1" hidden="1">
      <c r="B379" s="40"/>
      <c r="C379" s="40"/>
      <c r="D379" s="40"/>
      <c r="E379" s="40"/>
      <c r="F379" s="356"/>
      <c r="G379" s="40"/>
      <c r="H379" s="40"/>
      <c r="I379" s="40"/>
      <c r="J379" s="40"/>
      <c r="K379" s="40"/>
      <c r="L379" s="40"/>
      <c r="M379" s="40"/>
      <c r="N379" s="40"/>
      <c r="O379" s="40"/>
      <c r="Q379" s="40"/>
      <c r="R379" s="40"/>
      <c r="S379" s="40"/>
      <c r="T379" s="40"/>
      <c r="V379" s="40"/>
      <c r="W379" s="40"/>
      <c r="X379" s="40"/>
      <c r="Y379" s="40"/>
      <c r="AA379" s="40"/>
      <c r="AB379" s="40"/>
      <c r="AC379" s="40"/>
      <c r="AD379" s="40"/>
      <c r="AF379" s="40"/>
      <c r="AG379" s="40"/>
      <c r="AH379" s="40"/>
      <c r="AI379" s="40"/>
      <c r="AK379" s="40"/>
      <c r="AL379" s="40"/>
      <c r="AM379" s="40"/>
      <c r="AN379" s="40"/>
      <c r="AP379" s="40"/>
      <c r="AQ379" s="40"/>
      <c r="AR379" s="40"/>
      <c r="AS379" s="40"/>
    </row>
    <row r="380" spans="2:45" s="39" customFormat="1" hidden="1">
      <c r="B380" s="40"/>
      <c r="C380" s="40"/>
      <c r="D380" s="40"/>
      <c r="E380" s="40"/>
      <c r="F380" s="356"/>
      <c r="G380" s="40"/>
      <c r="H380" s="40"/>
      <c r="I380" s="40"/>
      <c r="J380" s="40"/>
      <c r="K380" s="40"/>
      <c r="L380" s="40"/>
      <c r="M380" s="40"/>
      <c r="N380" s="40"/>
      <c r="O380" s="40"/>
      <c r="Q380" s="40"/>
      <c r="R380" s="40"/>
      <c r="S380" s="40"/>
      <c r="T380" s="40"/>
      <c r="V380" s="40"/>
      <c r="W380" s="40"/>
      <c r="X380" s="40"/>
      <c r="Y380" s="40"/>
      <c r="AA380" s="40"/>
      <c r="AB380" s="40"/>
      <c r="AC380" s="40"/>
      <c r="AD380" s="40"/>
      <c r="AF380" s="40"/>
      <c r="AG380" s="40"/>
      <c r="AH380" s="40"/>
      <c r="AI380" s="40"/>
      <c r="AK380" s="40"/>
      <c r="AL380" s="40"/>
      <c r="AM380" s="40"/>
      <c r="AN380" s="40"/>
      <c r="AP380" s="40"/>
      <c r="AQ380" s="40"/>
      <c r="AR380" s="40"/>
      <c r="AS380" s="40"/>
    </row>
    <row r="381" spans="2:45" s="39" customFormat="1" hidden="1">
      <c r="B381" s="40"/>
      <c r="C381" s="40"/>
      <c r="D381" s="40"/>
      <c r="E381" s="40"/>
      <c r="F381" s="356"/>
      <c r="G381" s="40"/>
      <c r="H381" s="40"/>
      <c r="I381" s="40"/>
      <c r="J381" s="40"/>
      <c r="K381" s="40"/>
      <c r="L381" s="40"/>
      <c r="M381" s="40"/>
      <c r="N381" s="40"/>
      <c r="O381" s="40"/>
      <c r="Q381" s="40"/>
      <c r="R381" s="40"/>
      <c r="S381" s="40"/>
      <c r="T381" s="40"/>
      <c r="V381" s="40"/>
      <c r="W381" s="40"/>
      <c r="X381" s="40"/>
      <c r="Y381" s="40"/>
      <c r="AA381" s="40"/>
      <c r="AB381" s="40"/>
      <c r="AC381" s="40"/>
      <c r="AD381" s="40"/>
      <c r="AF381" s="40"/>
      <c r="AG381" s="40"/>
      <c r="AH381" s="40"/>
      <c r="AI381" s="40"/>
      <c r="AK381" s="40"/>
      <c r="AL381" s="40"/>
      <c r="AM381" s="40"/>
      <c r="AN381" s="40"/>
      <c r="AP381" s="40"/>
      <c r="AQ381" s="40"/>
      <c r="AR381" s="40"/>
      <c r="AS381" s="40"/>
    </row>
    <row r="382" spans="2:45" s="39" customFormat="1" hidden="1">
      <c r="B382" s="40"/>
      <c r="C382" s="40"/>
      <c r="D382" s="40"/>
      <c r="E382" s="40"/>
      <c r="F382" s="356"/>
      <c r="G382" s="40"/>
      <c r="H382" s="40"/>
      <c r="I382" s="40"/>
      <c r="J382" s="40"/>
      <c r="K382" s="40"/>
      <c r="L382" s="40"/>
      <c r="M382" s="40"/>
      <c r="N382" s="40"/>
      <c r="O382" s="40"/>
      <c r="Q382" s="40"/>
      <c r="R382" s="40"/>
      <c r="S382" s="40"/>
      <c r="T382" s="40"/>
      <c r="V382" s="40"/>
      <c r="W382" s="40"/>
      <c r="X382" s="40"/>
      <c r="Y382" s="40"/>
      <c r="AA382" s="40"/>
      <c r="AB382" s="40"/>
      <c r="AC382" s="40"/>
      <c r="AD382" s="40"/>
      <c r="AF382" s="40"/>
      <c r="AG382" s="40"/>
      <c r="AH382" s="40"/>
      <c r="AI382" s="40"/>
      <c r="AK382" s="40"/>
      <c r="AL382" s="40"/>
      <c r="AM382" s="40"/>
      <c r="AN382" s="40"/>
      <c r="AP382" s="40"/>
      <c r="AQ382" s="40"/>
      <c r="AR382" s="40"/>
      <c r="AS382" s="40"/>
    </row>
    <row r="383" spans="2:45" s="39" customFormat="1" hidden="1">
      <c r="B383" s="40"/>
      <c r="C383" s="40"/>
      <c r="D383" s="40"/>
      <c r="E383" s="40"/>
      <c r="F383" s="356"/>
      <c r="G383" s="40"/>
      <c r="H383" s="40"/>
      <c r="I383" s="40"/>
      <c r="J383" s="40"/>
      <c r="K383" s="40"/>
      <c r="L383" s="40"/>
      <c r="M383" s="40"/>
      <c r="N383" s="40"/>
      <c r="O383" s="40"/>
      <c r="Q383" s="40"/>
      <c r="R383" s="40"/>
      <c r="S383" s="40"/>
      <c r="T383" s="40"/>
      <c r="V383" s="40"/>
      <c r="W383" s="40"/>
      <c r="X383" s="40"/>
      <c r="Y383" s="40"/>
      <c r="AA383" s="40"/>
      <c r="AB383" s="40"/>
      <c r="AC383" s="40"/>
      <c r="AD383" s="40"/>
      <c r="AF383" s="40"/>
      <c r="AG383" s="40"/>
      <c r="AH383" s="40"/>
      <c r="AI383" s="40"/>
      <c r="AK383" s="40"/>
      <c r="AL383" s="40"/>
      <c r="AM383" s="40"/>
      <c r="AN383" s="40"/>
      <c r="AP383" s="40"/>
      <c r="AQ383" s="40"/>
      <c r="AR383" s="40"/>
      <c r="AS383" s="40"/>
    </row>
    <row r="384" spans="2:45" s="39" customFormat="1" hidden="1">
      <c r="B384" s="40"/>
      <c r="C384" s="40"/>
      <c r="D384" s="40"/>
      <c r="E384" s="40"/>
      <c r="F384" s="356"/>
      <c r="G384" s="40"/>
      <c r="H384" s="40"/>
      <c r="I384" s="40"/>
      <c r="J384" s="40"/>
      <c r="K384" s="40"/>
      <c r="L384" s="40"/>
      <c r="M384" s="40"/>
      <c r="N384" s="40"/>
      <c r="O384" s="40"/>
      <c r="Q384" s="40"/>
      <c r="R384" s="40"/>
      <c r="S384" s="40"/>
      <c r="T384" s="40"/>
      <c r="V384" s="40"/>
      <c r="W384" s="40"/>
      <c r="X384" s="40"/>
      <c r="Y384" s="40"/>
      <c r="AA384" s="40"/>
      <c r="AB384" s="40"/>
      <c r="AC384" s="40"/>
      <c r="AD384" s="40"/>
      <c r="AF384" s="40"/>
      <c r="AG384" s="40"/>
      <c r="AH384" s="40"/>
      <c r="AI384" s="40"/>
      <c r="AK384" s="40"/>
      <c r="AL384" s="40"/>
      <c r="AM384" s="40"/>
      <c r="AN384" s="40"/>
      <c r="AP384" s="40"/>
      <c r="AQ384" s="40"/>
      <c r="AR384" s="40"/>
      <c r="AS384" s="40"/>
    </row>
    <row r="385" spans="2:45" s="39" customFormat="1" hidden="1">
      <c r="B385" s="40"/>
      <c r="C385" s="40"/>
      <c r="D385" s="40"/>
      <c r="E385" s="40"/>
      <c r="F385" s="356"/>
      <c r="G385" s="40"/>
      <c r="H385" s="40"/>
      <c r="I385" s="40"/>
      <c r="J385" s="40"/>
      <c r="K385" s="40"/>
      <c r="L385" s="40"/>
      <c r="M385" s="40"/>
      <c r="N385" s="40"/>
      <c r="O385" s="40"/>
      <c r="Q385" s="40"/>
      <c r="R385" s="40"/>
      <c r="S385" s="40"/>
      <c r="T385" s="40"/>
      <c r="V385" s="40"/>
      <c r="W385" s="40"/>
      <c r="X385" s="40"/>
      <c r="Y385" s="40"/>
      <c r="AA385" s="40"/>
      <c r="AB385" s="40"/>
      <c r="AC385" s="40"/>
      <c r="AD385" s="40"/>
      <c r="AF385" s="40"/>
      <c r="AG385" s="40"/>
      <c r="AH385" s="40"/>
      <c r="AI385" s="40"/>
      <c r="AK385" s="40"/>
      <c r="AL385" s="40"/>
      <c r="AM385" s="40"/>
      <c r="AN385" s="40"/>
      <c r="AP385" s="40"/>
      <c r="AQ385" s="40"/>
      <c r="AR385" s="40"/>
      <c r="AS385" s="40"/>
    </row>
    <row r="386" spans="2:45" s="39" customFormat="1" hidden="1">
      <c r="B386" s="40"/>
      <c r="C386" s="40"/>
      <c r="D386" s="40"/>
      <c r="E386" s="40"/>
      <c r="F386" s="356"/>
      <c r="G386" s="40"/>
      <c r="H386" s="40"/>
      <c r="I386" s="40"/>
      <c r="J386" s="40"/>
      <c r="K386" s="40"/>
      <c r="L386" s="40"/>
      <c r="M386" s="40"/>
      <c r="N386" s="40"/>
      <c r="O386" s="40"/>
      <c r="Q386" s="40"/>
      <c r="R386" s="40"/>
      <c r="S386" s="40"/>
      <c r="T386" s="40"/>
      <c r="V386" s="40"/>
      <c r="W386" s="40"/>
      <c r="X386" s="40"/>
      <c r="Y386" s="40"/>
      <c r="AA386" s="40"/>
      <c r="AB386" s="40"/>
      <c r="AC386" s="40"/>
      <c r="AD386" s="40"/>
      <c r="AF386" s="40"/>
      <c r="AG386" s="40"/>
      <c r="AH386" s="40"/>
      <c r="AI386" s="40"/>
      <c r="AK386" s="40"/>
      <c r="AL386" s="40"/>
      <c r="AM386" s="40"/>
      <c r="AN386" s="40"/>
      <c r="AP386" s="40"/>
      <c r="AQ386" s="40"/>
      <c r="AR386" s="40"/>
      <c r="AS386" s="40"/>
    </row>
    <row r="387" spans="2:45" s="39" customFormat="1" hidden="1">
      <c r="B387" s="40"/>
      <c r="C387" s="40"/>
      <c r="D387" s="40"/>
      <c r="E387" s="40"/>
      <c r="F387" s="356"/>
      <c r="G387" s="40"/>
      <c r="H387" s="40"/>
      <c r="I387" s="40"/>
      <c r="J387" s="40"/>
      <c r="K387" s="40"/>
      <c r="L387" s="40"/>
      <c r="M387" s="40"/>
      <c r="N387" s="40"/>
      <c r="O387" s="40"/>
      <c r="Q387" s="40"/>
      <c r="R387" s="40"/>
      <c r="S387" s="40"/>
      <c r="T387" s="40"/>
      <c r="V387" s="40"/>
      <c r="W387" s="40"/>
      <c r="X387" s="40"/>
      <c r="Y387" s="40"/>
      <c r="AA387" s="40"/>
      <c r="AB387" s="40"/>
      <c r="AC387" s="40"/>
      <c r="AD387" s="40"/>
      <c r="AF387" s="40"/>
      <c r="AG387" s="40"/>
      <c r="AH387" s="40"/>
      <c r="AI387" s="40"/>
      <c r="AK387" s="40"/>
      <c r="AL387" s="40"/>
      <c r="AM387" s="40"/>
      <c r="AN387" s="40"/>
      <c r="AP387" s="40"/>
      <c r="AQ387" s="40"/>
      <c r="AR387" s="40"/>
      <c r="AS387" s="40"/>
    </row>
    <row r="388" spans="2:45" s="39" customFormat="1" hidden="1">
      <c r="B388" s="40"/>
      <c r="C388" s="40"/>
      <c r="D388" s="40"/>
      <c r="E388" s="40"/>
      <c r="F388" s="356"/>
      <c r="G388" s="40"/>
      <c r="H388" s="40"/>
      <c r="I388" s="40"/>
      <c r="J388" s="40"/>
      <c r="K388" s="40"/>
      <c r="L388" s="40"/>
      <c r="M388" s="40"/>
      <c r="N388" s="40"/>
      <c r="O388" s="40"/>
      <c r="Q388" s="40"/>
      <c r="R388" s="40"/>
      <c r="S388" s="40"/>
      <c r="T388" s="40"/>
      <c r="V388" s="40"/>
      <c r="W388" s="40"/>
      <c r="X388" s="40"/>
      <c r="Y388" s="40"/>
      <c r="AA388" s="40"/>
      <c r="AB388" s="40"/>
      <c r="AC388" s="40"/>
      <c r="AD388" s="40"/>
      <c r="AF388" s="40"/>
      <c r="AG388" s="40"/>
      <c r="AH388" s="40"/>
      <c r="AI388" s="40"/>
      <c r="AK388" s="40"/>
      <c r="AL388" s="40"/>
      <c r="AM388" s="40"/>
      <c r="AN388" s="40"/>
      <c r="AP388" s="40"/>
      <c r="AQ388" s="40"/>
      <c r="AR388" s="40"/>
      <c r="AS388" s="40"/>
    </row>
    <row r="389" spans="2:45" s="39" customFormat="1" hidden="1">
      <c r="B389" s="40"/>
      <c r="C389" s="40"/>
      <c r="D389" s="40"/>
      <c r="E389" s="40"/>
      <c r="F389" s="356"/>
      <c r="G389" s="40"/>
      <c r="H389" s="40"/>
      <c r="I389" s="40"/>
      <c r="J389" s="40"/>
      <c r="K389" s="40"/>
      <c r="L389" s="40"/>
      <c r="M389" s="40"/>
      <c r="N389" s="40"/>
      <c r="O389" s="40"/>
      <c r="Q389" s="40"/>
      <c r="R389" s="40"/>
      <c r="S389" s="40"/>
      <c r="T389" s="40"/>
      <c r="V389" s="40"/>
      <c r="W389" s="40"/>
      <c r="X389" s="40"/>
      <c r="Y389" s="40"/>
      <c r="AA389" s="40"/>
      <c r="AB389" s="40"/>
      <c r="AC389" s="40"/>
      <c r="AD389" s="40"/>
      <c r="AF389" s="40"/>
      <c r="AG389" s="40"/>
      <c r="AH389" s="40"/>
      <c r="AI389" s="40"/>
      <c r="AK389" s="40"/>
      <c r="AL389" s="40"/>
      <c r="AM389" s="40"/>
      <c r="AN389" s="40"/>
      <c r="AP389" s="40"/>
      <c r="AQ389" s="40"/>
      <c r="AR389" s="40"/>
      <c r="AS389" s="40"/>
    </row>
    <row r="390" spans="2:45" s="39" customFormat="1" hidden="1">
      <c r="B390" s="40"/>
      <c r="C390" s="40"/>
      <c r="D390" s="40"/>
      <c r="E390" s="40"/>
      <c r="F390" s="356"/>
      <c r="G390" s="40"/>
      <c r="H390" s="40"/>
      <c r="I390" s="40"/>
      <c r="J390" s="40"/>
      <c r="K390" s="40"/>
      <c r="L390" s="40"/>
      <c r="M390" s="40"/>
      <c r="N390" s="40"/>
      <c r="O390" s="40"/>
      <c r="Q390" s="40"/>
      <c r="R390" s="40"/>
      <c r="S390" s="40"/>
      <c r="T390" s="40"/>
      <c r="V390" s="40"/>
      <c r="W390" s="40"/>
      <c r="X390" s="40"/>
      <c r="Y390" s="40"/>
      <c r="AA390" s="40"/>
      <c r="AB390" s="40"/>
      <c r="AC390" s="40"/>
      <c r="AD390" s="40"/>
      <c r="AF390" s="40"/>
      <c r="AG390" s="40"/>
      <c r="AH390" s="40"/>
      <c r="AI390" s="40"/>
      <c r="AK390" s="40"/>
      <c r="AL390" s="40"/>
      <c r="AM390" s="40"/>
      <c r="AN390" s="40"/>
      <c r="AP390" s="40"/>
      <c r="AQ390" s="40"/>
      <c r="AR390" s="40"/>
      <c r="AS390" s="40"/>
    </row>
    <row r="391" spans="2:45" s="39" customFormat="1" hidden="1">
      <c r="B391" s="40"/>
      <c r="C391" s="40"/>
      <c r="D391" s="40"/>
      <c r="E391" s="40"/>
      <c r="F391" s="356"/>
      <c r="G391" s="40"/>
      <c r="H391" s="40"/>
      <c r="I391" s="40"/>
      <c r="J391" s="40"/>
      <c r="K391" s="40"/>
      <c r="L391" s="40"/>
      <c r="M391" s="40"/>
      <c r="N391" s="40"/>
      <c r="O391" s="40"/>
      <c r="Q391" s="40"/>
      <c r="R391" s="40"/>
      <c r="S391" s="40"/>
      <c r="T391" s="40"/>
      <c r="V391" s="40"/>
      <c r="W391" s="40"/>
      <c r="X391" s="40"/>
      <c r="Y391" s="40"/>
      <c r="AA391" s="40"/>
      <c r="AB391" s="40"/>
      <c r="AC391" s="40"/>
      <c r="AD391" s="40"/>
      <c r="AF391" s="40"/>
      <c r="AG391" s="40"/>
      <c r="AH391" s="40"/>
      <c r="AI391" s="40"/>
      <c r="AK391" s="40"/>
      <c r="AL391" s="40"/>
      <c r="AM391" s="40"/>
      <c r="AN391" s="40"/>
      <c r="AP391" s="40"/>
      <c r="AQ391" s="40"/>
      <c r="AR391" s="40"/>
      <c r="AS391" s="40"/>
    </row>
    <row r="392" spans="2:45" s="39" customFormat="1" hidden="1">
      <c r="B392" s="40"/>
      <c r="C392" s="40"/>
      <c r="D392" s="40"/>
      <c r="E392" s="40"/>
      <c r="F392" s="356"/>
      <c r="G392" s="40"/>
      <c r="H392" s="40"/>
      <c r="I392" s="40"/>
      <c r="J392" s="40"/>
      <c r="K392" s="40"/>
      <c r="L392" s="40"/>
      <c r="M392" s="40"/>
      <c r="N392" s="40"/>
      <c r="O392" s="40"/>
      <c r="Q392" s="40"/>
      <c r="R392" s="40"/>
      <c r="S392" s="40"/>
      <c r="T392" s="40"/>
      <c r="V392" s="40"/>
      <c r="W392" s="40"/>
      <c r="X392" s="40"/>
      <c r="Y392" s="40"/>
      <c r="AA392" s="40"/>
      <c r="AB392" s="40"/>
      <c r="AC392" s="40"/>
      <c r="AD392" s="40"/>
      <c r="AF392" s="40"/>
      <c r="AG392" s="40"/>
      <c r="AH392" s="40"/>
      <c r="AI392" s="40"/>
      <c r="AK392" s="40"/>
      <c r="AL392" s="40"/>
      <c r="AM392" s="40"/>
      <c r="AN392" s="40"/>
      <c r="AP392" s="40"/>
      <c r="AQ392" s="40"/>
      <c r="AR392" s="40"/>
      <c r="AS392" s="40"/>
    </row>
    <row r="393" spans="2:45" s="39" customFormat="1" hidden="1">
      <c r="B393" s="40"/>
      <c r="C393" s="40"/>
      <c r="D393" s="40"/>
      <c r="E393" s="40"/>
      <c r="F393" s="356"/>
      <c r="G393" s="40"/>
      <c r="H393" s="40"/>
      <c r="I393" s="40"/>
      <c r="J393" s="40"/>
      <c r="K393" s="40"/>
      <c r="L393" s="40"/>
      <c r="M393" s="40"/>
      <c r="N393" s="40"/>
      <c r="O393" s="40"/>
      <c r="Q393" s="40"/>
      <c r="R393" s="40"/>
      <c r="S393" s="40"/>
      <c r="T393" s="40"/>
      <c r="V393" s="40"/>
      <c r="W393" s="40"/>
      <c r="X393" s="40"/>
      <c r="Y393" s="40"/>
      <c r="AA393" s="40"/>
      <c r="AB393" s="40"/>
      <c r="AC393" s="40"/>
      <c r="AD393" s="40"/>
      <c r="AF393" s="40"/>
      <c r="AG393" s="40"/>
      <c r="AH393" s="40"/>
      <c r="AI393" s="40"/>
      <c r="AK393" s="40"/>
      <c r="AL393" s="40"/>
      <c r="AM393" s="40"/>
      <c r="AN393" s="40"/>
      <c r="AP393" s="40"/>
      <c r="AQ393" s="40"/>
      <c r="AR393" s="40"/>
      <c r="AS393" s="40"/>
    </row>
    <row r="394" spans="2:45" s="39" customFormat="1" hidden="1">
      <c r="B394" s="40"/>
      <c r="C394" s="40"/>
      <c r="D394" s="40"/>
      <c r="E394" s="40"/>
      <c r="F394" s="356"/>
      <c r="G394" s="40"/>
      <c r="H394" s="40"/>
      <c r="I394" s="40"/>
      <c r="J394" s="40"/>
      <c r="K394" s="40"/>
      <c r="L394" s="40"/>
      <c r="M394" s="40"/>
      <c r="N394" s="40"/>
      <c r="O394" s="40"/>
      <c r="Q394" s="40"/>
      <c r="R394" s="40"/>
      <c r="S394" s="40"/>
      <c r="T394" s="40"/>
      <c r="V394" s="40"/>
      <c r="W394" s="40"/>
      <c r="X394" s="40"/>
      <c r="Y394" s="40"/>
      <c r="AA394" s="40"/>
      <c r="AB394" s="40"/>
      <c r="AC394" s="40"/>
      <c r="AD394" s="40"/>
      <c r="AF394" s="40"/>
      <c r="AG394" s="40"/>
      <c r="AH394" s="40"/>
      <c r="AI394" s="40"/>
      <c r="AK394" s="40"/>
      <c r="AL394" s="40"/>
      <c r="AM394" s="40"/>
      <c r="AN394" s="40"/>
      <c r="AP394" s="40"/>
      <c r="AQ394" s="40"/>
      <c r="AR394" s="40"/>
      <c r="AS394" s="40"/>
    </row>
    <row r="395" spans="2:45" s="39" customFormat="1" hidden="1">
      <c r="B395" s="40"/>
      <c r="C395" s="40"/>
      <c r="D395" s="40"/>
      <c r="E395" s="40"/>
      <c r="F395" s="356"/>
      <c r="G395" s="40"/>
      <c r="H395" s="40"/>
      <c r="I395" s="40"/>
      <c r="J395" s="40"/>
      <c r="K395" s="40"/>
      <c r="L395" s="40"/>
      <c r="M395" s="40"/>
      <c r="N395" s="40"/>
      <c r="O395" s="40"/>
      <c r="Q395" s="40"/>
      <c r="R395" s="40"/>
      <c r="S395" s="40"/>
      <c r="T395" s="40"/>
      <c r="V395" s="40"/>
      <c r="W395" s="40"/>
      <c r="X395" s="40"/>
      <c r="Y395" s="40"/>
      <c r="AA395" s="40"/>
      <c r="AB395" s="40"/>
      <c r="AC395" s="40"/>
      <c r="AD395" s="40"/>
      <c r="AF395" s="40"/>
      <c r="AG395" s="40"/>
      <c r="AH395" s="40"/>
      <c r="AI395" s="40"/>
      <c r="AK395" s="40"/>
      <c r="AL395" s="40"/>
      <c r="AM395" s="40"/>
      <c r="AN395" s="40"/>
      <c r="AP395" s="40"/>
      <c r="AQ395" s="40"/>
      <c r="AR395" s="40"/>
      <c r="AS395" s="40"/>
    </row>
    <row r="396" spans="2:45" s="39" customFormat="1" hidden="1">
      <c r="B396" s="40"/>
      <c r="C396" s="40"/>
      <c r="D396" s="40"/>
      <c r="E396" s="40"/>
      <c r="F396" s="356"/>
      <c r="G396" s="40"/>
      <c r="H396" s="40"/>
      <c r="I396" s="40"/>
      <c r="J396" s="40"/>
      <c r="K396" s="40"/>
      <c r="L396" s="40"/>
      <c r="M396" s="40"/>
      <c r="N396" s="40"/>
      <c r="O396" s="40"/>
      <c r="Q396" s="40"/>
      <c r="R396" s="40"/>
      <c r="S396" s="40"/>
      <c r="T396" s="40"/>
      <c r="V396" s="40"/>
      <c r="W396" s="40"/>
      <c r="X396" s="40"/>
      <c r="Y396" s="40"/>
      <c r="AA396" s="40"/>
      <c r="AB396" s="40"/>
      <c r="AC396" s="40"/>
      <c r="AD396" s="40"/>
      <c r="AF396" s="40"/>
      <c r="AG396" s="40"/>
      <c r="AH396" s="40"/>
      <c r="AI396" s="40"/>
      <c r="AK396" s="40"/>
      <c r="AL396" s="40"/>
      <c r="AM396" s="40"/>
      <c r="AN396" s="40"/>
      <c r="AP396" s="40"/>
      <c r="AQ396" s="40"/>
      <c r="AR396" s="40"/>
      <c r="AS396" s="40"/>
    </row>
    <row r="397" spans="2:45" s="39" customFormat="1" hidden="1">
      <c r="B397" s="40"/>
      <c r="C397" s="40"/>
      <c r="D397" s="40"/>
      <c r="E397" s="40"/>
      <c r="F397" s="356"/>
      <c r="G397" s="40"/>
      <c r="H397" s="40"/>
      <c r="I397" s="40"/>
      <c r="J397" s="40"/>
      <c r="K397" s="40"/>
      <c r="L397" s="40"/>
      <c r="M397" s="40"/>
      <c r="N397" s="40"/>
      <c r="O397" s="40"/>
      <c r="Q397" s="40"/>
      <c r="R397" s="40"/>
      <c r="S397" s="40"/>
      <c r="T397" s="40"/>
      <c r="V397" s="40"/>
      <c r="W397" s="40"/>
      <c r="X397" s="40"/>
      <c r="Y397" s="40"/>
      <c r="AA397" s="40"/>
      <c r="AB397" s="40"/>
      <c r="AC397" s="40"/>
      <c r="AD397" s="40"/>
      <c r="AF397" s="40"/>
      <c r="AG397" s="40"/>
      <c r="AH397" s="40"/>
      <c r="AI397" s="40"/>
      <c r="AK397" s="40"/>
      <c r="AL397" s="40"/>
      <c r="AM397" s="40"/>
      <c r="AN397" s="40"/>
      <c r="AP397" s="40"/>
      <c r="AQ397" s="40"/>
      <c r="AR397" s="40"/>
      <c r="AS397" s="40"/>
    </row>
    <row r="398" spans="2:45" s="39" customFormat="1" hidden="1">
      <c r="B398" s="40"/>
      <c r="C398" s="40"/>
      <c r="D398" s="40"/>
      <c r="E398" s="40"/>
      <c r="F398" s="356"/>
      <c r="G398" s="40"/>
      <c r="H398" s="40"/>
      <c r="I398" s="40"/>
      <c r="J398" s="40"/>
      <c r="K398" s="40"/>
      <c r="L398" s="40"/>
      <c r="M398" s="40"/>
      <c r="N398" s="40"/>
      <c r="O398" s="40"/>
      <c r="Q398" s="40"/>
      <c r="R398" s="40"/>
      <c r="S398" s="40"/>
      <c r="T398" s="40"/>
      <c r="V398" s="40"/>
      <c r="W398" s="40"/>
      <c r="X398" s="40"/>
      <c r="Y398" s="40"/>
      <c r="AA398" s="40"/>
      <c r="AB398" s="40"/>
      <c r="AC398" s="40"/>
      <c r="AD398" s="40"/>
      <c r="AF398" s="40"/>
      <c r="AG398" s="40"/>
      <c r="AH398" s="40"/>
      <c r="AI398" s="40"/>
      <c r="AK398" s="40"/>
      <c r="AL398" s="40"/>
      <c r="AM398" s="40"/>
      <c r="AN398" s="40"/>
      <c r="AP398" s="40"/>
      <c r="AQ398" s="40"/>
      <c r="AR398" s="40"/>
      <c r="AS398" s="40"/>
    </row>
    <row r="399" spans="2:45" s="39" customFormat="1" hidden="1">
      <c r="B399" s="40"/>
      <c r="C399" s="40"/>
      <c r="D399" s="40"/>
      <c r="E399" s="40"/>
      <c r="F399" s="356"/>
      <c r="G399" s="40"/>
      <c r="H399" s="40"/>
      <c r="I399" s="40"/>
      <c r="J399" s="40"/>
      <c r="K399" s="40"/>
      <c r="L399" s="40"/>
      <c r="M399" s="40"/>
      <c r="N399" s="40"/>
      <c r="O399" s="40"/>
      <c r="Q399" s="40"/>
      <c r="R399" s="40"/>
      <c r="S399" s="40"/>
      <c r="T399" s="40"/>
      <c r="V399" s="40"/>
      <c r="W399" s="40"/>
      <c r="X399" s="40"/>
      <c r="Y399" s="40"/>
      <c r="AA399" s="40"/>
      <c r="AB399" s="40"/>
      <c r="AC399" s="40"/>
      <c r="AD399" s="40"/>
      <c r="AF399" s="40"/>
      <c r="AG399" s="40"/>
      <c r="AH399" s="40"/>
      <c r="AI399" s="40"/>
      <c r="AK399" s="40"/>
      <c r="AL399" s="40"/>
      <c r="AM399" s="40"/>
      <c r="AN399" s="40"/>
      <c r="AP399" s="40"/>
      <c r="AQ399" s="40"/>
      <c r="AR399" s="40"/>
      <c r="AS399" s="40"/>
    </row>
    <row r="400" spans="2:45" s="39" customFormat="1" hidden="1">
      <c r="B400" s="40"/>
      <c r="C400" s="40"/>
      <c r="D400" s="40"/>
      <c r="E400" s="40"/>
      <c r="F400" s="356"/>
      <c r="G400" s="40"/>
      <c r="H400" s="40"/>
      <c r="I400" s="40"/>
      <c r="J400" s="40"/>
      <c r="K400" s="40"/>
      <c r="L400" s="40"/>
      <c r="M400" s="40"/>
      <c r="N400" s="40"/>
      <c r="O400" s="40"/>
      <c r="Q400" s="40"/>
      <c r="R400" s="40"/>
      <c r="S400" s="40"/>
      <c r="T400" s="40"/>
      <c r="V400" s="40"/>
      <c r="W400" s="40"/>
      <c r="X400" s="40"/>
      <c r="Y400" s="40"/>
      <c r="AA400" s="40"/>
      <c r="AB400" s="40"/>
      <c r="AC400" s="40"/>
      <c r="AD400" s="40"/>
      <c r="AF400" s="40"/>
      <c r="AG400" s="40"/>
      <c r="AH400" s="40"/>
      <c r="AI400" s="40"/>
      <c r="AK400" s="40"/>
      <c r="AL400" s="40"/>
      <c r="AM400" s="40"/>
      <c r="AN400" s="40"/>
      <c r="AP400" s="40"/>
      <c r="AQ400" s="40"/>
      <c r="AR400" s="40"/>
      <c r="AS400" s="40"/>
    </row>
    <row r="401" spans="2:45" s="39" customFormat="1" hidden="1">
      <c r="B401" s="40"/>
      <c r="C401" s="40"/>
      <c r="D401" s="40"/>
      <c r="E401" s="40"/>
      <c r="F401" s="356"/>
      <c r="G401" s="40"/>
      <c r="H401" s="40"/>
      <c r="I401" s="40"/>
      <c r="J401" s="40"/>
      <c r="K401" s="40"/>
      <c r="L401" s="40"/>
      <c r="M401" s="40"/>
      <c r="N401" s="40"/>
      <c r="O401" s="40"/>
      <c r="Q401" s="40"/>
      <c r="R401" s="40"/>
      <c r="S401" s="40"/>
      <c r="T401" s="40"/>
      <c r="V401" s="40"/>
      <c r="W401" s="40"/>
      <c r="X401" s="40"/>
      <c r="Y401" s="40"/>
      <c r="AA401" s="40"/>
      <c r="AB401" s="40"/>
      <c r="AC401" s="40"/>
      <c r="AD401" s="40"/>
      <c r="AF401" s="40"/>
      <c r="AG401" s="40"/>
      <c r="AH401" s="40"/>
      <c r="AI401" s="40"/>
      <c r="AK401" s="40"/>
      <c r="AL401" s="40"/>
      <c r="AM401" s="40"/>
      <c r="AN401" s="40"/>
      <c r="AP401" s="40"/>
      <c r="AQ401" s="40"/>
      <c r="AR401" s="40"/>
      <c r="AS401" s="40"/>
    </row>
    <row r="402" spans="2:45" s="39" customFormat="1" hidden="1">
      <c r="B402" s="40"/>
      <c r="C402" s="40"/>
      <c r="D402" s="40"/>
      <c r="E402" s="40"/>
      <c r="F402" s="356"/>
      <c r="G402" s="40"/>
      <c r="H402" s="40"/>
      <c r="I402" s="40"/>
      <c r="J402" s="40"/>
      <c r="K402" s="40"/>
      <c r="L402" s="40"/>
      <c r="M402" s="40"/>
      <c r="N402" s="40"/>
      <c r="O402" s="40"/>
      <c r="Q402" s="40"/>
      <c r="R402" s="40"/>
      <c r="S402" s="40"/>
      <c r="T402" s="40"/>
      <c r="V402" s="40"/>
      <c r="W402" s="40"/>
      <c r="X402" s="40"/>
      <c r="Y402" s="40"/>
      <c r="AA402" s="40"/>
      <c r="AB402" s="40"/>
      <c r="AC402" s="40"/>
      <c r="AD402" s="40"/>
      <c r="AF402" s="40"/>
      <c r="AG402" s="40"/>
      <c r="AH402" s="40"/>
      <c r="AI402" s="40"/>
      <c r="AK402" s="40"/>
      <c r="AL402" s="40"/>
      <c r="AM402" s="40"/>
      <c r="AN402" s="40"/>
      <c r="AP402" s="40"/>
      <c r="AQ402" s="40"/>
      <c r="AR402" s="40"/>
      <c r="AS402" s="40"/>
    </row>
    <row r="403" spans="2:45" s="39" customFormat="1" hidden="1">
      <c r="B403" s="40"/>
      <c r="C403" s="40"/>
      <c r="D403" s="40"/>
      <c r="E403" s="40"/>
      <c r="F403" s="356"/>
      <c r="G403" s="40"/>
      <c r="H403" s="40"/>
      <c r="I403" s="40"/>
      <c r="J403" s="40"/>
      <c r="K403" s="40"/>
      <c r="L403" s="40"/>
      <c r="M403" s="40"/>
      <c r="N403" s="40"/>
      <c r="O403" s="40"/>
      <c r="Q403" s="40"/>
      <c r="R403" s="40"/>
      <c r="S403" s="40"/>
      <c r="T403" s="40"/>
      <c r="V403" s="40"/>
      <c r="W403" s="40"/>
      <c r="X403" s="40"/>
      <c r="Y403" s="40"/>
      <c r="AA403" s="40"/>
      <c r="AB403" s="40"/>
      <c r="AC403" s="40"/>
      <c r="AD403" s="40"/>
      <c r="AF403" s="40"/>
      <c r="AG403" s="40"/>
      <c r="AH403" s="40"/>
      <c r="AI403" s="40"/>
      <c r="AK403" s="40"/>
      <c r="AL403" s="40"/>
      <c r="AM403" s="40"/>
      <c r="AN403" s="40"/>
      <c r="AP403" s="40"/>
      <c r="AQ403" s="40"/>
      <c r="AR403" s="40"/>
      <c r="AS403" s="40"/>
    </row>
    <row r="404" spans="2:45" s="39" customFormat="1" hidden="1">
      <c r="B404" s="40"/>
      <c r="C404" s="40"/>
      <c r="D404" s="40"/>
      <c r="E404" s="40"/>
      <c r="F404" s="356"/>
      <c r="G404" s="40"/>
      <c r="H404" s="40"/>
      <c r="I404" s="40"/>
      <c r="J404" s="40"/>
      <c r="K404" s="40"/>
      <c r="L404" s="40"/>
      <c r="M404" s="40"/>
      <c r="N404" s="40"/>
      <c r="O404" s="40"/>
      <c r="Q404" s="40"/>
      <c r="R404" s="40"/>
      <c r="S404" s="40"/>
      <c r="T404" s="40"/>
      <c r="V404" s="40"/>
      <c r="W404" s="40"/>
      <c r="X404" s="40"/>
      <c r="Y404" s="40"/>
      <c r="AA404" s="40"/>
      <c r="AB404" s="40"/>
      <c r="AC404" s="40"/>
      <c r="AD404" s="40"/>
      <c r="AF404" s="40"/>
      <c r="AG404" s="40"/>
      <c r="AH404" s="40"/>
      <c r="AI404" s="40"/>
      <c r="AK404" s="40"/>
      <c r="AL404" s="40"/>
      <c r="AM404" s="40"/>
      <c r="AN404" s="40"/>
      <c r="AP404" s="40"/>
      <c r="AQ404" s="40"/>
      <c r="AR404" s="40"/>
      <c r="AS404" s="40"/>
    </row>
    <row r="405" spans="2:45" s="39" customFormat="1" hidden="1">
      <c r="B405" s="40"/>
      <c r="C405" s="40"/>
      <c r="D405" s="40"/>
      <c r="E405" s="40"/>
      <c r="F405" s="356"/>
      <c r="G405" s="40"/>
      <c r="H405" s="40"/>
      <c r="I405" s="40"/>
      <c r="J405" s="40"/>
      <c r="K405" s="40"/>
      <c r="L405" s="40"/>
      <c r="M405" s="40"/>
      <c r="N405" s="40"/>
      <c r="O405" s="40"/>
      <c r="Q405" s="40"/>
      <c r="R405" s="40"/>
      <c r="S405" s="40"/>
      <c r="T405" s="40"/>
      <c r="V405" s="40"/>
      <c r="W405" s="40"/>
      <c r="X405" s="40"/>
      <c r="Y405" s="40"/>
      <c r="AA405" s="40"/>
      <c r="AB405" s="40"/>
      <c r="AC405" s="40"/>
      <c r="AD405" s="40"/>
      <c r="AF405" s="40"/>
      <c r="AG405" s="40"/>
      <c r="AH405" s="40"/>
      <c r="AI405" s="40"/>
      <c r="AK405" s="40"/>
      <c r="AL405" s="40"/>
      <c r="AM405" s="40"/>
      <c r="AN405" s="40"/>
      <c r="AP405" s="40"/>
      <c r="AQ405" s="40"/>
      <c r="AR405" s="40"/>
      <c r="AS405" s="40"/>
    </row>
    <row r="406" spans="2:45" s="39" customFormat="1" hidden="1">
      <c r="B406" s="40"/>
      <c r="C406" s="40"/>
      <c r="D406" s="40"/>
      <c r="E406" s="40"/>
      <c r="F406" s="356"/>
      <c r="G406" s="40"/>
      <c r="H406" s="40"/>
      <c r="I406" s="40"/>
      <c r="J406" s="40"/>
      <c r="K406" s="40"/>
      <c r="L406" s="40"/>
      <c r="M406" s="40"/>
      <c r="N406" s="40"/>
      <c r="O406" s="40"/>
      <c r="Q406" s="40"/>
      <c r="R406" s="40"/>
      <c r="S406" s="40"/>
      <c r="T406" s="40"/>
      <c r="V406" s="40"/>
      <c r="W406" s="40"/>
      <c r="X406" s="40"/>
      <c r="Y406" s="40"/>
      <c r="AA406" s="40"/>
      <c r="AB406" s="40"/>
      <c r="AC406" s="40"/>
      <c r="AD406" s="40"/>
      <c r="AF406" s="40"/>
      <c r="AG406" s="40"/>
      <c r="AH406" s="40"/>
      <c r="AI406" s="40"/>
      <c r="AK406" s="40"/>
      <c r="AL406" s="40"/>
      <c r="AM406" s="40"/>
      <c r="AN406" s="40"/>
      <c r="AP406" s="40"/>
      <c r="AQ406" s="40"/>
      <c r="AR406" s="40"/>
      <c r="AS406" s="40"/>
    </row>
    <row r="407" spans="2:45" s="39" customFormat="1" hidden="1">
      <c r="B407" s="40"/>
      <c r="C407" s="40"/>
      <c r="D407" s="40"/>
      <c r="E407" s="40"/>
      <c r="F407" s="356"/>
      <c r="G407" s="40"/>
      <c r="H407" s="40"/>
      <c r="I407" s="40"/>
      <c r="J407" s="40"/>
      <c r="K407" s="40"/>
      <c r="L407" s="40"/>
      <c r="M407" s="40"/>
      <c r="N407" s="40"/>
      <c r="O407" s="40"/>
      <c r="Q407" s="40"/>
      <c r="R407" s="40"/>
      <c r="S407" s="40"/>
      <c r="T407" s="40"/>
      <c r="V407" s="40"/>
      <c r="W407" s="40"/>
      <c r="X407" s="40"/>
      <c r="Y407" s="40"/>
      <c r="AA407" s="40"/>
      <c r="AB407" s="40"/>
      <c r="AC407" s="40"/>
      <c r="AD407" s="40"/>
      <c r="AF407" s="40"/>
      <c r="AG407" s="40"/>
      <c r="AH407" s="40"/>
      <c r="AI407" s="40"/>
      <c r="AK407" s="40"/>
      <c r="AL407" s="40"/>
      <c r="AM407" s="40"/>
      <c r="AN407" s="40"/>
      <c r="AP407" s="40"/>
      <c r="AQ407" s="40"/>
      <c r="AR407" s="40"/>
      <c r="AS407" s="40"/>
    </row>
    <row r="408" spans="2:45" s="39" customFormat="1" hidden="1">
      <c r="B408" s="40"/>
      <c r="C408" s="40"/>
      <c r="D408" s="40"/>
      <c r="E408" s="40"/>
      <c r="F408" s="356"/>
      <c r="G408" s="40"/>
      <c r="H408" s="40"/>
      <c r="I408" s="40"/>
      <c r="J408" s="40"/>
      <c r="K408" s="40"/>
      <c r="L408" s="40"/>
      <c r="M408" s="40"/>
      <c r="N408" s="40"/>
      <c r="O408" s="40"/>
      <c r="Q408" s="40"/>
      <c r="R408" s="40"/>
      <c r="S408" s="40"/>
      <c r="T408" s="40"/>
      <c r="V408" s="40"/>
      <c r="W408" s="40"/>
      <c r="X408" s="40"/>
      <c r="Y408" s="40"/>
      <c r="AA408" s="40"/>
      <c r="AB408" s="40"/>
      <c r="AC408" s="40"/>
      <c r="AD408" s="40"/>
      <c r="AF408" s="40"/>
      <c r="AG408" s="40"/>
      <c r="AH408" s="40"/>
      <c r="AI408" s="40"/>
      <c r="AK408" s="40"/>
      <c r="AL408" s="40"/>
      <c r="AM408" s="40"/>
      <c r="AN408" s="40"/>
      <c r="AP408" s="40"/>
      <c r="AQ408" s="40"/>
      <c r="AR408" s="40"/>
      <c r="AS408" s="40"/>
    </row>
    <row r="409" spans="2:45" s="39" customFormat="1" hidden="1">
      <c r="B409" s="40"/>
      <c r="C409" s="40"/>
      <c r="D409" s="40"/>
      <c r="E409" s="40"/>
      <c r="F409" s="356"/>
      <c r="G409" s="40"/>
      <c r="H409" s="40"/>
      <c r="I409" s="40"/>
      <c r="J409" s="40"/>
      <c r="K409" s="40"/>
      <c r="L409" s="40"/>
      <c r="M409" s="40"/>
      <c r="N409" s="40"/>
      <c r="O409" s="40"/>
      <c r="Q409" s="40"/>
      <c r="R409" s="40"/>
      <c r="S409" s="40"/>
      <c r="T409" s="40"/>
      <c r="V409" s="40"/>
      <c r="W409" s="40"/>
      <c r="X409" s="40"/>
      <c r="Y409" s="40"/>
      <c r="AA409" s="40"/>
      <c r="AB409" s="40"/>
      <c r="AC409" s="40"/>
      <c r="AD409" s="40"/>
      <c r="AF409" s="40"/>
      <c r="AG409" s="40"/>
      <c r="AH409" s="40"/>
      <c r="AI409" s="40"/>
      <c r="AK409" s="40"/>
      <c r="AL409" s="40"/>
      <c r="AM409" s="40"/>
      <c r="AN409" s="40"/>
      <c r="AP409" s="40"/>
      <c r="AQ409" s="40"/>
      <c r="AR409" s="40"/>
      <c r="AS409" s="40"/>
    </row>
    <row r="410" spans="2:45" s="39" customFormat="1" hidden="1">
      <c r="B410" s="40"/>
      <c r="C410" s="40"/>
      <c r="D410" s="40"/>
      <c r="E410" s="40"/>
      <c r="F410" s="356"/>
      <c r="G410" s="40"/>
      <c r="H410" s="40"/>
      <c r="I410" s="40"/>
      <c r="J410" s="40"/>
      <c r="K410" s="40"/>
      <c r="L410" s="40"/>
      <c r="M410" s="40"/>
      <c r="N410" s="40"/>
      <c r="O410" s="40"/>
      <c r="Q410" s="40"/>
      <c r="R410" s="40"/>
      <c r="S410" s="40"/>
      <c r="T410" s="40"/>
      <c r="V410" s="40"/>
      <c r="W410" s="40"/>
      <c r="X410" s="40"/>
      <c r="Y410" s="40"/>
      <c r="AA410" s="40"/>
      <c r="AB410" s="40"/>
      <c r="AC410" s="40"/>
      <c r="AD410" s="40"/>
      <c r="AF410" s="40"/>
      <c r="AG410" s="40"/>
      <c r="AH410" s="40"/>
      <c r="AI410" s="40"/>
      <c r="AK410" s="40"/>
      <c r="AL410" s="40"/>
      <c r="AM410" s="40"/>
      <c r="AN410" s="40"/>
      <c r="AP410" s="40"/>
      <c r="AQ410" s="40"/>
      <c r="AR410" s="40"/>
      <c r="AS410" s="40"/>
    </row>
    <row r="411" spans="2:45" s="39" customFormat="1" hidden="1">
      <c r="B411" s="40"/>
      <c r="C411" s="40"/>
      <c r="D411" s="40"/>
      <c r="E411" s="40"/>
      <c r="F411" s="356"/>
      <c r="G411" s="40"/>
      <c r="H411" s="40"/>
      <c r="I411" s="40"/>
      <c r="J411" s="40"/>
      <c r="K411" s="40"/>
      <c r="L411" s="40"/>
      <c r="M411" s="40"/>
      <c r="N411" s="40"/>
      <c r="O411" s="40"/>
      <c r="Q411" s="40"/>
      <c r="R411" s="40"/>
      <c r="S411" s="40"/>
      <c r="T411" s="40"/>
      <c r="V411" s="40"/>
      <c r="W411" s="40"/>
      <c r="X411" s="40"/>
      <c r="Y411" s="40"/>
      <c r="AA411" s="40"/>
      <c r="AB411" s="40"/>
      <c r="AC411" s="40"/>
      <c r="AD411" s="40"/>
      <c r="AF411" s="40"/>
      <c r="AG411" s="40"/>
      <c r="AH411" s="40"/>
      <c r="AI411" s="40"/>
      <c r="AK411" s="40"/>
      <c r="AL411" s="40"/>
      <c r="AM411" s="40"/>
      <c r="AN411" s="40"/>
      <c r="AP411" s="40"/>
      <c r="AQ411" s="40"/>
      <c r="AR411" s="40"/>
      <c r="AS411" s="40"/>
    </row>
    <row r="412" spans="2:45" s="39" customFormat="1" hidden="1">
      <c r="B412" s="40"/>
      <c r="C412" s="40"/>
      <c r="D412" s="40"/>
      <c r="E412" s="40"/>
      <c r="F412" s="356"/>
      <c r="G412" s="40"/>
      <c r="H412" s="40"/>
      <c r="I412" s="40"/>
      <c r="J412" s="40"/>
      <c r="K412" s="40"/>
      <c r="L412" s="40"/>
      <c r="M412" s="40"/>
      <c r="N412" s="40"/>
      <c r="O412" s="40"/>
      <c r="Q412" s="40"/>
      <c r="R412" s="40"/>
      <c r="S412" s="40"/>
      <c r="T412" s="40"/>
      <c r="V412" s="40"/>
      <c r="W412" s="40"/>
      <c r="X412" s="40"/>
      <c r="Y412" s="40"/>
      <c r="AA412" s="40"/>
      <c r="AB412" s="40"/>
      <c r="AC412" s="40"/>
      <c r="AD412" s="40"/>
      <c r="AF412" s="40"/>
      <c r="AG412" s="40"/>
      <c r="AH412" s="40"/>
      <c r="AI412" s="40"/>
      <c r="AK412" s="40"/>
      <c r="AL412" s="40"/>
      <c r="AM412" s="40"/>
      <c r="AN412" s="40"/>
      <c r="AP412" s="40"/>
      <c r="AQ412" s="40"/>
      <c r="AR412" s="40"/>
      <c r="AS412" s="40"/>
    </row>
    <row r="413" spans="2:45" s="39" customFormat="1" hidden="1">
      <c r="B413" s="40"/>
      <c r="C413" s="40"/>
      <c r="D413" s="40"/>
      <c r="E413" s="40"/>
      <c r="F413" s="356"/>
      <c r="G413" s="40"/>
      <c r="H413" s="40"/>
      <c r="I413" s="40"/>
      <c r="J413" s="40"/>
      <c r="K413" s="40"/>
      <c r="L413" s="40"/>
      <c r="M413" s="40"/>
      <c r="N413" s="40"/>
      <c r="O413" s="40"/>
      <c r="Q413" s="40"/>
      <c r="R413" s="40"/>
      <c r="S413" s="40"/>
      <c r="T413" s="40"/>
      <c r="V413" s="40"/>
      <c r="W413" s="40"/>
      <c r="X413" s="40"/>
      <c r="Y413" s="40"/>
      <c r="AA413" s="40"/>
      <c r="AB413" s="40"/>
      <c r="AC413" s="40"/>
      <c r="AD413" s="40"/>
      <c r="AF413" s="40"/>
      <c r="AG413" s="40"/>
      <c r="AH413" s="40"/>
      <c r="AI413" s="40"/>
      <c r="AK413" s="40"/>
      <c r="AL413" s="40"/>
      <c r="AM413" s="40"/>
      <c r="AN413" s="40"/>
      <c r="AP413" s="40"/>
      <c r="AQ413" s="40"/>
      <c r="AR413" s="40"/>
      <c r="AS413" s="40"/>
    </row>
    <row r="414" spans="2:45" s="39" customFormat="1" hidden="1">
      <c r="B414" s="40"/>
      <c r="C414" s="40"/>
      <c r="D414" s="40"/>
      <c r="E414" s="40"/>
      <c r="F414" s="356"/>
      <c r="G414" s="40"/>
      <c r="H414" s="40"/>
      <c r="I414" s="40"/>
      <c r="J414" s="40"/>
      <c r="K414" s="40"/>
      <c r="L414" s="40"/>
      <c r="M414" s="40"/>
      <c r="N414" s="40"/>
      <c r="O414" s="40"/>
      <c r="Q414" s="40"/>
      <c r="R414" s="40"/>
      <c r="S414" s="40"/>
      <c r="T414" s="40"/>
      <c r="V414" s="40"/>
      <c r="W414" s="40"/>
      <c r="X414" s="40"/>
      <c r="Y414" s="40"/>
      <c r="AA414" s="40"/>
      <c r="AB414" s="40"/>
      <c r="AC414" s="40"/>
      <c r="AD414" s="40"/>
      <c r="AF414" s="40"/>
      <c r="AG414" s="40"/>
      <c r="AH414" s="40"/>
      <c r="AI414" s="40"/>
      <c r="AK414" s="40"/>
      <c r="AL414" s="40"/>
      <c r="AM414" s="40"/>
      <c r="AN414" s="40"/>
      <c r="AP414" s="40"/>
      <c r="AQ414" s="40"/>
      <c r="AR414" s="40"/>
      <c r="AS414" s="40"/>
    </row>
    <row r="415" spans="2:45" s="39" customFormat="1" hidden="1">
      <c r="B415" s="40"/>
      <c r="C415" s="40"/>
      <c r="D415" s="40"/>
      <c r="E415" s="40"/>
      <c r="F415" s="356"/>
      <c r="G415" s="40"/>
      <c r="H415" s="40"/>
      <c r="I415" s="40"/>
      <c r="J415" s="40"/>
      <c r="K415" s="40"/>
      <c r="L415" s="40"/>
      <c r="M415" s="40"/>
      <c r="N415" s="40"/>
      <c r="O415" s="40"/>
      <c r="Q415" s="40"/>
      <c r="R415" s="40"/>
      <c r="S415" s="40"/>
      <c r="T415" s="40"/>
      <c r="V415" s="40"/>
      <c r="W415" s="40"/>
      <c r="X415" s="40"/>
      <c r="Y415" s="40"/>
      <c r="AA415" s="40"/>
      <c r="AB415" s="40"/>
      <c r="AC415" s="40"/>
      <c r="AD415" s="40"/>
      <c r="AF415" s="40"/>
      <c r="AG415" s="40"/>
      <c r="AH415" s="40"/>
      <c r="AI415" s="40"/>
      <c r="AK415" s="40"/>
      <c r="AL415" s="40"/>
      <c r="AM415" s="40"/>
      <c r="AN415" s="40"/>
      <c r="AP415" s="40"/>
      <c r="AQ415" s="40"/>
      <c r="AR415" s="40"/>
      <c r="AS415" s="40"/>
    </row>
    <row r="416" spans="2:45" s="39" customFormat="1" hidden="1">
      <c r="B416" s="40"/>
      <c r="C416" s="40"/>
      <c r="D416" s="40"/>
      <c r="E416" s="40"/>
      <c r="F416" s="356"/>
      <c r="G416" s="40"/>
      <c r="H416" s="40"/>
      <c r="I416" s="40"/>
      <c r="J416" s="40"/>
      <c r="K416" s="40"/>
      <c r="L416" s="40"/>
      <c r="M416" s="40"/>
      <c r="N416" s="40"/>
      <c r="O416" s="40"/>
      <c r="Q416" s="40"/>
      <c r="R416" s="40"/>
      <c r="S416" s="40"/>
      <c r="T416" s="40"/>
      <c r="V416" s="40"/>
      <c r="W416" s="40"/>
      <c r="X416" s="40"/>
      <c r="Y416" s="40"/>
      <c r="AA416" s="40"/>
      <c r="AB416" s="40"/>
      <c r="AC416" s="40"/>
      <c r="AD416" s="40"/>
      <c r="AF416" s="40"/>
      <c r="AG416" s="40"/>
      <c r="AH416" s="40"/>
      <c r="AI416" s="40"/>
      <c r="AK416" s="40"/>
      <c r="AL416" s="40"/>
      <c r="AM416" s="40"/>
      <c r="AN416" s="40"/>
      <c r="AP416" s="40"/>
      <c r="AQ416" s="40"/>
      <c r="AR416" s="40"/>
      <c r="AS416" s="40"/>
    </row>
    <row r="417" spans="2:45" s="39" customFormat="1" hidden="1">
      <c r="B417" s="40"/>
      <c r="C417" s="40"/>
      <c r="D417" s="40"/>
      <c r="E417" s="40"/>
      <c r="F417" s="356"/>
      <c r="G417" s="40"/>
      <c r="H417" s="40"/>
      <c r="I417" s="40"/>
      <c r="J417" s="40"/>
      <c r="K417" s="40"/>
      <c r="L417" s="40"/>
      <c r="M417" s="40"/>
      <c r="N417" s="40"/>
      <c r="O417" s="40"/>
      <c r="Q417" s="40"/>
      <c r="R417" s="40"/>
      <c r="S417" s="40"/>
      <c r="T417" s="40"/>
      <c r="V417" s="40"/>
      <c r="W417" s="40"/>
      <c r="X417" s="40"/>
      <c r="Y417" s="40"/>
      <c r="AA417" s="40"/>
      <c r="AB417" s="40"/>
      <c r="AC417" s="40"/>
      <c r="AD417" s="40"/>
      <c r="AF417" s="40"/>
      <c r="AG417" s="40"/>
      <c r="AH417" s="40"/>
      <c r="AI417" s="40"/>
      <c r="AK417" s="40"/>
      <c r="AL417" s="40"/>
      <c r="AM417" s="40"/>
      <c r="AN417" s="40"/>
      <c r="AP417" s="40"/>
      <c r="AQ417" s="40"/>
      <c r="AR417" s="40"/>
      <c r="AS417" s="40"/>
    </row>
    <row r="418" spans="2:45" s="39" customFormat="1" hidden="1">
      <c r="B418" s="40"/>
      <c r="C418" s="40"/>
      <c r="D418" s="40"/>
      <c r="E418" s="40"/>
      <c r="F418" s="356"/>
      <c r="G418" s="40"/>
      <c r="H418" s="40"/>
      <c r="I418" s="40"/>
      <c r="J418" s="40"/>
      <c r="K418" s="40"/>
      <c r="L418" s="40"/>
      <c r="M418" s="40"/>
      <c r="N418" s="40"/>
      <c r="O418" s="40"/>
      <c r="Q418" s="40"/>
      <c r="R418" s="40"/>
      <c r="S418" s="40"/>
      <c r="T418" s="40"/>
      <c r="V418" s="40"/>
      <c r="W418" s="40"/>
      <c r="X418" s="40"/>
      <c r="Y418" s="40"/>
      <c r="AA418" s="40"/>
      <c r="AB418" s="40"/>
      <c r="AC418" s="40"/>
      <c r="AD418" s="40"/>
      <c r="AF418" s="40"/>
      <c r="AG418" s="40"/>
      <c r="AH418" s="40"/>
      <c r="AI418" s="40"/>
      <c r="AK418" s="40"/>
      <c r="AL418" s="40"/>
      <c r="AM418" s="40"/>
      <c r="AN418" s="40"/>
      <c r="AP418" s="40"/>
      <c r="AQ418" s="40"/>
      <c r="AR418" s="40"/>
      <c r="AS418" s="40"/>
    </row>
    <row r="419" spans="2:45" s="39" customFormat="1" hidden="1">
      <c r="B419" s="40"/>
      <c r="C419" s="40"/>
      <c r="D419" s="40"/>
      <c r="E419" s="40"/>
      <c r="F419" s="356"/>
      <c r="G419" s="40"/>
      <c r="H419" s="40"/>
      <c r="I419" s="40"/>
      <c r="J419" s="40"/>
      <c r="K419" s="40"/>
      <c r="L419" s="40"/>
      <c r="M419" s="40"/>
      <c r="N419" s="40"/>
      <c r="O419" s="40"/>
      <c r="Q419" s="40"/>
      <c r="R419" s="40"/>
      <c r="S419" s="40"/>
      <c r="T419" s="40"/>
      <c r="V419" s="40"/>
      <c r="W419" s="40"/>
      <c r="X419" s="40"/>
      <c r="Y419" s="40"/>
      <c r="AA419" s="40"/>
      <c r="AB419" s="40"/>
      <c r="AC419" s="40"/>
      <c r="AD419" s="40"/>
      <c r="AF419" s="40"/>
      <c r="AG419" s="40"/>
      <c r="AH419" s="40"/>
      <c r="AI419" s="40"/>
      <c r="AK419" s="40"/>
      <c r="AL419" s="40"/>
      <c r="AM419" s="40"/>
      <c r="AN419" s="40"/>
      <c r="AP419" s="40"/>
      <c r="AQ419" s="40"/>
      <c r="AR419" s="40"/>
      <c r="AS419" s="40"/>
    </row>
    <row r="420" spans="2:45" s="39" customFormat="1" hidden="1">
      <c r="B420" s="40"/>
      <c r="C420" s="40"/>
      <c r="D420" s="40"/>
      <c r="E420" s="40"/>
      <c r="F420" s="356"/>
      <c r="G420" s="40"/>
      <c r="H420" s="40"/>
      <c r="I420" s="40"/>
      <c r="J420" s="40"/>
      <c r="K420" s="40"/>
      <c r="L420" s="40"/>
      <c r="M420" s="40"/>
      <c r="N420" s="40"/>
      <c r="O420" s="40"/>
      <c r="Q420" s="40"/>
      <c r="R420" s="40"/>
      <c r="S420" s="40"/>
      <c r="T420" s="40"/>
      <c r="V420" s="40"/>
      <c r="W420" s="40"/>
      <c r="X420" s="40"/>
      <c r="Y420" s="40"/>
      <c r="AA420" s="40"/>
      <c r="AB420" s="40"/>
      <c r="AC420" s="40"/>
      <c r="AD420" s="40"/>
      <c r="AF420" s="40"/>
      <c r="AG420" s="40"/>
      <c r="AH420" s="40"/>
      <c r="AI420" s="40"/>
      <c r="AK420" s="40"/>
      <c r="AL420" s="40"/>
      <c r="AM420" s="40"/>
      <c r="AN420" s="40"/>
      <c r="AP420" s="40"/>
      <c r="AQ420" s="40"/>
      <c r="AR420" s="40"/>
      <c r="AS420" s="40"/>
    </row>
    <row r="421" spans="2:45" s="39" customFormat="1" hidden="1">
      <c r="B421" s="40"/>
      <c r="C421" s="40"/>
      <c r="D421" s="40"/>
      <c r="E421" s="40"/>
      <c r="F421" s="356"/>
      <c r="G421" s="40"/>
      <c r="H421" s="40"/>
      <c r="I421" s="40"/>
      <c r="J421" s="40"/>
      <c r="K421" s="40"/>
      <c r="L421" s="40"/>
      <c r="M421" s="40"/>
      <c r="N421" s="40"/>
      <c r="O421" s="40"/>
      <c r="Q421" s="40"/>
      <c r="R421" s="40"/>
      <c r="S421" s="40"/>
      <c r="T421" s="40"/>
      <c r="V421" s="40"/>
      <c r="W421" s="40"/>
      <c r="X421" s="40"/>
      <c r="Y421" s="40"/>
      <c r="AA421" s="40"/>
      <c r="AB421" s="40"/>
      <c r="AC421" s="40"/>
      <c r="AD421" s="40"/>
      <c r="AF421" s="40"/>
      <c r="AG421" s="40"/>
      <c r="AH421" s="40"/>
      <c r="AI421" s="40"/>
      <c r="AK421" s="40"/>
      <c r="AL421" s="40"/>
      <c r="AM421" s="40"/>
      <c r="AN421" s="40"/>
      <c r="AP421" s="40"/>
      <c r="AQ421" s="40"/>
      <c r="AR421" s="40"/>
      <c r="AS421" s="40"/>
    </row>
    <row r="422" spans="2:45" s="39" customFormat="1" hidden="1">
      <c r="B422" s="40"/>
      <c r="C422" s="40"/>
      <c r="D422" s="40"/>
      <c r="E422" s="40"/>
      <c r="F422" s="356"/>
      <c r="G422" s="40"/>
      <c r="H422" s="40"/>
      <c r="I422" s="40"/>
      <c r="J422" s="40"/>
      <c r="K422" s="40"/>
      <c r="L422" s="40"/>
      <c r="M422" s="40"/>
      <c r="N422" s="40"/>
      <c r="O422" s="40"/>
      <c r="Q422" s="40"/>
      <c r="R422" s="40"/>
      <c r="S422" s="40"/>
      <c r="T422" s="40"/>
      <c r="V422" s="40"/>
      <c r="W422" s="40"/>
      <c r="X422" s="40"/>
      <c r="Y422" s="40"/>
      <c r="AA422" s="40"/>
      <c r="AB422" s="40"/>
      <c r="AC422" s="40"/>
      <c r="AD422" s="40"/>
      <c r="AF422" s="40"/>
      <c r="AG422" s="40"/>
      <c r="AH422" s="40"/>
      <c r="AI422" s="40"/>
      <c r="AK422" s="40"/>
      <c r="AL422" s="40"/>
      <c r="AM422" s="40"/>
      <c r="AN422" s="40"/>
      <c r="AP422" s="40"/>
      <c r="AQ422" s="40"/>
      <c r="AR422" s="40"/>
      <c r="AS422" s="40"/>
    </row>
    <row r="423" spans="2:45" s="39" customFormat="1" hidden="1">
      <c r="B423" s="40"/>
      <c r="C423" s="40"/>
      <c r="D423" s="40"/>
      <c r="E423" s="40"/>
      <c r="F423" s="356"/>
      <c r="G423" s="40"/>
      <c r="H423" s="40"/>
      <c r="I423" s="40"/>
      <c r="J423" s="40"/>
      <c r="K423" s="40"/>
      <c r="L423" s="40"/>
      <c r="M423" s="40"/>
      <c r="N423" s="40"/>
      <c r="O423" s="40"/>
      <c r="Q423" s="40"/>
      <c r="R423" s="40"/>
      <c r="S423" s="40"/>
      <c r="T423" s="40"/>
      <c r="V423" s="40"/>
      <c r="W423" s="40"/>
      <c r="X423" s="40"/>
      <c r="Y423" s="40"/>
      <c r="AA423" s="40"/>
      <c r="AB423" s="40"/>
      <c r="AC423" s="40"/>
      <c r="AD423" s="40"/>
      <c r="AF423" s="40"/>
      <c r="AG423" s="40"/>
      <c r="AH423" s="40"/>
      <c r="AI423" s="40"/>
      <c r="AK423" s="40"/>
      <c r="AL423" s="40"/>
      <c r="AM423" s="40"/>
      <c r="AN423" s="40"/>
      <c r="AP423" s="40"/>
      <c r="AQ423" s="40"/>
      <c r="AR423" s="40"/>
      <c r="AS423" s="40"/>
    </row>
  </sheetData>
  <mergeCells count="9">
    <mergeCell ref="B2:C2"/>
    <mergeCell ref="AA2:AB2"/>
    <mergeCell ref="AF2:AG2"/>
    <mergeCell ref="AK2:AL2"/>
    <mergeCell ref="AP2:AQ2"/>
    <mergeCell ref="V2:W2"/>
    <mergeCell ref="Q2:R2"/>
    <mergeCell ref="L2:M2"/>
    <mergeCell ref="G2:H2"/>
  </mergeCells>
  <dataValidations count="2">
    <dataValidation type="list" allowBlank="1" showInputMessage="1" showErrorMessage="1" sqref="G2 L2 Q2 V2 AA2 AF2 AK2 AP2" xr:uid="{CF5634D1-EB55-45CE-9BFC-1135B11A1A5C}">
      <formula1>"ADI,AMAG,BG Distribution,Genetec,HID,Lenel,Lumen,Software House,WESCO"</formula1>
    </dataValidation>
    <dataValidation type="list" errorStyle="warning" allowBlank="1" showInputMessage="1" sqref="B2" xr:uid="{AD10FFC4-F98A-4539-9CC8-F8241AB9EA3B}">
      <formula1>"ADI,AMAG,BG Distribution,Genetec,HID,Lenel,Lumen,Software House,WESCO"</formula1>
    </dataValidation>
  </dataValidations>
  <pageMargins left="0.7" right="0.7" top="0.75" bottom="0.75" header="0.3" footer="0.3"/>
  <pageSetup paperSize="11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F9CB-2B1F-47A2-A288-6AA836AA28B8}">
  <sheetPr codeName="Sheet3"/>
  <dimension ref="A1:S104"/>
  <sheetViews>
    <sheetView tabSelected="1" workbookViewId="0">
      <selection activeCell="H18" sqref="H18"/>
    </sheetView>
  </sheetViews>
  <sheetFormatPr defaultColWidth="0" defaultRowHeight="16.5" zeroHeight="1"/>
  <cols>
    <col min="1" max="1" width="7.28515625" style="145" customWidth="1"/>
    <col min="2" max="2" width="8.85546875" style="45" customWidth="1"/>
    <col min="3" max="3" width="16.5703125" style="45" customWidth="1"/>
    <col min="4" max="4" width="54" style="45" customWidth="1"/>
    <col min="5" max="5" width="13.7109375" style="47" bestFit="1" customWidth="1"/>
    <col min="6" max="6" width="14.5703125" style="47" customWidth="1"/>
    <col min="7" max="7" width="2.7109375" style="145" customWidth="1"/>
    <col min="8" max="8" width="22.28515625" style="145" customWidth="1"/>
    <col min="9" max="9" width="12" style="145" customWidth="1"/>
    <col min="10" max="10" width="10.7109375" style="145" customWidth="1"/>
    <col min="11" max="11" width="13.7109375" style="1" hidden="1" customWidth="1"/>
    <col min="12" max="12" width="14.5703125" style="1" hidden="1" customWidth="1"/>
    <col min="13" max="13" width="11.42578125" style="1" hidden="1" customWidth="1"/>
    <col min="14" max="15" width="0" style="1" hidden="1" customWidth="1"/>
    <col min="16" max="19" width="11.42578125" style="1" hidden="1" customWidth="1"/>
    <col min="20" max="16384" width="11.42578125" style="45" hidden="1"/>
  </cols>
  <sheetData>
    <row r="1" spans="1:9" s="145" customFormat="1">
      <c r="E1" s="364"/>
      <c r="F1" s="364"/>
    </row>
    <row r="2" spans="1:9" ht="20.25">
      <c r="B2" s="519" t="s">
        <v>228</v>
      </c>
      <c r="C2" s="519"/>
      <c r="D2" s="519"/>
      <c r="E2" s="519"/>
      <c r="F2" s="519"/>
      <c r="H2" s="357"/>
      <c r="I2" s="357"/>
    </row>
    <row r="3" spans="1:9" ht="34.9" customHeight="1">
      <c r="A3" s="365"/>
      <c r="B3" s="330" t="s">
        <v>56</v>
      </c>
      <c r="C3" s="331" t="s">
        <v>57</v>
      </c>
      <c r="D3" s="331" t="s">
        <v>60</v>
      </c>
      <c r="E3" s="332" t="s">
        <v>229</v>
      </c>
      <c r="F3" s="333" t="s">
        <v>230</v>
      </c>
    </row>
    <row r="4" spans="1:9" ht="15">
      <c r="A4" s="366" t="str" cm="1">
        <f t="array" ref="A4:F21">_xlfn.LET(
    _xlpm.chk_mat, $I$5=TRUE,
    _xlpm.chk_cab, $I$6=TRUE,
    _xlpm.chk_qnc, $I$7=TRUE,
    _xlpm.chk_div, $I$8=TRUE,
    _xlpm.chk_mo,  $I$9=TRUE,
    _xlpm.chk_mat_header, $I$12=TRUE,
    _xlpm.chk_mat_subtotal, AND($I$5=TRUE, $I$13=TRUE),
    _xlpm.chk_total, $I$14=TRUE,
    _xlpm.f, _xlfn._xlws.FILTER(_xlfn.CHOOSECOLS(Évaluation!$A$38:$S$146, 2, 3, 6, 12), Évaluation!$A$38:$A$146=TRUE, "VIDE"),
    _xlpm.mat_ok, AND(_xlpm.chk_mat, INDEX(_xlpm.f,1,1)&lt;&gt;"VIDE"),
    _xlpm.has_mat, INDEX(_xlpm.f,1,1)&lt;&gt;"VIDE",
    _xlpm.qty,    INDEX(_xlpm.f,,1),
    _xlpm.id,     INDEX(_xlpm.f,,2),
    _xlpm.desc,   INDEX(_xlpm.f,,3),
    _xlpm.u_sell, INDEX(_xlpm.f,,4),
    _xlpm.total,  _xlpm.qty * _xlpm.u_sell,
    _xlpm.mat_ventile_sum, IF(_xlpm.has_mat, SUM(_xlpm.total), 0),
    _xlpm.mat_header_amount, IF(AND(NOT(_xlpm.chk_mat_subtotal), _xlpm.mat_ventile_sum&lt;&gt;0), _xlpm.mat_ventile_sum, ""),
    _xlpm.mat_header, _xlfn.HSTACK("", "", "Matériel", "Équipements sélectionnés pour le projet", "", _xlpm.mat_header_amount),
    _xlpm.mat_detail, IF(_xlpm.mat_ok,
        _xlfn.HSTACK(
            _xlfn.EXPAND("", ROWS(_xlpm.f), 1, ""),
            IF(_xlpm.qty=0, "", _xlpm.qty),
            IF(_xlpm.id=0, "", _xlpm.id),
            IF(_xlpm.desc=0, "", _xlpm.desc),
            IF(_xlpm.u_sell=0, "", _xlpm.u_sell),
            IF(_xlpm.total=0, "", _xlpm.total)
        ),
        ""
    ),
    _xlpm.mat_subtotal_ligne, _xlfn.HSTACK("", "", "", "Sous-total matériel", "", IF(_xlpm.mat_ventile_sum=0, "", _xlpm.mat_ventile_sum)),
    _xlpm.cab_ligne, IF(AND(_xlpm.chk_cab, Évaluation!K169&lt;&gt;0),
        _xlfn.HSTACK("", "", "Câble", "Filerie et câblage pour le projet", "", Évaluation!K169),
        ""
    ),
    _xlpm.qnc_ligne, IF(AND(_xlpm.chk_qnc, Évaluation!K186&lt;&gt;0),
        _xlfn.HSTACK("", "", "Quincaillerie", "Supports, conduits, boîtes et accessoires", "", Évaluation!K186),
        ""
    ),
    _xlpm.div_ligne, IF(AND(_xlpm.chk_div, Évaluation!H203&lt;&gt;0),
        _xlfn.HSTACK("", "", "Frais divers", "Frais reliés à l'exécution du projet", "", Évaluation!H203),
        ""
    ),
    _xlpm.mo_ligne, IF(AND(_xlpm.chk_mo, Évaluation!H232&lt;&gt;0),
        _xlfn.HSTACK("", "", "Main d'œuvre", "Installation, programmation, mise en marche, gestion de projet", "", Évaluation!H232),
        ""
    ),
    _xlpm.vide, _xlfn.HSTACK("", "", "", "", "", ""),
    _xlpm.spacer, _xlfn.HSTACK("", "", " ", "", "", ""),
    _xlpm.mat_sum, IF(_xlpm.mat_ok, SUM(_xlpm.total), 0),
    _xlpm.cab_sum, IF(_xlpm.chk_cab, Évaluation!K169, 0),
    _xlpm.qnc_sum, IF(_xlpm.chk_qnc, Évaluation!K186, 0),
    _xlpm.div_sum, IF(_xlpm.chk_div, Évaluation!H203, 0),
    _xlpm.mo_sum,  IF(_xlpm.chk_mo,  Évaluation!H232, 0),
    _xlpm.grand_total, _xlpm.mat_sum + _xlpm.cab_sum + _xlpm.qnc_sum + _xlpm.div_sum + _xlpm.mo_sum,
    _xlpm.total_ligne, _xlfn.HSTACK("", "", "", "TOTAL", "", _xlpm.grand_total),
    _xlpm.sections, IFERROR(
        _xlfn.VSTACK(
            IF(AND(_xlpm.chk_mat_header, _xlpm.has_mat), _xlpm.mat_header, ""),
            IF(_xlpm.mat_ok, _xlpm.mat_detail, ""),
            IF(AND(_xlpm.chk_mat_subtotal, _xlpm.has_mat), _xlpm.mat_subtotal_ligne, ""),
            IF(AND(_xlpm.chk_mat, _xlpm.mat_ok), _xlpm.spacer, ""),
            IF(_xlpm.chk_cab, _xlpm.cab_ligne, ""),
            IF(_xlpm.chk_qnc, _xlpm.qnc_ligne, ""),
            IF(_xlpm.chk_div, _xlpm.div_ligne, ""),
            IF(_xlpm.chk_mo, _xlpm.mo_ligne, "")
        ),
        ""
    ),
    _xlpm.has_content, (INDEX(_xlpm.sections,,2)&lt;&gt;"")+(INDEX(_xlpm.sections,,3)&lt;&gt;"")+(INDEX(_xlpm.sections,,4)&lt;&gt;"")+(INDEX(_xlpm.sections,,6)&lt;&gt;""),
    _xlpm.clean, IFERROR(_xlfn._xlws.FILTER(_xlpm.sections, _xlpm.has_content&gt;0), ""),
    _xlpm.show_total, AND(_xlpm.chk_total, _xlpm.grand_total&lt;&gt;0),
    _xlpm.result, IF(NOT(_xlpm.show_total), _xlpm.clean, _xlfn.VSTACK(_xlpm.clean, _xlpm.vide, _xlpm.total_ligne)),
    IFERROR(_xlpm.result, "")
)</f>
        <v/>
      </c>
      <c r="B4" s="334" t="str">
        <v/>
      </c>
      <c r="C4" s="335" t="str">
        <v>Matériel</v>
      </c>
      <c r="D4" s="335" t="str">
        <v>Équipements sélectionnés pour le projet</v>
      </c>
      <c r="E4" s="336" t="str">
        <v/>
      </c>
      <c r="F4" s="337" t="str">
        <v/>
      </c>
      <c r="H4" s="520" t="s">
        <v>231</v>
      </c>
      <c r="I4" s="520"/>
    </row>
    <row r="5" spans="1:9">
      <c r="A5" s="365" t="str">
        <v/>
      </c>
      <c r="B5" s="338">
        <v>43</v>
      </c>
      <c r="C5" s="339" t="str">
        <v>AQD1</v>
      </c>
      <c r="D5" s="339" t="str">
        <v>Proprietary Power Supply, Dual Voltage, UL Listed</v>
      </c>
      <c r="E5" s="340">
        <v>297.71999999999997</v>
      </c>
      <c r="F5" s="341">
        <v>12801.96</v>
      </c>
      <c r="H5" s="358" t="s">
        <v>55</v>
      </c>
      <c r="I5" s="359" t="b">
        <v>1</v>
      </c>
    </row>
    <row r="6" spans="1:9">
      <c r="A6" s="365" t="str">
        <v/>
      </c>
      <c r="B6" s="338">
        <v>43</v>
      </c>
      <c r="C6" s="339" t="str">
        <v>PDB-8C1R2</v>
      </c>
      <c r="D6" s="339" t="str">
        <v>Power Distribution Board, PTC with Relays</v>
      </c>
      <c r="E6" s="340">
        <v>135.79999999999998</v>
      </c>
      <c r="F6" s="341">
        <v>5839.4</v>
      </c>
      <c r="H6" s="358" t="s">
        <v>232</v>
      </c>
      <c r="I6" s="359" t="b">
        <v>1</v>
      </c>
    </row>
    <row r="7" spans="1:9">
      <c r="A7" s="365" t="str">
        <v/>
      </c>
      <c r="B7" s="338">
        <v>43</v>
      </c>
      <c r="C7" s="339" t="str">
        <v>B-24-5</v>
      </c>
      <c r="D7" s="339" t="str">
        <v>Power Supply Battery, Lead Acid, 24 Volt DC, 5 Amp-Hr</v>
      </c>
      <c r="E7" s="340">
        <v>181.48000000000002</v>
      </c>
      <c r="F7" s="341">
        <v>7803.6400000000012</v>
      </c>
      <c r="H7" s="358" t="s">
        <v>233</v>
      </c>
      <c r="I7" s="359" t="b">
        <v>1</v>
      </c>
    </row>
    <row r="8" spans="1:9">
      <c r="A8" s="365" t="str">
        <v/>
      </c>
      <c r="B8" s="338">
        <v>4</v>
      </c>
      <c r="C8" s="339" t="str">
        <v>xxx</v>
      </c>
      <c r="D8" s="339" t="str">
        <v>Lecteur de carte intérieur (raccorder et programmer seulement)</v>
      </c>
      <c r="E8" s="340" t="str">
        <v/>
      </c>
      <c r="F8" s="341" t="str">
        <v/>
      </c>
      <c r="H8" s="358" t="s">
        <v>234</v>
      </c>
      <c r="I8" s="359" t="b">
        <v>1</v>
      </c>
    </row>
    <row r="9" spans="1:9">
      <c r="A9" s="365" t="str">
        <v/>
      </c>
      <c r="B9" s="338">
        <v>16</v>
      </c>
      <c r="C9" s="339" t="str">
        <v>40NKS-00-000000</v>
      </c>
      <c r="D9" s="339" t="str">
        <v>Lecteur de carte extérieur</v>
      </c>
      <c r="E9" s="340">
        <v>416.77333333333331</v>
      </c>
      <c r="F9" s="341">
        <v>6668.373333333333</v>
      </c>
      <c r="H9" s="358" t="s">
        <v>235</v>
      </c>
      <c r="I9" s="359" t="b">
        <v>1</v>
      </c>
    </row>
    <row r="10" spans="1:9">
      <c r="A10" s="365" t="str">
        <v/>
      </c>
      <c r="B10" s="338">
        <v>200</v>
      </c>
      <c r="C10" s="339" t="str">
        <v>5106RGGMNM</v>
      </c>
      <c r="D10" s="339" t="str">
        <v>Cartes d'accès</v>
      </c>
      <c r="E10" s="340">
        <v>14.013333333333334</v>
      </c>
      <c r="F10" s="341">
        <v>2802.6666666666665</v>
      </c>
    </row>
    <row r="11" spans="1:9">
      <c r="A11" s="365" t="str">
        <v/>
      </c>
      <c r="B11" s="338">
        <v>2</v>
      </c>
      <c r="C11" s="339" t="str">
        <v>NP7-12</v>
      </c>
      <c r="D11" s="339" t="str">
        <v>Batteries 12v 7Ah</v>
      </c>
      <c r="E11" s="340">
        <v>69.173333333333332</v>
      </c>
      <c r="F11" s="341">
        <v>138.34666666666666</v>
      </c>
      <c r="H11" s="520" t="s">
        <v>236</v>
      </c>
      <c r="I11" s="520"/>
    </row>
    <row r="12" spans="1:9">
      <c r="A12" s="365" t="str">
        <v/>
      </c>
      <c r="B12" s="342">
        <v>2</v>
      </c>
      <c r="C12" s="343" t="str">
        <v>M2150-8DBC-OSDP</v>
      </c>
      <c r="D12" s="343" t="str">
        <v>Symmetry M2150 8DBC OSDP 8 Reader Panel BOARD ONLY -20K</v>
      </c>
      <c r="E12" s="344">
        <v>3513.853333333333</v>
      </c>
      <c r="F12" s="345">
        <v>7027.706666666666</v>
      </c>
      <c r="H12" s="360" t="s">
        <v>237</v>
      </c>
      <c r="I12" s="361" t="b">
        <v>1</v>
      </c>
    </row>
    <row r="13" spans="1:9">
      <c r="A13" s="145" t="str">
        <v/>
      </c>
      <c r="B13" s="346">
        <v>1</v>
      </c>
      <c r="C13" s="347" t="str">
        <v>MN-EN-LDBU-ENC1</v>
      </c>
      <c r="D13" s="347" t="str">
        <v>Symmetry EN-LDBU MultiNODE Controller - ENC1 - 18Vac</v>
      </c>
      <c r="E13" s="348">
        <v>2037.92</v>
      </c>
      <c r="F13" s="349">
        <v>2037.92</v>
      </c>
      <c r="H13" s="360" t="s">
        <v>238</v>
      </c>
      <c r="I13" s="361" t="b">
        <v>1</v>
      </c>
    </row>
    <row r="14" spans="1:9">
      <c r="A14" s="145" t="str">
        <v/>
      </c>
      <c r="B14" s="350">
        <v>2</v>
      </c>
      <c r="C14" s="343" t="str">
        <v>KT-APERAH30R12-C</v>
      </c>
      <c r="D14" s="343" t="str">
        <v>Aperio RS485 Network Hub, Supports up to 8 Locks</v>
      </c>
      <c r="E14" s="351">
        <v>536.37333333333333</v>
      </c>
      <c r="F14" s="345">
        <v>1072.7466666666667</v>
      </c>
      <c r="H14" s="360" t="s">
        <v>239</v>
      </c>
      <c r="I14" s="362" t="b">
        <v>1</v>
      </c>
    </row>
    <row r="15" spans="1:9">
      <c r="A15" s="145" t="str">
        <v/>
      </c>
      <c r="B15" s="350">
        <v>24</v>
      </c>
      <c r="C15" s="343" t="str">
        <v>xxx</v>
      </c>
      <c r="D15" s="343" t="str">
        <v>Bouton ouverture de porte</v>
      </c>
      <c r="E15" s="351" t="str">
        <v/>
      </c>
      <c r="F15" s="345" t="str">
        <v/>
      </c>
    </row>
    <row r="16" spans="1:9">
      <c r="A16" s="145" t="str">
        <v/>
      </c>
      <c r="B16" s="350" t="str">
        <v/>
      </c>
      <c r="C16" s="343" t="str">
        <v/>
      </c>
      <c r="D16" s="343" t="str">
        <v>Sous-total matériel</v>
      </c>
      <c r="E16" s="351" t="str">
        <v/>
      </c>
      <c r="F16" s="345">
        <v>46192.759999999995</v>
      </c>
    </row>
    <row r="17" spans="1:19" s="46" customFormat="1" ht="14.25">
      <c r="A17" s="363" t="str">
        <v/>
      </c>
      <c r="B17" s="350" t="str">
        <v/>
      </c>
      <c r="C17" s="343" t="str">
        <v xml:space="preserve"> </v>
      </c>
      <c r="D17" s="343" t="str">
        <v/>
      </c>
      <c r="E17" s="351" t="str">
        <v/>
      </c>
      <c r="F17" s="345" t="str">
        <v/>
      </c>
      <c r="G17" s="145"/>
      <c r="H17" s="363"/>
      <c r="I17" s="363"/>
      <c r="J17" s="145"/>
      <c r="K17" s="1"/>
      <c r="L17" s="1"/>
      <c r="M17" s="1"/>
      <c r="N17" s="1"/>
      <c r="O17" s="1"/>
      <c r="P17" s="1"/>
      <c r="Q17" s="1"/>
      <c r="R17" s="1"/>
      <c r="S17" s="1"/>
    </row>
    <row r="18" spans="1:19" ht="14.25">
      <c r="A18" s="145" t="str">
        <v/>
      </c>
      <c r="B18" s="350" t="str">
        <v/>
      </c>
      <c r="C18" s="343" t="str">
        <v>Frais divers</v>
      </c>
      <c r="D18" s="343" t="str">
        <v>Frais reliés à l'exécution du projet</v>
      </c>
      <c r="E18" s="351" t="str">
        <v/>
      </c>
      <c r="F18" s="345">
        <v>1671.4970857142853</v>
      </c>
    </row>
    <row r="19" spans="1:19" ht="14.25">
      <c r="A19" s="145" t="str">
        <v/>
      </c>
      <c r="B19" s="350" t="str">
        <v/>
      </c>
      <c r="C19" s="343" t="str">
        <v>Main d'œuvre</v>
      </c>
      <c r="D19" s="343" t="str">
        <v>Installation, programmation, mise en marche, gestion de projet</v>
      </c>
      <c r="E19" s="351" t="str">
        <v/>
      </c>
      <c r="F19" s="345">
        <v>39333.333333333336</v>
      </c>
    </row>
    <row r="20" spans="1:19">
      <c r="A20" s="145" t="str">
        <v/>
      </c>
      <c r="B20" s="350" t="str">
        <v/>
      </c>
      <c r="C20" s="343" t="str">
        <v/>
      </c>
      <c r="D20" s="343" t="str">
        <v/>
      </c>
      <c r="E20" s="351" t="str">
        <v/>
      </c>
      <c r="F20" s="345" t="str">
        <v/>
      </c>
    </row>
    <row r="21" spans="1:19">
      <c r="A21" s="145" t="str">
        <v/>
      </c>
      <c r="B21" s="350" t="str">
        <v/>
      </c>
      <c r="C21" s="343" t="str">
        <v/>
      </c>
      <c r="D21" s="343" t="str">
        <v>TOTAL</v>
      </c>
      <c r="E21" s="351" t="str">
        <v/>
      </c>
      <c r="F21" s="345">
        <v>87197.590419047614</v>
      </c>
    </row>
    <row r="22" spans="1:19">
      <c r="B22" s="350"/>
      <c r="C22" s="343"/>
      <c r="D22" s="343"/>
      <c r="E22" s="351"/>
      <c r="F22" s="345"/>
    </row>
    <row r="23" spans="1:19">
      <c r="B23" s="350"/>
      <c r="C23" s="343"/>
      <c r="D23" s="343"/>
      <c r="E23" s="351"/>
      <c r="F23" s="345"/>
    </row>
    <row r="24" spans="1:19">
      <c r="B24" s="350"/>
      <c r="C24" s="343"/>
      <c r="D24" s="343"/>
      <c r="E24" s="351"/>
      <c r="F24" s="345"/>
    </row>
    <row r="25" spans="1:19">
      <c r="B25" s="350"/>
      <c r="C25" s="343"/>
      <c r="D25" s="343"/>
      <c r="E25" s="351"/>
      <c r="F25" s="345"/>
    </row>
    <row r="26" spans="1:19">
      <c r="B26" s="350"/>
      <c r="C26" s="343"/>
      <c r="D26" s="343"/>
      <c r="E26" s="351"/>
      <c r="F26" s="345"/>
    </row>
    <row r="27" spans="1:19">
      <c r="B27" s="350"/>
      <c r="C27" s="343"/>
      <c r="D27" s="343"/>
      <c r="E27" s="351"/>
      <c r="F27" s="345"/>
    </row>
    <row r="28" spans="1:19">
      <c r="B28" s="350"/>
      <c r="C28" s="343"/>
      <c r="D28" s="343"/>
      <c r="E28" s="351"/>
      <c r="F28" s="345"/>
    </row>
    <row r="29" spans="1:19">
      <c r="B29" s="350"/>
      <c r="C29" s="343"/>
      <c r="D29" s="343"/>
      <c r="E29" s="351"/>
      <c r="F29" s="345"/>
    </row>
    <row r="30" spans="1:19">
      <c r="B30" s="350"/>
      <c r="C30" s="343"/>
      <c r="D30" s="343"/>
      <c r="E30" s="351"/>
      <c r="F30" s="345"/>
    </row>
    <row r="31" spans="1:19">
      <c r="B31" s="350"/>
      <c r="C31" s="343"/>
      <c r="D31" s="343"/>
      <c r="E31" s="351"/>
      <c r="F31" s="345"/>
    </row>
    <row r="32" spans="1:19">
      <c r="B32" s="350"/>
      <c r="C32" s="343"/>
      <c r="D32" s="343"/>
      <c r="E32" s="351"/>
      <c r="F32" s="345"/>
    </row>
    <row r="33" spans="2:6">
      <c r="B33" s="350"/>
      <c r="C33" s="343"/>
      <c r="D33" s="343"/>
      <c r="E33" s="351"/>
      <c r="F33" s="345"/>
    </row>
    <row r="34" spans="2:6">
      <c r="B34" s="350"/>
      <c r="C34" s="343"/>
      <c r="D34" s="343"/>
      <c r="E34" s="351"/>
      <c r="F34" s="345"/>
    </row>
    <row r="35" spans="2:6">
      <c r="B35" s="350"/>
      <c r="C35" s="343"/>
      <c r="D35" s="343"/>
      <c r="E35" s="351"/>
      <c r="F35" s="345"/>
    </row>
    <row r="36" spans="2:6">
      <c r="B36" s="350"/>
      <c r="C36" s="343"/>
      <c r="D36" s="343"/>
      <c r="E36" s="351"/>
      <c r="F36" s="345"/>
    </row>
    <row r="37" spans="2:6">
      <c r="B37" s="350"/>
      <c r="C37" s="343"/>
      <c r="D37" s="343"/>
      <c r="E37" s="351"/>
      <c r="F37" s="345"/>
    </row>
    <row r="38" spans="2:6">
      <c r="B38" s="350"/>
      <c r="C38" s="343"/>
      <c r="D38" s="343"/>
      <c r="E38" s="351"/>
      <c r="F38" s="345"/>
    </row>
    <row r="39" spans="2:6">
      <c r="B39" s="350"/>
      <c r="C39" s="343"/>
      <c r="D39" s="343"/>
      <c r="E39" s="351"/>
      <c r="F39" s="345"/>
    </row>
    <row r="40" spans="2:6">
      <c r="B40" s="350"/>
      <c r="C40" s="343"/>
      <c r="D40" s="343"/>
      <c r="E40" s="351"/>
      <c r="F40" s="345"/>
    </row>
    <row r="41" spans="2:6">
      <c r="B41" s="350"/>
      <c r="C41" s="343"/>
      <c r="D41" s="343"/>
      <c r="E41" s="351"/>
      <c r="F41" s="345"/>
    </row>
    <row r="42" spans="2:6">
      <c r="B42" s="350"/>
      <c r="C42" s="343"/>
      <c r="D42" s="343"/>
      <c r="E42" s="351"/>
      <c r="F42" s="345"/>
    </row>
    <row r="43" spans="2:6">
      <c r="B43" s="350"/>
      <c r="C43" s="343"/>
      <c r="D43" s="343"/>
      <c r="E43" s="351"/>
      <c r="F43" s="345"/>
    </row>
    <row r="44" spans="2:6">
      <c r="B44" s="350"/>
      <c r="C44" s="343"/>
      <c r="D44" s="343"/>
      <c r="E44" s="351"/>
      <c r="F44" s="345"/>
    </row>
    <row r="45" spans="2:6">
      <c r="B45" s="350"/>
      <c r="C45" s="343"/>
      <c r="D45" s="343"/>
      <c r="E45" s="351"/>
      <c r="F45" s="345"/>
    </row>
    <row r="46" spans="2:6">
      <c r="B46" s="350"/>
      <c r="C46" s="343"/>
      <c r="D46" s="343"/>
      <c r="E46" s="351"/>
      <c r="F46" s="345"/>
    </row>
    <row r="47" spans="2:6">
      <c r="B47" s="350"/>
      <c r="C47" s="343"/>
      <c r="D47" s="343"/>
      <c r="E47" s="351"/>
      <c r="F47" s="345"/>
    </row>
    <row r="48" spans="2:6">
      <c r="B48" s="350"/>
      <c r="C48" s="343"/>
      <c r="D48" s="343"/>
      <c r="E48" s="351"/>
      <c r="F48" s="345"/>
    </row>
    <row r="49" spans="2:6">
      <c r="B49" s="350"/>
      <c r="C49" s="343"/>
      <c r="D49" s="343"/>
      <c r="E49" s="351"/>
      <c r="F49" s="345"/>
    </row>
    <row r="50" spans="2:6">
      <c r="B50" s="350"/>
      <c r="C50" s="343"/>
      <c r="D50" s="343"/>
      <c r="E50" s="351"/>
      <c r="F50" s="345"/>
    </row>
    <row r="51" spans="2:6">
      <c r="B51" s="350"/>
      <c r="C51" s="343"/>
      <c r="D51" s="343"/>
      <c r="E51" s="351"/>
      <c r="F51" s="345"/>
    </row>
    <row r="52" spans="2:6">
      <c r="B52" s="350"/>
      <c r="C52" s="343"/>
      <c r="D52" s="343"/>
      <c r="E52" s="351"/>
      <c r="F52" s="345"/>
    </row>
    <row r="53" spans="2:6">
      <c r="B53" s="350"/>
      <c r="C53" s="343"/>
      <c r="D53" s="343"/>
      <c r="E53" s="351"/>
      <c r="F53" s="345"/>
    </row>
    <row r="54" spans="2:6">
      <c r="B54" s="350"/>
      <c r="C54" s="343"/>
      <c r="D54" s="343"/>
      <c r="E54" s="351"/>
      <c r="F54" s="345"/>
    </row>
    <row r="55" spans="2:6">
      <c r="B55" s="350"/>
      <c r="C55" s="343"/>
      <c r="D55" s="343"/>
      <c r="E55" s="351"/>
      <c r="F55" s="345"/>
    </row>
    <row r="56" spans="2:6">
      <c r="B56" s="350"/>
      <c r="C56" s="343"/>
      <c r="D56" s="343"/>
      <c r="E56" s="351"/>
      <c r="F56" s="345"/>
    </row>
    <row r="57" spans="2:6">
      <c r="B57" s="350"/>
      <c r="C57" s="343"/>
      <c r="D57" s="343"/>
      <c r="E57" s="351"/>
      <c r="F57" s="345"/>
    </row>
    <row r="58" spans="2:6">
      <c r="B58" s="350"/>
      <c r="C58" s="343"/>
      <c r="D58" s="343"/>
      <c r="E58" s="351"/>
      <c r="F58" s="345"/>
    </row>
    <row r="59" spans="2:6">
      <c r="B59" s="350"/>
      <c r="C59" s="343"/>
      <c r="D59" s="343"/>
      <c r="E59" s="351"/>
      <c r="F59" s="345"/>
    </row>
    <row r="60" spans="2:6">
      <c r="B60" s="350"/>
      <c r="C60" s="343"/>
      <c r="D60" s="343"/>
      <c r="E60" s="351"/>
      <c r="F60" s="345"/>
    </row>
    <row r="61" spans="2:6">
      <c r="B61" s="350"/>
      <c r="C61" s="343"/>
      <c r="D61" s="343"/>
      <c r="E61" s="351"/>
      <c r="F61" s="345"/>
    </row>
    <row r="62" spans="2:6">
      <c r="B62" s="350"/>
      <c r="C62" s="343"/>
      <c r="D62" s="343"/>
      <c r="E62" s="351"/>
      <c r="F62" s="345"/>
    </row>
    <row r="63" spans="2:6">
      <c r="B63" s="350"/>
      <c r="C63" s="343"/>
      <c r="D63" s="343"/>
      <c r="E63" s="351"/>
      <c r="F63" s="345"/>
    </row>
    <row r="64" spans="2:6">
      <c r="B64" s="350"/>
      <c r="C64" s="343"/>
      <c r="D64" s="343"/>
      <c r="E64" s="351"/>
      <c r="F64" s="345"/>
    </row>
    <row r="65" spans="2:6">
      <c r="B65" s="350"/>
      <c r="C65" s="343"/>
      <c r="D65" s="343"/>
      <c r="E65" s="351"/>
      <c r="F65" s="345"/>
    </row>
    <row r="66" spans="2:6">
      <c r="B66" s="350"/>
      <c r="C66" s="343"/>
      <c r="D66" s="343"/>
      <c r="E66" s="351"/>
      <c r="F66" s="345"/>
    </row>
    <row r="67" spans="2:6">
      <c r="B67" s="350"/>
      <c r="C67" s="343"/>
      <c r="D67" s="343"/>
      <c r="E67" s="351"/>
      <c r="F67" s="345"/>
    </row>
    <row r="68" spans="2:6">
      <c r="B68" s="350"/>
      <c r="C68" s="343"/>
      <c r="D68" s="343"/>
      <c r="E68" s="351"/>
      <c r="F68" s="345"/>
    </row>
    <row r="69" spans="2:6">
      <c r="B69" s="350"/>
      <c r="C69" s="343"/>
      <c r="D69" s="343"/>
      <c r="E69" s="351"/>
      <c r="F69" s="345"/>
    </row>
    <row r="70" spans="2:6">
      <c r="B70" s="350"/>
      <c r="C70" s="343"/>
      <c r="D70" s="343"/>
      <c r="E70" s="351"/>
      <c r="F70" s="345"/>
    </row>
    <row r="71" spans="2:6">
      <c r="B71" s="350"/>
      <c r="C71" s="343"/>
      <c r="D71" s="343"/>
      <c r="E71" s="351"/>
      <c r="F71" s="345"/>
    </row>
    <row r="72" spans="2:6">
      <c r="B72" s="350"/>
      <c r="C72" s="343"/>
      <c r="D72" s="343"/>
      <c r="E72" s="351"/>
      <c r="F72" s="345"/>
    </row>
    <row r="73" spans="2:6">
      <c r="B73" s="350"/>
      <c r="C73" s="343"/>
      <c r="D73" s="343"/>
      <c r="E73" s="351"/>
      <c r="F73" s="345"/>
    </row>
    <row r="74" spans="2:6">
      <c r="B74" s="350"/>
      <c r="C74" s="343"/>
      <c r="D74" s="343"/>
      <c r="E74" s="351"/>
      <c r="F74" s="345"/>
    </row>
    <row r="75" spans="2:6">
      <c r="B75" s="350"/>
      <c r="C75" s="343"/>
      <c r="D75" s="343"/>
      <c r="E75" s="351"/>
      <c r="F75" s="345"/>
    </row>
    <row r="76" spans="2:6">
      <c r="B76" s="350"/>
      <c r="C76" s="343"/>
      <c r="D76" s="343"/>
      <c r="E76" s="351"/>
      <c r="F76" s="345"/>
    </row>
    <row r="77" spans="2:6">
      <c r="B77" s="350"/>
      <c r="C77" s="343"/>
      <c r="D77" s="343"/>
      <c r="E77" s="351"/>
      <c r="F77" s="345"/>
    </row>
    <row r="78" spans="2:6">
      <c r="B78" s="350"/>
      <c r="C78" s="343"/>
      <c r="D78" s="343"/>
      <c r="E78" s="351"/>
      <c r="F78" s="345"/>
    </row>
    <row r="79" spans="2:6">
      <c r="B79" s="350"/>
      <c r="C79" s="343"/>
      <c r="D79" s="343"/>
      <c r="E79" s="351"/>
      <c r="F79" s="345"/>
    </row>
    <row r="80" spans="2:6">
      <c r="B80" s="350"/>
      <c r="C80" s="343"/>
      <c r="D80" s="343"/>
      <c r="E80" s="351"/>
      <c r="F80" s="345"/>
    </row>
    <row r="81" spans="2:6">
      <c r="B81" s="350"/>
      <c r="C81" s="343"/>
      <c r="D81" s="343"/>
      <c r="E81" s="351"/>
      <c r="F81" s="345"/>
    </row>
    <row r="82" spans="2:6">
      <c r="B82" s="350"/>
      <c r="C82" s="343"/>
      <c r="D82" s="343"/>
      <c r="E82" s="351"/>
      <c r="F82" s="345"/>
    </row>
    <row r="83" spans="2:6">
      <c r="B83" s="350"/>
      <c r="C83" s="343"/>
      <c r="D83" s="343"/>
      <c r="E83" s="351"/>
      <c r="F83" s="345"/>
    </row>
    <row r="84" spans="2:6">
      <c r="B84" s="350"/>
      <c r="C84" s="343"/>
      <c r="D84" s="343"/>
      <c r="E84" s="351"/>
      <c r="F84" s="345"/>
    </row>
    <row r="85" spans="2:6">
      <c r="B85" s="350"/>
      <c r="C85" s="343"/>
      <c r="D85" s="343"/>
      <c r="E85" s="351"/>
      <c r="F85" s="345"/>
    </row>
    <row r="86" spans="2:6">
      <c r="B86" s="350"/>
      <c r="C86" s="343"/>
      <c r="D86" s="343"/>
      <c r="E86" s="351"/>
      <c r="F86" s="345"/>
    </row>
    <row r="87" spans="2:6">
      <c r="B87" s="350"/>
      <c r="C87" s="343"/>
      <c r="D87" s="343"/>
      <c r="E87" s="351"/>
      <c r="F87" s="345"/>
    </row>
    <row r="88" spans="2:6">
      <c r="B88" s="350"/>
      <c r="C88" s="343"/>
      <c r="D88" s="343"/>
      <c r="E88" s="351"/>
      <c r="F88" s="345"/>
    </row>
    <row r="89" spans="2:6">
      <c r="B89" s="350"/>
      <c r="C89" s="343"/>
      <c r="D89" s="343"/>
      <c r="E89" s="351"/>
      <c r="F89" s="345"/>
    </row>
    <row r="90" spans="2:6">
      <c r="B90" s="350"/>
      <c r="C90" s="343"/>
      <c r="D90" s="343"/>
      <c r="E90" s="351"/>
      <c r="F90" s="345"/>
    </row>
    <row r="91" spans="2:6">
      <c r="B91" s="350"/>
      <c r="C91" s="343"/>
      <c r="D91" s="343"/>
      <c r="E91" s="351"/>
      <c r="F91" s="345"/>
    </row>
    <row r="92" spans="2:6">
      <c r="B92" s="350"/>
      <c r="C92" s="343"/>
      <c r="D92" s="343"/>
      <c r="E92" s="351"/>
      <c r="F92" s="345"/>
    </row>
    <row r="93" spans="2:6">
      <c r="B93" s="350"/>
      <c r="C93" s="343"/>
      <c r="D93" s="343"/>
      <c r="E93" s="351"/>
      <c r="F93" s="345"/>
    </row>
    <row r="94" spans="2:6">
      <c r="B94" s="350"/>
      <c r="C94" s="343"/>
      <c r="D94" s="343"/>
      <c r="E94" s="351"/>
      <c r="F94" s="345"/>
    </row>
    <row r="95" spans="2:6">
      <c r="B95" s="350"/>
      <c r="C95" s="343"/>
      <c r="D95" s="343"/>
      <c r="E95" s="351"/>
      <c r="F95" s="345"/>
    </row>
    <row r="96" spans="2:6">
      <c r="B96" s="350"/>
      <c r="C96" s="343"/>
      <c r="D96" s="343"/>
      <c r="E96" s="351"/>
      <c r="F96" s="345"/>
    </row>
    <row r="97" spans="2:6">
      <c r="B97" s="350"/>
      <c r="C97" s="343"/>
      <c r="D97" s="343"/>
      <c r="E97" s="351"/>
      <c r="F97" s="345"/>
    </row>
    <row r="98" spans="2:6">
      <c r="B98" s="350"/>
      <c r="C98" s="343"/>
      <c r="D98" s="343"/>
      <c r="E98" s="351"/>
      <c r="F98" s="345"/>
    </row>
    <row r="99" spans="2:6">
      <c r="B99" s="350"/>
      <c r="C99" s="343"/>
      <c r="D99" s="343"/>
      <c r="E99" s="351"/>
      <c r="F99" s="345"/>
    </row>
    <row r="100" spans="2:6">
      <c r="B100" s="350"/>
      <c r="C100" s="343"/>
      <c r="D100" s="343"/>
      <c r="E100" s="351"/>
      <c r="F100" s="345"/>
    </row>
    <row r="101" spans="2:6">
      <c r="B101" s="350"/>
      <c r="C101" s="343"/>
      <c r="D101" s="343"/>
      <c r="E101" s="351"/>
      <c r="F101" s="345"/>
    </row>
    <row r="102" spans="2:6">
      <c r="B102" s="350"/>
      <c r="C102" s="343"/>
      <c r="D102" s="343"/>
      <c r="E102" s="351"/>
      <c r="F102" s="345"/>
    </row>
    <row r="103" spans="2:6" ht="17.25" thickBot="1">
      <c r="B103" s="352"/>
      <c r="C103" s="353"/>
      <c r="D103" s="353"/>
      <c r="E103" s="354"/>
      <c r="F103" s="355"/>
    </row>
    <row r="104" spans="2:6" s="145" customFormat="1">
      <c r="E104" s="364"/>
      <c r="F104" s="364"/>
    </row>
  </sheetData>
  <mergeCells count="3">
    <mergeCell ref="B2:F2"/>
    <mergeCell ref="H4:I4"/>
    <mergeCell ref="H11:I1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EC61F-ACD5-4DF4-A111-052B79CD56A8}">
  <sheetPr codeName="Sheet1"/>
  <dimension ref="A1:S50"/>
  <sheetViews>
    <sheetView topLeftCell="A7" zoomScale="85" zoomScaleNormal="85" workbookViewId="0">
      <selection activeCell="I43" sqref="I43"/>
    </sheetView>
  </sheetViews>
  <sheetFormatPr defaultColWidth="0" defaultRowHeight="16.5" zeroHeight="1"/>
  <cols>
    <col min="1" max="1" width="5" style="145" customWidth="1"/>
    <col min="2" max="2" width="17.7109375" style="1" customWidth="1"/>
    <col min="3" max="3" width="17.7109375" style="1" bestFit="1" customWidth="1"/>
    <col min="4" max="4" width="20.7109375" style="1" customWidth="1"/>
    <col min="5" max="5" width="15.7109375" style="1" customWidth="1"/>
    <col min="6" max="6" width="15.7109375" style="1" bestFit="1" customWidth="1"/>
    <col min="7" max="7" width="20.7109375" style="1" customWidth="1"/>
    <col min="8" max="8" width="17.140625" style="1" customWidth="1"/>
    <col min="9" max="9" width="17.28515625" style="1" customWidth="1"/>
    <col min="10" max="10" width="20.7109375" style="1" customWidth="1"/>
    <col min="11" max="11" width="5.7109375" style="145" customWidth="1"/>
    <col min="12" max="12" width="11" style="1" hidden="1" customWidth="1"/>
    <col min="13" max="13" width="8.85546875" style="1" hidden="1" customWidth="1"/>
    <col min="14" max="19" width="0" style="1" hidden="1" customWidth="1"/>
    <col min="20" max="16384" width="8.85546875" style="1" hidden="1"/>
  </cols>
  <sheetData>
    <row r="1" spans="1:17" s="5" customFormat="1" ht="25.15" customHeight="1">
      <c r="A1" s="142"/>
      <c r="B1" s="142"/>
      <c r="C1" s="142"/>
      <c r="D1" s="521" t="s">
        <v>240</v>
      </c>
      <c r="E1" s="521"/>
      <c r="F1" s="521"/>
      <c r="G1" s="521"/>
      <c r="H1" s="521"/>
      <c r="I1" s="521"/>
      <c r="J1" s="142"/>
      <c r="K1" s="145"/>
    </row>
    <row r="2" spans="1:17" s="25" customFormat="1" ht="43.9" customHeight="1" thickBot="1">
      <c r="A2" s="143"/>
      <c r="B2" s="537"/>
      <c r="C2" s="537"/>
      <c r="D2" s="522"/>
      <c r="E2" s="522"/>
      <c r="F2" s="522"/>
      <c r="G2" s="522"/>
      <c r="H2" s="522"/>
      <c r="I2" s="522"/>
      <c r="J2" s="147"/>
      <c r="K2" s="146"/>
    </row>
    <row r="3" spans="1:17" s="25" customFormat="1" ht="15" thickBot="1">
      <c r="A3" s="143"/>
      <c r="B3" s="537"/>
      <c r="C3" s="537"/>
      <c r="D3" s="301" t="s">
        <v>241</v>
      </c>
      <c r="E3" s="538"/>
      <c r="F3" s="538"/>
      <c r="G3" s="538"/>
      <c r="H3" s="538"/>
      <c r="I3" s="539"/>
      <c r="J3" s="148"/>
      <c r="K3" s="146"/>
    </row>
    <row r="4" spans="1:17" s="25" customFormat="1" ht="15" thickBot="1">
      <c r="A4" s="143"/>
      <c r="B4" s="537"/>
      <c r="C4" s="537"/>
      <c r="D4" s="302" t="s">
        <v>242</v>
      </c>
      <c r="E4" s="303"/>
      <c r="F4" s="143"/>
      <c r="G4" s="143"/>
      <c r="H4" s="310" t="s">
        <v>243</v>
      </c>
      <c r="I4" s="303"/>
      <c r="J4" s="143"/>
      <c r="K4" s="146"/>
    </row>
    <row r="5" spans="1:17" s="25" customFormat="1" ht="15" thickBot="1">
      <c r="A5" s="143"/>
      <c r="B5" s="144"/>
      <c r="C5" s="144"/>
      <c r="D5" s="143"/>
      <c r="E5" s="143"/>
      <c r="F5" s="143"/>
      <c r="G5" s="149"/>
      <c r="H5" s="143"/>
      <c r="I5" s="143"/>
      <c r="J5" s="143"/>
      <c r="K5" s="146"/>
    </row>
    <row r="6" spans="1:17" s="25" customFormat="1" ht="15" thickBot="1">
      <c r="A6" s="143"/>
      <c r="B6" s="304" t="s">
        <v>244</v>
      </c>
      <c r="C6" s="305"/>
      <c r="D6" s="143"/>
      <c r="E6" s="306" t="s">
        <v>245</v>
      </c>
      <c r="F6" s="305"/>
      <c r="G6" s="143"/>
      <c r="H6" s="306" t="s">
        <v>246</v>
      </c>
      <c r="I6" s="305"/>
      <c r="J6" s="143"/>
      <c r="K6" s="146"/>
    </row>
    <row r="7" spans="1:17" s="25" customFormat="1" ht="15" thickBot="1">
      <c r="A7" s="143"/>
      <c r="B7" s="306" t="s">
        <v>247</v>
      </c>
      <c r="C7" s="307"/>
      <c r="D7" s="143"/>
      <c r="E7" s="306" t="s">
        <v>248</v>
      </c>
      <c r="F7" s="307"/>
      <c r="G7" s="143"/>
      <c r="H7" s="306" t="s">
        <v>249</v>
      </c>
      <c r="I7" s="311"/>
      <c r="J7" s="143"/>
      <c r="K7" s="143"/>
      <c r="L7" s="48"/>
      <c r="M7" s="48"/>
      <c r="N7" s="48"/>
      <c r="O7" s="48"/>
      <c r="P7" s="48"/>
      <c r="Q7" s="48"/>
    </row>
    <row r="8" spans="1:17" s="25" customFormat="1" ht="15" thickBot="1">
      <c r="A8" s="143"/>
      <c r="B8" s="306" t="s">
        <v>250</v>
      </c>
      <c r="C8" s="305" t="s">
        <v>251</v>
      </c>
      <c r="D8" s="143"/>
      <c r="E8" s="306" t="s">
        <v>252</v>
      </c>
      <c r="F8" s="305"/>
      <c r="G8" s="143"/>
      <c r="H8" s="306" t="s">
        <v>253</v>
      </c>
      <c r="I8" s="312" t="b">
        <v>0</v>
      </c>
      <c r="J8" s="143"/>
      <c r="K8" s="143"/>
      <c r="L8" s="48"/>
      <c r="M8" s="48" t="s">
        <v>254</v>
      </c>
      <c r="N8" s="48"/>
      <c r="O8" s="48" t="s">
        <v>255</v>
      </c>
      <c r="P8" s="48" t="s">
        <v>256</v>
      </c>
      <c r="Q8" s="48"/>
    </row>
    <row r="9" spans="1:17" s="25" customFormat="1" ht="15" thickBot="1">
      <c r="A9" s="143"/>
      <c r="B9" s="306" t="s">
        <v>257</v>
      </c>
      <c r="C9" s="308"/>
      <c r="D9" s="143"/>
      <c r="E9" s="306" t="s">
        <v>258</v>
      </c>
      <c r="F9" s="309" t="b">
        <v>0</v>
      </c>
      <c r="G9" s="143"/>
      <c r="H9" s="306" t="s">
        <v>259</v>
      </c>
      <c r="I9" s="312" t="b">
        <v>0</v>
      </c>
      <c r="J9" s="143"/>
      <c r="K9" s="143"/>
      <c r="L9" s="48"/>
      <c r="M9" s="48" t="s">
        <v>260</v>
      </c>
      <c r="N9" s="48"/>
      <c r="O9" s="48" t="s">
        <v>261</v>
      </c>
      <c r="P9" s="48" t="s">
        <v>262</v>
      </c>
      <c r="Q9" s="48"/>
    </row>
    <row r="10" spans="1:17" s="3" customFormat="1" ht="15" thickBot="1">
      <c r="A10" s="143"/>
      <c r="B10" s="149"/>
      <c r="C10" s="150"/>
      <c r="D10" s="149"/>
      <c r="E10" s="150"/>
      <c r="F10" s="150"/>
      <c r="G10" s="150"/>
      <c r="H10" s="150"/>
      <c r="I10" s="143"/>
      <c r="J10" s="143"/>
      <c r="K10" s="143"/>
      <c r="L10" s="4"/>
      <c r="M10" s="4" t="s">
        <v>263</v>
      </c>
      <c r="N10" s="4"/>
      <c r="O10" s="4" t="s">
        <v>264</v>
      </c>
      <c r="P10" s="4" t="s">
        <v>265</v>
      </c>
      <c r="Q10" s="4"/>
    </row>
    <row r="11" spans="1:17" s="25" customFormat="1" ht="15" thickBot="1">
      <c r="A11" s="143"/>
      <c r="B11" s="306" t="s">
        <v>266</v>
      </c>
      <c r="C11" s="305"/>
      <c r="D11" s="143"/>
      <c r="E11" s="143"/>
      <c r="F11" s="150"/>
      <c r="G11" s="535" t="s">
        <v>267</v>
      </c>
      <c r="H11" s="536"/>
      <c r="I11" s="313"/>
      <c r="J11" s="312" t="b">
        <v>0</v>
      </c>
      <c r="K11" s="143"/>
      <c r="L11" s="48"/>
      <c r="M11" s="48" t="s">
        <v>268</v>
      </c>
      <c r="N11" s="48"/>
      <c r="O11" s="48" t="s">
        <v>269</v>
      </c>
      <c r="P11" s="48" t="s">
        <v>270</v>
      </c>
      <c r="Q11" s="48"/>
    </row>
    <row r="12" spans="1:17" s="25" customFormat="1" ht="15" thickBot="1">
      <c r="A12" s="143"/>
      <c r="B12" s="306" t="s">
        <v>271</v>
      </c>
      <c r="C12" s="305"/>
      <c r="D12" s="306" t="s">
        <v>272</v>
      </c>
      <c r="E12" s="305"/>
      <c r="F12" s="143"/>
      <c r="G12" s="310" t="s">
        <v>271</v>
      </c>
      <c r="H12" s="303"/>
      <c r="I12" s="310" t="s">
        <v>272</v>
      </c>
      <c r="J12" s="303"/>
      <c r="K12" s="143"/>
      <c r="L12" s="48"/>
      <c r="M12" s="48" t="s">
        <v>273</v>
      </c>
      <c r="N12" s="48"/>
      <c r="O12" s="48" t="s">
        <v>274</v>
      </c>
      <c r="P12" s="48" t="s">
        <v>275</v>
      </c>
      <c r="Q12" s="48"/>
    </row>
    <row r="13" spans="1:17" s="25" customFormat="1" ht="15" thickBot="1">
      <c r="A13" s="143"/>
      <c r="B13" s="306" t="s">
        <v>276</v>
      </c>
      <c r="C13" s="305"/>
      <c r="D13" s="306" t="s">
        <v>277</v>
      </c>
      <c r="E13" s="305"/>
      <c r="F13" s="143"/>
      <c r="G13" s="306" t="s">
        <v>276</v>
      </c>
      <c r="H13" s="305"/>
      <c r="I13" s="306" t="s">
        <v>277</v>
      </c>
      <c r="J13" s="305"/>
      <c r="K13" s="143"/>
      <c r="L13" s="48"/>
      <c r="M13" s="48"/>
      <c r="N13" s="48"/>
      <c r="O13" s="48" t="s">
        <v>278</v>
      </c>
      <c r="P13" s="48" t="s">
        <v>279</v>
      </c>
      <c r="Q13" s="48"/>
    </row>
    <row r="14" spans="1:17" s="25" customFormat="1" ht="15" thickBot="1">
      <c r="A14" s="143"/>
      <c r="B14" s="306" t="s">
        <v>280</v>
      </c>
      <c r="C14" s="305"/>
      <c r="D14" s="306" t="s">
        <v>281</v>
      </c>
      <c r="E14" s="305"/>
      <c r="F14" s="143"/>
      <c r="G14" s="306" t="s">
        <v>280</v>
      </c>
      <c r="H14" s="305"/>
      <c r="I14" s="306" t="s">
        <v>281</v>
      </c>
      <c r="J14" s="305"/>
      <c r="K14" s="143"/>
      <c r="L14" s="48"/>
      <c r="M14" s="48"/>
      <c r="N14" s="48"/>
      <c r="O14" s="48" t="s">
        <v>282</v>
      </c>
      <c r="P14" s="48" t="s">
        <v>283</v>
      </c>
      <c r="Q14" s="48"/>
    </row>
    <row r="15" spans="1:17" s="25" customFormat="1" ht="15" thickBot="1">
      <c r="A15" s="143"/>
      <c r="B15" s="306" t="s">
        <v>284</v>
      </c>
      <c r="C15" s="305"/>
      <c r="D15" s="149"/>
      <c r="E15" s="143"/>
      <c r="F15" s="143"/>
      <c r="G15" s="306" t="s">
        <v>284</v>
      </c>
      <c r="H15" s="305"/>
      <c r="I15" s="150"/>
      <c r="J15" s="150"/>
      <c r="K15" s="143"/>
      <c r="L15" s="48"/>
      <c r="M15" s="48"/>
      <c r="N15" s="48"/>
      <c r="O15" s="48" t="s">
        <v>285</v>
      </c>
      <c r="P15" s="48"/>
      <c r="Q15" s="48"/>
    </row>
    <row r="16" spans="1:17" s="3" customFormat="1" ht="15" thickBot="1">
      <c r="A16" s="143"/>
      <c r="B16" s="149"/>
      <c r="C16" s="150"/>
      <c r="D16" s="149"/>
      <c r="E16" s="150"/>
      <c r="F16" s="149"/>
      <c r="G16" s="150"/>
      <c r="H16" s="149"/>
      <c r="I16" s="143"/>
      <c r="J16" s="143"/>
      <c r="K16" s="143"/>
      <c r="L16" s="4"/>
      <c r="M16" s="4"/>
      <c r="N16" s="4"/>
      <c r="O16" s="4" t="s">
        <v>286</v>
      </c>
      <c r="P16" s="4"/>
      <c r="Q16" s="4"/>
    </row>
    <row r="17" spans="1:17" s="25" customFormat="1" ht="15" thickBot="1">
      <c r="A17" s="143"/>
      <c r="B17" s="535" t="s">
        <v>287</v>
      </c>
      <c r="C17" s="536"/>
      <c r="D17" s="313"/>
      <c r="E17" s="312" t="b">
        <v>0</v>
      </c>
      <c r="F17" s="143"/>
      <c r="G17" s="535" t="s">
        <v>288</v>
      </c>
      <c r="H17" s="536"/>
      <c r="I17" s="313"/>
      <c r="J17" s="312" t="b">
        <v>0</v>
      </c>
      <c r="K17" s="143"/>
      <c r="L17" s="48"/>
      <c r="M17" s="48"/>
      <c r="N17" s="48"/>
      <c r="O17" s="48" t="s">
        <v>289</v>
      </c>
      <c r="P17" s="48"/>
      <c r="Q17" s="48"/>
    </row>
    <row r="18" spans="1:17" s="25" customFormat="1" ht="15" thickBot="1">
      <c r="A18" s="143"/>
      <c r="B18" s="310" t="s">
        <v>271</v>
      </c>
      <c r="C18" s="303"/>
      <c r="D18" s="310" t="s">
        <v>272</v>
      </c>
      <c r="E18" s="303"/>
      <c r="F18" s="143"/>
      <c r="G18" s="306" t="s">
        <v>271</v>
      </c>
      <c r="H18" s="305"/>
      <c r="I18" s="306" t="s">
        <v>272</v>
      </c>
      <c r="J18" s="305"/>
      <c r="K18" s="143"/>
      <c r="L18" s="48"/>
      <c r="M18" s="48"/>
      <c r="N18" s="48"/>
      <c r="O18" s="48" t="s">
        <v>290</v>
      </c>
      <c r="P18" s="48"/>
      <c r="Q18" s="48"/>
    </row>
    <row r="19" spans="1:17" s="25" customFormat="1" ht="15" thickBot="1">
      <c r="A19" s="143"/>
      <c r="B19" s="306" t="s">
        <v>276</v>
      </c>
      <c r="C19" s="305"/>
      <c r="D19" s="306" t="s">
        <v>277</v>
      </c>
      <c r="E19" s="305"/>
      <c r="F19" s="143"/>
      <c r="G19" s="306" t="s">
        <v>276</v>
      </c>
      <c r="H19" s="305"/>
      <c r="I19" s="306" t="s">
        <v>277</v>
      </c>
      <c r="J19" s="305"/>
      <c r="K19" s="143"/>
      <c r="L19" s="48"/>
      <c r="M19" s="48"/>
      <c r="N19" s="48"/>
      <c r="O19" s="48"/>
      <c r="P19" s="48"/>
      <c r="Q19" s="48"/>
    </row>
    <row r="20" spans="1:17" s="25" customFormat="1" ht="15" thickBot="1">
      <c r="A20" s="143"/>
      <c r="B20" s="306" t="s">
        <v>280</v>
      </c>
      <c r="C20" s="305"/>
      <c r="D20" s="306" t="s">
        <v>281</v>
      </c>
      <c r="E20" s="305"/>
      <c r="F20" s="143"/>
      <c r="G20" s="306" t="s">
        <v>280</v>
      </c>
      <c r="H20" s="305"/>
      <c r="I20" s="306" t="s">
        <v>281</v>
      </c>
      <c r="J20" s="305"/>
      <c r="K20" s="143"/>
      <c r="L20" s="48"/>
      <c r="M20" s="48"/>
      <c r="N20" s="48"/>
      <c r="O20" s="48"/>
      <c r="P20" s="48"/>
      <c r="Q20" s="48"/>
    </row>
    <row r="21" spans="1:17" s="25" customFormat="1" ht="15" thickBot="1">
      <c r="A21" s="143"/>
      <c r="B21" s="306" t="s">
        <v>284</v>
      </c>
      <c r="C21" s="305"/>
      <c r="D21" s="149"/>
      <c r="E21" s="143"/>
      <c r="F21" s="143"/>
      <c r="G21" s="306" t="s">
        <v>284</v>
      </c>
      <c r="H21" s="305"/>
      <c r="I21" s="143"/>
      <c r="J21" s="150"/>
      <c r="K21" s="143"/>
      <c r="L21" s="48"/>
      <c r="M21" s="48"/>
      <c r="N21" s="48"/>
      <c r="O21" s="48"/>
      <c r="P21" s="48"/>
      <c r="Q21" s="48"/>
    </row>
    <row r="22" spans="1:17" s="146" customFormat="1" ht="15" thickBot="1"/>
    <row r="23" spans="1:17" s="25" customFormat="1" ht="14.25">
      <c r="A23" s="146"/>
      <c r="B23" s="318" t="s">
        <v>291</v>
      </c>
      <c r="C23" s="319" t="s">
        <v>292</v>
      </c>
      <c r="D23" s="319" t="s">
        <v>293</v>
      </c>
      <c r="E23" s="319" t="s">
        <v>294</v>
      </c>
      <c r="F23" s="319" t="s">
        <v>295</v>
      </c>
      <c r="G23" s="541" t="s">
        <v>296</v>
      </c>
      <c r="H23" s="541"/>
      <c r="I23" s="541"/>
      <c r="J23" s="542"/>
      <c r="K23" s="146"/>
    </row>
    <row r="24" spans="1:17" s="25" customFormat="1" ht="14.25">
      <c r="A24" s="146"/>
      <c r="B24" s="6" t="s">
        <v>297</v>
      </c>
      <c r="C24" s="7" t="s">
        <v>55</v>
      </c>
      <c r="D24" s="29">
        <v>1</v>
      </c>
      <c r="E24" s="8">
        <f>Évaluation!J146</f>
        <v>34644.569999999992</v>
      </c>
      <c r="F24" s="9">
        <f>D24*E24</f>
        <v>34644.569999999992</v>
      </c>
      <c r="G24" s="543"/>
      <c r="H24" s="543"/>
      <c r="I24" s="543"/>
      <c r="J24" s="544"/>
      <c r="K24" s="146"/>
    </row>
    <row r="25" spans="1:17" s="25" customFormat="1" ht="14.25">
      <c r="A25" s="146"/>
      <c r="B25" s="6" t="s">
        <v>298</v>
      </c>
      <c r="C25" s="7" t="s">
        <v>299</v>
      </c>
      <c r="D25" s="29">
        <v>1</v>
      </c>
      <c r="E25" s="8">
        <f>Évaluation!H169</f>
        <v>0</v>
      </c>
      <c r="F25" s="9">
        <f>D25*E25</f>
        <v>0</v>
      </c>
      <c r="G25" s="543"/>
      <c r="H25" s="543"/>
      <c r="I25" s="543"/>
      <c r="J25" s="544"/>
      <c r="K25" s="146"/>
    </row>
    <row r="26" spans="1:17" s="25" customFormat="1" ht="14.25">
      <c r="A26" s="146"/>
      <c r="B26" s="6" t="s">
        <v>300</v>
      </c>
      <c r="C26" s="7" t="s">
        <v>233</v>
      </c>
      <c r="D26" s="29">
        <v>1</v>
      </c>
      <c r="E26" s="8">
        <f>Évaluation!H186</f>
        <v>0</v>
      </c>
      <c r="F26" s="9">
        <f t="shared" ref="F26:F36" si="0">D26*E26</f>
        <v>0</v>
      </c>
      <c r="G26" s="543"/>
      <c r="H26" s="543"/>
      <c r="I26" s="543"/>
      <c r="J26" s="544"/>
      <c r="K26" s="146"/>
    </row>
    <row r="27" spans="1:17" s="25" customFormat="1" ht="14.25">
      <c r="A27" s="146"/>
      <c r="B27" s="6" t="s">
        <v>301</v>
      </c>
      <c r="C27" s="7" t="s">
        <v>302</v>
      </c>
      <c r="D27" s="29">
        <v>1</v>
      </c>
      <c r="E27" s="8">
        <f>Évaluation!E203</f>
        <v>1585.7827999999997</v>
      </c>
      <c r="F27" s="9">
        <f t="shared" si="0"/>
        <v>1585.7827999999997</v>
      </c>
      <c r="G27" s="543"/>
      <c r="H27" s="543"/>
      <c r="I27" s="543"/>
      <c r="J27" s="544"/>
      <c r="K27" s="146"/>
    </row>
    <row r="28" spans="1:17" s="25" customFormat="1" ht="14.25">
      <c r="A28" s="146"/>
      <c r="B28" s="6" t="s">
        <v>303</v>
      </c>
      <c r="C28" s="7" t="s">
        <v>304</v>
      </c>
      <c r="D28" s="314"/>
      <c r="E28" s="315"/>
      <c r="F28" s="9">
        <f t="shared" si="0"/>
        <v>0</v>
      </c>
      <c r="G28" s="543"/>
      <c r="H28" s="543"/>
      <c r="I28" s="543"/>
      <c r="J28" s="544"/>
      <c r="K28" s="146"/>
    </row>
    <row r="29" spans="1:17" s="25" customFormat="1" ht="14.25">
      <c r="A29" s="146"/>
      <c r="B29" s="317"/>
      <c r="C29" s="7" t="s">
        <v>305</v>
      </c>
      <c r="D29" s="314"/>
      <c r="E29" s="315"/>
      <c r="F29" s="9">
        <f t="shared" si="0"/>
        <v>0</v>
      </c>
      <c r="G29" s="543"/>
      <c r="H29" s="543"/>
      <c r="I29" s="543"/>
      <c r="J29" s="544"/>
      <c r="K29" s="146"/>
    </row>
    <row r="30" spans="1:17" s="25" customFormat="1" ht="14.25">
      <c r="A30" s="146"/>
      <c r="B30" s="317"/>
      <c r="C30" s="7" t="s">
        <v>305</v>
      </c>
      <c r="D30" s="314"/>
      <c r="E30" s="315"/>
      <c r="F30" s="9">
        <f t="shared" si="0"/>
        <v>0</v>
      </c>
      <c r="G30" s="543"/>
      <c r="H30" s="543"/>
      <c r="I30" s="543"/>
      <c r="J30" s="544"/>
      <c r="K30" s="146"/>
    </row>
    <row r="31" spans="1:17" s="25" customFormat="1" ht="14.25">
      <c r="A31" s="146"/>
      <c r="B31" s="6" t="s">
        <v>306</v>
      </c>
      <c r="C31" s="7" t="s">
        <v>307</v>
      </c>
      <c r="D31" s="169">
        <f>Évaluation!B226</f>
        <v>40</v>
      </c>
      <c r="E31" s="9">
        <v>95</v>
      </c>
      <c r="F31" s="9">
        <f>D31*E31</f>
        <v>3800</v>
      </c>
      <c r="G31" s="543" t="s">
        <v>308</v>
      </c>
      <c r="H31" s="543"/>
      <c r="I31" s="543"/>
      <c r="J31" s="544"/>
      <c r="K31" s="146"/>
    </row>
    <row r="32" spans="1:17" s="25" customFormat="1" ht="14.25">
      <c r="A32" s="146"/>
      <c r="B32" s="6" t="s">
        <v>309</v>
      </c>
      <c r="C32" s="7" t="s">
        <v>310</v>
      </c>
      <c r="D32" s="316"/>
      <c r="E32" s="9">
        <v>95</v>
      </c>
      <c r="F32" s="9">
        <f t="shared" si="0"/>
        <v>0</v>
      </c>
      <c r="G32" s="543" t="s">
        <v>308</v>
      </c>
      <c r="H32" s="543"/>
      <c r="I32" s="543"/>
      <c r="J32" s="544"/>
      <c r="K32" s="146"/>
    </row>
    <row r="33" spans="1:12" s="25" customFormat="1" ht="14.25">
      <c r="A33" s="146"/>
      <c r="B33" s="6" t="s">
        <v>311</v>
      </c>
      <c r="C33" s="7" t="s">
        <v>312</v>
      </c>
      <c r="D33" s="169">
        <f>Évaluation!B227</f>
        <v>0</v>
      </c>
      <c r="E33" s="9">
        <v>95</v>
      </c>
      <c r="F33" s="9">
        <f t="shared" si="0"/>
        <v>0</v>
      </c>
      <c r="G33" s="543"/>
      <c r="H33" s="543"/>
      <c r="I33" s="543"/>
      <c r="J33" s="544"/>
      <c r="K33" s="146"/>
    </row>
    <row r="34" spans="1:12" s="25" customFormat="1" ht="14.25">
      <c r="A34" s="146"/>
      <c r="B34" s="6" t="s">
        <v>313</v>
      </c>
      <c r="C34" s="7" t="s">
        <v>314</v>
      </c>
      <c r="D34" s="169">
        <f>SUM(Évaluation!B218:B221,Évaluation!B225)</f>
        <v>229</v>
      </c>
      <c r="E34" s="9">
        <v>75</v>
      </c>
      <c r="F34" s="9">
        <f t="shared" si="0"/>
        <v>17175</v>
      </c>
      <c r="G34" s="543" t="s">
        <v>315</v>
      </c>
      <c r="H34" s="543"/>
      <c r="I34" s="543"/>
      <c r="J34" s="544"/>
      <c r="K34" s="146"/>
    </row>
    <row r="35" spans="1:12" s="25" customFormat="1" ht="14.25">
      <c r="A35" s="146"/>
      <c r="B35" s="6" t="s">
        <v>316</v>
      </c>
      <c r="C35" s="7" t="s">
        <v>317</v>
      </c>
      <c r="D35" s="169">
        <f>SUM(Évaluation!B222:B224)</f>
        <v>35</v>
      </c>
      <c r="E35" s="9">
        <v>75</v>
      </c>
      <c r="F35" s="9">
        <f t="shared" si="0"/>
        <v>2625</v>
      </c>
      <c r="G35" s="543"/>
      <c r="H35" s="543"/>
      <c r="I35" s="543"/>
      <c r="J35" s="544"/>
      <c r="K35" s="146"/>
    </row>
    <row r="36" spans="1:12" s="25" customFormat="1" ht="14.25">
      <c r="A36" s="146"/>
      <c r="B36" s="6" t="s">
        <v>318</v>
      </c>
      <c r="C36" s="7" t="s">
        <v>319</v>
      </c>
      <c r="D36" s="169">
        <f>Évaluation!B228</f>
        <v>0</v>
      </c>
      <c r="E36" s="9">
        <v>95</v>
      </c>
      <c r="F36" s="9">
        <f t="shared" si="0"/>
        <v>0</v>
      </c>
      <c r="G36" s="543"/>
      <c r="H36" s="543"/>
      <c r="I36" s="543"/>
      <c r="J36" s="544"/>
      <c r="K36" s="146"/>
    </row>
    <row r="37" spans="1:12" s="25" customFormat="1" ht="15" thickBot="1">
      <c r="A37" s="146"/>
      <c r="B37" s="275" t="s">
        <v>320</v>
      </c>
      <c r="C37" s="276" t="s">
        <v>321</v>
      </c>
      <c r="D37" s="277">
        <f>SUM(Évaluation!B231,Évaluation!B235)</f>
        <v>0</v>
      </c>
      <c r="E37" s="278">
        <v>75</v>
      </c>
      <c r="F37" s="278">
        <f>D37*E37</f>
        <v>0</v>
      </c>
      <c r="G37" s="545"/>
      <c r="H37" s="545"/>
      <c r="I37" s="545"/>
      <c r="J37" s="546"/>
      <c r="K37" s="146"/>
    </row>
    <row r="38" spans="1:12" s="25" customFormat="1" ht="15" thickBot="1">
      <c r="A38" s="146"/>
      <c r="B38" s="14" t="s">
        <v>13</v>
      </c>
      <c r="C38" s="15" t="s">
        <v>322</v>
      </c>
      <c r="D38" s="16"/>
      <c r="E38" s="17"/>
      <c r="F38" s="13">
        <f>SUM(F31:F37)</f>
        <v>23600</v>
      </c>
      <c r="G38" s="540"/>
      <c r="H38" s="540"/>
      <c r="I38" s="146"/>
      <c r="J38" s="146"/>
      <c r="K38" s="146"/>
    </row>
    <row r="39" spans="1:12" s="146" customFormat="1" ht="15" thickBot="1">
      <c r="G39" s="151"/>
      <c r="H39" s="151"/>
    </row>
    <row r="40" spans="1:12" s="25" customFormat="1" ht="15" thickBot="1">
      <c r="A40" s="146"/>
      <c r="B40" s="532" t="s">
        <v>323</v>
      </c>
      <c r="C40" s="533"/>
      <c r="D40" s="533"/>
      <c r="E40" s="534"/>
      <c r="F40" s="146"/>
      <c r="G40" s="10" t="s">
        <v>324</v>
      </c>
      <c r="H40" s="139">
        <f>SUM(F24:F37)</f>
        <v>59830.352799999993</v>
      </c>
      <c r="I40" s="146"/>
      <c r="J40" s="146"/>
      <c r="K40" s="146"/>
    </row>
    <row r="41" spans="1:12" s="25" customFormat="1" ht="15" thickBot="1">
      <c r="A41" s="146"/>
      <c r="B41" s="523"/>
      <c r="C41" s="524"/>
      <c r="D41" s="524"/>
      <c r="E41" s="525"/>
      <c r="F41" s="146"/>
      <c r="G41" s="11" t="s">
        <v>325</v>
      </c>
      <c r="H41" s="140">
        <f>H43*H42</f>
        <v>27367.237619047624</v>
      </c>
      <c r="I41" s="146"/>
      <c r="J41" s="146"/>
      <c r="K41" s="146"/>
    </row>
    <row r="42" spans="1:12" s="25" customFormat="1" ht="15" thickBot="1">
      <c r="A42" s="146"/>
      <c r="B42" s="526"/>
      <c r="C42" s="527"/>
      <c r="D42" s="527"/>
      <c r="E42" s="528"/>
      <c r="F42" s="146"/>
      <c r="G42" s="11" t="s">
        <v>326</v>
      </c>
      <c r="H42" s="12">
        <f>(H43-H40)/H43</f>
        <v>0.31385314075226406</v>
      </c>
      <c r="I42" s="146"/>
      <c r="J42" s="146"/>
      <c r="K42" s="146"/>
      <c r="L42" s="49"/>
    </row>
    <row r="43" spans="1:12" s="25" customFormat="1" ht="15" thickBot="1">
      <c r="A43" s="146"/>
      <c r="B43" s="526"/>
      <c r="C43" s="527"/>
      <c r="D43" s="527"/>
      <c r="E43" s="528"/>
      <c r="F43" s="146"/>
      <c r="G43" s="153" t="s">
        <v>327</v>
      </c>
      <c r="H43" s="154">
        <f>Évaluation!M26</f>
        <v>87197.590419047614</v>
      </c>
      <c r="I43" s="146"/>
      <c r="J43" s="146"/>
      <c r="K43" s="146"/>
    </row>
    <row r="44" spans="1:12" ht="17.25" thickBot="1">
      <c r="B44" s="526"/>
      <c r="C44" s="527"/>
      <c r="D44" s="527"/>
      <c r="E44" s="528"/>
      <c r="F44" s="145"/>
      <c r="G44" s="11" t="s">
        <v>328</v>
      </c>
      <c r="H44" s="141">
        <f>H43*5%</f>
        <v>4359.8795209523805</v>
      </c>
      <c r="I44" s="145"/>
      <c r="J44" s="145"/>
    </row>
    <row r="45" spans="1:12" ht="17.25" thickBot="1">
      <c r="B45" s="526"/>
      <c r="C45" s="527"/>
      <c r="D45" s="527"/>
      <c r="E45" s="528"/>
      <c r="F45" s="145"/>
      <c r="G45" s="11" t="s">
        <v>329</v>
      </c>
      <c r="H45" s="141">
        <f>H43*9.975%</f>
        <v>8697.9596442999991</v>
      </c>
      <c r="I45" s="145"/>
      <c r="J45" s="145"/>
    </row>
    <row r="46" spans="1:12" ht="17.25" thickBot="1">
      <c r="B46" s="529"/>
      <c r="C46" s="530"/>
      <c r="D46" s="530"/>
      <c r="E46" s="531"/>
      <c r="F46" s="145"/>
      <c r="G46" s="11" t="s">
        <v>330</v>
      </c>
      <c r="H46" s="141">
        <f>SUM(H43:H45)</f>
        <v>100255.4295843</v>
      </c>
      <c r="I46" s="145"/>
      <c r="J46" s="145"/>
    </row>
    <row r="47" spans="1:12" s="145" customFormat="1">
      <c r="B47" s="152"/>
      <c r="C47" s="152"/>
      <c r="D47" s="152"/>
      <c r="E47" s="152"/>
      <c r="F47" s="152"/>
    </row>
    <row r="48" spans="1:12" hidden="1">
      <c r="B48" s="2"/>
      <c r="C48" s="2"/>
      <c r="D48" s="2"/>
      <c r="E48" s="2"/>
      <c r="F48" s="2"/>
    </row>
    <row r="49" spans="2:6" hidden="1">
      <c r="B49" s="2"/>
      <c r="C49" s="2"/>
      <c r="D49" s="2"/>
      <c r="E49" s="2"/>
      <c r="F49" s="2"/>
    </row>
    <row r="50" spans="2:6" hidden="1">
      <c r="B50" s="2"/>
      <c r="C50" s="2"/>
      <c r="D50" s="2"/>
      <c r="E50" s="2"/>
      <c r="F50" s="2"/>
    </row>
  </sheetData>
  <mergeCells count="24">
    <mergeCell ref="G30:J30"/>
    <mergeCell ref="G36:J36"/>
    <mergeCell ref="G37:J37"/>
    <mergeCell ref="G31:J31"/>
    <mergeCell ref="G32:J32"/>
    <mergeCell ref="G33:J33"/>
    <mergeCell ref="G34:J34"/>
    <mergeCell ref="G35:J35"/>
    <mergeCell ref="D1:I2"/>
    <mergeCell ref="B41:E46"/>
    <mergeCell ref="B40:E40"/>
    <mergeCell ref="G11:H11"/>
    <mergeCell ref="B17:C17"/>
    <mergeCell ref="G17:H17"/>
    <mergeCell ref="B2:C4"/>
    <mergeCell ref="E3:I3"/>
    <mergeCell ref="G38:H38"/>
    <mergeCell ref="G23:J23"/>
    <mergeCell ref="G24:J24"/>
    <mergeCell ref="G25:J25"/>
    <mergeCell ref="G26:J26"/>
    <mergeCell ref="G27:J27"/>
    <mergeCell ref="G28:J28"/>
    <mergeCell ref="G29:J29"/>
  </mergeCells>
  <dataValidations count="4">
    <dataValidation type="list" allowBlank="1" showInputMessage="1" showErrorMessage="1" sqref="F6" xr:uid="{0736D366-1AA8-4863-A4E9-AFE13219BCB0}">
      <formula1>$P$8:$P$14</formula1>
    </dataValidation>
    <dataValidation type="list" allowBlank="1" showInputMessage="1" showErrorMessage="1" sqref="F8" xr:uid="{CD9845D3-9F51-4A4C-B874-6A2EFE474713}">
      <formula1>$M$8:$M$12</formula1>
    </dataValidation>
    <dataValidation type="list" allowBlank="1" showInputMessage="1" showErrorMessage="1" sqref="I6" xr:uid="{CE032EC7-2530-4F1D-8581-C7DBD8946791}">
      <formula1>$O$8:$O$18</formula1>
    </dataValidation>
    <dataValidation type="list" allowBlank="1" showInputMessage="1" showErrorMessage="1" sqref="C8" xr:uid="{0EA155AD-695A-4269-8585-BC3D314B0937}">
      <formula1>$K$8:$K$9</formula1>
    </dataValidation>
  </dataValidations>
  <pageMargins left="0.39370078740157483" right="0.39370078740157483" top="0.39370078740157483" bottom="0.39370078740157483" header="0" footer="0"/>
  <pageSetup orientation="landscape" horizontalDpi="360" verticalDpi="360"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19970-02F0-46E0-AECD-32B014B7DD75}">
  <dimension ref="A1:DM3137"/>
  <sheetViews>
    <sheetView workbookViewId="0">
      <selection activeCell="U25" sqref="U25"/>
    </sheetView>
  </sheetViews>
  <sheetFormatPr defaultColWidth="11.42578125" defaultRowHeight="12.75"/>
  <cols>
    <col min="1" max="1" width="16" style="175" customWidth="1"/>
    <col min="2" max="2" width="3.85546875" style="172" customWidth="1"/>
    <col min="3" max="3" width="7.5703125" style="172" customWidth="1"/>
    <col min="4" max="4" width="5" style="172" customWidth="1"/>
    <col min="5" max="5" width="9.7109375" style="172" customWidth="1"/>
    <col min="6" max="6" width="7.28515625" style="172" customWidth="1"/>
    <col min="7" max="7" width="1.7109375" style="172" customWidth="1"/>
    <col min="8" max="8" width="3.140625" style="172" customWidth="1"/>
    <col min="9" max="9" width="3.85546875" style="172" customWidth="1"/>
    <col min="10" max="10" width="6.42578125" style="172" customWidth="1"/>
    <col min="11" max="12" width="5.85546875" style="172" customWidth="1"/>
    <col min="13" max="13" width="4.85546875" style="172" customWidth="1"/>
    <col min="14" max="14" width="4.7109375" style="172" customWidth="1"/>
    <col min="15" max="15" width="5.85546875" style="172" customWidth="1"/>
    <col min="16" max="16" width="6" style="172" customWidth="1"/>
    <col min="17" max="17" width="5" style="172" customWidth="1"/>
    <col min="18" max="18" width="5.85546875" style="172" customWidth="1"/>
    <col min="19" max="19" width="4.85546875" style="172" bestFit="1" customWidth="1"/>
    <col min="20" max="20" width="5.42578125" style="172" customWidth="1"/>
    <col min="21" max="21" width="5.5703125" style="172" customWidth="1"/>
    <col min="22" max="22" width="4.85546875" style="172" customWidth="1"/>
    <col min="23" max="23" width="5.140625" style="172" customWidth="1"/>
    <col min="24" max="24" width="5.5703125" style="172" customWidth="1"/>
    <col min="25" max="25" width="4.85546875" style="172" customWidth="1"/>
    <col min="26" max="26" width="4.140625" style="172" customWidth="1"/>
    <col min="27" max="27" width="5.5703125" style="172" customWidth="1"/>
    <col min="28" max="28" width="5" style="172" customWidth="1"/>
    <col min="29" max="29" width="5.5703125" style="172" customWidth="1"/>
    <col min="30" max="30" width="5" style="172" customWidth="1"/>
    <col min="31" max="31" width="6.7109375" style="172" bestFit="1" customWidth="1"/>
    <col min="32" max="32" width="7.140625" style="172" customWidth="1"/>
    <col min="33" max="33" width="6.28515625" style="172" bestFit="1" customWidth="1"/>
    <col min="34" max="34" width="5.28515625" style="172" customWidth="1"/>
    <col min="35" max="35" width="7" style="172" customWidth="1"/>
    <col min="36" max="36" width="4.140625" style="172" customWidth="1"/>
    <col min="37" max="37" width="7.140625" style="172" customWidth="1"/>
    <col min="38" max="38" width="4.7109375" style="172" customWidth="1"/>
    <col min="39" max="39" width="4.85546875" style="172" customWidth="1"/>
    <col min="40" max="40" width="6.28515625" style="172" customWidth="1"/>
    <col min="41" max="41" width="5" style="172" customWidth="1"/>
    <col min="42" max="42" width="6.5703125" style="172" customWidth="1"/>
    <col min="43" max="43" width="6" style="172" customWidth="1"/>
    <col min="44" max="44" width="5.28515625" style="172" customWidth="1"/>
    <col min="45" max="45" width="7" style="172" customWidth="1"/>
    <col min="46" max="46" width="5" style="174" customWidth="1"/>
    <col min="47" max="47" width="5.28515625" style="174" customWidth="1"/>
    <col min="48" max="48" width="6.140625" style="174" customWidth="1"/>
    <col min="49" max="49" width="3.85546875" style="172" customWidth="1"/>
    <col min="50" max="50" width="7" style="173" customWidth="1"/>
    <col min="51" max="51" width="6.5703125" style="173" customWidth="1"/>
    <col min="52" max="52" width="6.140625" style="173" customWidth="1"/>
    <col min="53" max="53" width="8.140625" style="173" customWidth="1"/>
    <col min="54" max="54" width="6.85546875" style="173" customWidth="1"/>
    <col min="55" max="55" width="7.140625" style="173" customWidth="1"/>
    <col min="56" max="56" width="5.5703125" style="173" customWidth="1"/>
    <col min="57" max="57" width="6.5703125" style="173" customWidth="1"/>
    <col min="58" max="244" width="11.42578125" style="172"/>
    <col min="245" max="245" width="15.42578125" style="172" customWidth="1"/>
    <col min="246" max="246" width="3.85546875" style="172" customWidth="1"/>
    <col min="247" max="247" width="10" style="172" customWidth="1"/>
    <col min="248" max="248" width="11.85546875" style="172" customWidth="1"/>
    <col min="249" max="249" width="13.7109375" style="172" customWidth="1"/>
    <col min="250" max="250" width="23.5703125" style="172" customWidth="1"/>
    <col min="251" max="251" width="12" style="172" customWidth="1"/>
    <col min="252" max="252" width="5.5703125" style="172" customWidth="1"/>
    <col min="253" max="253" width="1.7109375" style="172" customWidth="1"/>
    <col min="254" max="254" width="3.140625" style="172" customWidth="1"/>
    <col min="255" max="255" width="3.85546875" style="172" customWidth="1"/>
    <col min="256" max="256" width="4" style="172" customWidth="1"/>
    <col min="257" max="258" width="3.5703125" style="172" customWidth="1"/>
    <col min="259" max="259" width="5" style="172" customWidth="1"/>
    <col min="260" max="260" width="6" style="172" customWidth="1"/>
    <col min="261" max="261" width="4.28515625" style="172" customWidth="1"/>
    <col min="262" max="262" width="4.85546875" style="172" bestFit="1" customWidth="1"/>
    <col min="263" max="263" width="6" style="172" customWidth="1"/>
    <col min="264" max="264" width="4.7109375" style="172" customWidth="1"/>
    <col min="265" max="265" width="4.85546875" style="172" customWidth="1"/>
    <col min="266" max="266" width="4.85546875" style="172" bestFit="1" customWidth="1"/>
    <col min="267" max="268" width="3.5703125" style="172" bestFit="1" customWidth="1"/>
    <col min="269" max="269" width="6.140625" style="172" bestFit="1" customWidth="1"/>
    <col min="270" max="270" width="7" style="172" customWidth="1"/>
    <col min="271" max="271" width="8.140625" style="172" customWidth="1"/>
    <col min="272" max="272" width="5.5703125" style="172" customWidth="1"/>
    <col min="273" max="273" width="4" style="172" customWidth="1"/>
    <col min="274" max="274" width="6.7109375" style="172" bestFit="1" customWidth="1"/>
    <col min="275" max="275" width="7.140625" style="172" customWidth="1"/>
    <col min="276" max="276" width="6.28515625" style="172" bestFit="1" customWidth="1"/>
    <col min="277" max="277" width="4.42578125" style="172" customWidth="1"/>
    <col min="278" max="278" width="7" style="172" customWidth="1"/>
    <col min="279" max="279" width="3.5703125" style="172" bestFit="1" customWidth="1"/>
    <col min="280" max="280" width="3.7109375" style="172" bestFit="1" customWidth="1"/>
    <col min="281" max="281" width="4.7109375" style="172" customWidth="1"/>
    <col min="282" max="284" width="5.7109375" style="172" customWidth="1"/>
    <col min="285" max="285" width="3.85546875" style="172" customWidth="1"/>
    <col min="286" max="286" width="4.5703125" style="172" customWidth="1"/>
    <col min="287" max="287" width="4.85546875" style="172" customWidth="1"/>
    <col min="288" max="288" width="4.5703125" style="172" customWidth="1"/>
    <col min="289" max="289" width="4.5703125" style="172" bestFit="1" customWidth="1"/>
    <col min="290" max="291" width="4.5703125" style="172" customWidth="1"/>
    <col min="292" max="292" width="2.140625" style="172" bestFit="1" customWidth="1"/>
    <col min="293" max="293" width="5.7109375" style="172" bestFit="1" customWidth="1"/>
    <col min="294" max="294" width="3.85546875" style="172" bestFit="1" customWidth="1"/>
    <col min="295" max="295" width="20.28515625" style="172" customWidth="1"/>
    <col min="296" max="296" width="5.85546875" style="172" bestFit="1" customWidth="1"/>
    <col min="297" max="297" width="31.28515625" style="172" bestFit="1" customWidth="1"/>
    <col min="298" max="298" width="5.85546875" style="172" bestFit="1" customWidth="1"/>
    <col min="299" max="299" width="21.42578125" style="172" bestFit="1" customWidth="1"/>
    <col min="300" max="300" width="5.85546875" style="172" bestFit="1" customWidth="1"/>
    <col min="301" max="302" width="11.42578125" style="172"/>
    <col min="303" max="303" width="5.85546875" style="172" bestFit="1" customWidth="1"/>
    <col min="304" max="500" width="11.42578125" style="172"/>
    <col min="501" max="501" width="15.42578125" style="172" customWidth="1"/>
    <col min="502" max="502" width="3.85546875" style="172" customWidth="1"/>
    <col min="503" max="503" width="10" style="172" customWidth="1"/>
    <col min="504" max="504" width="11.85546875" style="172" customWidth="1"/>
    <col min="505" max="505" width="13.7109375" style="172" customWidth="1"/>
    <col min="506" max="506" width="23.5703125" style="172" customWidth="1"/>
    <col min="507" max="507" width="12" style="172" customWidth="1"/>
    <col min="508" max="508" width="5.5703125" style="172" customWidth="1"/>
    <col min="509" max="509" width="1.7109375" style="172" customWidth="1"/>
    <col min="510" max="510" width="3.140625" style="172" customWidth="1"/>
    <col min="511" max="511" width="3.85546875" style="172" customWidth="1"/>
    <col min="512" max="512" width="4" style="172" customWidth="1"/>
    <col min="513" max="514" width="3.5703125" style="172" customWidth="1"/>
    <col min="515" max="515" width="5" style="172" customWidth="1"/>
    <col min="516" max="516" width="6" style="172" customWidth="1"/>
    <col min="517" max="517" width="4.28515625" style="172" customWidth="1"/>
    <col min="518" max="518" width="4.85546875" style="172" bestFit="1" customWidth="1"/>
    <col min="519" max="519" width="6" style="172" customWidth="1"/>
    <col min="520" max="520" width="4.7109375" style="172" customWidth="1"/>
    <col min="521" max="521" width="4.85546875" style="172" customWidth="1"/>
    <col min="522" max="522" width="4.85546875" style="172" bestFit="1" customWidth="1"/>
    <col min="523" max="524" width="3.5703125" style="172" bestFit="1" customWidth="1"/>
    <col min="525" max="525" width="6.140625" style="172" bestFit="1" customWidth="1"/>
    <col min="526" max="526" width="7" style="172" customWidth="1"/>
    <col min="527" max="527" width="8.140625" style="172" customWidth="1"/>
    <col min="528" max="528" width="5.5703125" style="172" customWidth="1"/>
    <col min="529" max="529" width="4" style="172" customWidth="1"/>
    <col min="530" max="530" width="6.7109375" style="172" bestFit="1" customWidth="1"/>
    <col min="531" max="531" width="7.140625" style="172" customWidth="1"/>
    <col min="532" max="532" width="6.28515625" style="172" bestFit="1" customWidth="1"/>
    <col min="533" max="533" width="4.42578125" style="172" customWidth="1"/>
    <col min="534" max="534" width="7" style="172" customWidth="1"/>
    <col min="535" max="535" width="3.5703125" style="172" bestFit="1" customWidth="1"/>
    <col min="536" max="536" width="3.7109375" style="172" bestFit="1" customWidth="1"/>
    <col min="537" max="537" width="4.7109375" style="172" customWidth="1"/>
    <col min="538" max="540" width="5.7109375" style="172" customWidth="1"/>
    <col min="541" max="541" width="3.85546875" style="172" customWidth="1"/>
    <col min="542" max="542" width="4.5703125" style="172" customWidth="1"/>
    <col min="543" max="543" width="4.85546875" style="172" customWidth="1"/>
    <col min="544" max="544" width="4.5703125" style="172" customWidth="1"/>
    <col min="545" max="545" width="4.5703125" style="172" bestFit="1" customWidth="1"/>
    <col min="546" max="547" width="4.5703125" style="172" customWidth="1"/>
    <col min="548" max="548" width="2.140625" style="172" bestFit="1" customWidth="1"/>
    <col min="549" max="549" width="5.7109375" style="172" bestFit="1" customWidth="1"/>
    <col min="550" max="550" width="3.85546875" style="172" bestFit="1" customWidth="1"/>
    <col min="551" max="551" width="20.28515625" style="172" customWidth="1"/>
    <col min="552" max="552" width="5.85546875" style="172" bestFit="1" customWidth="1"/>
    <col min="553" max="553" width="31.28515625" style="172" bestFit="1" customWidth="1"/>
    <col min="554" max="554" width="5.85546875" style="172" bestFit="1" customWidth="1"/>
    <col min="555" max="555" width="21.42578125" style="172" bestFit="1" customWidth="1"/>
    <col min="556" max="556" width="5.85546875" style="172" bestFit="1" customWidth="1"/>
    <col min="557" max="558" width="11.42578125" style="172"/>
    <col min="559" max="559" width="5.85546875" style="172" bestFit="1" customWidth="1"/>
    <col min="560" max="756" width="11.42578125" style="172"/>
    <col min="757" max="757" width="15.42578125" style="172" customWidth="1"/>
    <col min="758" max="758" width="3.85546875" style="172" customWidth="1"/>
    <col min="759" max="759" width="10" style="172" customWidth="1"/>
    <col min="760" max="760" width="11.85546875" style="172" customWidth="1"/>
    <col min="761" max="761" width="13.7109375" style="172" customWidth="1"/>
    <col min="762" max="762" width="23.5703125" style="172" customWidth="1"/>
    <col min="763" max="763" width="12" style="172" customWidth="1"/>
    <col min="764" max="764" width="5.5703125" style="172" customWidth="1"/>
    <col min="765" max="765" width="1.7109375" style="172" customWidth="1"/>
    <col min="766" max="766" width="3.140625" style="172" customWidth="1"/>
    <col min="767" max="767" width="3.85546875" style="172" customWidth="1"/>
    <col min="768" max="768" width="4" style="172" customWidth="1"/>
    <col min="769" max="770" width="3.5703125" style="172" customWidth="1"/>
    <col min="771" max="771" width="5" style="172" customWidth="1"/>
    <col min="772" max="772" width="6" style="172" customWidth="1"/>
    <col min="773" max="773" width="4.28515625" style="172" customWidth="1"/>
    <col min="774" max="774" width="4.85546875" style="172" bestFit="1" customWidth="1"/>
    <col min="775" max="775" width="6" style="172" customWidth="1"/>
    <col min="776" max="776" width="4.7109375" style="172" customWidth="1"/>
    <col min="777" max="777" width="4.85546875" style="172" customWidth="1"/>
    <col min="778" max="778" width="4.85546875" style="172" bestFit="1" customWidth="1"/>
    <col min="779" max="780" width="3.5703125" style="172" bestFit="1" customWidth="1"/>
    <col min="781" max="781" width="6.140625" style="172" bestFit="1" customWidth="1"/>
    <col min="782" max="782" width="7" style="172" customWidth="1"/>
    <col min="783" max="783" width="8.140625" style="172" customWidth="1"/>
    <col min="784" max="784" width="5.5703125" style="172" customWidth="1"/>
    <col min="785" max="785" width="4" style="172" customWidth="1"/>
    <col min="786" max="786" width="6.7109375" style="172" bestFit="1" customWidth="1"/>
    <col min="787" max="787" width="7.140625" style="172" customWidth="1"/>
    <col min="788" max="788" width="6.28515625" style="172" bestFit="1" customWidth="1"/>
    <col min="789" max="789" width="4.42578125" style="172" customWidth="1"/>
    <col min="790" max="790" width="7" style="172" customWidth="1"/>
    <col min="791" max="791" width="3.5703125" style="172" bestFit="1" customWidth="1"/>
    <col min="792" max="792" width="3.7109375" style="172" bestFit="1" customWidth="1"/>
    <col min="793" max="793" width="4.7109375" style="172" customWidth="1"/>
    <col min="794" max="796" width="5.7109375" style="172" customWidth="1"/>
    <col min="797" max="797" width="3.85546875" style="172" customWidth="1"/>
    <col min="798" max="798" width="4.5703125" style="172" customWidth="1"/>
    <col min="799" max="799" width="4.85546875" style="172" customWidth="1"/>
    <col min="800" max="800" width="4.5703125" style="172" customWidth="1"/>
    <col min="801" max="801" width="4.5703125" style="172" bestFit="1" customWidth="1"/>
    <col min="802" max="803" width="4.5703125" style="172" customWidth="1"/>
    <col min="804" max="804" width="2.140625" style="172" bestFit="1" customWidth="1"/>
    <col min="805" max="805" width="5.7109375" style="172" bestFit="1" customWidth="1"/>
    <col min="806" max="806" width="3.85546875" style="172" bestFit="1" customWidth="1"/>
    <col min="807" max="807" width="20.28515625" style="172" customWidth="1"/>
    <col min="808" max="808" width="5.85546875" style="172" bestFit="1" customWidth="1"/>
    <col min="809" max="809" width="31.28515625" style="172" bestFit="1" customWidth="1"/>
    <col min="810" max="810" width="5.85546875" style="172" bestFit="1" customWidth="1"/>
    <col min="811" max="811" width="21.42578125" style="172" bestFit="1" customWidth="1"/>
    <col min="812" max="812" width="5.85546875" style="172" bestFit="1" customWidth="1"/>
    <col min="813" max="814" width="11.42578125" style="172"/>
    <col min="815" max="815" width="5.85546875" style="172" bestFit="1" customWidth="1"/>
    <col min="816" max="1012" width="11.42578125" style="172"/>
    <col min="1013" max="1013" width="15.42578125" style="172" customWidth="1"/>
    <col min="1014" max="1014" width="3.85546875" style="172" customWidth="1"/>
    <col min="1015" max="1015" width="10" style="172" customWidth="1"/>
    <col min="1016" max="1016" width="11.85546875" style="172" customWidth="1"/>
    <col min="1017" max="1017" width="13.7109375" style="172" customWidth="1"/>
    <col min="1018" max="1018" width="23.5703125" style="172" customWidth="1"/>
    <col min="1019" max="1019" width="12" style="172" customWidth="1"/>
    <col min="1020" max="1020" width="5.5703125" style="172" customWidth="1"/>
    <col min="1021" max="1021" width="1.7109375" style="172" customWidth="1"/>
    <col min="1022" max="1022" width="3.140625" style="172" customWidth="1"/>
    <col min="1023" max="1023" width="3.85546875" style="172" customWidth="1"/>
    <col min="1024" max="1024" width="4" style="172" customWidth="1"/>
    <col min="1025" max="1026" width="3.5703125" style="172" customWidth="1"/>
    <col min="1027" max="1027" width="5" style="172" customWidth="1"/>
    <col min="1028" max="1028" width="6" style="172" customWidth="1"/>
    <col min="1029" max="1029" width="4.28515625" style="172" customWidth="1"/>
    <col min="1030" max="1030" width="4.85546875" style="172" bestFit="1" customWidth="1"/>
    <col min="1031" max="1031" width="6" style="172" customWidth="1"/>
    <col min="1032" max="1032" width="4.7109375" style="172" customWidth="1"/>
    <col min="1033" max="1033" width="4.85546875" style="172" customWidth="1"/>
    <col min="1034" max="1034" width="4.85546875" style="172" bestFit="1" customWidth="1"/>
    <col min="1035" max="1036" width="3.5703125" style="172" bestFit="1" customWidth="1"/>
    <col min="1037" max="1037" width="6.140625" style="172" bestFit="1" customWidth="1"/>
    <col min="1038" max="1038" width="7" style="172" customWidth="1"/>
    <col min="1039" max="1039" width="8.140625" style="172" customWidth="1"/>
    <col min="1040" max="1040" width="5.5703125" style="172" customWidth="1"/>
    <col min="1041" max="1041" width="4" style="172" customWidth="1"/>
    <col min="1042" max="1042" width="6.7109375" style="172" bestFit="1" customWidth="1"/>
    <col min="1043" max="1043" width="7.140625" style="172" customWidth="1"/>
    <col min="1044" max="1044" width="6.28515625" style="172" bestFit="1" customWidth="1"/>
    <col min="1045" max="1045" width="4.42578125" style="172" customWidth="1"/>
    <col min="1046" max="1046" width="7" style="172" customWidth="1"/>
    <col min="1047" max="1047" width="3.5703125" style="172" bestFit="1" customWidth="1"/>
    <col min="1048" max="1048" width="3.7109375" style="172" bestFit="1" customWidth="1"/>
    <col min="1049" max="1049" width="4.7109375" style="172" customWidth="1"/>
    <col min="1050" max="1052" width="5.7109375" style="172" customWidth="1"/>
    <col min="1053" max="1053" width="3.85546875" style="172" customWidth="1"/>
    <col min="1054" max="1054" width="4.5703125" style="172" customWidth="1"/>
    <col min="1055" max="1055" width="4.85546875" style="172" customWidth="1"/>
    <col min="1056" max="1056" width="4.5703125" style="172" customWidth="1"/>
    <col min="1057" max="1057" width="4.5703125" style="172" bestFit="1" customWidth="1"/>
    <col min="1058" max="1059" width="4.5703125" style="172" customWidth="1"/>
    <col min="1060" max="1060" width="2.140625" style="172" bestFit="1" customWidth="1"/>
    <col min="1061" max="1061" width="5.7109375" style="172" bestFit="1" customWidth="1"/>
    <col min="1062" max="1062" width="3.85546875" style="172" bestFit="1" customWidth="1"/>
    <col min="1063" max="1063" width="20.28515625" style="172" customWidth="1"/>
    <col min="1064" max="1064" width="5.85546875" style="172" bestFit="1" customWidth="1"/>
    <col min="1065" max="1065" width="31.28515625" style="172" bestFit="1" customWidth="1"/>
    <col min="1066" max="1066" width="5.85546875" style="172" bestFit="1" customWidth="1"/>
    <col min="1067" max="1067" width="21.42578125" style="172" bestFit="1" customWidth="1"/>
    <col min="1068" max="1068" width="5.85546875" style="172" bestFit="1" customWidth="1"/>
    <col min="1069" max="1070" width="11.42578125" style="172"/>
    <col min="1071" max="1071" width="5.85546875" style="172" bestFit="1" customWidth="1"/>
    <col min="1072" max="1268" width="11.42578125" style="172"/>
    <col min="1269" max="1269" width="15.42578125" style="172" customWidth="1"/>
    <col min="1270" max="1270" width="3.85546875" style="172" customWidth="1"/>
    <col min="1271" max="1271" width="10" style="172" customWidth="1"/>
    <col min="1272" max="1272" width="11.85546875" style="172" customWidth="1"/>
    <col min="1273" max="1273" width="13.7109375" style="172" customWidth="1"/>
    <col min="1274" max="1274" width="23.5703125" style="172" customWidth="1"/>
    <col min="1275" max="1275" width="12" style="172" customWidth="1"/>
    <col min="1276" max="1276" width="5.5703125" style="172" customWidth="1"/>
    <col min="1277" max="1277" width="1.7109375" style="172" customWidth="1"/>
    <col min="1278" max="1278" width="3.140625" style="172" customWidth="1"/>
    <col min="1279" max="1279" width="3.85546875" style="172" customWidth="1"/>
    <col min="1280" max="1280" width="4" style="172" customWidth="1"/>
    <col min="1281" max="1282" width="3.5703125" style="172" customWidth="1"/>
    <col min="1283" max="1283" width="5" style="172" customWidth="1"/>
    <col min="1284" max="1284" width="6" style="172" customWidth="1"/>
    <col min="1285" max="1285" width="4.28515625" style="172" customWidth="1"/>
    <col min="1286" max="1286" width="4.85546875" style="172" bestFit="1" customWidth="1"/>
    <col min="1287" max="1287" width="6" style="172" customWidth="1"/>
    <col min="1288" max="1288" width="4.7109375" style="172" customWidth="1"/>
    <col min="1289" max="1289" width="4.85546875" style="172" customWidth="1"/>
    <col min="1290" max="1290" width="4.85546875" style="172" bestFit="1" customWidth="1"/>
    <col min="1291" max="1292" width="3.5703125" style="172" bestFit="1" customWidth="1"/>
    <col min="1293" max="1293" width="6.140625" style="172" bestFit="1" customWidth="1"/>
    <col min="1294" max="1294" width="7" style="172" customWidth="1"/>
    <col min="1295" max="1295" width="8.140625" style="172" customWidth="1"/>
    <col min="1296" max="1296" width="5.5703125" style="172" customWidth="1"/>
    <col min="1297" max="1297" width="4" style="172" customWidth="1"/>
    <col min="1298" max="1298" width="6.7109375" style="172" bestFit="1" customWidth="1"/>
    <col min="1299" max="1299" width="7.140625" style="172" customWidth="1"/>
    <col min="1300" max="1300" width="6.28515625" style="172" bestFit="1" customWidth="1"/>
    <col min="1301" max="1301" width="4.42578125" style="172" customWidth="1"/>
    <col min="1302" max="1302" width="7" style="172" customWidth="1"/>
    <col min="1303" max="1303" width="3.5703125" style="172" bestFit="1" customWidth="1"/>
    <col min="1304" max="1304" width="3.7109375" style="172" bestFit="1" customWidth="1"/>
    <col min="1305" max="1305" width="4.7109375" style="172" customWidth="1"/>
    <col min="1306" max="1308" width="5.7109375" style="172" customWidth="1"/>
    <col min="1309" max="1309" width="3.85546875" style="172" customWidth="1"/>
    <col min="1310" max="1310" width="4.5703125" style="172" customWidth="1"/>
    <col min="1311" max="1311" width="4.85546875" style="172" customWidth="1"/>
    <col min="1312" max="1312" width="4.5703125" style="172" customWidth="1"/>
    <col min="1313" max="1313" width="4.5703125" style="172" bestFit="1" customWidth="1"/>
    <col min="1314" max="1315" width="4.5703125" style="172" customWidth="1"/>
    <col min="1316" max="1316" width="2.140625" style="172" bestFit="1" customWidth="1"/>
    <col min="1317" max="1317" width="5.7109375" style="172" bestFit="1" customWidth="1"/>
    <col min="1318" max="1318" width="3.85546875" style="172" bestFit="1" customWidth="1"/>
    <col min="1319" max="1319" width="20.28515625" style="172" customWidth="1"/>
    <col min="1320" max="1320" width="5.85546875" style="172" bestFit="1" customWidth="1"/>
    <col min="1321" max="1321" width="31.28515625" style="172" bestFit="1" customWidth="1"/>
    <col min="1322" max="1322" width="5.85546875" style="172" bestFit="1" customWidth="1"/>
    <col min="1323" max="1323" width="21.42578125" style="172" bestFit="1" customWidth="1"/>
    <col min="1324" max="1324" width="5.85546875" style="172" bestFit="1" customWidth="1"/>
    <col min="1325" max="1326" width="11.42578125" style="172"/>
    <col min="1327" max="1327" width="5.85546875" style="172" bestFit="1" customWidth="1"/>
    <col min="1328" max="1524" width="11.42578125" style="172"/>
    <col min="1525" max="1525" width="15.42578125" style="172" customWidth="1"/>
    <col min="1526" max="1526" width="3.85546875" style="172" customWidth="1"/>
    <col min="1527" max="1527" width="10" style="172" customWidth="1"/>
    <col min="1528" max="1528" width="11.85546875" style="172" customWidth="1"/>
    <col min="1529" max="1529" width="13.7109375" style="172" customWidth="1"/>
    <col min="1530" max="1530" width="23.5703125" style="172" customWidth="1"/>
    <col min="1531" max="1531" width="12" style="172" customWidth="1"/>
    <col min="1532" max="1532" width="5.5703125" style="172" customWidth="1"/>
    <col min="1533" max="1533" width="1.7109375" style="172" customWidth="1"/>
    <col min="1534" max="1534" width="3.140625" style="172" customWidth="1"/>
    <col min="1535" max="1535" width="3.85546875" style="172" customWidth="1"/>
    <col min="1536" max="1536" width="4" style="172" customWidth="1"/>
    <col min="1537" max="1538" width="3.5703125" style="172" customWidth="1"/>
    <col min="1539" max="1539" width="5" style="172" customWidth="1"/>
    <col min="1540" max="1540" width="6" style="172" customWidth="1"/>
    <col min="1541" max="1541" width="4.28515625" style="172" customWidth="1"/>
    <col min="1542" max="1542" width="4.85546875" style="172" bestFit="1" customWidth="1"/>
    <col min="1543" max="1543" width="6" style="172" customWidth="1"/>
    <col min="1544" max="1544" width="4.7109375" style="172" customWidth="1"/>
    <col min="1545" max="1545" width="4.85546875" style="172" customWidth="1"/>
    <col min="1546" max="1546" width="4.85546875" style="172" bestFit="1" customWidth="1"/>
    <col min="1547" max="1548" width="3.5703125" style="172" bestFit="1" customWidth="1"/>
    <col min="1549" max="1549" width="6.140625" style="172" bestFit="1" customWidth="1"/>
    <col min="1550" max="1550" width="7" style="172" customWidth="1"/>
    <col min="1551" max="1551" width="8.140625" style="172" customWidth="1"/>
    <col min="1552" max="1552" width="5.5703125" style="172" customWidth="1"/>
    <col min="1553" max="1553" width="4" style="172" customWidth="1"/>
    <col min="1554" max="1554" width="6.7109375" style="172" bestFit="1" customWidth="1"/>
    <col min="1555" max="1555" width="7.140625" style="172" customWidth="1"/>
    <col min="1556" max="1556" width="6.28515625" style="172" bestFit="1" customWidth="1"/>
    <col min="1557" max="1557" width="4.42578125" style="172" customWidth="1"/>
    <col min="1558" max="1558" width="7" style="172" customWidth="1"/>
    <col min="1559" max="1559" width="3.5703125" style="172" bestFit="1" customWidth="1"/>
    <col min="1560" max="1560" width="3.7109375" style="172" bestFit="1" customWidth="1"/>
    <col min="1561" max="1561" width="4.7109375" style="172" customWidth="1"/>
    <col min="1562" max="1564" width="5.7109375" style="172" customWidth="1"/>
    <col min="1565" max="1565" width="3.85546875" style="172" customWidth="1"/>
    <col min="1566" max="1566" width="4.5703125" style="172" customWidth="1"/>
    <col min="1567" max="1567" width="4.85546875" style="172" customWidth="1"/>
    <col min="1568" max="1568" width="4.5703125" style="172" customWidth="1"/>
    <col min="1569" max="1569" width="4.5703125" style="172" bestFit="1" customWidth="1"/>
    <col min="1570" max="1571" width="4.5703125" style="172" customWidth="1"/>
    <col min="1572" max="1572" width="2.140625" style="172" bestFit="1" customWidth="1"/>
    <col min="1573" max="1573" width="5.7109375" style="172" bestFit="1" customWidth="1"/>
    <col min="1574" max="1574" width="3.85546875" style="172" bestFit="1" customWidth="1"/>
    <col min="1575" max="1575" width="20.28515625" style="172" customWidth="1"/>
    <col min="1576" max="1576" width="5.85546875" style="172" bestFit="1" customWidth="1"/>
    <col min="1577" max="1577" width="31.28515625" style="172" bestFit="1" customWidth="1"/>
    <col min="1578" max="1578" width="5.85546875" style="172" bestFit="1" customWidth="1"/>
    <col min="1579" max="1579" width="21.42578125" style="172" bestFit="1" customWidth="1"/>
    <col min="1580" max="1580" width="5.85546875" style="172" bestFit="1" customWidth="1"/>
    <col min="1581" max="1582" width="11.42578125" style="172"/>
    <col min="1583" max="1583" width="5.85546875" style="172" bestFit="1" customWidth="1"/>
    <col min="1584" max="1780" width="11.42578125" style="172"/>
    <col min="1781" max="1781" width="15.42578125" style="172" customWidth="1"/>
    <col min="1782" max="1782" width="3.85546875" style="172" customWidth="1"/>
    <col min="1783" max="1783" width="10" style="172" customWidth="1"/>
    <col min="1784" max="1784" width="11.85546875" style="172" customWidth="1"/>
    <col min="1785" max="1785" width="13.7109375" style="172" customWidth="1"/>
    <col min="1786" max="1786" width="23.5703125" style="172" customWidth="1"/>
    <col min="1787" max="1787" width="12" style="172" customWidth="1"/>
    <col min="1788" max="1788" width="5.5703125" style="172" customWidth="1"/>
    <col min="1789" max="1789" width="1.7109375" style="172" customWidth="1"/>
    <col min="1790" max="1790" width="3.140625" style="172" customWidth="1"/>
    <col min="1791" max="1791" width="3.85546875" style="172" customWidth="1"/>
    <col min="1792" max="1792" width="4" style="172" customWidth="1"/>
    <col min="1793" max="1794" width="3.5703125" style="172" customWidth="1"/>
    <col min="1795" max="1795" width="5" style="172" customWidth="1"/>
    <col min="1796" max="1796" width="6" style="172" customWidth="1"/>
    <col min="1797" max="1797" width="4.28515625" style="172" customWidth="1"/>
    <col min="1798" max="1798" width="4.85546875" style="172" bestFit="1" customWidth="1"/>
    <col min="1799" max="1799" width="6" style="172" customWidth="1"/>
    <col min="1800" max="1800" width="4.7109375" style="172" customWidth="1"/>
    <col min="1801" max="1801" width="4.85546875" style="172" customWidth="1"/>
    <col min="1802" max="1802" width="4.85546875" style="172" bestFit="1" customWidth="1"/>
    <col min="1803" max="1804" width="3.5703125" style="172" bestFit="1" customWidth="1"/>
    <col min="1805" max="1805" width="6.140625" style="172" bestFit="1" customWidth="1"/>
    <col min="1806" max="1806" width="7" style="172" customWidth="1"/>
    <col min="1807" max="1807" width="8.140625" style="172" customWidth="1"/>
    <col min="1808" max="1808" width="5.5703125" style="172" customWidth="1"/>
    <col min="1809" max="1809" width="4" style="172" customWidth="1"/>
    <col min="1810" max="1810" width="6.7109375" style="172" bestFit="1" customWidth="1"/>
    <col min="1811" max="1811" width="7.140625" style="172" customWidth="1"/>
    <col min="1812" max="1812" width="6.28515625" style="172" bestFit="1" customWidth="1"/>
    <col min="1813" max="1813" width="4.42578125" style="172" customWidth="1"/>
    <col min="1814" max="1814" width="7" style="172" customWidth="1"/>
    <col min="1815" max="1815" width="3.5703125" style="172" bestFit="1" customWidth="1"/>
    <col min="1816" max="1816" width="3.7109375" style="172" bestFit="1" customWidth="1"/>
    <col min="1817" max="1817" width="4.7109375" style="172" customWidth="1"/>
    <col min="1818" max="1820" width="5.7109375" style="172" customWidth="1"/>
    <col min="1821" max="1821" width="3.85546875" style="172" customWidth="1"/>
    <col min="1822" max="1822" width="4.5703125" style="172" customWidth="1"/>
    <col min="1823" max="1823" width="4.85546875" style="172" customWidth="1"/>
    <col min="1824" max="1824" width="4.5703125" style="172" customWidth="1"/>
    <col min="1825" max="1825" width="4.5703125" style="172" bestFit="1" customWidth="1"/>
    <col min="1826" max="1827" width="4.5703125" style="172" customWidth="1"/>
    <col min="1828" max="1828" width="2.140625" style="172" bestFit="1" customWidth="1"/>
    <col min="1829" max="1829" width="5.7109375" style="172" bestFit="1" customWidth="1"/>
    <col min="1830" max="1830" width="3.85546875" style="172" bestFit="1" customWidth="1"/>
    <col min="1831" max="1831" width="20.28515625" style="172" customWidth="1"/>
    <col min="1832" max="1832" width="5.85546875" style="172" bestFit="1" customWidth="1"/>
    <col min="1833" max="1833" width="31.28515625" style="172" bestFit="1" customWidth="1"/>
    <col min="1834" max="1834" width="5.85546875" style="172" bestFit="1" customWidth="1"/>
    <col min="1835" max="1835" width="21.42578125" style="172" bestFit="1" customWidth="1"/>
    <col min="1836" max="1836" width="5.85546875" style="172" bestFit="1" customWidth="1"/>
    <col min="1837" max="1838" width="11.42578125" style="172"/>
    <col min="1839" max="1839" width="5.85546875" style="172" bestFit="1" customWidth="1"/>
    <col min="1840" max="2036" width="11.42578125" style="172"/>
    <col min="2037" max="2037" width="15.42578125" style="172" customWidth="1"/>
    <col min="2038" max="2038" width="3.85546875" style="172" customWidth="1"/>
    <col min="2039" max="2039" width="10" style="172" customWidth="1"/>
    <col min="2040" max="2040" width="11.85546875" style="172" customWidth="1"/>
    <col min="2041" max="2041" width="13.7109375" style="172" customWidth="1"/>
    <col min="2042" max="2042" width="23.5703125" style="172" customWidth="1"/>
    <col min="2043" max="2043" width="12" style="172" customWidth="1"/>
    <col min="2044" max="2044" width="5.5703125" style="172" customWidth="1"/>
    <col min="2045" max="2045" width="1.7109375" style="172" customWidth="1"/>
    <col min="2046" max="2046" width="3.140625" style="172" customWidth="1"/>
    <col min="2047" max="2047" width="3.85546875" style="172" customWidth="1"/>
    <col min="2048" max="2048" width="4" style="172" customWidth="1"/>
    <col min="2049" max="2050" width="3.5703125" style="172" customWidth="1"/>
    <col min="2051" max="2051" width="5" style="172" customWidth="1"/>
    <col min="2052" max="2052" width="6" style="172" customWidth="1"/>
    <col min="2053" max="2053" width="4.28515625" style="172" customWidth="1"/>
    <col min="2054" max="2054" width="4.85546875" style="172" bestFit="1" customWidth="1"/>
    <col min="2055" max="2055" width="6" style="172" customWidth="1"/>
    <col min="2056" max="2056" width="4.7109375" style="172" customWidth="1"/>
    <col min="2057" max="2057" width="4.85546875" style="172" customWidth="1"/>
    <col min="2058" max="2058" width="4.85546875" style="172" bestFit="1" customWidth="1"/>
    <col min="2059" max="2060" width="3.5703125" style="172" bestFit="1" customWidth="1"/>
    <col min="2061" max="2061" width="6.140625" style="172" bestFit="1" customWidth="1"/>
    <col min="2062" max="2062" width="7" style="172" customWidth="1"/>
    <col min="2063" max="2063" width="8.140625" style="172" customWidth="1"/>
    <col min="2064" max="2064" width="5.5703125" style="172" customWidth="1"/>
    <col min="2065" max="2065" width="4" style="172" customWidth="1"/>
    <col min="2066" max="2066" width="6.7109375" style="172" bestFit="1" customWidth="1"/>
    <col min="2067" max="2067" width="7.140625" style="172" customWidth="1"/>
    <col min="2068" max="2068" width="6.28515625" style="172" bestFit="1" customWidth="1"/>
    <col min="2069" max="2069" width="4.42578125" style="172" customWidth="1"/>
    <col min="2070" max="2070" width="7" style="172" customWidth="1"/>
    <col min="2071" max="2071" width="3.5703125" style="172" bestFit="1" customWidth="1"/>
    <col min="2072" max="2072" width="3.7109375" style="172" bestFit="1" customWidth="1"/>
    <col min="2073" max="2073" width="4.7109375" style="172" customWidth="1"/>
    <col min="2074" max="2076" width="5.7109375" style="172" customWidth="1"/>
    <col min="2077" max="2077" width="3.85546875" style="172" customWidth="1"/>
    <col min="2078" max="2078" width="4.5703125" style="172" customWidth="1"/>
    <col min="2079" max="2079" width="4.85546875" style="172" customWidth="1"/>
    <col min="2080" max="2080" width="4.5703125" style="172" customWidth="1"/>
    <col min="2081" max="2081" width="4.5703125" style="172" bestFit="1" customWidth="1"/>
    <col min="2082" max="2083" width="4.5703125" style="172" customWidth="1"/>
    <col min="2084" max="2084" width="2.140625" style="172" bestFit="1" customWidth="1"/>
    <col min="2085" max="2085" width="5.7109375" style="172" bestFit="1" customWidth="1"/>
    <col min="2086" max="2086" width="3.85546875" style="172" bestFit="1" customWidth="1"/>
    <col min="2087" max="2087" width="20.28515625" style="172" customWidth="1"/>
    <col min="2088" max="2088" width="5.85546875" style="172" bestFit="1" customWidth="1"/>
    <col min="2089" max="2089" width="31.28515625" style="172" bestFit="1" customWidth="1"/>
    <col min="2090" max="2090" width="5.85546875" style="172" bestFit="1" customWidth="1"/>
    <col min="2091" max="2091" width="21.42578125" style="172" bestFit="1" customWidth="1"/>
    <col min="2092" max="2092" width="5.85546875" style="172" bestFit="1" customWidth="1"/>
    <col min="2093" max="2094" width="11.42578125" style="172"/>
    <col min="2095" max="2095" width="5.85546875" style="172" bestFit="1" customWidth="1"/>
    <col min="2096" max="2292" width="11.42578125" style="172"/>
    <col min="2293" max="2293" width="15.42578125" style="172" customWidth="1"/>
    <col min="2294" max="2294" width="3.85546875" style="172" customWidth="1"/>
    <col min="2295" max="2295" width="10" style="172" customWidth="1"/>
    <col min="2296" max="2296" width="11.85546875" style="172" customWidth="1"/>
    <col min="2297" max="2297" width="13.7109375" style="172" customWidth="1"/>
    <col min="2298" max="2298" width="23.5703125" style="172" customWidth="1"/>
    <col min="2299" max="2299" width="12" style="172" customWidth="1"/>
    <col min="2300" max="2300" width="5.5703125" style="172" customWidth="1"/>
    <col min="2301" max="2301" width="1.7109375" style="172" customWidth="1"/>
    <col min="2302" max="2302" width="3.140625" style="172" customWidth="1"/>
    <col min="2303" max="2303" width="3.85546875" style="172" customWidth="1"/>
    <col min="2304" max="2304" width="4" style="172" customWidth="1"/>
    <col min="2305" max="2306" width="3.5703125" style="172" customWidth="1"/>
    <col min="2307" max="2307" width="5" style="172" customWidth="1"/>
    <col min="2308" max="2308" width="6" style="172" customWidth="1"/>
    <col min="2309" max="2309" width="4.28515625" style="172" customWidth="1"/>
    <col min="2310" max="2310" width="4.85546875" style="172" bestFit="1" customWidth="1"/>
    <col min="2311" max="2311" width="6" style="172" customWidth="1"/>
    <col min="2312" max="2312" width="4.7109375" style="172" customWidth="1"/>
    <col min="2313" max="2313" width="4.85546875" style="172" customWidth="1"/>
    <col min="2314" max="2314" width="4.85546875" style="172" bestFit="1" customWidth="1"/>
    <col min="2315" max="2316" width="3.5703125" style="172" bestFit="1" customWidth="1"/>
    <col min="2317" max="2317" width="6.140625" style="172" bestFit="1" customWidth="1"/>
    <col min="2318" max="2318" width="7" style="172" customWidth="1"/>
    <col min="2319" max="2319" width="8.140625" style="172" customWidth="1"/>
    <col min="2320" max="2320" width="5.5703125" style="172" customWidth="1"/>
    <col min="2321" max="2321" width="4" style="172" customWidth="1"/>
    <col min="2322" max="2322" width="6.7109375" style="172" bestFit="1" customWidth="1"/>
    <col min="2323" max="2323" width="7.140625" style="172" customWidth="1"/>
    <col min="2324" max="2324" width="6.28515625" style="172" bestFit="1" customWidth="1"/>
    <col min="2325" max="2325" width="4.42578125" style="172" customWidth="1"/>
    <col min="2326" max="2326" width="7" style="172" customWidth="1"/>
    <col min="2327" max="2327" width="3.5703125" style="172" bestFit="1" customWidth="1"/>
    <col min="2328" max="2328" width="3.7109375" style="172" bestFit="1" customWidth="1"/>
    <col min="2329" max="2329" width="4.7109375" style="172" customWidth="1"/>
    <col min="2330" max="2332" width="5.7109375" style="172" customWidth="1"/>
    <col min="2333" max="2333" width="3.85546875" style="172" customWidth="1"/>
    <col min="2334" max="2334" width="4.5703125" style="172" customWidth="1"/>
    <col min="2335" max="2335" width="4.85546875" style="172" customWidth="1"/>
    <col min="2336" max="2336" width="4.5703125" style="172" customWidth="1"/>
    <col min="2337" max="2337" width="4.5703125" style="172" bestFit="1" customWidth="1"/>
    <col min="2338" max="2339" width="4.5703125" style="172" customWidth="1"/>
    <col min="2340" max="2340" width="2.140625" style="172" bestFit="1" customWidth="1"/>
    <col min="2341" max="2341" width="5.7109375" style="172" bestFit="1" customWidth="1"/>
    <col min="2342" max="2342" width="3.85546875" style="172" bestFit="1" customWidth="1"/>
    <col min="2343" max="2343" width="20.28515625" style="172" customWidth="1"/>
    <col min="2344" max="2344" width="5.85546875" style="172" bestFit="1" customWidth="1"/>
    <col min="2345" max="2345" width="31.28515625" style="172" bestFit="1" customWidth="1"/>
    <col min="2346" max="2346" width="5.85546875" style="172" bestFit="1" customWidth="1"/>
    <col min="2347" max="2347" width="21.42578125" style="172" bestFit="1" customWidth="1"/>
    <col min="2348" max="2348" width="5.85546875" style="172" bestFit="1" customWidth="1"/>
    <col min="2349" max="2350" width="11.42578125" style="172"/>
    <col min="2351" max="2351" width="5.85546875" style="172" bestFit="1" customWidth="1"/>
    <col min="2352" max="2548" width="11.42578125" style="172"/>
    <col min="2549" max="2549" width="15.42578125" style="172" customWidth="1"/>
    <col min="2550" max="2550" width="3.85546875" style="172" customWidth="1"/>
    <col min="2551" max="2551" width="10" style="172" customWidth="1"/>
    <col min="2552" max="2552" width="11.85546875" style="172" customWidth="1"/>
    <col min="2553" max="2553" width="13.7109375" style="172" customWidth="1"/>
    <col min="2554" max="2554" width="23.5703125" style="172" customWidth="1"/>
    <col min="2555" max="2555" width="12" style="172" customWidth="1"/>
    <col min="2556" max="2556" width="5.5703125" style="172" customWidth="1"/>
    <col min="2557" max="2557" width="1.7109375" style="172" customWidth="1"/>
    <col min="2558" max="2558" width="3.140625" style="172" customWidth="1"/>
    <col min="2559" max="2559" width="3.85546875" style="172" customWidth="1"/>
    <col min="2560" max="2560" width="4" style="172" customWidth="1"/>
    <col min="2561" max="2562" width="3.5703125" style="172" customWidth="1"/>
    <col min="2563" max="2563" width="5" style="172" customWidth="1"/>
    <col min="2564" max="2564" width="6" style="172" customWidth="1"/>
    <col min="2565" max="2565" width="4.28515625" style="172" customWidth="1"/>
    <col min="2566" max="2566" width="4.85546875" style="172" bestFit="1" customWidth="1"/>
    <col min="2567" max="2567" width="6" style="172" customWidth="1"/>
    <col min="2568" max="2568" width="4.7109375" style="172" customWidth="1"/>
    <col min="2569" max="2569" width="4.85546875" style="172" customWidth="1"/>
    <col min="2570" max="2570" width="4.85546875" style="172" bestFit="1" customWidth="1"/>
    <col min="2571" max="2572" width="3.5703125" style="172" bestFit="1" customWidth="1"/>
    <col min="2573" max="2573" width="6.140625" style="172" bestFit="1" customWidth="1"/>
    <col min="2574" max="2574" width="7" style="172" customWidth="1"/>
    <col min="2575" max="2575" width="8.140625" style="172" customWidth="1"/>
    <col min="2576" max="2576" width="5.5703125" style="172" customWidth="1"/>
    <col min="2577" max="2577" width="4" style="172" customWidth="1"/>
    <col min="2578" max="2578" width="6.7109375" style="172" bestFit="1" customWidth="1"/>
    <col min="2579" max="2579" width="7.140625" style="172" customWidth="1"/>
    <col min="2580" max="2580" width="6.28515625" style="172" bestFit="1" customWidth="1"/>
    <col min="2581" max="2581" width="4.42578125" style="172" customWidth="1"/>
    <col min="2582" max="2582" width="7" style="172" customWidth="1"/>
    <col min="2583" max="2583" width="3.5703125" style="172" bestFit="1" customWidth="1"/>
    <col min="2584" max="2584" width="3.7109375" style="172" bestFit="1" customWidth="1"/>
    <col min="2585" max="2585" width="4.7109375" style="172" customWidth="1"/>
    <col min="2586" max="2588" width="5.7109375" style="172" customWidth="1"/>
    <col min="2589" max="2589" width="3.85546875" style="172" customWidth="1"/>
    <col min="2590" max="2590" width="4.5703125" style="172" customWidth="1"/>
    <col min="2591" max="2591" width="4.85546875" style="172" customWidth="1"/>
    <col min="2592" max="2592" width="4.5703125" style="172" customWidth="1"/>
    <col min="2593" max="2593" width="4.5703125" style="172" bestFit="1" customWidth="1"/>
    <col min="2594" max="2595" width="4.5703125" style="172" customWidth="1"/>
    <col min="2596" max="2596" width="2.140625" style="172" bestFit="1" customWidth="1"/>
    <col min="2597" max="2597" width="5.7109375" style="172" bestFit="1" customWidth="1"/>
    <col min="2598" max="2598" width="3.85546875" style="172" bestFit="1" customWidth="1"/>
    <col min="2599" max="2599" width="20.28515625" style="172" customWidth="1"/>
    <col min="2600" max="2600" width="5.85546875" style="172" bestFit="1" customWidth="1"/>
    <col min="2601" max="2601" width="31.28515625" style="172" bestFit="1" customWidth="1"/>
    <col min="2602" max="2602" width="5.85546875" style="172" bestFit="1" customWidth="1"/>
    <col min="2603" max="2603" width="21.42578125" style="172" bestFit="1" customWidth="1"/>
    <col min="2604" max="2604" width="5.85546875" style="172" bestFit="1" customWidth="1"/>
    <col min="2605" max="2606" width="11.42578125" style="172"/>
    <col min="2607" max="2607" width="5.85546875" style="172" bestFit="1" customWidth="1"/>
    <col min="2608" max="2804" width="11.42578125" style="172"/>
    <col min="2805" max="2805" width="15.42578125" style="172" customWidth="1"/>
    <col min="2806" max="2806" width="3.85546875" style="172" customWidth="1"/>
    <col min="2807" max="2807" width="10" style="172" customWidth="1"/>
    <col min="2808" max="2808" width="11.85546875" style="172" customWidth="1"/>
    <col min="2809" max="2809" width="13.7109375" style="172" customWidth="1"/>
    <col min="2810" max="2810" width="23.5703125" style="172" customWidth="1"/>
    <col min="2811" max="2811" width="12" style="172" customWidth="1"/>
    <col min="2812" max="2812" width="5.5703125" style="172" customWidth="1"/>
    <col min="2813" max="2813" width="1.7109375" style="172" customWidth="1"/>
    <col min="2814" max="2814" width="3.140625" style="172" customWidth="1"/>
    <col min="2815" max="2815" width="3.85546875" style="172" customWidth="1"/>
    <col min="2816" max="2816" width="4" style="172" customWidth="1"/>
    <col min="2817" max="2818" width="3.5703125" style="172" customWidth="1"/>
    <col min="2819" max="2819" width="5" style="172" customWidth="1"/>
    <col min="2820" max="2820" width="6" style="172" customWidth="1"/>
    <col min="2821" max="2821" width="4.28515625" style="172" customWidth="1"/>
    <col min="2822" max="2822" width="4.85546875" style="172" bestFit="1" customWidth="1"/>
    <col min="2823" max="2823" width="6" style="172" customWidth="1"/>
    <col min="2824" max="2824" width="4.7109375" style="172" customWidth="1"/>
    <col min="2825" max="2825" width="4.85546875" style="172" customWidth="1"/>
    <col min="2826" max="2826" width="4.85546875" style="172" bestFit="1" customWidth="1"/>
    <col min="2827" max="2828" width="3.5703125" style="172" bestFit="1" customWidth="1"/>
    <col min="2829" max="2829" width="6.140625" style="172" bestFit="1" customWidth="1"/>
    <col min="2830" max="2830" width="7" style="172" customWidth="1"/>
    <col min="2831" max="2831" width="8.140625" style="172" customWidth="1"/>
    <col min="2832" max="2832" width="5.5703125" style="172" customWidth="1"/>
    <col min="2833" max="2833" width="4" style="172" customWidth="1"/>
    <col min="2834" max="2834" width="6.7109375" style="172" bestFit="1" customWidth="1"/>
    <col min="2835" max="2835" width="7.140625" style="172" customWidth="1"/>
    <col min="2836" max="2836" width="6.28515625" style="172" bestFit="1" customWidth="1"/>
    <col min="2837" max="2837" width="4.42578125" style="172" customWidth="1"/>
    <col min="2838" max="2838" width="7" style="172" customWidth="1"/>
    <col min="2839" max="2839" width="3.5703125" style="172" bestFit="1" customWidth="1"/>
    <col min="2840" max="2840" width="3.7109375" style="172" bestFit="1" customWidth="1"/>
    <col min="2841" max="2841" width="4.7109375" style="172" customWidth="1"/>
    <col min="2842" max="2844" width="5.7109375" style="172" customWidth="1"/>
    <col min="2845" max="2845" width="3.85546875" style="172" customWidth="1"/>
    <col min="2846" max="2846" width="4.5703125" style="172" customWidth="1"/>
    <col min="2847" max="2847" width="4.85546875" style="172" customWidth="1"/>
    <col min="2848" max="2848" width="4.5703125" style="172" customWidth="1"/>
    <col min="2849" max="2849" width="4.5703125" style="172" bestFit="1" customWidth="1"/>
    <col min="2850" max="2851" width="4.5703125" style="172" customWidth="1"/>
    <col min="2852" max="2852" width="2.140625" style="172" bestFit="1" customWidth="1"/>
    <col min="2853" max="2853" width="5.7109375" style="172" bestFit="1" customWidth="1"/>
    <col min="2854" max="2854" width="3.85546875" style="172" bestFit="1" customWidth="1"/>
    <col min="2855" max="2855" width="20.28515625" style="172" customWidth="1"/>
    <col min="2856" max="2856" width="5.85546875" style="172" bestFit="1" customWidth="1"/>
    <col min="2857" max="2857" width="31.28515625" style="172" bestFit="1" customWidth="1"/>
    <col min="2858" max="2858" width="5.85546875" style="172" bestFit="1" customWidth="1"/>
    <col min="2859" max="2859" width="21.42578125" style="172" bestFit="1" customWidth="1"/>
    <col min="2860" max="2860" width="5.85546875" style="172" bestFit="1" customWidth="1"/>
    <col min="2861" max="2862" width="11.42578125" style="172"/>
    <col min="2863" max="2863" width="5.85546875" style="172" bestFit="1" customWidth="1"/>
    <col min="2864" max="3060" width="11.42578125" style="172"/>
    <col min="3061" max="3061" width="15.42578125" style="172" customWidth="1"/>
    <col min="3062" max="3062" width="3.85546875" style="172" customWidth="1"/>
    <col min="3063" max="3063" width="10" style="172" customWidth="1"/>
    <col min="3064" max="3064" width="11.85546875" style="172" customWidth="1"/>
    <col min="3065" max="3065" width="13.7109375" style="172" customWidth="1"/>
    <col min="3066" max="3066" width="23.5703125" style="172" customWidth="1"/>
    <col min="3067" max="3067" width="12" style="172" customWidth="1"/>
    <col min="3068" max="3068" width="5.5703125" style="172" customWidth="1"/>
    <col min="3069" max="3069" width="1.7109375" style="172" customWidth="1"/>
    <col min="3070" max="3070" width="3.140625" style="172" customWidth="1"/>
    <col min="3071" max="3071" width="3.85546875" style="172" customWidth="1"/>
    <col min="3072" max="3072" width="4" style="172" customWidth="1"/>
    <col min="3073" max="3074" width="3.5703125" style="172" customWidth="1"/>
    <col min="3075" max="3075" width="5" style="172" customWidth="1"/>
    <col min="3076" max="3076" width="6" style="172" customWidth="1"/>
    <col min="3077" max="3077" width="4.28515625" style="172" customWidth="1"/>
    <col min="3078" max="3078" width="4.85546875" style="172" bestFit="1" customWidth="1"/>
    <col min="3079" max="3079" width="6" style="172" customWidth="1"/>
    <col min="3080" max="3080" width="4.7109375" style="172" customWidth="1"/>
    <col min="3081" max="3081" width="4.85546875" style="172" customWidth="1"/>
    <col min="3082" max="3082" width="4.85546875" style="172" bestFit="1" customWidth="1"/>
    <col min="3083" max="3084" width="3.5703125" style="172" bestFit="1" customWidth="1"/>
    <col min="3085" max="3085" width="6.140625" style="172" bestFit="1" customWidth="1"/>
    <col min="3086" max="3086" width="7" style="172" customWidth="1"/>
    <col min="3087" max="3087" width="8.140625" style="172" customWidth="1"/>
    <col min="3088" max="3088" width="5.5703125" style="172" customWidth="1"/>
    <col min="3089" max="3089" width="4" style="172" customWidth="1"/>
    <col min="3090" max="3090" width="6.7109375" style="172" bestFit="1" customWidth="1"/>
    <col min="3091" max="3091" width="7.140625" style="172" customWidth="1"/>
    <col min="3092" max="3092" width="6.28515625" style="172" bestFit="1" customWidth="1"/>
    <col min="3093" max="3093" width="4.42578125" style="172" customWidth="1"/>
    <col min="3094" max="3094" width="7" style="172" customWidth="1"/>
    <col min="3095" max="3095" width="3.5703125" style="172" bestFit="1" customWidth="1"/>
    <col min="3096" max="3096" width="3.7109375" style="172" bestFit="1" customWidth="1"/>
    <col min="3097" max="3097" width="4.7109375" style="172" customWidth="1"/>
    <col min="3098" max="3100" width="5.7109375" style="172" customWidth="1"/>
    <col min="3101" max="3101" width="3.85546875" style="172" customWidth="1"/>
    <col min="3102" max="3102" width="4.5703125" style="172" customWidth="1"/>
    <col min="3103" max="3103" width="4.85546875" style="172" customWidth="1"/>
    <col min="3104" max="3104" width="4.5703125" style="172" customWidth="1"/>
    <col min="3105" max="3105" width="4.5703125" style="172" bestFit="1" customWidth="1"/>
    <col min="3106" max="3107" width="4.5703125" style="172" customWidth="1"/>
    <col min="3108" max="3108" width="2.140625" style="172" bestFit="1" customWidth="1"/>
    <col min="3109" max="3109" width="5.7109375" style="172" bestFit="1" customWidth="1"/>
    <col min="3110" max="3110" width="3.85546875" style="172" bestFit="1" customWidth="1"/>
    <col min="3111" max="3111" width="20.28515625" style="172" customWidth="1"/>
    <col min="3112" max="3112" width="5.85546875" style="172" bestFit="1" customWidth="1"/>
    <col min="3113" max="3113" width="31.28515625" style="172" bestFit="1" customWidth="1"/>
    <col min="3114" max="3114" width="5.85546875" style="172" bestFit="1" customWidth="1"/>
    <col min="3115" max="3115" width="21.42578125" style="172" bestFit="1" customWidth="1"/>
    <col min="3116" max="3116" width="5.85546875" style="172" bestFit="1" customWidth="1"/>
    <col min="3117" max="3118" width="11.42578125" style="172"/>
    <col min="3119" max="3119" width="5.85546875" style="172" bestFit="1" customWidth="1"/>
    <col min="3120" max="3316" width="11.42578125" style="172"/>
    <col min="3317" max="3317" width="15.42578125" style="172" customWidth="1"/>
    <col min="3318" max="3318" width="3.85546875" style="172" customWidth="1"/>
    <col min="3319" max="3319" width="10" style="172" customWidth="1"/>
    <col min="3320" max="3320" width="11.85546875" style="172" customWidth="1"/>
    <col min="3321" max="3321" width="13.7109375" style="172" customWidth="1"/>
    <col min="3322" max="3322" width="23.5703125" style="172" customWidth="1"/>
    <col min="3323" max="3323" width="12" style="172" customWidth="1"/>
    <col min="3324" max="3324" width="5.5703125" style="172" customWidth="1"/>
    <col min="3325" max="3325" width="1.7109375" style="172" customWidth="1"/>
    <col min="3326" max="3326" width="3.140625" style="172" customWidth="1"/>
    <col min="3327" max="3327" width="3.85546875" style="172" customWidth="1"/>
    <col min="3328" max="3328" width="4" style="172" customWidth="1"/>
    <col min="3329" max="3330" width="3.5703125" style="172" customWidth="1"/>
    <col min="3331" max="3331" width="5" style="172" customWidth="1"/>
    <col min="3332" max="3332" width="6" style="172" customWidth="1"/>
    <col min="3333" max="3333" width="4.28515625" style="172" customWidth="1"/>
    <col min="3334" max="3334" width="4.85546875" style="172" bestFit="1" customWidth="1"/>
    <col min="3335" max="3335" width="6" style="172" customWidth="1"/>
    <col min="3336" max="3336" width="4.7109375" style="172" customWidth="1"/>
    <col min="3337" max="3337" width="4.85546875" style="172" customWidth="1"/>
    <col min="3338" max="3338" width="4.85546875" style="172" bestFit="1" customWidth="1"/>
    <col min="3339" max="3340" width="3.5703125" style="172" bestFit="1" customWidth="1"/>
    <col min="3341" max="3341" width="6.140625" style="172" bestFit="1" customWidth="1"/>
    <col min="3342" max="3342" width="7" style="172" customWidth="1"/>
    <col min="3343" max="3343" width="8.140625" style="172" customWidth="1"/>
    <col min="3344" max="3344" width="5.5703125" style="172" customWidth="1"/>
    <col min="3345" max="3345" width="4" style="172" customWidth="1"/>
    <col min="3346" max="3346" width="6.7109375" style="172" bestFit="1" customWidth="1"/>
    <col min="3347" max="3347" width="7.140625" style="172" customWidth="1"/>
    <col min="3348" max="3348" width="6.28515625" style="172" bestFit="1" customWidth="1"/>
    <col min="3349" max="3349" width="4.42578125" style="172" customWidth="1"/>
    <col min="3350" max="3350" width="7" style="172" customWidth="1"/>
    <col min="3351" max="3351" width="3.5703125" style="172" bestFit="1" customWidth="1"/>
    <col min="3352" max="3352" width="3.7109375" style="172" bestFit="1" customWidth="1"/>
    <col min="3353" max="3353" width="4.7109375" style="172" customWidth="1"/>
    <col min="3354" max="3356" width="5.7109375" style="172" customWidth="1"/>
    <col min="3357" max="3357" width="3.85546875" style="172" customWidth="1"/>
    <col min="3358" max="3358" width="4.5703125" style="172" customWidth="1"/>
    <col min="3359" max="3359" width="4.85546875" style="172" customWidth="1"/>
    <col min="3360" max="3360" width="4.5703125" style="172" customWidth="1"/>
    <col min="3361" max="3361" width="4.5703125" style="172" bestFit="1" customWidth="1"/>
    <col min="3362" max="3363" width="4.5703125" style="172" customWidth="1"/>
    <col min="3364" max="3364" width="2.140625" style="172" bestFit="1" customWidth="1"/>
    <col min="3365" max="3365" width="5.7109375" style="172" bestFit="1" customWidth="1"/>
    <col min="3366" max="3366" width="3.85546875" style="172" bestFit="1" customWidth="1"/>
    <col min="3367" max="3367" width="20.28515625" style="172" customWidth="1"/>
    <col min="3368" max="3368" width="5.85546875" style="172" bestFit="1" customWidth="1"/>
    <col min="3369" max="3369" width="31.28515625" style="172" bestFit="1" customWidth="1"/>
    <col min="3370" max="3370" width="5.85546875" style="172" bestFit="1" customWidth="1"/>
    <col min="3371" max="3371" width="21.42578125" style="172" bestFit="1" customWidth="1"/>
    <col min="3372" max="3372" width="5.85546875" style="172" bestFit="1" customWidth="1"/>
    <col min="3373" max="3374" width="11.42578125" style="172"/>
    <col min="3375" max="3375" width="5.85546875" style="172" bestFit="1" customWidth="1"/>
    <col min="3376" max="3572" width="11.42578125" style="172"/>
    <col min="3573" max="3573" width="15.42578125" style="172" customWidth="1"/>
    <col min="3574" max="3574" width="3.85546875" style="172" customWidth="1"/>
    <col min="3575" max="3575" width="10" style="172" customWidth="1"/>
    <col min="3576" max="3576" width="11.85546875" style="172" customWidth="1"/>
    <col min="3577" max="3577" width="13.7109375" style="172" customWidth="1"/>
    <col min="3578" max="3578" width="23.5703125" style="172" customWidth="1"/>
    <col min="3579" max="3579" width="12" style="172" customWidth="1"/>
    <col min="3580" max="3580" width="5.5703125" style="172" customWidth="1"/>
    <col min="3581" max="3581" width="1.7109375" style="172" customWidth="1"/>
    <col min="3582" max="3582" width="3.140625" style="172" customWidth="1"/>
    <col min="3583" max="3583" width="3.85546875" style="172" customWidth="1"/>
    <col min="3584" max="3584" width="4" style="172" customWidth="1"/>
    <col min="3585" max="3586" width="3.5703125" style="172" customWidth="1"/>
    <col min="3587" max="3587" width="5" style="172" customWidth="1"/>
    <col min="3588" max="3588" width="6" style="172" customWidth="1"/>
    <col min="3589" max="3589" width="4.28515625" style="172" customWidth="1"/>
    <col min="3590" max="3590" width="4.85546875" style="172" bestFit="1" customWidth="1"/>
    <col min="3591" max="3591" width="6" style="172" customWidth="1"/>
    <col min="3592" max="3592" width="4.7109375" style="172" customWidth="1"/>
    <col min="3593" max="3593" width="4.85546875" style="172" customWidth="1"/>
    <col min="3594" max="3594" width="4.85546875" style="172" bestFit="1" customWidth="1"/>
    <col min="3595" max="3596" width="3.5703125" style="172" bestFit="1" customWidth="1"/>
    <col min="3597" max="3597" width="6.140625" style="172" bestFit="1" customWidth="1"/>
    <col min="3598" max="3598" width="7" style="172" customWidth="1"/>
    <col min="3599" max="3599" width="8.140625" style="172" customWidth="1"/>
    <col min="3600" max="3600" width="5.5703125" style="172" customWidth="1"/>
    <col min="3601" max="3601" width="4" style="172" customWidth="1"/>
    <col min="3602" max="3602" width="6.7109375" style="172" bestFit="1" customWidth="1"/>
    <col min="3603" max="3603" width="7.140625" style="172" customWidth="1"/>
    <col min="3604" max="3604" width="6.28515625" style="172" bestFit="1" customWidth="1"/>
    <col min="3605" max="3605" width="4.42578125" style="172" customWidth="1"/>
    <col min="3606" max="3606" width="7" style="172" customWidth="1"/>
    <col min="3607" max="3607" width="3.5703125" style="172" bestFit="1" customWidth="1"/>
    <col min="3608" max="3608" width="3.7109375" style="172" bestFit="1" customWidth="1"/>
    <col min="3609" max="3609" width="4.7109375" style="172" customWidth="1"/>
    <col min="3610" max="3612" width="5.7109375" style="172" customWidth="1"/>
    <col min="3613" max="3613" width="3.85546875" style="172" customWidth="1"/>
    <col min="3614" max="3614" width="4.5703125" style="172" customWidth="1"/>
    <col min="3615" max="3615" width="4.85546875" style="172" customWidth="1"/>
    <col min="3616" max="3616" width="4.5703125" style="172" customWidth="1"/>
    <col min="3617" max="3617" width="4.5703125" style="172" bestFit="1" customWidth="1"/>
    <col min="3618" max="3619" width="4.5703125" style="172" customWidth="1"/>
    <col min="3620" max="3620" width="2.140625" style="172" bestFit="1" customWidth="1"/>
    <col min="3621" max="3621" width="5.7109375" style="172" bestFit="1" customWidth="1"/>
    <col min="3622" max="3622" width="3.85546875" style="172" bestFit="1" customWidth="1"/>
    <col min="3623" max="3623" width="20.28515625" style="172" customWidth="1"/>
    <col min="3624" max="3624" width="5.85546875" style="172" bestFit="1" customWidth="1"/>
    <col min="3625" max="3625" width="31.28515625" style="172" bestFit="1" customWidth="1"/>
    <col min="3626" max="3626" width="5.85546875" style="172" bestFit="1" customWidth="1"/>
    <col min="3627" max="3627" width="21.42578125" style="172" bestFit="1" customWidth="1"/>
    <col min="3628" max="3628" width="5.85546875" style="172" bestFit="1" customWidth="1"/>
    <col min="3629" max="3630" width="11.42578125" style="172"/>
    <col min="3631" max="3631" width="5.85546875" style="172" bestFit="1" customWidth="1"/>
    <col min="3632" max="3828" width="11.42578125" style="172"/>
    <col min="3829" max="3829" width="15.42578125" style="172" customWidth="1"/>
    <col min="3830" max="3830" width="3.85546875" style="172" customWidth="1"/>
    <col min="3831" max="3831" width="10" style="172" customWidth="1"/>
    <col min="3832" max="3832" width="11.85546875" style="172" customWidth="1"/>
    <col min="3833" max="3833" width="13.7109375" style="172" customWidth="1"/>
    <col min="3834" max="3834" width="23.5703125" style="172" customWidth="1"/>
    <col min="3835" max="3835" width="12" style="172" customWidth="1"/>
    <col min="3836" max="3836" width="5.5703125" style="172" customWidth="1"/>
    <col min="3837" max="3837" width="1.7109375" style="172" customWidth="1"/>
    <col min="3838" max="3838" width="3.140625" style="172" customWidth="1"/>
    <col min="3839" max="3839" width="3.85546875" style="172" customWidth="1"/>
    <col min="3840" max="3840" width="4" style="172" customWidth="1"/>
    <col min="3841" max="3842" width="3.5703125" style="172" customWidth="1"/>
    <col min="3843" max="3843" width="5" style="172" customWidth="1"/>
    <col min="3844" max="3844" width="6" style="172" customWidth="1"/>
    <col min="3845" max="3845" width="4.28515625" style="172" customWidth="1"/>
    <col min="3846" max="3846" width="4.85546875" style="172" bestFit="1" customWidth="1"/>
    <col min="3847" max="3847" width="6" style="172" customWidth="1"/>
    <col min="3848" max="3848" width="4.7109375" style="172" customWidth="1"/>
    <col min="3849" max="3849" width="4.85546875" style="172" customWidth="1"/>
    <col min="3850" max="3850" width="4.85546875" style="172" bestFit="1" customWidth="1"/>
    <col min="3851" max="3852" width="3.5703125" style="172" bestFit="1" customWidth="1"/>
    <col min="3853" max="3853" width="6.140625" style="172" bestFit="1" customWidth="1"/>
    <col min="3854" max="3854" width="7" style="172" customWidth="1"/>
    <col min="3855" max="3855" width="8.140625" style="172" customWidth="1"/>
    <col min="3856" max="3856" width="5.5703125" style="172" customWidth="1"/>
    <col min="3857" max="3857" width="4" style="172" customWidth="1"/>
    <col min="3858" max="3858" width="6.7109375" style="172" bestFit="1" customWidth="1"/>
    <col min="3859" max="3859" width="7.140625" style="172" customWidth="1"/>
    <col min="3860" max="3860" width="6.28515625" style="172" bestFit="1" customWidth="1"/>
    <col min="3861" max="3861" width="4.42578125" style="172" customWidth="1"/>
    <col min="3862" max="3862" width="7" style="172" customWidth="1"/>
    <col min="3863" max="3863" width="3.5703125" style="172" bestFit="1" customWidth="1"/>
    <col min="3864" max="3864" width="3.7109375" style="172" bestFit="1" customWidth="1"/>
    <col min="3865" max="3865" width="4.7109375" style="172" customWidth="1"/>
    <col min="3866" max="3868" width="5.7109375" style="172" customWidth="1"/>
    <col min="3869" max="3869" width="3.85546875" style="172" customWidth="1"/>
    <col min="3870" max="3870" width="4.5703125" style="172" customWidth="1"/>
    <col min="3871" max="3871" width="4.85546875" style="172" customWidth="1"/>
    <col min="3872" max="3872" width="4.5703125" style="172" customWidth="1"/>
    <col min="3873" max="3873" width="4.5703125" style="172" bestFit="1" customWidth="1"/>
    <col min="3874" max="3875" width="4.5703125" style="172" customWidth="1"/>
    <col min="3876" max="3876" width="2.140625" style="172" bestFit="1" customWidth="1"/>
    <col min="3877" max="3877" width="5.7109375" style="172" bestFit="1" customWidth="1"/>
    <col min="3878" max="3878" width="3.85546875" style="172" bestFit="1" customWidth="1"/>
    <col min="3879" max="3879" width="20.28515625" style="172" customWidth="1"/>
    <col min="3880" max="3880" width="5.85546875" style="172" bestFit="1" customWidth="1"/>
    <col min="3881" max="3881" width="31.28515625" style="172" bestFit="1" customWidth="1"/>
    <col min="3882" max="3882" width="5.85546875" style="172" bestFit="1" customWidth="1"/>
    <col min="3883" max="3883" width="21.42578125" style="172" bestFit="1" customWidth="1"/>
    <col min="3884" max="3884" width="5.85546875" style="172" bestFit="1" customWidth="1"/>
    <col min="3885" max="3886" width="11.42578125" style="172"/>
    <col min="3887" max="3887" width="5.85546875" style="172" bestFit="1" customWidth="1"/>
    <col min="3888" max="4084" width="11.42578125" style="172"/>
    <col min="4085" max="4085" width="15.42578125" style="172" customWidth="1"/>
    <col min="4086" max="4086" width="3.85546875" style="172" customWidth="1"/>
    <col min="4087" max="4087" width="10" style="172" customWidth="1"/>
    <col min="4088" max="4088" width="11.85546875" style="172" customWidth="1"/>
    <col min="4089" max="4089" width="13.7109375" style="172" customWidth="1"/>
    <col min="4090" max="4090" width="23.5703125" style="172" customWidth="1"/>
    <col min="4091" max="4091" width="12" style="172" customWidth="1"/>
    <col min="4092" max="4092" width="5.5703125" style="172" customWidth="1"/>
    <col min="4093" max="4093" width="1.7109375" style="172" customWidth="1"/>
    <col min="4094" max="4094" width="3.140625" style="172" customWidth="1"/>
    <col min="4095" max="4095" width="3.85546875" style="172" customWidth="1"/>
    <col min="4096" max="4096" width="4" style="172" customWidth="1"/>
    <col min="4097" max="4098" width="3.5703125" style="172" customWidth="1"/>
    <col min="4099" max="4099" width="5" style="172" customWidth="1"/>
    <col min="4100" max="4100" width="6" style="172" customWidth="1"/>
    <col min="4101" max="4101" width="4.28515625" style="172" customWidth="1"/>
    <col min="4102" max="4102" width="4.85546875" style="172" bestFit="1" customWidth="1"/>
    <col min="4103" max="4103" width="6" style="172" customWidth="1"/>
    <col min="4104" max="4104" width="4.7109375" style="172" customWidth="1"/>
    <col min="4105" max="4105" width="4.85546875" style="172" customWidth="1"/>
    <col min="4106" max="4106" width="4.85546875" style="172" bestFit="1" customWidth="1"/>
    <col min="4107" max="4108" width="3.5703125" style="172" bestFit="1" customWidth="1"/>
    <col min="4109" max="4109" width="6.140625" style="172" bestFit="1" customWidth="1"/>
    <col min="4110" max="4110" width="7" style="172" customWidth="1"/>
    <col min="4111" max="4111" width="8.140625" style="172" customWidth="1"/>
    <col min="4112" max="4112" width="5.5703125" style="172" customWidth="1"/>
    <col min="4113" max="4113" width="4" style="172" customWidth="1"/>
    <col min="4114" max="4114" width="6.7109375" style="172" bestFit="1" customWidth="1"/>
    <col min="4115" max="4115" width="7.140625" style="172" customWidth="1"/>
    <col min="4116" max="4116" width="6.28515625" style="172" bestFit="1" customWidth="1"/>
    <col min="4117" max="4117" width="4.42578125" style="172" customWidth="1"/>
    <col min="4118" max="4118" width="7" style="172" customWidth="1"/>
    <col min="4119" max="4119" width="3.5703125" style="172" bestFit="1" customWidth="1"/>
    <col min="4120" max="4120" width="3.7109375" style="172" bestFit="1" customWidth="1"/>
    <col min="4121" max="4121" width="4.7109375" style="172" customWidth="1"/>
    <col min="4122" max="4124" width="5.7109375" style="172" customWidth="1"/>
    <col min="4125" max="4125" width="3.85546875" style="172" customWidth="1"/>
    <col min="4126" max="4126" width="4.5703125" style="172" customWidth="1"/>
    <col min="4127" max="4127" width="4.85546875" style="172" customWidth="1"/>
    <col min="4128" max="4128" width="4.5703125" style="172" customWidth="1"/>
    <col min="4129" max="4129" width="4.5703125" style="172" bestFit="1" customWidth="1"/>
    <col min="4130" max="4131" width="4.5703125" style="172" customWidth="1"/>
    <col min="4132" max="4132" width="2.140625" style="172" bestFit="1" customWidth="1"/>
    <col min="4133" max="4133" width="5.7109375" style="172" bestFit="1" customWidth="1"/>
    <col min="4134" max="4134" width="3.85546875" style="172" bestFit="1" customWidth="1"/>
    <col min="4135" max="4135" width="20.28515625" style="172" customWidth="1"/>
    <col min="4136" max="4136" width="5.85546875" style="172" bestFit="1" customWidth="1"/>
    <col min="4137" max="4137" width="31.28515625" style="172" bestFit="1" customWidth="1"/>
    <col min="4138" max="4138" width="5.85546875" style="172" bestFit="1" customWidth="1"/>
    <col min="4139" max="4139" width="21.42578125" style="172" bestFit="1" customWidth="1"/>
    <col min="4140" max="4140" width="5.85546875" style="172" bestFit="1" customWidth="1"/>
    <col min="4141" max="4142" width="11.42578125" style="172"/>
    <col min="4143" max="4143" width="5.85546875" style="172" bestFit="1" customWidth="1"/>
    <col min="4144" max="4340" width="11.42578125" style="172"/>
    <col min="4341" max="4341" width="15.42578125" style="172" customWidth="1"/>
    <col min="4342" max="4342" width="3.85546875" style="172" customWidth="1"/>
    <col min="4343" max="4343" width="10" style="172" customWidth="1"/>
    <col min="4344" max="4344" width="11.85546875" style="172" customWidth="1"/>
    <col min="4345" max="4345" width="13.7109375" style="172" customWidth="1"/>
    <col min="4346" max="4346" width="23.5703125" style="172" customWidth="1"/>
    <col min="4347" max="4347" width="12" style="172" customWidth="1"/>
    <col min="4348" max="4348" width="5.5703125" style="172" customWidth="1"/>
    <col min="4349" max="4349" width="1.7109375" style="172" customWidth="1"/>
    <col min="4350" max="4350" width="3.140625" style="172" customWidth="1"/>
    <col min="4351" max="4351" width="3.85546875" style="172" customWidth="1"/>
    <col min="4352" max="4352" width="4" style="172" customWidth="1"/>
    <col min="4353" max="4354" width="3.5703125" style="172" customWidth="1"/>
    <col min="4355" max="4355" width="5" style="172" customWidth="1"/>
    <col min="4356" max="4356" width="6" style="172" customWidth="1"/>
    <col min="4357" max="4357" width="4.28515625" style="172" customWidth="1"/>
    <col min="4358" max="4358" width="4.85546875" style="172" bestFit="1" customWidth="1"/>
    <col min="4359" max="4359" width="6" style="172" customWidth="1"/>
    <col min="4360" max="4360" width="4.7109375" style="172" customWidth="1"/>
    <col min="4361" max="4361" width="4.85546875" style="172" customWidth="1"/>
    <col min="4362" max="4362" width="4.85546875" style="172" bestFit="1" customWidth="1"/>
    <col min="4363" max="4364" width="3.5703125" style="172" bestFit="1" customWidth="1"/>
    <col min="4365" max="4365" width="6.140625" style="172" bestFit="1" customWidth="1"/>
    <col min="4366" max="4366" width="7" style="172" customWidth="1"/>
    <col min="4367" max="4367" width="8.140625" style="172" customWidth="1"/>
    <col min="4368" max="4368" width="5.5703125" style="172" customWidth="1"/>
    <col min="4369" max="4369" width="4" style="172" customWidth="1"/>
    <col min="4370" max="4370" width="6.7109375" style="172" bestFit="1" customWidth="1"/>
    <col min="4371" max="4371" width="7.140625" style="172" customWidth="1"/>
    <col min="4372" max="4372" width="6.28515625" style="172" bestFit="1" customWidth="1"/>
    <col min="4373" max="4373" width="4.42578125" style="172" customWidth="1"/>
    <col min="4374" max="4374" width="7" style="172" customWidth="1"/>
    <col min="4375" max="4375" width="3.5703125" style="172" bestFit="1" customWidth="1"/>
    <col min="4376" max="4376" width="3.7109375" style="172" bestFit="1" customWidth="1"/>
    <col min="4377" max="4377" width="4.7109375" style="172" customWidth="1"/>
    <col min="4378" max="4380" width="5.7109375" style="172" customWidth="1"/>
    <col min="4381" max="4381" width="3.85546875" style="172" customWidth="1"/>
    <col min="4382" max="4382" width="4.5703125" style="172" customWidth="1"/>
    <col min="4383" max="4383" width="4.85546875" style="172" customWidth="1"/>
    <col min="4384" max="4384" width="4.5703125" style="172" customWidth="1"/>
    <col min="4385" max="4385" width="4.5703125" style="172" bestFit="1" customWidth="1"/>
    <col min="4386" max="4387" width="4.5703125" style="172" customWidth="1"/>
    <col min="4388" max="4388" width="2.140625" style="172" bestFit="1" customWidth="1"/>
    <col min="4389" max="4389" width="5.7109375" style="172" bestFit="1" customWidth="1"/>
    <col min="4390" max="4390" width="3.85546875" style="172" bestFit="1" customWidth="1"/>
    <col min="4391" max="4391" width="20.28515625" style="172" customWidth="1"/>
    <col min="4392" max="4392" width="5.85546875" style="172" bestFit="1" customWidth="1"/>
    <col min="4393" max="4393" width="31.28515625" style="172" bestFit="1" customWidth="1"/>
    <col min="4394" max="4394" width="5.85546875" style="172" bestFit="1" customWidth="1"/>
    <col min="4395" max="4395" width="21.42578125" style="172" bestFit="1" customWidth="1"/>
    <col min="4396" max="4396" width="5.85546875" style="172" bestFit="1" customWidth="1"/>
    <col min="4397" max="4398" width="11.42578125" style="172"/>
    <col min="4399" max="4399" width="5.85546875" style="172" bestFit="1" customWidth="1"/>
    <col min="4400" max="4596" width="11.42578125" style="172"/>
    <col min="4597" max="4597" width="15.42578125" style="172" customWidth="1"/>
    <col min="4598" max="4598" width="3.85546875" style="172" customWidth="1"/>
    <col min="4599" max="4599" width="10" style="172" customWidth="1"/>
    <col min="4600" max="4600" width="11.85546875" style="172" customWidth="1"/>
    <col min="4601" max="4601" width="13.7109375" style="172" customWidth="1"/>
    <col min="4602" max="4602" width="23.5703125" style="172" customWidth="1"/>
    <col min="4603" max="4603" width="12" style="172" customWidth="1"/>
    <col min="4604" max="4604" width="5.5703125" style="172" customWidth="1"/>
    <col min="4605" max="4605" width="1.7109375" style="172" customWidth="1"/>
    <col min="4606" max="4606" width="3.140625" style="172" customWidth="1"/>
    <col min="4607" max="4607" width="3.85546875" style="172" customWidth="1"/>
    <col min="4608" max="4608" width="4" style="172" customWidth="1"/>
    <col min="4609" max="4610" width="3.5703125" style="172" customWidth="1"/>
    <col min="4611" max="4611" width="5" style="172" customWidth="1"/>
    <col min="4612" max="4612" width="6" style="172" customWidth="1"/>
    <col min="4613" max="4613" width="4.28515625" style="172" customWidth="1"/>
    <col min="4614" max="4614" width="4.85546875" style="172" bestFit="1" customWidth="1"/>
    <col min="4615" max="4615" width="6" style="172" customWidth="1"/>
    <col min="4616" max="4616" width="4.7109375" style="172" customWidth="1"/>
    <col min="4617" max="4617" width="4.85546875" style="172" customWidth="1"/>
    <col min="4618" max="4618" width="4.85546875" style="172" bestFit="1" customWidth="1"/>
    <col min="4619" max="4620" width="3.5703125" style="172" bestFit="1" customWidth="1"/>
    <col min="4621" max="4621" width="6.140625" style="172" bestFit="1" customWidth="1"/>
    <col min="4622" max="4622" width="7" style="172" customWidth="1"/>
    <col min="4623" max="4623" width="8.140625" style="172" customWidth="1"/>
    <col min="4624" max="4624" width="5.5703125" style="172" customWidth="1"/>
    <col min="4625" max="4625" width="4" style="172" customWidth="1"/>
    <col min="4626" max="4626" width="6.7109375" style="172" bestFit="1" customWidth="1"/>
    <col min="4627" max="4627" width="7.140625" style="172" customWidth="1"/>
    <col min="4628" max="4628" width="6.28515625" style="172" bestFit="1" customWidth="1"/>
    <col min="4629" max="4629" width="4.42578125" style="172" customWidth="1"/>
    <col min="4630" max="4630" width="7" style="172" customWidth="1"/>
    <col min="4631" max="4631" width="3.5703125" style="172" bestFit="1" customWidth="1"/>
    <col min="4632" max="4632" width="3.7109375" style="172" bestFit="1" customWidth="1"/>
    <col min="4633" max="4633" width="4.7109375" style="172" customWidth="1"/>
    <col min="4634" max="4636" width="5.7109375" style="172" customWidth="1"/>
    <col min="4637" max="4637" width="3.85546875" style="172" customWidth="1"/>
    <col min="4638" max="4638" width="4.5703125" style="172" customWidth="1"/>
    <col min="4639" max="4639" width="4.85546875" style="172" customWidth="1"/>
    <col min="4640" max="4640" width="4.5703125" style="172" customWidth="1"/>
    <col min="4641" max="4641" width="4.5703125" style="172" bestFit="1" customWidth="1"/>
    <col min="4642" max="4643" width="4.5703125" style="172" customWidth="1"/>
    <col min="4644" max="4644" width="2.140625" style="172" bestFit="1" customWidth="1"/>
    <col min="4645" max="4645" width="5.7109375" style="172" bestFit="1" customWidth="1"/>
    <col min="4646" max="4646" width="3.85546875" style="172" bestFit="1" customWidth="1"/>
    <col min="4647" max="4647" width="20.28515625" style="172" customWidth="1"/>
    <col min="4648" max="4648" width="5.85546875" style="172" bestFit="1" customWidth="1"/>
    <col min="4649" max="4649" width="31.28515625" style="172" bestFit="1" customWidth="1"/>
    <col min="4650" max="4650" width="5.85546875" style="172" bestFit="1" customWidth="1"/>
    <col min="4651" max="4651" width="21.42578125" style="172" bestFit="1" customWidth="1"/>
    <col min="4652" max="4652" width="5.85546875" style="172" bestFit="1" customWidth="1"/>
    <col min="4653" max="4654" width="11.42578125" style="172"/>
    <col min="4655" max="4655" width="5.85546875" style="172" bestFit="1" customWidth="1"/>
    <col min="4656" max="4852" width="11.42578125" style="172"/>
    <col min="4853" max="4853" width="15.42578125" style="172" customWidth="1"/>
    <col min="4854" max="4854" width="3.85546875" style="172" customWidth="1"/>
    <col min="4855" max="4855" width="10" style="172" customWidth="1"/>
    <col min="4856" max="4856" width="11.85546875" style="172" customWidth="1"/>
    <col min="4857" max="4857" width="13.7109375" style="172" customWidth="1"/>
    <col min="4858" max="4858" width="23.5703125" style="172" customWidth="1"/>
    <col min="4859" max="4859" width="12" style="172" customWidth="1"/>
    <col min="4860" max="4860" width="5.5703125" style="172" customWidth="1"/>
    <col min="4861" max="4861" width="1.7109375" style="172" customWidth="1"/>
    <col min="4862" max="4862" width="3.140625" style="172" customWidth="1"/>
    <col min="4863" max="4863" width="3.85546875" style="172" customWidth="1"/>
    <col min="4864" max="4864" width="4" style="172" customWidth="1"/>
    <col min="4865" max="4866" width="3.5703125" style="172" customWidth="1"/>
    <col min="4867" max="4867" width="5" style="172" customWidth="1"/>
    <col min="4868" max="4868" width="6" style="172" customWidth="1"/>
    <col min="4869" max="4869" width="4.28515625" style="172" customWidth="1"/>
    <col min="4870" max="4870" width="4.85546875" style="172" bestFit="1" customWidth="1"/>
    <col min="4871" max="4871" width="6" style="172" customWidth="1"/>
    <col min="4872" max="4872" width="4.7109375" style="172" customWidth="1"/>
    <col min="4873" max="4873" width="4.85546875" style="172" customWidth="1"/>
    <col min="4874" max="4874" width="4.85546875" style="172" bestFit="1" customWidth="1"/>
    <col min="4875" max="4876" width="3.5703125" style="172" bestFit="1" customWidth="1"/>
    <col min="4877" max="4877" width="6.140625" style="172" bestFit="1" customWidth="1"/>
    <col min="4878" max="4878" width="7" style="172" customWidth="1"/>
    <col min="4879" max="4879" width="8.140625" style="172" customWidth="1"/>
    <col min="4880" max="4880" width="5.5703125" style="172" customWidth="1"/>
    <col min="4881" max="4881" width="4" style="172" customWidth="1"/>
    <col min="4882" max="4882" width="6.7109375" style="172" bestFit="1" customWidth="1"/>
    <col min="4883" max="4883" width="7.140625" style="172" customWidth="1"/>
    <col min="4884" max="4884" width="6.28515625" style="172" bestFit="1" customWidth="1"/>
    <col min="4885" max="4885" width="4.42578125" style="172" customWidth="1"/>
    <col min="4886" max="4886" width="7" style="172" customWidth="1"/>
    <col min="4887" max="4887" width="3.5703125" style="172" bestFit="1" customWidth="1"/>
    <col min="4888" max="4888" width="3.7109375" style="172" bestFit="1" customWidth="1"/>
    <col min="4889" max="4889" width="4.7109375" style="172" customWidth="1"/>
    <col min="4890" max="4892" width="5.7109375" style="172" customWidth="1"/>
    <col min="4893" max="4893" width="3.85546875" style="172" customWidth="1"/>
    <col min="4894" max="4894" width="4.5703125" style="172" customWidth="1"/>
    <col min="4895" max="4895" width="4.85546875" style="172" customWidth="1"/>
    <col min="4896" max="4896" width="4.5703125" style="172" customWidth="1"/>
    <col min="4897" max="4897" width="4.5703125" style="172" bestFit="1" customWidth="1"/>
    <col min="4898" max="4899" width="4.5703125" style="172" customWidth="1"/>
    <col min="4900" max="4900" width="2.140625" style="172" bestFit="1" customWidth="1"/>
    <col min="4901" max="4901" width="5.7109375" style="172" bestFit="1" customWidth="1"/>
    <col min="4902" max="4902" width="3.85546875" style="172" bestFit="1" customWidth="1"/>
    <col min="4903" max="4903" width="20.28515625" style="172" customWidth="1"/>
    <col min="4904" max="4904" width="5.85546875" style="172" bestFit="1" customWidth="1"/>
    <col min="4905" max="4905" width="31.28515625" style="172" bestFit="1" customWidth="1"/>
    <col min="4906" max="4906" width="5.85546875" style="172" bestFit="1" customWidth="1"/>
    <col min="4907" max="4907" width="21.42578125" style="172" bestFit="1" customWidth="1"/>
    <col min="4908" max="4908" width="5.85546875" style="172" bestFit="1" customWidth="1"/>
    <col min="4909" max="4910" width="11.42578125" style="172"/>
    <col min="4911" max="4911" width="5.85546875" style="172" bestFit="1" customWidth="1"/>
    <col min="4912" max="5108" width="11.42578125" style="172"/>
    <col min="5109" max="5109" width="15.42578125" style="172" customWidth="1"/>
    <col min="5110" max="5110" width="3.85546875" style="172" customWidth="1"/>
    <col min="5111" max="5111" width="10" style="172" customWidth="1"/>
    <col min="5112" max="5112" width="11.85546875" style="172" customWidth="1"/>
    <col min="5113" max="5113" width="13.7109375" style="172" customWidth="1"/>
    <col min="5114" max="5114" width="23.5703125" style="172" customWidth="1"/>
    <col min="5115" max="5115" width="12" style="172" customWidth="1"/>
    <col min="5116" max="5116" width="5.5703125" style="172" customWidth="1"/>
    <col min="5117" max="5117" width="1.7109375" style="172" customWidth="1"/>
    <col min="5118" max="5118" width="3.140625" style="172" customWidth="1"/>
    <col min="5119" max="5119" width="3.85546875" style="172" customWidth="1"/>
    <col min="5120" max="5120" width="4" style="172" customWidth="1"/>
    <col min="5121" max="5122" width="3.5703125" style="172" customWidth="1"/>
    <col min="5123" max="5123" width="5" style="172" customWidth="1"/>
    <col min="5124" max="5124" width="6" style="172" customWidth="1"/>
    <col min="5125" max="5125" width="4.28515625" style="172" customWidth="1"/>
    <col min="5126" max="5126" width="4.85546875" style="172" bestFit="1" customWidth="1"/>
    <col min="5127" max="5127" width="6" style="172" customWidth="1"/>
    <col min="5128" max="5128" width="4.7109375" style="172" customWidth="1"/>
    <col min="5129" max="5129" width="4.85546875" style="172" customWidth="1"/>
    <col min="5130" max="5130" width="4.85546875" style="172" bestFit="1" customWidth="1"/>
    <col min="5131" max="5132" width="3.5703125" style="172" bestFit="1" customWidth="1"/>
    <col min="5133" max="5133" width="6.140625" style="172" bestFit="1" customWidth="1"/>
    <col min="5134" max="5134" width="7" style="172" customWidth="1"/>
    <col min="5135" max="5135" width="8.140625" style="172" customWidth="1"/>
    <col min="5136" max="5136" width="5.5703125" style="172" customWidth="1"/>
    <col min="5137" max="5137" width="4" style="172" customWidth="1"/>
    <col min="5138" max="5138" width="6.7109375" style="172" bestFit="1" customWidth="1"/>
    <col min="5139" max="5139" width="7.140625" style="172" customWidth="1"/>
    <col min="5140" max="5140" width="6.28515625" style="172" bestFit="1" customWidth="1"/>
    <col min="5141" max="5141" width="4.42578125" style="172" customWidth="1"/>
    <col min="5142" max="5142" width="7" style="172" customWidth="1"/>
    <col min="5143" max="5143" width="3.5703125" style="172" bestFit="1" customWidth="1"/>
    <col min="5144" max="5144" width="3.7109375" style="172" bestFit="1" customWidth="1"/>
    <col min="5145" max="5145" width="4.7109375" style="172" customWidth="1"/>
    <col min="5146" max="5148" width="5.7109375" style="172" customWidth="1"/>
    <col min="5149" max="5149" width="3.85546875" style="172" customWidth="1"/>
    <col min="5150" max="5150" width="4.5703125" style="172" customWidth="1"/>
    <col min="5151" max="5151" width="4.85546875" style="172" customWidth="1"/>
    <col min="5152" max="5152" width="4.5703125" style="172" customWidth="1"/>
    <col min="5153" max="5153" width="4.5703125" style="172" bestFit="1" customWidth="1"/>
    <col min="5154" max="5155" width="4.5703125" style="172" customWidth="1"/>
    <col min="5156" max="5156" width="2.140625" style="172" bestFit="1" customWidth="1"/>
    <col min="5157" max="5157" width="5.7109375" style="172" bestFit="1" customWidth="1"/>
    <col min="5158" max="5158" width="3.85546875" style="172" bestFit="1" customWidth="1"/>
    <col min="5159" max="5159" width="20.28515625" style="172" customWidth="1"/>
    <col min="5160" max="5160" width="5.85546875" style="172" bestFit="1" customWidth="1"/>
    <col min="5161" max="5161" width="31.28515625" style="172" bestFit="1" customWidth="1"/>
    <col min="5162" max="5162" width="5.85546875" style="172" bestFit="1" customWidth="1"/>
    <col min="5163" max="5163" width="21.42578125" style="172" bestFit="1" customWidth="1"/>
    <col min="5164" max="5164" width="5.85546875" style="172" bestFit="1" customWidth="1"/>
    <col min="5165" max="5166" width="11.42578125" style="172"/>
    <col min="5167" max="5167" width="5.85546875" style="172" bestFit="1" customWidth="1"/>
    <col min="5168" max="5364" width="11.42578125" style="172"/>
    <col min="5365" max="5365" width="15.42578125" style="172" customWidth="1"/>
    <col min="5366" max="5366" width="3.85546875" style="172" customWidth="1"/>
    <col min="5367" max="5367" width="10" style="172" customWidth="1"/>
    <col min="5368" max="5368" width="11.85546875" style="172" customWidth="1"/>
    <col min="5369" max="5369" width="13.7109375" style="172" customWidth="1"/>
    <col min="5370" max="5370" width="23.5703125" style="172" customWidth="1"/>
    <col min="5371" max="5371" width="12" style="172" customWidth="1"/>
    <col min="5372" max="5372" width="5.5703125" style="172" customWidth="1"/>
    <col min="5373" max="5373" width="1.7109375" style="172" customWidth="1"/>
    <col min="5374" max="5374" width="3.140625" style="172" customWidth="1"/>
    <col min="5375" max="5375" width="3.85546875" style="172" customWidth="1"/>
    <col min="5376" max="5376" width="4" style="172" customWidth="1"/>
    <col min="5377" max="5378" width="3.5703125" style="172" customWidth="1"/>
    <col min="5379" max="5379" width="5" style="172" customWidth="1"/>
    <col min="5380" max="5380" width="6" style="172" customWidth="1"/>
    <col min="5381" max="5381" width="4.28515625" style="172" customWidth="1"/>
    <col min="5382" max="5382" width="4.85546875" style="172" bestFit="1" customWidth="1"/>
    <col min="5383" max="5383" width="6" style="172" customWidth="1"/>
    <col min="5384" max="5384" width="4.7109375" style="172" customWidth="1"/>
    <col min="5385" max="5385" width="4.85546875" style="172" customWidth="1"/>
    <col min="5386" max="5386" width="4.85546875" style="172" bestFit="1" customWidth="1"/>
    <col min="5387" max="5388" width="3.5703125" style="172" bestFit="1" customWidth="1"/>
    <col min="5389" max="5389" width="6.140625" style="172" bestFit="1" customWidth="1"/>
    <col min="5390" max="5390" width="7" style="172" customWidth="1"/>
    <col min="5391" max="5391" width="8.140625" style="172" customWidth="1"/>
    <col min="5392" max="5392" width="5.5703125" style="172" customWidth="1"/>
    <col min="5393" max="5393" width="4" style="172" customWidth="1"/>
    <col min="5394" max="5394" width="6.7109375" style="172" bestFit="1" customWidth="1"/>
    <col min="5395" max="5395" width="7.140625" style="172" customWidth="1"/>
    <col min="5396" max="5396" width="6.28515625" style="172" bestFit="1" customWidth="1"/>
    <col min="5397" max="5397" width="4.42578125" style="172" customWidth="1"/>
    <col min="5398" max="5398" width="7" style="172" customWidth="1"/>
    <col min="5399" max="5399" width="3.5703125" style="172" bestFit="1" customWidth="1"/>
    <col min="5400" max="5400" width="3.7109375" style="172" bestFit="1" customWidth="1"/>
    <col min="5401" max="5401" width="4.7109375" style="172" customWidth="1"/>
    <col min="5402" max="5404" width="5.7109375" style="172" customWidth="1"/>
    <col min="5405" max="5405" width="3.85546875" style="172" customWidth="1"/>
    <col min="5406" max="5406" width="4.5703125" style="172" customWidth="1"/>
    <col min="5407" max="5407" width="4.85546875" style="172" customWidth="1"/>
    <col min="5408" max="5408" width="4.5703125" style="172" customWidth="1"/>
    <col min="5409" max="5409" width="4.5703125" style="172" bestFit="1" customWidth="1"/>
    <col min="5410" max="5411" width="4.5703125" style="172" customWidth="1"/>
    <col min="5412" max="5412" width="2.140625" style="172" bestFit="1" customWidth="1"/>
    <col min="5413" max="5413" width="5.7109375" style="172" bestFit="1" customWidth="1"/>
    <col min="5414" max="5414" width="3.85546875" style="172" bestFit="1" customWidth="1"/>
    <col min="5415" max="5415" width="20.28515625" style="172" customWidth="1"/>
    <col min="5416" max="5416" width="5.85546875" style="172" bestFit="1" customWidth="1"/>
    <col min="5417" max="5417" width="31.28515625" style="172" bestFit="1" customWidth="1"/>
    <col min="5418" max="5418" width="5.85546875" style="172" bestFit="1" customWidth="1"/>
    <col min="5419" max="5419" width="21.42578125" style="172" bestFit="1" customWidth="1"/>
    <col min="5420" max="5420" width="5.85546875" style="172" bestFit="1" customWidth="1"/>
    <col min="5421" max="5422" width="11.42578125" style="172"/>
    <col min="5423" max="5423" width="5.85546875" style="172" bestFit="1" customWidth="1"/>
    <col min="5424" max="5620" width="11.42578125" style="172"/>
    <col min="5621" max="5621" width="15.42578125" style="172" customWidth="1"/>
    <col min="5622" max="5622" width="3.85546875" style="172" customWidth="1"/>
    <col min="5623" max="5623" width="10" style="172" customWidth="1"/>
    <col min="5624" max="5624" width="11.85546875" style="172" customWidth="1"/>
    <col min="5625" max="5625" width="13.7109375" style="172" customWidth="1"/>
    <col min="5626" max="5626" width="23.5703125" style="172" customWidth="1"/>
    <col min="5627" max="5627" width="12" style="172" customWidth="1"/>
    <col min="5628" max="5628" width="5.5703125" style="172" customWidth="1"/>
    <col min="5629" max="5629" width="1.7109375" style="172" customWidth="1"/>
    <col min="5630" max="5630" width="3.140625" style="172" customWidth="1"/>
    <col min="5631" max="5631" width="3.85546875" style="172" customWidth="1"/>
    <col min="5632" max="5632" width="4" style="172" customWidth="1"/>
    <col min="5633" max="5634" width="3.5703125" style="172" customWidth="1"/>
    <col min="5635" max="5635" width="5" style="172" customWidth="1"/>
    <col min="5636" max="5636" width="6" style="172" customWidth="1"/>
    <col min="5637" max="5637" width="4.28515625" style="172" customWidth="1"/>
    <col min="5638" max="5638" width="4.85546875" style="172" bestFit="1" customWidth="1"/>
    <col min="5639" max="5639" width="6" style="172" customWidth="1"/>
    <col min="5640" max="5640" width="4.7109375" style="172" customWidth="1"/>
    <col min="5641" max="5641" width="4.85546875" style="172" customWidth="1"/>
    <col min="5642" max="5642" width="4.85546875" style="172" bestFit="1" customWidth="1"/>
    <col min="5643" max="5644" width="3.5703125" style="172" bestFit="1" customWidth="1"/>
    <col min="5645" max="5645" width="6.140625" style="172" bestFit="1" customWidth="1"/>
    <col min="5646" max="5646" width="7" style="172" customWidth="1"/>
    <col min="5647" max="5647" width="8.140625" style="172" customWidth="1"/>
    <col min="5648" max="5648" width="5.5703125" style="172" customWidth="1"/>
    <col min="5649" max="5649" width="4" style="172" customWidth="1"/>
    <col min="5650" max="5650" width="6.7109375" style="172" bestFit="1" customWidth="1"/>
    <col min="5651" max="5651" width="7.140625" style="172" customWidth="1"/>
    <col min="5652" max="5652" width="6.28515625" style="172" bestFit="1" customWidth="1"/>
    <col min="5653" max="5653" width="4.42578125" style="172" customWidth="1"/>
    <col min="5654" max="5654" width="7" style="172" customWidth="1"/>
    <col min="5655" max="5655" width="3.5703125" style="172" bestFit="1" customWidth="1"/>
    <col min="5656" max="5656" width="3.7109375" style="172" bestFit="1" customWidth="1"/>
    <col min="5657" max="5657" width="4.7109375" style="172" customWidth="1"/>
    <col min="5658" max="5660" width="5.7109375" style="172" customWidth="1"/>
    <col min="5661" max="5661" width="3.85546875" style="172" customWidth="1"/>
    <col min="5662" max="5662" width="4.5703125" style="172" customWidth="1"/>
    <col min="5663" max="5663" width="4.85546875" style="172" customWidth="1"/>
    <col min="5664" max="5664" width="4.5703125" style="172" customWidth="1"/>
    <col min="5665" max="5665" width="4.5703125" style="172" bestFit="1" customWidth="1"/>
    <col min="5666" max="5667" width="4.5703125" style="172" customWidth="1"/>
    <col min="5668" max="5668" width="2.140625" style="172" bestFit="1" customWidth="1"/>
    <col min="5669" max="5669" width="5.7109375" style="172" bestFit="1" customWidth="1"/>
    <col min="5670" max="5670" width="3.85546875" style="172" bestFit="1" customWidth="1"/>
    <col min="5671" max="5671" width="20.28515625" style="172" customWidth="1"/>
    <col min="5672" max="5672" width="5.85546875" style="172" bestFit="1" customWidth="1"/>
    <col min="5673" max="5673" width="31.28515625" style="172" bestFit="1" customWidth="1"/>
    <col min="5674" max="5674" width="5.85546875" style="172" bestFit="1" customWidth="1"/>
    <col min="5675" max="5675" width="21.42578125" style="172" bestFit="1" customWidth="1"/>
    <col min="5676" max="5676" width="5.85546875" style="172" bestFit="1" customWidth="1"/>
    <col min="5677" max="5678" width="11.42578125" style="172"/>
    <col min="5679" max="5679" width="5.85546875" style="172" bestFit="1" customWidth="1"/>
    <col min="5680" max="5876" width="11.42578125" style="172"/>
    <col min="5877" max="5877" width="15.42578125" style="172" customWidth="1"/>
    <col min="5878" max="5878" width="3.85546875" style="172" customWidth="1"/>
    <col min="5879" max="5879" width="10" style="172" customWidth="1"/>
    <col min="5880" max="5880" width="11.85546875" style="172" customWidth="1"/>
    <col min="5881" max="5881" width="13.7109375" style="172" customWidth="1"/>
    <col min="5882" max="5882" width="23.5703125" style="172" customWidth="1"/>
    <col min="5883" max="5883" width="12" style="172" customWidth="1"/>
    <col min="5884" max="5884" width="5.5703125" style="172" customWidth="1"/>
    <col min="5885" max="5885" width="1.7109375" style="172" customWidth="1"/>
    <col min="5886" max="5886" width="3.140625" style="172" customWidth="1"/>
    <col min="5887" max="5887" width="3.85546875" style="172" customWidth="1"/>
    <col min="5888" max="5888" width="4" style="172" customWidth="1"/>
    <col min="5889" max="5890" width="3.5703125" style="172" customWidth="1"/>
    <col min="5891" max="5891" width="5" style="172" customWidth="1"/>
    <col min="5892" max="5892" width="6" style="172" customWidth="1"/>
    <col min="5893" max="5893" width="4.28515625" style="172" customWidth="1"/>
    <col min="5894" max="5894" width="4.85546875" style="172" bestFit="1" customWidth="1"/>
    <col min="5895" max="5895" width="6" style="172" customWidth="1"/>
    <col min="5896" max="5896" width="4.7109375" style="172" customWidth="1"/>
    <col min="5897" max="5897" width="4.85546875" style="172" customWidth="1"/>
    <col min="5898" max="5898" width="4.85546875" style="172" bestFit="1" customWidth="1"/>
    <col min="5899" max="5900" width="3.5703125" style="172" bestFit="1" customWidth="1"/>
    <col min="5901" max="5901" width="6.140625" style="172" bestFit="1" customWidth="1"/>
    <col min="5902" max="5902" width="7" style="172" customWidth="1"/>
    <col min="5903" max="5903" width="8.140625" style="172" customWidth="1"/>
    <col min="5904" max="5904" width="5.5703125" style="172" customWidth="1"/>
    <col min="5905" max="5905" width="4" style="172" customWidth="1"/>
    <col min="5906" max="5906" width="6.7109375" style="172" bestFit="1" customWidth="1"/>
    <col min="5907" max="5907" width="7.140625" style="172" customWidth="1"/>
    <col min="5908" max="5908" width="6.28515625" style="172" bestFit="1" customWidth="1"/>
    <col min="5909" max="5909" width="4.42578125" style="172" customWidth="1"/>
    <col min="5910" max="5910" width="7" style="172" customWidth="1"/>
    <col min="5911" max="5911" width="3.5703125" style="172" bestFit="1" customWidth="1"/>
    <col min="5912" max="5912" width="3.7109375" style="172" bestFit="1" customWidth="1"/>
    <col min="5913" max="5913" width="4.7109375" style="172" customWidth="1"/>
    <col min="5914" max="5916" width="5.7109375" style="172" customWidth="1"/>
    <col min="5917" max="5917" width="3.85546875" style="172" customWidth="1"/>
    <col min="5918" max="5918" width="4.5703125" style="172" customWidth="1"/>
    <col min="5919" max="5919" width="4.85546875" style="172" customWidth="1"/>
    <col min="5920" max="5920" width="4.5703125" style="172" customWidth="1"/>
    <col min="5921" max="5921" width="4.5703125" style="172" bestFit="1" customWidth="1"/>
    <col min="5922" max="5923" width="4.5703125" style="172" customWidth="1"/>
    <col min="5924" max="5924" width="2.140625" style="172" bestFit="1" customWidth="1"/>
    <col min="5925" max="5925" width="5.7109375" style="172" bestFit="1" customWidth="1"/>
    <col min="5926" max="5926" width="3.85546875" style="172" bestFit="1" customWidth="1"/>
    <col min="5927" max="5927" width="20.28515625" style="172" customWidth="1"/>
    <col min="5928" max="5928" width="5.85546875" style="172" bestFit="1" customWidth="1"/>
    <col min="5929" max="5929" width="31.28515625" style="172" bestFit="1" customWidth="1"/>
    <col min="5930" max="5930" width="5.85546875" style="172" bestFit="1" customWidth="1"/>
    <col min="5931" max="5931" width="21.42578125" style="172" bestFit="1" customWidth="1"/>
    <col min="5932" max="5932" width="5.85546875" style="172" bestFit="1" customWidth="1"/>
    <col min="5933" max="5934" width="11.42578125" style="172"/>
    <col min="5935" max="5935" width="5.85546875" style="172" bestFit="1" customWidth="1"/>
    <col min="5936" max="6132" width="11.42578125" style="172"/>
    <col min="6133" max="6133" width="15.42578125" style="172" customWidth="1"/>
    <col min="6134" max="6134" width="3.85546875" style="172" customWidth="1"/>
    <col min="6135" max="6135" width="10" style="172" customWidth="1"/>
    <col min="6136" max="6136" width="11.85546875" style="172" customWidth="1"/>
    <col min="6137" max="6137" width="13.7109375" style="172" customWidth="1"/>
    <col min="6138" max="6138" width="23.5703125" style="172" customWidth="1"/>
    <col min="6139" max="6139" width="12" style="172" customWidth="1"/>
    <col min="6140" max="6140" width="5.5703125" style="172" customWidth="1"/>
    <col min="6141" max="6141" width="1.7109375" style="172" customWidth="1"/>
    <col min="6142" max="6142" width="3.140625" style="172" customWidth="1"/>
    <col min="6143" max="6143" width="3.85546875" style="172" customWidth="1"/>
    <col min="6144" max="6144" width="4" style="172" customWidth="1"/>
    <col min="6145" max="6146" width="3.5703125" style="172" customWidth="1"/>
    <col min="6147" max="6147" width="5" style="172" customWidth="1"/>
    <col min="6148" max="6148" width="6" style="172" customWidth="1"/>
    <col min="6149" max="6149" width="4.28515625" style="172" customWidth="1"/>
    <col min="6150" max="6150" width="4.85546875" style="172" bestFit="1" customWidth="1"/>
    <col min="6151" max="6151" width="6" style="172" customWidth="1"/>
    <col min="6152" max="6152" width="4.7109375" style="172" customWidth="1"/>
    <col min="6153" max="6153" width="4.85546875" style="172" customWidth="1"/>
    <col min="6154" max="6154" width="4.85546875" style="172" bestFit="1" customWidth="1"/>
    <col min="6155" max="6156" width="3.5703125" style="172" bestFit="1" customWidth="1"/>
    <col min="6157" max="6157" width="6.140625" style="172" bestFit="1" customWidth="1"/>
    <col min="6158" max="6158" width="7" style="172" customWidth="1"/>
    <col min="6159" max="6159" width="8.140625" style="172" customWidth="1"/>
    <col min="6160" max="6160" width="5.5703125" style="172" customWidth="1"/>
    <col min="6161" max="6161" width="4" style="172" customWidth="1"/>
    <col min="6162" max="6162" width="6.7109375" style="172" bestFit="1" customWidth="1"/>
    <col min="6163" max="6163" width="7.140625" style="172" customWidth="1"/>
    <col min="6164" max="6164" width="6.28515625" style="172" bestFit="1" customWidth="1"/>
    <col min="6165" max="6165" width="4.42578125" style="172" customWidth="1"/>
    <col min="6166" max="6166" width="7" style="172" customWidth="1"/>
    <col min="6167" max="6167" width="3.5703125" style="172" bestFit="1" customWidth="1"/>
    <col min="6168" max="6168" width="3.7109375" style="172" bestFit="1" customWidth="1"/>
    <col min="6169" max="6169" width="4.7109375" style="172" customWidth="1"/>
    <col min="6170" max="6172" width="5.7109375" style="172" customWidth="1"/>
    <col min="6173" max="6173" width="3.85546875" style="172" customWidth="1"/>
    <col min="6174" max="6174" width="4.5703125" style="172" customWidth="1"/>
    <col min="6175" max="6175" width="4.85546875" style="172" customWidth="1"/>
    <col min="6176" max="6176" width="4.5703125" style="172" customWidth="1"/>
    <col min="6177" max="6177" width="4.5703125" style="172" bestFit="1" customWidth="1"/>
    <col min="6178" max="6179" width="4.5703125" style="172" customWidth="1"/>
    <col min="6180" max="6180" width="2.140625" style="172" bestFit="1" customWidth="1"/>
    <col min="6181" max="6181" width="5.7109375" style="172" bestFit="1" customWidth="1"/>
    <col min="6182" max="6182" width="3.85546875" style="172" bestFit="1" customWidth="1"/>
    <col min="6183" max="6183" width="20.28515625" style="172" customWidth="1"/>
    <col min="6184" max="6184" width="5.85546875" style="172" bestFit="1" customWidth="1"/>
    <col min="6185" max="6185" width="31.28515625" style="172" bestFit="1" customWidth="1"/>
    <col min="6186" max="6186" width="5.85546875" style="172" bestFit="1" customWidth="1"/>
    <col min="6187" max="6187" width="21.42578125" style="172" bestFit="1" customWidth="1"/>
    <col min="6188" max="6188" width="5.85546875" style="172" bestFit="1" customWidth="1"/>
    <col min="6189" max="6190" width="11.42578125" style="172"/>
    <col min="6191" max="6191" width="5.85546875" style="172" bestFit="1" customWidth="1"/>
    <col min="6192" max="6388" width="11.42578125" style="172"/>
    <col min="6389" max="6389" width="15.42578125" style="172" customWidth="1"/>
    <col min="6390" max="6390" width="3.85546875" style="172" customWidth="1"/>
    <col min="6391" max="6391" width="10" style="172" customWidth="1"/>
    <col min="6392" max="6392" width="11.85546875" style="172" customWidth="1"/>
    <col min="6393" max="6393" width="13.7109375" style="172" customWidth="1"/>
    <col min="6394" max="6394" width="23.5703125" style="172" customWidth="1"/>
    <col min="6395" max="6395" width="12" style="172" customWidth="1"/>
    <col min="6396" max="6396" width="5.5703125" style="172" customWidth="1"/>
    <col min="6397" max="6397" width="1.7109375" style="172" customWidth="1"/>
    <col min="6398" max="6398" width="3.140625" style="172" customWidth="1"/>
    <col min="6399" max="6399" width="3.85546875" style="172" customWidth="1"/>
    <col min="6400" max="6400" width="4" style="172" customWidth="1"/>
    <col min="6401" max="6402" width="3.5703125" style="172" customWidth="1"/>
    <col min="6403" max="6403" width="5" style="172" customWidth="1"/>
    <col min="6404" max="6404" width="6" style="172" customWidth="1"/>
    <col min="6405" max="6405" width="4.28515625" style="172" customWidth="1"/>
    <col min="6406" max="6406" width="4.85546875" style="172" bestFit="1" customWidth="1"/>
    <col min="6407" max="6407" width="6" style="172" customWidth="1"/>
    <col min="6408" max="6408" width="4.7109375" style="172" customWidth="1"/>
    <col min="6409" max="6409" width="4.85546875" style="172" customWidth="1"/>
    <col min="6410" max="6410" width="4.85546875" style="172" bestFit="1" customWidth="1"/>
    <col min="6411" max="6412" width="3.5703125" style="172" bestFit="1" customWidth="1"/>
    <col min="6413" max="6413" width="6.140625" style="172" bestFit="1" customWidth="1"/>
    <col min="6414" max="6414" width="7" style="172" customWidth="1"/>
    <col min="6415" max="6415" width="8.140625" style="172" customWidth="1"/>
    <col min="6416" max="6416" width="5.5703125" style="172" customWidth="1"/>
    <col min="6417" max="6417" width="4" style="172" customWidth="1"/>
    <col min="6418" max="6418" width="6.7109375" style="172" bestFit="1" customWidth="1"/>
    <col min="6419" max="6419" width="7.140625" style="172" customWidth="1"/>
    <col min="6420" max="6420" width="6.28515625" style="172" bestFit="1" customWidth="1"/>
    <col min="6421" max="6421" width="4.42578125" style="172" customWidth="1"/>
    <col min="6422" max="6422" width="7" style="172" customWidth="1"/>
    <col min="6423" max="6423" width="3.5703125" style="172" bestFit="1" customWidth="1"/>
    <col min="6424" max="6424" width="3.7109375" style="172" bestFit="1" customWidth="1"/>
    <col min="6425" max="6425" width="4.7109375" style="172" customWidth="1"/>
    <col min="6426" max="6428" width="5.7109375" style="172" customWidth="1"/>
    <col min="6429" max="6429" width="3.85546875" style="172" customWidth="1"/>
    <col min="6430" max="6430" width="4.5703125" style="172" customWidth="1"/>
    <col min="6431" max="6431" width="4.85546875" style="172" customWidth="1"/>
    <col min="6432" max="6432" width="4.5703125" style="172" customWidth="1"/>
    <col min="6433" max="6433" width="4.5703125" style="172" bestFit="1" customWidth="1"/>
    <col min="6434" max="6435" width="4.5703125" style="172" customWidth="1"/>
    <col min="6436" max="6436" width="2.140625" style="172" bestFit="1" customWidth="1"/>
    <col min="6437" max="6437" width="5.7109375" style="172" bestFit="1" customWidth="1"/>
    <col min="6438" max="6438" width="3.85546875" style="172" bestFit="1" customWidth="1"/>
    <col min="6439" max="6439" width="20.28515625" style="172" customWidth="1"/>
    <col min="6440" max="6440" width="5.85546875" style="172" bestFit="1" customWidth="1"/>
    <col min="6441" max="6441" width="31.28515625" style="172" bestFit="1" customWidth="1"/>
    <col min="6442" max="6442" width="5.85546875" style="172" bestFit="1" customWidth="1"/>
    <col min="6443" max="6443" width="21.42578125" style="172" bestFit="1" customWidth="1"/>
    <col min="6444" max="6444" width="5.85546875" style="172" bestFit="1" customWidth="1"/>
    <col min="6445" max="6446" width="11.42578125" style="172"/>
    <col min="6447" max="6447" width="5.85546875" style="172" bestFit="1" customWidth="1"/>
    <col min="6448" max="6644" width="11.42578125" style="172"/>
    <col min="6645" max="6645" width="15.42578125" style="172" customWidth="1"/>
    <col min="6646" max="6646" width="3.85546875" style="172" customWidth="1"/>
    <col min="6647" max="6647" width="10" style="172" customWidth="1"/>
    <col min="6648" max="6648" width="11.85546875" style="172" customWidth="1"/>
    <col min="6649" max="6649" width="13.7109375" style="172" customWidth="1"/>
    <col min="6650" max="6650" width="23.5703125" style="172" customWidth="1"/>
    <col min="6651" max="6651" width="12" style="172" customWidth="1"/>
    <col min="6652" max="6652" width="5.5703125" style="172" customWidth="1"/>
    <col min="6653" max="6653" width="1.7109375" style="172" customWidth="1"/>
    <col min="6654" max="6654" width="3.140625" style="172" customWidth="1"/>
    <col min="6655" max="6655" width="3.85546875" style="172" customWidth="1"/>
    <col min="6656" max="6656" width="4" style="172" customWidth="1"/>
    <col min="6657" max="6658" width="3.5703125" style="172" customWidth="1"/>
    <col min="6659" max="6659" width="5" style="172" customWidth="1"/>
    <col min="6660" max="6660" width="6" style="172" customWidth="1"/>
    <col min="6661" max="6661" width="4.28515625" style="172" customWidth="1"/>
    <col min="6662" max="6662" width="4.85546875" style="172" bestFit="1" customWidth="1"/>
    <col min="6663" max="6663" width="6" style="172" customWidth="1"/>
    <col min="6664" max="6664" width="4.7109375" style="172" customWidth="1"/>
    <col min="6665" max="6665" width="4.85546875" style="172" customWidth="1"/>
    <col min="6666" max="6666" width="4.85546875" style="172" bestFit="1" customWidth="1"/>
    <col min="6667" max="6668" width="3.5703125" style="172" bestFit="1" customWidth="1"/>
    <col min="6669" max="6669" width="6.140625" style="172" bestFit="1" customWidth="1"/>
    <col min="6670" max="6670" width="7" style="172" customWidth="1"/>
    <col min="6671" max="6671" width="8.140625" style="172" customWidth="1"/>
    <col min="6672" max="6672" width="5.5703125" style="172" customWidth="1"/>
    <col min="6673" max="6673" width="4" style="172" customWidth="1"/>
    <col min="6674" max="6674" width="6.7109375" style="172" bestFit="1" customWidth="1"/>
    <col min="6675" max="6675" width="7.140625" style="172" customWidth="1"/>
    <col min="6676" max="6676" width="6.28515625" style="172" bestFit="1" customWidth="1"/>
    <col min="6677" max="6677" width="4.42578125" style="172" customWidth="1"/>
    <col min="6678" max="6678" width="7" style="172" customWidth="1"/>
    <col min="6679" max="6679" width="3.5703125" style="172" bestFit="1" customWidth="1"/>
    <col min="6680" max="6680" width="3.7109375" style="172" bestFit="1" customWidth="1"/>
    <col min="6681" max="6681" width="4.7109375" style="172" customWidth="1"/>
    <col min="6682" max="6684" width="5.7109375" style="172" customWidth="1"/>
    <col min="6685" max="6685" width="3.85546875" style="172" customWidth="1"/>
    <col min="6686" max="6686" width="4.5703125" style="172" customWidth="1"/>
    <col min="6687" max="6687" width="4.85546875" style="172" customWidth="1"/>
    <col min="6688" max="6688" width="4.5703125" style="172" customWidth="1"/>
    <col min="6689" max="6689" width="4.5703125" style="172" bestFit="1" customWidth="1"/>
    <col min="6690" max="6691" width="4.5703125" style="172" customWidth="1"/>
    <col min="6692" max="6692" width="2.140625" style="172" bestFit="1" customWidth="1"/>
    <col min="6693" max="6693" width="5.7109375" style="172" bestFit="1" customWidth="1"/>
    <col min="6694" max="6694" width="3.85546875" style="172" bestFit="1" customWidth="1"/>
    <col min="6695" max="6695" width="20.28515625" style="172" customWidth="1"/>
    <col min="6696" max="6696" width="5.85546875" style="172" bestFit="1" customWidth="1"/>
    <col min="6697" max="6697" width="31.28515625" style="172" bestFit="1" customWidth="1"/>
    <col min="6698" max="6698" width="5.85546875" style="172" bestFit="1" customWidth="1"/>
    <col min="6699" max="6699" width="21.42578125" style="172" bestFit="1" customWidth="1"/>
    <col min="6700" max="6700" width="5.85546875" style="172" bestFit="1" customWidth="1"/>
    <col min="6701" max="6702" width="11.42578125" style="172"/>
    <col min="6703" max="6703" width="5.85546875" style="172" bestFit="1" customWidth="1"/>
    <col min="6704" max="6900" width="11.42578125" style="172"/>
    <col min="6901" max="6901" width="15.42578125" style="172" customWidth="1"/>
    <col min="6902" max="6902" width="3.85546875" style="172" customWidth="1"/>
    <col min="6903" max="6903" width="10" style="172" customWidth="1"/>
    <col min="6904" max="6904" width="11.85546875" style="172" customWidth="1"/>
    <col min="6905" max="6905" width="13.7109375" style="172" customWidth="1"/>
    <col min="6906" max="6906" width="23.5703125" style="172" customWidth="1"/>
    <col min="6907" max="6907" width="12" style="172" customWidth="1"/>
    <col min="6908" max="6908" width="5.5703125" style="172" customWidth="1"/>
    <col min="6909" max="6909" width="1.7109375" style="172" customWidth="1"/>
    <col min="6910" max="6910" width="3.140625" style="172" customWidth="1"/>
    <col min="6911" max="6911" width="3.85546875" style="172" customWidth="1"/>
    <col min="6912" max="6912" width="4" style="172" customWidth="1"/>
    <col min="6913" max="6914" width="3.5703125" style="172" customWidth="1"/>
    <col min="6915" max="6915" width="5" style="172" customWidth="1"/>
    <col min="6916" max="6916" width="6" style="172" customWidth="1"/>
    <col min="6917" max="6917" width="4.28515625" style="172" customWidth="1"/>
    <col min="6918" max="6918" width="4.85546875" style="172" bestFit="1" customWidth="1"/>
    <col min="6919" max="6919" width="6" style="172" customWidth="1"/>
    <col min="6920" max="6920" width="4.7109375" style="172" customWidth="1"/>
    <col min="6921" max="6921" width="4.85546875" style="172" customWidth="1"/>
    <col min="6922" max="6922" width="4.85546875" style="172" bestFit="1" customWidth="1"/>
    <col min="6923" max="6924" width="3.5703125" style="172" bestFit="1" customWidth="1"/>
    <col min="6925" max="6925" width="6.140625" style="172" bestFit="1" customWidth="1"/>
    <col min="6926" max="6926" width="7" style="172" customWidth="1"/>
    <col min="6927" max="6927" width="8.140625" style="172" customWidth="1"/>
    <col min="6928" max="6928" width="5.5703125" style="172" customWidth="1"/>
    <col min="6929" max="6929" width="4" style="172" customWidth="1"/>
    <col min="6930" max="6930" width="6.7109375" style="172" bestFit="1" customWidth="1"/>
    <col min="6931" max="6931" width="7.140625" style="172" customWidth="1"/>
    <col min="6932" max="6932" width="6.28515625" style="172" bestFit="1" customWidth="1"/>
    <col min="6933" max="6933" width="4.42578125" style="172" customWidth="1"/>
    <col min="6934" max="6934" width="7" style="172" customWidth="1"/>
    <col min="6935" max="6935" width="3.5703125" style="172" bestFit="1" customWidth="1"/>
    <col min="6936" max="6936" width="3.7109375" style="172" bestFit="1" customWidth="1"/>
    <col min="6937" max="6937" width="4.7109375" style="172" customWidth="1"/>
    <col min="6938" max="6940" width="5.7109375" style="172" customWidth="1"/>
    <col min="6941" max="6941" width="3.85546875" style="172" customWidth="1"/>
    <col min="6942" max="6942" width="4.5703125" style="172" customWidth="1"/>
    <col min="6943" max="6943" width="4.85546875" style="172" customWidth="1"/>
    <col min="6944" max="6944" width="4.5703125" style="172" customWidth="1"/>
    <col min="6945" max="6945" width="4.5703125" style="172" bestFit="1" customWidth="1"/>
    <col min="6946" max="6947" width="4.5703125" style="172" customWidth="1"/>
    <col min="6948" max="6948" width="2.140625" style="172" bestFit="1" customWidth="1"/>
    <col min="6949" max="6949" width="5.7109375" style="172" bestFit="1" customWidth="1"/>
    <col min="6950" max="6950" width="3.85546875" style="172" bestFit="1" customWidth="1"/>
    <col min="6951" max="6951" width="20.28515625" style="172" customWidth="1"/>
    <col min="6952" max="6952" width="5.85546875" style="172" bestFit="1" customWidth="1"/>
    <col min="6953" max="6953" width="31.28515625" style="172" bestFit="1" customWidth="1"/>
    <col min="6954" max="6954" width="5.85546875" style="172" bestFit="1" customWidth="1"/>
    <col min="6955" max="6955" width="21.42578125" style="172" bestFit="1" customWidth="1"/>
    <col min="6956" max="6956" width="5.85546875" style="172" bestFit="1" customWidth="1"/>
    <col min="6957" max="6958" width="11.42578125" style="172"/>
    <col min="6959" max="6959" width="5.85546875" style="172" bestFit="1" customWidth="1"/>
    <col min="6960" max="7156" width="11.42578125" style="172"/>
    <col min="7157" max="7157" width="15.42578125" style="172" customWidth="1"/>
    <col min="7158" max="7158" width="3.85546875" style="172" customWidth="1"/>
    <col min="7159" max="7159" width="10" style="172" customWidth="1"/>
    <col min="7160" max="7160" width="11.85546875" style="172" customWidth="1"/>
    <col min="7161" max="7161" width="13.7109375" style="172" customWidth="1"/>
    <col min="7162" max="7162" width="23.5703125" style="172" customWidth="1"/>
    <col min="7163" max="7163" width="12" style="172" customWidth="1"/>
    <col min="7164" max="7164" width="5.5703125" style="172" customWidth="1"/>
    <col min="7165" max="7165" width="1.7109375" style="172" customWidth="1"/>
    <col min="7166" max="7166" width="3.140625" style="172" customWidth="1"/>
    <col min="7167" max="7167" width="3.85546875" style="172" customWidth="1"/>
    <col min="7168" max="7168" width="4" style="172" customWidth="1"/>
    <col min="7169" max="7170" width="3.5703125" style="172" customWidth="1"/>
    <col min="7171" max="7171" width="5" style="172" customWidth="1"/>
    <col min="7172" max="7172" width="6" style="172" customWidth="1"/>
    <col min="7173" max="7173" width="4.28515625" style="172" customWidth="1"/>
    <col min="7174" max="7174" width="4.85546875" style="172" bestFit="1" customWidth="1"/>
    <col min="7175" max="7175" width="6" style="172" customWidth="1"/>
    <col min="7176" max="7176" width="4.7109375" style="172" customWidth="1"/>
    <col min="7177" max="7177" width="4.85546875" style="172" customWidth="1"/>
    <col min="7178" max="7178" width="4.85546875" style="172" bestFit="1" customWidth="1"/>
    <col min="7179" max="7180" width="3.5703125" style="172" bestFit="1" customWidth="1"/>
    <col min="7181" max="7181" width="6.140625" style="172" bestFit="1" customWidth="1"/>
    <col min="7182" max="7182" width="7" style="172" customWidth="1"/>
    <col min="7183" max="7183" width="8.140625" style="172" customWidth="1"/>
    <col min="7184" max="7184" width="5.5703125" style="172" customWidth="1"/>
    <col min="7185" max="7185" width="4" style="172" customWidth="1"/>
    <col min="7186" max="7186" width="6.7109375" style="172" bestFit="1" customWidth="1"/>
    <col min="7187" max="7187" width="7.140625" style="172" customWidth="1"/>
    <col min="7188" max="7188" width="6.28515625" style="172" bestFit="1" customWidth="1"/>
    <col min="7189" max="7189" width="4.42578125" style="172" customWidth="1"/>
    <col min="7190" max="7190" width="7" style="172" customWidth="1"/>
    <col min="7191" max="7191" width="3.5703125" style="172" bestFit="1" customWidth="1"/>
    <col min="7192" max="7192" width="3.7109375" style="172" bestFit="1" customWidth="1"/>
    <col min="7193" max="7193" width="4.7109375" style="172" customWidth="1"/>
    <col min="7194" max="7196" width="5.7109375" style="172" customWidth="1"/>
    <col min="7197" max="7197" width="3.85546875" style="172" customWidth="1"/>
    <col min="7198" max="7198" width="4.5703125" style="172" customWidth="1"/>
    <col min="7199" max="7199" width="4.85546875" style="172" customWidth="1"/>
    <col min="7200" max="7200" width="4.5703125" style="172" customWidth="1"/>
    <col min="7201" max="7201" width="4.5703125" style="172" bestFit="1" customWidth="1"/>
    <col min="7202" max="7203" width="4.5703125" style="172" customWidth="1"/>
    <col min="7204" max="7204" width="2.140625" style="172" bestFit="1" customWidth="1"/>
    <col min="7205" max="7205" width="5.7109375" style="172" bestFit="1" customWidth="1"/>
    <col min="7206" max="7206" width="3.85546875" style="172" bestFit="1" customWidth="1"/>
    <col min="7207" max="7207" width="20.28515625" style="172" customWidth="1"/>
    <col min="7208" max="7208" width="5.85546875" style="172" bestFit="1" customWidth="1"/>
    <col min="7209" max="7209" width="31.28515625" style="172" bestFit="1" customWidth="1"/>
    <col min="7210" max="7210" width="5.85546875" style="172" bestFit="1" customWidth="1"/>
    <col min="7211" max="7211" width="21.42578125" style="172" bestFit="1" customWidth="1"/>
    <col min="7212" max="7212" width="5.85546875" style="172" bestFit="1" customWidth="1"/>
    <col min="7213" max="7214" width="11.42578125" style="172"/>
    <col min="7215" max="7215" width="5.85546875" style="172" bestFit="1" customWidth="1"/>
    <col min="7216" max="7412" width="11.42578125" style="172"/>
    <col min="7413" max="7413" width="15.42578125" style="172" customWidth="1"/>
    <col min="7414" max="7414" width="3.85546875" style="172" customWidth="1"/>
    <col min="7415" max="7415" width="10" style="172" customWidth="1"/>
    <col min="7416" max="7416" width="11.85546875" style="172" customWidth="1"/>
    <col min="7417" max="7417" width="13.7109375" style="172" customWidth="1"/>
    <col min="7418" max="7418" width="23.5703125" style="172" customWidth="1"/>
    <col min="7419" max="7419" width="12" style="172" customWidth="1"/>
    <col min="7420" max="7420" width="5.5703125" style="172" customWidth="1"/>
    <col min="7421" max="7421" width="1.7109375" style="172" customWidth="1"/>
    <col min="7422" max="7422" width="3.140625" style="172" customWidth="1"/>
    <col min="7423" max="7423" width="3.85546875" style="172" customWidth="1"/>
    <col min="7424" max="7424" width="4" style="172" customWidth="1"/>
    <col min="7425" max="7426" width="3.5703125" style="172" customWidth="1"/>
    <col min="7427" max="7427" width="5" style="172" customWidth="1"/>
    <col min="7428" max="7428" width="6" style="172" customWidth="1"/>
    <col min="7429" max="7429" width="4.28515625" style="172" customWidth="1"/>
    <col min="7430" max="7430" width="4.85546875" style="172" bestFit="1" customWidth="1"/>
    <col min="7431" max="7431" width="6" style="172" customWidth="1"/>
    <col min="7432" max="7432" width="4.7109375" style="172" customWidth="1"/>
    <col min="7433" max="7433" width="4.85546875" style="172" customWidth="1"/>
    <col min="7434" max="7434" width="4.85546875" style="172" bestFit="1" customWidth="1"/>
    <col min="7435" max="7436" width="3.5703125" style="172" bestFit="1" customWidth="1"/>
    <col min="7437" max="7437" width="6.140625" style="172" bestFit="1" customWidth="1"/>
    <col min="7438" max="7438" width="7" style="172" customWidth="1"/>
    <col min="7439" max="7439" width="8.140625" style="172" customWidth="1"/>
    <col min="7440" max="7440" width="5.5703125" style="172" customWidth="1"/>
    <col min="7441" max="7441" width="4" style="172" customWidth="1"/>
    <col min="7442" max="7442" width="6.7109375" style="172" bestFit="1" customWidth="1"/>
    <col min="7443" max="7443" width="7.140625" style="172" customWidth="1"/>
    <col min="7444" max="7444" width="6.28515625" style="172" bestFit="1" customWidth="1"/>
    <col min="7445" max="7445" width="4.42578125" style="172" customWidth="1"/>
    <col min="7446" max="7446" width="7" style="172" customWidth="1"/>
    <col min="7447" max="7447" width="3.5703125" style="172" bestFit="1" customWidth="1"/>
    <col min="7448" max="7448" width="3.7109375" style="172" bestFit="1" customWidth="1"/>
    <col min="7449" max="7449" width="4.7109375" style="172" customWidth="1"/>
    <col min="7450" max="7452" width="5.7109375" style="172" customWidth="1"/>
    <col min="7453" max="7453" width="3.85546875" style="172" customWidth="1"/>
    <col min="7454" max="7454" width="4.5703125" style="172" customWidth="1"/>
    <col min="7455" max="7455" width="4.85546875" style="172" customWidth="1"/>
    <col min="7456" max="7456" width="4.5703125" style="172" customWidth="1"/>
    <col min="7457" max="7457" width="4.5703125" style="172" bestFit="1" customWidth="1"/>
    <col min="7458" max="7459" width="4.5703125" style="172" customWidth="1"/>
    <col min="7460" max="7460" width="2.140625" style="172" bestFit="1" customWidth="1"/>
    <col min="7461" max="7461" width="5.7109375" style="172" bestFit="1" customWidth="1"/>
    <col min="7462" max="7462" width="3.85546875" style="172" bestFit="1" customWidth="1"/>
    <col min="7463" max="7463" width="20.28515625" style="172" customWidth="1"/>
    <col min="7464" max="7464" width="5.85546875" style="172" bestFit="1" customWidth="1"/>
    <col min="7465" max="7465" width="31.28515625" style="172" bestFit="1" customWidth="1"/>
    <col min="7466" max="7466" width="5.85546875" style="172" bestFit="1" customWidth="1"/>
    <col min="7467" max="7467" width="21.42578125" style="172" bestFit="1" customWidth="1"/>
    <col min="7468" max="7468" width="5.85546875" style="172" bestFit="1" customWidth="1"/>
    <col min="7469" max="7470" width="11.42578125" style="172"/>
    <col min="7471" max="7471" width="5.85546875" style="172" bestFit="1" customWidth="1"/>
    <col min="7472" max="7668" width="11.42578125" style="172"/>
    <col min="7669" max="7669" width="15.42578125" style="172" customWidth="1"/>
    <col min="7670" max="7670" width="3.85546875" style="172" customWidth="1"/>
    <col min="7671" max="7671" width="10" style="172" customWidth="1"/>
    <col min="7672" max="7672" width="11.85546875" style="172" customWidth="1"/>
    <col min="7673" max="7673" width="13.7109375" style="172" customWidth="1"/>
    <col min="7674" max="7674" width="23.5703125" style="172" customWidth="1"/>
    <col min="7675" max="7675" width="12" style="172" customWidth="1"/>
    <col min="7676" max="7676" width="5.5703125" style="172" customWidth="1"/>
    <col min="7677" max="7677" width="1.7109375" style="172" customWidth="1"/>
    <col min="7678" max="7678" width="3.140625" style="172" customWidth="1"/>
    <col min="7679" max="7679" width="3.85546875" style="172" customWidth="1"/>
    <col min="7680" max="7680" width="4" style="172" customWidth="1"/>
    <col min="7681" max="7682" width="3.5703125" style="172" customWidth="1"/>
    <col min="7683" max="7683" width="5" style="172" customWidth="1"/>
    <col min="7684" max="7684" width="6" style="172" customWidth="1"/>
    <col min="7685" max="7685" width="4.28515625" style="172" customWidth="1"/>
    <col min="7686" max="7686" width="4.85546875" style="172" bestFit="1" customWidth="1"/>
    <col min="7687" max="7687" width="6" style="172" customWidth="1"/>
    <col min="7688" max="7688" width="4.7109375" style="172" customWidth="1"/>
    <col min="7689" max="7689" width="4.85546875" style="172" customWidth="1"/>
    <col min="7690" max="7690" width="4.85546875" style="172" bestFit="1" customWidth="1"/>
    <col min="7691" max="7692" width="3.5703125" style="172" bestFit="1" customWidth="1"/>
    <col min="7693" max="7693" width="6.140625" style="172" bestFit="1" customWidth="1"/>
    <col min="7694" max="7694" width="7" style="172" customWidth="1"/>
    <col min="7695" max="7695" width="8.140625" style="172" customWidth="1"/>
    <col min="7696" max="7696" width="5.5703125" style="172" customWidth="1"/>
    <col min="7697" max="7697" width="4" style="172" customWidth="1"/>
    <col min="7698" max="7698" width="6.7109375" style="172" bestFit="1" customWidth="1"/>
    <col min="7699" max="7699" width="7.140625" style="172" customWidth="1"/>
    <col min="7700" max="7700" width="6.28515625" style="172" bestFit="1" customWidth="1"/>
    <col min="7701" max="7701" width="4.42578125" style="172" customWidth="1"/>
    <col min="7702" max="7702" width="7" style="172" customWidth="1"/>
    <col min="7703" max="7703" width="3.5703125" style="172" bestFit="1" customWidth="1"/>
    <col min="7704" max="7704" width="3.7109375" style="172" bestFit="1" customWidth="1"/>
    <col min="7705" max="7705" width="4.7109375" style="172" customWidth="1"/>
    <col min="7706" max="7708" width="5.7109375" style="172" customWidth="1"/>
    <col min="7709" max="7709" width="3.85546875" style="172" customWidth="1"/>
    <col min="7710" max="7710" width="4.5703125" style="172" customWidth="1"/>
    <col min="7711" max="7711" width="4.85546875" style="172" customWidth="1"/>
    <col min="7712" max="7712" width="4.5703125" style="172" customWidth="1"/>
    <col min="7713" max="7713" width="4.5703125" style="172" bestFit="1" customWidth="1"/>
    <col min="7714" max="7715" width="4.5703125" style="172" customWidth="1"/>
    <col min="7716" max="7716" width="2.140625" style="172" bestFit="1" customWidth="1"/>
    <col min="7717" max="7717" width="5.7109375" style="172" bestFit="1" customWidth="1"/>
    <col min="7718" max="7718" width="3.85546875" style="172" bestFit="1" customWidth="1"/>
    <col min="7719" max="7719" width="20.28515625" style="172" customWidth="1"/>
    <col min="7720" max="7720" width="5.85546875" style="172" bestFit="1" customWidth="1"/>
    <col min="7721" max="7721" width="31.28515625" style="172" bestFit="1" customWidth="1"/>
    <col min="7722" max="7722" width="5.85546875" style="172" bestFit="1" customWidth="1"/>
    <col min="7723" max="7723" width="21.42578125" style="172" bestFit="1" customWidth="1"/>
    <col min="7724" max="7724" width="5.85546875" style="172" bestFit="1" customWidth="1"/>
    <col min="7725" max="7726" width="11.42578125" style="172"/>
    <col min="7727" max="7727" width="5.85546875" style="172" bestFit="1" customWidth="1"/>
    <col min="7728" max="7924" width="11.42578125" style="172"/>
    <col min="7925" max="7925" width="15.42578125" style="172" customWidth="1"/>
    <col min="7926" max="7926" width="3.85546875" style="172" customWidth="1"/>
    <col min="7927" max="7927" width="10" style="172" customWidth="1"/>
    <col min="7928" max="7928" width="11.85546875" style="172" customWidth="1"/>
    <col min="7929" max="7929" width="13.7109375" style="172" customWidth="1"/>
    <col min="7930" max="7930" width="23.5703125" style="172" customWidth="1"/>
    <col min="7931" max="7931" width="12" style="172" customWidth="1"/>
    <col min="7932" max="7932" width="5.5703125" style="172" customWidth="1"/>
    <col min="7933" max="7933" width="1.7109375" style="172" customWidth="1"/>
    <col min="7934" max="7934" width="3.140625" style="172" customWidth="1"/>
    <col min="7935" max="7935" width="3.85546875" style="172" customWidth="1"/>
    <col min="7936" max="7936" width="4" style="172" customWidth="1"/>
    <col min="7937" max="7938" width="3.5703125" style="172" customWidth="1"/>
    <col min="7939" max="7939" width="5" style="172" customWidth="1"/>
    <col min="7940" max="7940" width="6" style="172" customWidth="1"/>
    <col min="7941" max="7941" width="4.28515625" style="172" customWidth="1"/>
    <col min="7942" max="7942" width="4.85546875" style="172" bestFit="1" customWidth="1"/>
    <col min="7943" max="7943" width="6" style="172" customWidth="1"/>
    <col min="7944" max="7944" width="4.7109375" style="172" customWidth="1"/>
    <col min="7945" max="7945" width="4.85546875" style="172" customWidth="1"/>
    <col min="7946" max="7946" width="4.85546875" style="172" bestFit="1" customWidth="1"/>
    <col min="7947" max="7948" width="3.5703125" style="172" bestFit="1" customWidth="1"/>
    <col min="7949" max="7949" width="6.140625" style="172" bestFit="1" customWidth="1"/>
    <col min="7950" max="7950" width="7" style="172" customWidth="1"/>
    <col min="7951" max="7951" width="8.140625" style="172" customWidth="1"/>
    <col min="7952" max="7952" width="5.5703125" style="172" customWidth="1"/>
    <col min="7953" max="7953" width="4" style="172" customWidth="1"/>
    <col min="7954" max="7954" width="6.7109375" style="172" bestFit="1" customWidth="1"/>
    <col min="7955" max="7955" width="7.140625" style="172" customWidth="1"/>
    <col min="7956" max="7956" width="6.28515625" style="172" bestFit="1" customWidth="1"/>
    <col min="7957" max="7957" width="4.42578125" style="172" customWidth="1"/>
    <col min="7958" max="7958" width="7" style="172" customWidth="1"/>
    <col min="7959" max="7959" width="3.5703125" style="172" bestFit="1" customWidth="1"/>
    <col min="7960" max="7960" width="3.7109375" style="172" bestFit="1" customWidth="1"/>
    <col min="7961" max="7961" width="4.7109375" style="172" customWidth="1"/>
    <col min="7962" max="7964" width="5.7109375" style="172" customWidth="1"/>
    <col min="7965" max="7965" width="3.85546875" style="172" customWidth="1"/>
    <col min="7966" max="7966" width="4.5703125" style="172" customWidth="1"/>
    <col min="7967" max="7967" width="4.85546875" style="172" customWidth="1"/>
    <col min="7968" max="7968" width="4.5703125" style="172" customWidth="1"/>
    <col min="7969" max="7969" width="4.5703125" style="172" bestFit="1" customWidth="1"/>
    <col min="7970" max="7971" width="4.5703125" style="172" customWidth="1"/>
    <col min="7972" max="7972" width="2.140625" style="172" bestFit="1" customWidth="1"/>
    <col min="7973" max="7973" width="5.7109375" style="172" bestFit="1" customWidth="1"/>
    <col min="7974" max="7974" width="3.85546875" style="172" bestFit="1" customWidth="1"/>
    <col min="7975" max="7975" width="20.28515625" style="172" customWidth="1"/>
    <col min="7976" max="7976" width="5.85546875" style="172" bestFit="1" customWidth="1"/>
    <col min="7977" max="7977" width="31.28515625" style="172" bestFit="1" customWidth="1"/>
    <col min="7978" max="7978" width="5.85546875" style="172" bestFit="1" customWidth="1"/>
    <col min="7979" max="7979" width="21.42578125" style="172" bestFit="1" customWidth="1"/>
    <col min="7980" max="7980" width="5.85546875" style="172" bestFit="1" customWidth="1"/>
    <col min="7981" max="7982" width="11.42578125" style="172"/>
    <col min="7983" max="7983" width="5.85546875" style="172" bestFit="1" customWidth="1"/>
    <col min="7984" max="8180" width="11.42578125" style="172"/>
    <col min="8181" max="8181" width="15.42578125" style="172" customWidth="1"/>
    <col min="8182" max="8182" width="3.85546875" style="172" customWidth="1"/>
    <col min="8183" max="8183" width="10" style="172" customWidth="1"/>
    <col min="8184" max="8184" width="11.85546875" style="172" customWidth="1"/>
    <col min="8185" max="8185" width="13.7109375" style="172" customWidth="1"/>
    <col min="8186" max="8186" width="23.5703125" style="172" customWidth="1"/>
    <col min="8187" max="8187" width="12" style="172" customWidth="1"/>
    <col min="8188" max="8188" width="5.5703125" style="172" customWidth="1"/>
    <col min="8189" max="8189" width="1.7109375" style="172" customWidth="1"/>
    <col min="8190" max="8190" width="3.140625" style="172" customWidth="1"/>
    <col min="8191" max="8191" width="3.85546875" style="172" customWidth="1"/>
    <col min="8192" max="8192" width="4" style="172" customWidth="1"/>
    <col min="8193" max="8194" width="3.5703125" style="172" customWidth="1"/>
    <col min="8195" max="8195" width="5" style="172" customWidth="1"/>
    <col min="8196" max="8196" width="6" style="172" customWidth="1"/>
    <col min="8197" max="8197" width="4.28515625" style="172" customWidth="1"/>
    <col min="8198" max="8198" width="4.85546875" style="172" bestFit="1" customWidth="1"/>
    <col min="8199" max="8199" width="6" style="172" customWidth="1"/>
    <col min="8200" max="8200" width="4.7109375" style="172" customWidth="1"/>
    <col min="8201" max="8201" width="4.85546875" style="172" customWidth="1"/>
    <col min="8202" max="8202" width="4.85546875" style="172" bestFit="1" customWidth="1"/>
    <col min="8203" max="8204" width="3.5703125" style="172" bestFit="1" customWidth="1"/>
    <col min="8205" max="8205" width="6.140625" style="172" bestFit="1" customWidth="1"/>
    <col min="8206" max="8206" width="7" style="172" customWidth="1"/>
    <col min="8207" max="8207" width="8.140625" style="172" customWidth="1"/>
    <col min="8208" max="8208" width="5.5703125" style="172" customWidth="1"/>
    <col min="8209" max="8209" width="4" style="172" customWidth="1"/>
    <col min="8210" max="8210" width="6.7109375" style="172" bestFit="1" customWidth="1"/>
    <col min="8211" max="8211" width="7.140625" style="172" customWidth="1"/>
    <col min="8212" max="8212" width="6.28515625" style="172" bestFit="1" customWidth="1"/>
    <col min="8213" max="8213" width="4.42578125" style="172" customWidth="1"/>
    <col min="8214" max="8214" width="7" style="172" customWidth="1"/>
    <col min="8215" max="8215" width="3.5703125" style="172" bestFit="1" customWidth="1"/>
    <col min="8216" max="8216" width="3.7109375" style="172" bestFit="1" customWidth="1"/>
    <col min="8217" max="8217" width="4.7109375" style="172" customWidth="1"/>
    <col min="8218" max="8220" width="5.7109375" style="172" customWidth="1"/>
    <col min="8221" max="8221" width="3.85546875" style="172" customWidth="1"/>
    <col min="8222" max="8222" width="4.5703125" style="172" customWidth="1"/>
    <col min="8223" max="8223" width="4.85546875" style="172" customWidth="1"/>
    <col min="8224" max="8224" width="4.5703125" style="172" customWidth="1"/>
    <col min="8225" max="8225" width="4.5703125" style="172" bestFit="1" customWidth="1"/>
    <col min="8226" max="8227" width="4.5703125" style="172" customWidth="1"/>
    <col min="8228" max="8228" width="2.140625" style="172" bestFit="1" customWidth="1"/>
    <col min="8229" max="8229" width="5.7109375" style="172" bestFit="1" customWidth="1"/>
    <col min="8230" max="8230" width="3.85546875" style="172" bestFit="1" customWidth="1"/>
    <col min="8231" max="8231" width="20.28515625" style="172" customWidth="1"/>
    <col min="8232" max="8232" width="5.85546875" style="172" bestFit="1" customWidth="1"/>
    <col min="8233" max="8233" width="31.28515625" style="172" bestFit="1" customWidth="1"/>
    <col min="8234" max="8234" width="5.85546875" style="172" bestFit="1" customWidth="1"/>
    <col min="8235" max="8235" width="21.42578125" style="172" bestFit="1" customWidth="1"/>
    <col min="8236" max="8236" width="5.85546875" style="172" bestFit="1" customWidth="1"/>
    <col min="8237" max="8238" width="11.42578125" style="172"/>
    <col min="8239" max="8239" width="5.85546875" style="172" bestFit="1" customWidth="1"/>
    <col min="8240" max="8436" width="11.42578125" style="172"/>
    <col min="8437" max="8437" width="15.42578125" style="172" customWidth="1"/>
    <col min="8438" max="8438" width="3.85546875" style="172" customWidth="1"/>
    <col min="8439" max="8439" width="10" style="172" customWidth="1"/>
    <col min="8440" max="8440" width="11.85546875" style="172" customWidth="1"/>
    <col min="8441" max="8441" width="13.7109375" style="172" customWidth="1"/>
    <col min="8442" max="8442" width="23.5703125" style="172" customWidth="1"/>
    <col min="8443" max="8443" width="12" style="172" customWidth="1"/>
    <col min="8444" max="8444" width="5.5703125" style="172" customWidth="1"/>
    <col min="8445" max="8445" width="1.7109375" style="172" customWidth="1"/>
    <col min="8446" max="8446" width="3.140625" style="172" customWidth="1"/>
    <col min="8447" max="8447" width="3.85546875" style="172" customWidth="1"/>
    <col min="8448" max="8448" width="4" style="172" customWidth="1"/>
    <col min="8449" max="8450" width="3.5703125" style="172" customWidth="1"/>
    <col min="8451" max="8451" width="5" style="172" customWidth="1"/>
    <col min="8452" max="8452" width="6" style="172" customWidth="1"/>
    <col min="8453" max="8453" width="4.28515625" style="172" customWidth="1"/>
    <col min="8454" max="8454" width="4.85546875" style="172" bestFit="1" customWidth="1"/>
    <col min="8455" max="8455" width="6" style="172" customWidth="1"/>
    <col min="8456" max="8456" width="4.7109375" style="172" customWidth="1"/>
    <col min="8457" max="8457" width="4.85546875" style="172" customWidth="1"/>
    <col min="8458" max="8458" width="4.85546875" style="172" bestFit="1" customWidth="1"/>
    <col min="8459" max="8460" width="3.5703125" style="172" bestFit="1" customWidth="1"/>
    <col min="8461" max="8461" width="6.140625" style="172" bestFit="1" customWidth="1"/>
    <col min="8462" max="8462" width="7" style="172" customWidth="1"/>
    <col min="8463" max="8463" width="8.140625" style="172" customWidth="1"/>
    <col min="8464" max="8464" width="5.5703125" style="172" customWidth="1"/>
    <col min="8465" max="8465" width="4" style="172" customWidth="1"/>
    <col min="8466" max="8466" width="6.7109375" style="172" bestFit="1" customWidth="1"/>
    <col min="8467" max="8467" width="7.140625" style="172" customWidth="1"/>
    <col min="8468" max="8468" width="6.28515625" style="172" bestFit="1" customWidth="1"/>
    <col min="8469" max="8469" width="4.42578125" style="172" customWidth="1"/>
    <col min="8470" max="8470" width="7" style="172" customWidth="1"/>
    <col min="8471" max="8471" width="3.5703125" style="172" bestFit="1" customWidth="1"/>
    <col min="8472" max="8472" width="3.7109375" style="172" bestFit="1" customWidth="1"/>
    <col min="8473" max="8473" width="4.7109375" style="172" customWidth="1"/>
    <col min="8474" max="8476" width="5.7109375" style="172" customWidth="1"/>
    <col min="8477" max="8477" width="3.85546875" style="172" customWidth="1"/>
    <col min="8478" max="8478" width="4.5703125" style="172" customWidth="1"/>
    <col min="8479" max="8479" width="4.85546875" style="172" customWidth="1"/>
    <col min="8480" max="8480" width="4.5703125" style="172" customWidth="1"/>
    <col min="8481" max="8481" width="4.5703125" style="172" bestFit="1" customWidth="1"/>
    <col min="8482" max="8483" width="4.5703125" style="172" customWidth="1"/>
    <col min="8484" max="8484" width="2.140625" style="172" bestFit="1" customWidth="1"/>
    <col min="8485" max="8485" width="5.7109375" style="172" bestFit="1" customWidth="1"/>
    <col min="8486" max="8486" width="3.85546875" style="172" bestFit="1" customWidth="1"/>
    <col min="8487" max="8487" width="20.28515625" style="172" customWidth="1"/>
    <col min="8488" max="8488" width="5.85546875" style="172" bestFit="1" customWidth="1"/>
    <col min="8489" max="8489" width="31.28515625" style="172" bestFit="1" customWidth="1"/>
    <col min="8490" max="8490" width="5.85546875" style="172" bestFit="1" customWidth="1"/>
    <col min="8491" max="8491" width="21.42578125" style="172" bestFit="1" customWidth="1"/>
    <col min="8492" max="8492" width="5.85546875" style="172" bestFit="1" customWidth="1"/>
    <col min="8493" max="8494" width="11.42578125" style="172"/>
    <col min="8495" max="8495" width="5.85546875" style="172" bestFit="1" customWidth="1"/>
    <col min="8496" max="8692" width="11.42578125" style="172"/>
    <col min="8693" max="8693" width="15.42578125" style="172" customWidth="1"/>
    <col min="8694" max="8694" width="3.85546875" style="172" customWidth="1"/>
    <col min="8695" max="8695" width="10" style="172" customWidth="1"/>
    <col min="8696" max="8696" width="11.85546875" style="172" customWidth="1"/>
    <col min="8697" max="8697" width="13.7109375" style="172" customWidth="1"/>
    <col min="8698" max="8698" width="23.5703125" style="172" customWidth="1"/>
    <col min="8699" max="8699" width="12" style="172" customWidth="1"/>
    <col min="8700" max="8700" width="5.5703125" style="172" customWidth="1"/>
    <col min="8701" max="8701" width="1.7109375" style="172" customWidth="1"/>
    <col min="8702" max="8702" width="3.140625" style="172" customWidth="1"/>
    <col min="8703" max="8703" width="3.85546875" style="172" customWidth="1"/>
    <col min="8704" max="8704" width="4" style="172" customWidth="1"/>
    <col min="8705" max="8706" width="3.5703125" style="172" customWidth="1"/>
    <col min="8707" max="8707" width="5" style="172" customWidth="1"/>
    <col min="8708" max="8708" width="6" style="172" customWidth="1"/>
    <col min="8709" max="8709" width="4.28515625" style="172" customWidth="1"/>
    <col min="8710" max="8710" width="4.85546875" style="172" bestFit="1" customWidth="1"/>
    <col min="8711" max="8711" width="6" style="172" customWidth="1"/>
    <col min="8712" max="8712" width="4.7109375" style="172" customWidth="1"/>
    <col min="8713" max="8713" width="4.85546875" style="172" customWidth="1"/>
    <col min="8714" max="8714" width="4.85546875" style="172" bestFit="1" customWidth="1"/>
    <col min="8715" max="8716" width="3.5703125" style="172" bestFit="1" customWidth="1"/>
    <col min="8717" max="8717" width="6.140625" style="172" bestFit="1" customWidth="1"/>
    <col min="8718" max="8718" width="7" style="172" customWidth="1"/>
    <col min="8719" max="8719" width="8.140625" style="172" customWidth="1"/>
    <col min="8720" max="8720" width="5.5703125" style="172" customWidth="1"/>
    <col min="8721" max="8721" width="4" style="172" customWidth="1"/>
    <col min="8722" max="8722" width="6.7109375" style="172" bestFit="1" customWidth="1"/>
    <col min="8723" max="8723" width="7.140625" style="172" customWidth="1"/>
    <col min="8724" max="8724" width="6.28515625" style="172" bestFit="1" customWidth="1"/>
    <col min="8725" max="8725" width="4.42578125" style="172" customWidth="1"/>
    <col min="8726" max="8726" width="7" style="172" customWidth="1"/>
    <col min="8727" max="8727" width="3.5703125" style="172" bestFit="1" customWidth="1"/>
    <col min="8728" max="8728" width="3.7109375" style="172" bestFit="1" customWidth="1"/>
    <col min="8729" max="8729" width="4.7109375" style="172" customWidth="1"/>
    <col min="8730" max="8732" width="5.7109375" style="172" customWidth="1"/>
    <col min="8733" max="8733" width="3.85546875" style="172" customWidth="1"/>
    <col min="8734" max="8734" width="4.5703125" style="172" customWidth="1"/>
    <col min="8735" max="8735" width="4.85546875" style="172" customWidth="1"/>
    <col min="8736" max="8736" width="4.5703125" style="172" customWidth="1"/>
    <col min="8737" max="8737" width="4.5703125" style="172" bestFit="1" customWidth="1"/>
    <col min="8738" max="8739" width="4.5703125" style="172" customWidth="1"/>
    <col min="8740" max="8740" width="2.140625" style="172" bestFit="1" customWidth="1"/>
    <col min="8741" max="8741" width="5.7109375" style="172" bestFit="1" customWidth="1"/>
    <col min="8742" max="8742" width="3.85546875" style="172" bestFit="1" customWidth="1"/>
    <col min="8743" max="8743" width="20.28515625" style="172" customWidth="1"/>
    <col min="8744" max="8744" width="5.85546875" style="172" bestFit="1" customWidth="1"/>
    <col min="8745" max="8745" width="31.28515625" style="172" bestFit="1" customWidth="1"/>
    <col min="8746" max="8746" width="5.85546875" style="172" bestFit="1" customWidth="1"/>
    <col min="8747" max="8747" width="21.42578125" style="172" bestFit="1" customWidth="1"/>
    <col min="8748" max="8748" width="5.85546875" style="172" bestFit="1" customWidth="1"/>
    <col min="8749" max="8750" width="11.42578125" style="172"/>
    <col min="8751" max="8751" width="5.85546875" style="172" bestFit="1" customWidth="1"/>
    <col min="8752" max="8948" width="11.42578125" style="172"/>
    <col min="8949" max="8949" width="15.42578125" style="172" customWidth="1"/>
    <col min="8950" max="8950" width="3.85546875" style="172" customWidth="1"/>
    <col min="8951" max="8951" width="10" style="172" customWidth="1"/>
    <col min="8952" max="8952" width="11.85546875" style="172" customWidth="1"/>
    <col min="8953" max="8953" width="13.7109375" style="172" customWidth="1"/>
    <col min="8954" max="8954" width="23.5703125" style="172" customWidth="1"/>
    <col min="8955" max="8955" width="12" style="172" customWidth="1"/>
    <col min="8956" max="8956" width="5.5703125" style="172" customWidth="1"/>
    <col min="8957" max="8957" width="1.7109375" style="172" customWidth="1"/>
    <col min="8958" max="8958" width="3.140625" style="172" customWidth="1"/>
    <col min="8959" max="8959" width="3.85546875" style="172" customWidth="1"/>
    <col min="8960" max="8960" width="4" style="172" customWidth="1"/>
    <col min="8961" max="8962" width="3.5703125" style="172" customWidth="1"/>
    <col min="8963" max="8963" width="5" style="172" customWidth="1"/>
    <col min="8964" max="8964" width="6" style="172" customWidth="1"/>
    <col min="8965" max="8965" width="4.28515625" style="172" customWidth="1"/>
    <col min="8966" max="8966" width="4.85546875" style="172" bestFit="1" customWidth="1"/>
    <col min="8967" max="8967" width="6" style="172" customWidth="1"/>
    <col min="8968" max="8968" width="4.7109375" style="172" customWidth="1"/>
    <col min="8969" max="8969" width="4.85546875" style="172" customWidth="1"/>
    <col min="8970" max="8970" width="4.85546875" style="172" bestFit="1" customWidth="1"/>
    <col min="8971" max="8972" width="3.5703125" style="172" bestFit="1" customWidth="1"/>
    <col min="8973" max="8973" width="6.140625" style="172" bestFit="1" customWidth="1"/>
    <col min="8974" max="8974" width="7" style="172" customWidth="1"/>
    <col min="8975" max="8975" width="8.140625" style="172" customWidth="1"/>
    <col min="8976" max="8976" width="5.5703125" style="172" customWidth="1"/>
    <col min="8977" max="8977" width="4" style="172" customWidth="1"/>
    <col min="8978" max="8978" width="6.7109375" style="172" bestFit="1" customWidth="1"/>
    <col min="8979" max="8979" width="7.140625" style="172" customWidth="1"/>
    <col min="8980" max="8980" width="6.28515625" style="172" bestFit="1" customWidth="1"/>
    <col min="8981" max="8981" width="4.42578125" style="172" customWidth="1"/>
    <col min="8982" max="8982" width="7" style="172" customWidth="1"/>
    <col min="8983" max="8983" width="3.5703125" style="172" bestFit="1" customWidth="1"/>
    <col min="8984" max="8984" width="3.7109375" style="172" bestFit="1" customWidth="1"/>
    <col min="8985" max="8985" width="4.7109375" style="172" customWidth="1"/>
    <col min="8986" max="8988" width="5.7109375" style="172" customWidth="1"/>
    <col min="8989" max="8989" width="3.85546875" style="172" customWidth="1"/>
    <col min="8990" max="8990" width="4.5703125" style="172" customWidth="1"/>
    <col min="8991" max="8991" width="4.85546875" style="172" customWidth="1"/>
    <col min="8992" max="8992" width="4.5703125" style="172" customWidth="1"/>
    <col min="8993" max="8993" width="4.5703125" style="172" bestFit="1" customWidth="1"/>
    <col min="8994" max="8995" width="4.5703125" style="172" customWidth="1"/>
    <col min="8996" max="8996" width="2.140625" style="172" bestFit="1" customWidth="1"/>
    <col min="8997" max="8997" width="5.7109375" style="172" bestFit="1" customWidth="1"/>
    <col min="8998" max="8998" width="3.85546875" style="172" bestFit="1" customWidth="1"/>
    <col min="8999" max="8999" width="20.28515625" style="172" customWidth="1"/>
    <col min="9000" max="9000" width="5.85546875" style="172" bestFit="1" customWidth="1"/>
    <col min="9001" max="9001" width="31.28515625" style="172" bestFit="1" customWidth="1"/>
    <col min="9002" max="9002" width="5.85546875" style="172" bestFit="1" customWidth="1"/>
    <col min="9003" max="9003" width="21.42578125" style="172" bestFit="1" customWidth="1"/>
    <col min="9004" max="9004" width="5.85546875" style="172" bestFit="1" customWidth="1"/>
    <col min="9005" max="9006" width="11.42578125" style="172"/>
    <col min="9007" max="9007" width="5.85546875" style="172" bestFit="1" customWidth="1"/>
    <col min="9008" max="9204" width="11.42578125" style="172"/>
    <col min="9205" max="9205" width="15.42578125" style="172" customWidth="1"/>
    <col min="9206" max="9206" width="3.85546875" style="172" customWidth="1"/>
    <col min="9207" max="9207" width="10" style="172" customWidth="1"/>
    <col min="9208" max="9208" width="11.85546875" style="172" customWidth="1"/>
    <col min="9209" max="9209" width="13.7109375" style="172" customWidth="1"/>
    <col min="9210" max="9210" width="23.5703125" style="172" customWidth="1"/>
    <col min="9211" max="9211" width="12" style="172" customWidth="1"/>
    <col min="9212" max="9212" width="5.5703125" style="172" customWidth="1"/>
    <col min="9213" max="9213" width="1.7109375" style="172" customWidth="1"/>
    <col min="9214" max="9214" width="3.140625" style="172" customWidth="1"/>
    <col min="9215" max="9215" width="3.85546875" style="172" customWidth="1"/>
    <col min="9216" max="9216" width="4" style="172" customWidth="1"/>
    <col min="9217" max="9218" width="3.5703125" style="172" customWidth="1"/>
    <col min="9219" max="9219" width="5" style="172" customWidth="1"/>
    <col min="9220" max="9220" width="6" style="172" customWidth="1"/>
    <col min="9221" max="9221" width="4.28515625" style="172" customWidth="1"/>
    <col min="9222" max="9222" width="4.85546875" style="172" bestFit="1" customWidth="1"/>
    <col min="9223" max="9223" width="6" style="172" customWidth="1"/>
    <col min="9224" max="9224" width="4.7109375" style="172" customWidth="1"/>
    <col min="9225" max="9225" width="4.85546875" style="172" customWidth="1"/>
    <col min="9226" max="9226" width="4.85546875" style="172" bestFit="1" customWidth="1"/>
    <col min="9227" max="9228" width="3.5703125" style="172" bestFit="1" customWidth="1"/>
    <col min="9229" max="9229" width="6.140625" style="172" bestFit="1" customWidth="1"/>
    <col min="9230" max="9230" width="7" style="172" customWidth="1"/>
    <col min="9231" max="9231" width="8.140625" style="172" customWidth="1"/>
    <col min="9232" max="9232" width="5.5703125" style="172" customWidth="1"/>
    <col min="9233" max="9233" width="4" style="172" customWidth="1"/>
    <col min="9234" max="9234" width="6.7109375" style="172" bestFit="1" customWidth="1"/>
    <col min="9235" max="9235" width="7.140625" style="172" customWidth="1"/>
    <col min="9236" max="9236" width="6.28515625" style="172" bestFit="1" customWidth="1"/>
    <col min="9237" max="9237" width="4.42578125" style="172" customWidth="1"/>
    <col min="9238" max="9238" width="7" style="172" customWidth="1"/>
    <col min="9239" max="9239" width="3.5703125" style="172" bestFit="1" customWidth="1"/>
    <col min="9240" max="9240" width="3.7109375" style="172" bestFit="1" customWidth="1"/>
    <col min="9241" max="9241" width="4.7109375" style="172" customWidth="1"/>
    <col min="9242" max="9244" width="5.7109375" style="172" customWidth="1"/>
    <col min="9245" max="9245" width="3.85546875" style="172" customWidth="1"/>
    <col min="9246" max="9246" width="4.5703125" style="172" customWidth="1"/>
    <col min="9247" max="9247" width="4.85546875" style="172" customWidth="1"/>
    <col min="9248" max="9248" width="4.5703125" style="172" customWidth="1"/>
    <col min="9249" max="9249" width="4.5703125" style="172" bestFit="1" customWidth="1"/>
    <col min="9250" max="9251" width="4.5703125" style="172" customWidth="1"/>
    <col min="9252" max="9252" width="2.140625" style="172" bestFit="1" customWidth="1"/>
    <col min="9253" max="9253" width="5.7109375" style="172" bestFit="1" customWidth="1"/>
    <col min="9254" max="9254" width="3.85546875" style="172" bestFit="1" customWidth="1"/>
    <col min="9255" max="9255" width="20.28515625" style="172" customWidth="1"/>
    <col min="9256" max="9256" width="5.85546875" style="172" bestFit="1" customWidth="1"/>
    <col min="9257" max="9257" width="31.28515625" style="172" bestFit="1" customWidth="1"/>
    <col min="9258" max="9258" width="5.85546875" style="172" bestFit="1" customWidth="1"/>
    <col min="9259" max="9259" width="21.42578125" style="172" bestFit="1" customWidth="1"/>
    <col min="9260" max="9260" width="5.85546875" style="172" bestFit="1" customWidth="1"/>
    <col min="9261" max="9262" width="11.42578125" style="172"/>
    <col min="9263" max="9263" width="5.85546875" style="172" bestFit="1" customWidth="1"/>
    <col min="9264" max="9460" width="11.42578125" style="172"/>
    <col min="9461" max="9461" width="15.42578125" style="172" customWidth="1"/>
    <col min="9462" max="9462" width="3.85546875" style="172" customWidth="1"/>
    <col min="9463" max="9463" width="10" style="172" customWidth="1"/>
    <col min="9464" max="9464" width="11.85546875" style="172" customWidth="1"/>
    <col min="9465" max="9465" width="13.7109375" style="172" customWidth="1"/>
    <col min="9466" max="9466" width="23.5703125" style="172" customWidth="1"/>
    <col min="9467" max="9467" width="12" style="172" customWidth="1"/>
    <col min="9468" max="9468" width="5.5703125" style="172" customWidth="1"/>
    <col min="9469" max="9469" width="1.7109375" style="172" customWidth="1"/>
    <col min="9470" max="9470" width="3.140625" style="172" customWidth="1"/>
    <col min="9471" max="9471" width="3.85546875" style="172" customWidth="1"/>
    <col min="9472" max="9472" width="4" style="172" customWidth="1"/>
    <col min="9473" max="9474" width="3.5703125" style="172" customWidth="1"/>
    <col min="9475" max="9475" width="5" style="172" customWidth="1"/>
    <col min="9476" max="9476" width="6" style="172" customWidth="1"/>
    <col min="9477" max="9477" width="4.28515625" style="172" customWidth="1"/>
    <col min="9478" max="9478" width="4.85546875" style="172" bestFit="1" customWidth="1"/>
    <col min="9479" max="9479" width="6" style="172" customWidth="1"/>
    <col min="9480" max="9480" width="4.7109375" style="172" customWidth="1"/>
    <col min="9481" max="9481" width="4.85546875" style="172" customWidth="1"/>
    <col min="9482" max="9482" width="4.85546875" style="172" bestFit="1" customWidth="1"/>
    <col min="9483" max="9484" width="3.5703125" style="172" bestFit="1" customWidth="1"/>
    <col min="9485" max="9485" width="6.140625" style="172" bestFit="1" customWidth="1"/>
    <col min="9486" max="9486" width="7" style="172" customWidth="1"/>
    <col min="9487" max="9487" width="8.140625" style="172" customWidth="1"/>
    <col min="9488" max="9488" width="5.5703125" style="172" customWidth="1"/>
    <col min="9489" max="9489" width="4" style="172" customWidth="1"/>
    <col min="9490" max="9490" width="6.7109375" style="172" bestFit="1" customWidth="1"/>
    <col min="9491" max="9491" width="7.140625" style="172" customWidth="1"/>
    <col min="9492" max="9492" width="6.28515625" style="172" bestFit="1" customWidth="1"/>
    <col min="9493" max="9493" width="4.42578125" style="172" customWidth="1"/>
    <col min="9494" max="9494" width="7" style="172" customWidth="1"/>
    <col min="9495" max="9495" width="3.5703125" style="172" bestFit="1" customWidth="1"/>
    <col min="9496" max="9496" width="3.7109375" style="172" bestFit="1" customWidth="1"/>
    <col min="9497" max="9497" width="4.7109375" style="172" customWidth="1"/>
    <col min="9498" max="9500" width="5.7109375" style="172" customWidth="1"/>
    <col min="9501" max="9501" width="3.85546875" style="172" customWidth="1"/>
    <col min="9502" max="9502" width="4.5703125" style="172" customWidth="1"/>
    <col min="9503" max="9503" width="4.85546875" style="172" customWidth="1"/>
    <col min="9504" max="9504" width="4.5703125" style="172" customWidth="1"/>
    <col min="9505" max="9505" width="4.5703125" style="172" bestFit="1" customWidth="1"/>
    <col min="9506" max="9507" width="4.5703125" style="172" customWidth="1"/>
    <col min="9508" max="9508" width="2.140625" style="172" bestFit="1" customWidth="1"/>
    <col min="9509" max="9509" width="5.7109375" style="172" bestFit="1" customWidth="1"/>
    <col min="9510" max="9510" width="3.85546875" style="172" bestFit="1" customWidth="1"/>
    <col min="9511" max="9511" width="20.28515625" style="172" customWidth="1"/>
    <col min="9512" max="9512" width="5.85546875" style="172" bestFit="1" customWidth="1"/>
    <col min="9513" max="9513" width="31.28515625" style="172" bestFit="1" customWidth="1"/>
    <col min="9514" max="9514" width="5.85546875" style="172" bestFit="1" customWidth="1"/>
    <col min="9515" max="9515" width="21.42578125" style="172" bestFit="1" customWidth="1"/>
    <col min="9516" max="9516" width="5.85546875" style="172" bestFit="1" customWidth="1"/>
    <col min="9517" max="9518" width="11.42578125" style="172"/>
    <col min="9519" max="9519" width="5.85546875" style="172" bestFit="1" customWidth="1"/>
    <col min="9520" max="9716" width="11.42578125" style="172"/>
    <col min="9717" max="9717" width="15.42578125" style="172" customWidth="1"/>
    <col min="9718" max="9718" width="3.85546875" style="172" customWidth="1"/>
    <col min="9719" max="9719" width="10" style="172" customWidth="1"/>
    <col min="9720" max="9720" width="11.85546875" style="172" customWidth="1"/>
    <col min="9721" max="9721" width="13.7109375" style="172" customWidth="1"/>
    <col min="9722" max="9722" width="23.5703125" style="172" customWidth="1"/>
    <col min="9723" max="9723" width="12" style="172" customWidth="1"/>
    <col min="9724" max="9724" width="5.5703125" style="172" customWidth="1"/>
    <col min="9725" max="9725" width="1.7109375" style="172" customWidth="1"/>
    <col min="9726" max="9726" width="3.140625" style="172" customWidth="1"/>
    <col min="9727" max="9727" width="3.85546875" style="172" customWidth="1"/>
    <col min="9728" max="9728" width="4" style="172" customWidth="1"/>
    <col min="9729" max="9730" width="3.5703125" style="172" customWidth="1"/>
    <col min="9731" max="9731" width="5" style="172" customWidth="1"/>
    <col min="9732" max="9732" width="6" style="172" customWidth="1"/>
    <col min="9733" max="9733" width="4.28515625" style="172" customWidth="1"/>
    <col min="9734" max="9734" width="4.85546875" style="172" bestFit="1" customWidth="1"/>
    <col min="9735" max="9735" width="6" style="172" customWidth="1"/>
    <col min="9736" max="9736" width="4.7109375" style="172" customWidth="1"/>
    <col min="9737" max="9737" width="4.85546875" style="172" customWidth="1"/>
    <col min="9738" max="9738" width="4.85546875" style="172" bestFit="1" customWidth="1"/>
    <col min="9739" max="9740" width="3.5703125" style="172" bestFit="1" customWidth="1"/>
    <col min="9741" max="9741" width="6.140625" style="172" bestFit="1" customWidth="1"/>
    <col min="9742" max="9742" width="7" style="172" customWidth="1"/>
    <col min="9743" max="9743" width="8.140625" style="172" customWidth="1"/>
    <col min="9744" max="9744" width="5.5703125" style="172" customWidth="1"/>
    <col min="9745" max="9745" width="4" style="172" customWidth="1"/>
    <col min="9746" max="9746" width="6.7109375" style="172" bestFit="1" customWidth="1"/>
    <col min="9747" max="9747" width="7.140625" style="172" customWidth="1"/>
    <col min="9748" max="9748" width="6.28515625" style="172" bestFit="1" customWidth="1"/>
    <col min="9749" max="9749" width="4.42578125" style="172" customWidth="1"/>
    <col min="9750" max="9750" width="7" style="172" customWidth="1"/>
    <col min="9751" max="9751" width="3.5703125" style="172" bestFit="1" customWidth="1"/>
    <col min="9752" max="9752" width="3.7109375" style="172" bestFit="1" customWidth="1"/>
    <col min="9753" max="9753" width="4.7109375" style="172" customWidth="1"/>
    <col min="9754" max="9756" width="5.7109375" style="172" customWidth="1"/>
    <col min="9757" max="9757" width="3.85546875" style="172" customWidth="1"/>
    <col min="9758" max="9758" width="4.5703125" style="172" customWidth="1"/>
    <col min="9759" max="9759" width="4.85546875" style="172" customWidth="1"/>
    <col min="9760" max="9760" width="4.5703125" style="172" customWidth="1"/>
    <col min="9761" max="9761" width="4.5703125" style="172" bestFit="1" customWidth="1"/>
    <col min="9762" max="9763" width="4.5703125" style="172" customWidth="1"/>
    <col min="9764" max="9764" width="2.140625" style="172" bestFit="1" customWidth="1"/>
    <col min="9765" max="9765" width="5.7109375" style="172" bestFit="1" customWidth="1"/>
    <col min="9766" max="9766" width="3.85546875" style="172" bestFit="1" customWidth="1"/>
    <col min="9767" max="9767" width="20.28515625" style="172" customWidth="1"/>
    <col min="9768" max="9768" width="5.85546875" style="172" bestFit="1" customWidth="1"/>
    <col min="9769" max="9769" width="31.28515625" style="172" bestFit="1" customWidth="1"/>
    <col min="9770" max="9770" width="5.85546875" style="172" bestFit="1" customWidth="1"/>
    <col min="9771" max="9771" width="21.42578125" style="172" bestFit="1" customWidth="1"/>
    <col min="9772" max="9772" width="5.85546875" style="172" bestFit="1" customWidth="1"/>
    <col min="9773" max="9774" width="11.42578125" style="172"/>
    <col min="9775" max="9775" width="5.85546875" style="172" bestFit="1" customWidth="1"/>
    <col min="9776" max="9972" width="11.42578125" style="172"/>
    <col min="9973" max="9973" width="15.42578125" style="172" customWidth="1"/>
    <col min="9974" max="9974" width="3.85546875" style="172" customWidth="1"/>
    <col min="9975" max="9975" width="10" style="172" customWidth="1"/>
    <col min="9976" max="9976" width="11.85546875" style="172" customWidth="1"/>
    <col min="9977" max="9977" width="13.7109375" style="172" customWidth="1"/>
    <col min="9978" max="9978" width="23.5703125" style="172" customWidth="1"/>
    <col min="9979" max="9979" width="12" style="172" customWidth="1"/>
    <col min="9980" max="9980" width="5.5703125" style="172" customWidth="1"/>
    <col min="9981" max="9981" width="1.7109375" style="172" customWidth="1"/>
    <col min="9982" max="9982" width="3.140625" style="172" customWidth="1"/>
    <col min="9983" max="9983" width="3.85546875" style="172" customWidth="1"/>
    <col min="9984" max="9984" width="4" style="172" customWidth="1"/>
    <col min="9985" max="9986" width="3.5703125" style="172" customWidth="1"/>
    <col min="9987" max="9987" width="5" style="172" customWidth="1"/>
    <col min="9988" max="9988" width="6" style="172" customWidth="1"/>
    <col min="9989" max="9989" width="4.28515625" style="172" customWidth="1"/>
    <col min="9990" max="9990" width="4.85546875" style="172" bestFit="1" customWidth="1"/>
    <col min="9991" max="9991" width="6" style="172" customWidth="1"/>
    <col min="9992" max="9992" width="4.7109375" style="172" customWidth="1"/>
    <col min="9993" max="9993" width="4.85546875" style="172" customWidth="1"/>
    <col min="9994" max="9994" width="4.85546875" style="172" bestFit="1" customWidth="1"/>
    <col min="9995" max="9996" width="3.5703125" style="172" bestFit="1" customWidth="1"/>
    <col min="9997" max="9997" width="6.140625" style="172" bestFit="1" customWidth="1"/>
    <col min="9998" max="9998" width="7" style="172" customWidth="1"/>
    <col min="9999" max="9999" width="8.140625" style="172" customWidth="1"/>
    <col min="10000" max="10000" width="5.5703125" style="172" customWidth="1"/>
    <col min="10001" max="10001" width="4" style="172" customWidth="1"/>
    <col min="10002" max="10002" width="6.7109375" style="172" bestFit="1" customWidth="1"/>
    <col min="10003" max="10003" width="7.140625" style="172" customWidth="1"/>
    <col min="10004" max="10004" width="6.28515625" style="172" bestFit="1" customWidth="1"/>
    <col min="10005" max="10005" width="4.42578125" style="172" customWidth="1"/>
    <col min="10006" max="10006" width="7" style="172" customWidth="1"/>
    <col min="10007" max="10007" width="3.5703125" style="172" bestFit="1" customWidth="1"/>
    <col min="10008" max="10008" width="3.7109375" style="172" bestFit="1" customWidth="1"/>
    <col min="10009" max="10009" width="4.7109375" style="172" customWidth="1"/>
    <col min="10010" max="10012" width="5.7109375" style="172" customWidth="1"/>
    <col min="10013" max="10013" width="3.85546875" style="172" customWidth="1"/>
    <col min="10014" max="10014" width="4.5703125" style="172" customWidth="1"/>
    <col min="10015" max="10015" width="4.85546875" style="172" customWidth="1"/>
    <col min="10016" max="10016" width="4.5703125" style="172" customWidth="1"/>
    <col min="10017" max="10017" width="4.5703125" style="172" bestFit="1" customWidth="1"/>
    <col min="10018" max="10019" width="4.5703125" style="172" customWidth="1"/>
    <col min="10020" max="10020" width="2.140625" style="172" bestFit="1" customWidth="1"/>
    <col min="10021" max="10021" width="5.7109375" style="172" bestFit="1" customWidth="1"/>
    <col min="10022" max="10022" width="3.85546875" style="172" bestFit="1" customWidth="1"/>
    <col min="10023" max="10023" width="20.28515625" style="172" customWidth="1"/>
    <col min="10024" max="10024" width="5.85546875" style="172" bestFit="1" customWidth="1"/>
    <col min="10025" max="10025" width="31.28515625" style="172" bestFit="1" customWidth="1"/>
    <col min="10026" max="10026" width="5.85546875" style="172" bestFit="1" customWidth="1"/>
    <col min="10027" max="10027" width="21.42578125" style="172" bestFit="1" customWidth="1"/>
    <col min="10028" max="10028" width="5.85546875" style="172" bestFit="1" customWidth="1"/>
    <col min="10029" max="10030" width="11.42578125" style="172"/>
    <col min="10031" max="10031" width="5.85546875" style="172" bestFit="1" customWidth="1"/>
    <col min="10032" max="10228" width="11.42578125" style="172"/>
    <col min="10229" max="10229" width="15.42578125" style="172" customWidth="1"/>
    <col min="10230" max="10230" width="3.85546875" style="172" customWidth="1"/>
    <col min="10231" max="10231" width="10" style="172" customWidth="1"/>
    <col min="10232" max="10232" width="11.85546875" style="172" customWidth="1"/>
    <col min="10233" max="10233" width="13.7109375" style="172" customWidth="1"/>
    <col min="10234" max="10234" width="23.5703125" style="172" customWidth="1"/>
    <col min="10235" max="10235" width="12" style="172" customWidth="1"/>
    <col min="10236" max="10236" width="5.5703125" style="172" customWidth="1"/>
    <col min="10237" max="10237" width="1.7109375" style="172" customWidth="1"/>
    <col min="10238" max="10238" width="3.140625" style="172" customWidth="1"/>
    <col min="10239" max="10239" width="3.85546875" style="172" customWidth="1"/>
    <col min="10240" max="10240" width="4" style="172" customWidth="1"/>
    <col min="10241" max="10242" width="3.5703125" style="172" customWidth="1"/>
    <col min="10243" max="10243" width="5" style="172" customWidth="1"/>
    <col min="10244" max="10244" width="6" style="172" customWidth="1"/>
    <col min="10245" max="10245" width="4.28515625" style="172" customWidth="1"/>
    <col min="10246" max="10246" width="4.85546875" style="172" bestFit="1" customWidth="1"/>
    <col min="10247" max="10247" width="6" style="172" customWidth="1"/>
    <col min="10248" max="10248" width="4.7109375" style="172" customWidth="1"/>
    <col min="10249" max="10249" width="4.85546875" style="172" customWidth="1"/>
    <col min="10250" max="10250" width="4.85546875" style="172" bestFit="1" customWidth="1"/>
    <col min="10251" max="10252" width="3.5703125" style="172" bestFit="1" customWidth="1"/>
    <col min="10253" max="10253" width="6.140625" style="172" bestFit="1" customWidth="1"/>
    <col min="10254" max="10254" width="7" style="172" customWidth="1"/>
    <col min="10255" max="10255" width="8.140625" style="172" customWidth="1"/>
    <col min="10256" max="10256" width="5.5703125" style="172" customWidth="1"/>
    <col min="10257" max="10257" width="4" style="172" customWidth="1"/>
    <col min="10258" max="10258" width="6.7109375" style="172" bestFit="1" customWidth="1"/>
    <col min="10259" max="10259" width="7.140625" style="172" customWidth="1"/>
    <col min="10260" max="10260" width="6.28515625" style="172" bestFit="1" customWidth="1"/>
    <col min="10261" max="10261" width="4.42578125" style="172" customWidth="1"/>
    <col min="10262" max="10262" width="7" style="172" customWidth="1"/>
    <col min="10263" max="10263" width="3.5703125" style="172" bestFit="1" customWidth="1"/>
    <col min="10264" max="10264" width="3.7109375" style="172" bestFit="1" customWidth="1"/>
    <col min="10265" max="10265" width="4.7109375" style="172" customWidth="1"/>
    <col min="10266" max="10268" width="5.7109375" style="172" customWidth="1"/>
    <col min="10269" max="10269" width="3.85546875" style="172" customWidth="1"/>
    <col min="10270" max="10270" width="4.5703125" style="172" customWidth="1"/>
    <col min="10271" max="10271" width="4.85546875" style="172" customWidth="1"/>
    <col min="10272" max="10272" width="4.5703125" style="172" customWidth="1"/>
    <col min="10273" max="10273" width="4.5703125" style="172" bestFit="1" customWidth="1"/>
    <col min="10274" max="10275" width="4.5703125" style="172" customWidth="1"/>
    <col min="10276" max="10276" width="2.140625" style="172" bestFit="1" customWidth="1"/>
    <col min="10277" max="10277" width="5.7109375" style="172" bestFit="1" customWidth="1"/>
    <col min="10278" max="10278" width="3.85546875" style="172" bestFit="1" customWidth="1"/>
    <col min="10279" max="10279" width="20.28515625" style="172" customWidth="1"/>
    <col min="10280" max="10280" width="5.85546875" style="172" bestFit="1" customWidth="1"/>
    <col min="10281" max="10281" width="31.28515625" style="172" bestFit="1" customWidth="1"/>
    <col min="10282" max="10282" width="5.85546875" style="172" bestFit="1" customWidth="1"/>
    <col min="10283" max="10283" width="21.42578125" style="172" bestFit="1" customWidth="1"/>
    <col min="10284" max="10284" width="5.85546875" style="172" bestFit="1" customWidth="1"/>
    <col min="10285" max="10286" width="11.42578125" style="172"/>
    <col min="10287" max="10287" width="5.85546875" style="172" bestFit="1" customWidth="1"/>
    <col min="10288" max="10484" width="11.42578125" style="172"/>
    <col min="10485" max="10485" width="15.42578125" style="172" customWidth="1"/>
    <col min="10486" max="10486" width="3.85546875" style="172" customWidth="1"/>
    <col min="10487" max="10487" width="10" style="172" customWidth="1"/>
    <col min="10488" max="10488" width="11.85546875" style="172" customWidth="1"/>
    <col min="10489" max="10489" width="13.7109375" style="172" customWidth="1"/>
    <col min="10490" max="10490" width="23.5703125" style="172" customWidth="1"/>
    <col min="10491" max="10491" width="12" style="172" customWidth="1"/>
    <col min="10492" max="10492" width="5.5703125" style="172" customWidth="1"/>
    <col min="10493" max="10493" width="1.7109375" style="172" customWidth="1"/>
    <col min="10494" max="10494" width="3.140625" style="172" customWidth="1"/>
    <col min="10495" max="10495" width="3.85546875" style="172" customWidth="1"/>
    <col min="10496" max="10496" width="4" style="172" customWidth="1"/>
    <col min="10497" max="10498" width="3.5703125" style="172" customWidth="1"/>
    <col min="10499" max="10499" width="5" style="172" customWidth="1"/>
    <col min="10500" max="10500" width="6" style="172" customWidth="1"/>
    <col min="10501" max="10501" width="4.28515625" style="172" customWidth="1"/>
    <col min="10502" max="10502" width="4.85546875" style="172" bestFit="1" customWidth="1"/>
    <col min="10503" max="10503" width="6" style="172" customWidth="1"/>
    <col min="10504" max="10504" width="4.7109375" style="172" customWidth="1"/>
    <col min="10505" max="10505" width="4.85546875" style="172" customWidth="1"/>
    <col min="10506" max="10506" width="4.85546875" style="172" bestFit="1" customWidth="1"/>
    <col min="10507" max="10508" width="3.5703125" style="172" bestFit="1" customWidth="1"/>
    <col min="10509" max="10509" width="6.140625" style="172" bestFit="1" customWidth="1"/>
    <col min="10510" max="10510" width="7" style="172" customWidth="1"/>
    <col min="10511" max="10511" width="8.140625" style="172" customWidth="1"/>
    <col min="10512" max="10512" width="5.5703125" style="172" customWidth="1"/>
    <col min="10513" max="10513" width="4" style="172" customWidth="1"/>
    <col min="10514" max="10514" width="6.7109375" style="172" bestFit="1" customWidth="1"/>
    <col min="10515" max="10515" width="7.140625" style="172" customWidth="1"/>
    <col min="10516" max="10516" width="6.28515625" style="172" bestFit="1" customWidth="1"/>
    <col min="10517" max="10517" width="4.42578125" style="172" customWidth="1"/>
    <col min="10518" max="10518" width="7" style="172" customWidth="1"/>
    <col min="10519" max="10519" width="3.5703125" style="172" bestFit="1" customWidth="1"/>
    <col min="10520" max="10520" width="3.7109375" style="172" bestFit="1" customWidth="1"/>
    <col min="10521" max="10521" width="4.7109375" style="172" customWidth="1"/>
    <col min="10522" max="10524" width="5.7109375" style="172" customWidth="1"/>
    <col min="10525" max="10525" width="3.85546875" style="172" customWidth="1"/>
    <col min="10526" max="10526" width="4.5703125" style="172" customWidth="1"/>
    <col min="10527" max="10527" width="4.85546875" style="172" customWidth="1"/>
    <col min="10528" max="10528" width="4.5703125" style="172" customWidth="1"/>
    <col min="10529" max="10529" width="4.5703125" style="172" bestFit="1" customWidth="1"/>
    <col min="10530" max="10531" width="4.5703125" style="172" customWidth="1"/>
    <col min="10532" max="10532" width="2.140625" style="172" bestFit="1" customWidth="1"/>
    <col min="10533" max="10533" width="5.7109375" style="172" bestFit="1" customWidth="1"/>
    <col min="10534" max="10534" width="3.85546875" style="172" bestFit="1" customWidth="1"/>
    <col min="10535" max="10535" width="20.28515625" style="172" customWidth="1"/>
    <col min="10536" max="10536" width="5.85546875" style="172" bestFit="1" customWidth="1"/>
    <col min="10537" max="10537" width="31.28515625" style="172" bestFit="1" customWidth="1"/>
    <col min="10538" max="10538" width="5.85546875" style="172" bestFit="1" customWidth="1"/>
    <col min="10539" max="10539" width="21.42578125" style="172" bestFit="1" customWidth="1"/>
    <col min="10540" max="10540" width="5.85546875" style="172" bestFit="1" customWidth="1"/>
    <col min="10541" max="10542" width="11.42578125" style="172"/>
    <col min="10543" max="10543" width="5.85546875" style="172" bestFit="1" customWidth="1"/>
    <col min="10544" max="10740" width="11.42578125" style="172"/>
    <col min="10741" max="10741" width="15.42578125" style="172" customWidth="1"/>
    <col min="10742" max="10742" width="3.85546875" style="172" customWidth="1"/>
    <col min="10743" max="10743" width="10" style="172" customWidth="1"/>
    <col min="10744" max="10744" width="11.85546875" style="172" customWidth="1"/>
    <col min="10745" max="10745" width="13.7109375" style="172" customWidth="1"/>
    <col min="10746" max="10746" width="23.5703125" style="172" customWidth="1"/>
    <col min="10747" max="10747" width="12" style="172" customWidth="1"/>
    <col min="10748" max="10748" width="5.5703125" style="172" customWidth="1"/>
    <col min="10749" max="10749" width="1.7109375" style="172" customWidth="1"/>
    <col min="10750" max="10750" width="3.140625" style="172" customWidth="1"/>
    <col min="10751" max="10751" width="3.85546875" style="172" customWidth="1"/>
    <col min="10752" max="10752" width="4" style="172" customWidth="1"/>
    <col min="10753" max="10754" width="3.5703125" style="172" customWidth="1"/>
    <col min="10755" max="10755" width="5" style="172" customWidth="1"/>
    <col min="10756" max="10756" width="6" style="172" customWidth="1"/>
    <col min="10757" max="10757" width="4.28515625" style="172" customWidth="1"/>
    <col min="10758" max="10758" width="4.85546875" style="172" bestFit="1" customWidth="1"/>
    <col min="10759" max="10759" width="6" style="172" customWidth="1"/>
    <col min="10760" max="10760" width="4.7109375" style="172" customWidth="1"/>
    <col min="10761" max="10761" width="4.85546875" style="172" customWidth="1"/>
    <col min="10762" max="10762" width="4.85546875" style="172" bestFit="1" customWidth="1"/>
    <col min="10763" max="10764" width="3.5703125" style="172" bestFit="1" customWidth="1"/>
    <col min="10765" max="10765" width="6.140625" style="172" bestFit="1" customWidth="1"/>
    <col min="10766" max="10766" width="7" style="172" customWidth="1"/>
    <col min="10767" max="10767" width="8.140625" style="172" customWidth="1"/>
    <col min="10768" max="10768" width="5.5703125" style="172" customWidth="1"/>
    <col min="10769" max="10769" width="4" style="172" customWidth="1"/>
    <col min="10770" max="10770" width="6.7109375" style="172" bestFit="1" customWidth="1"/>
    <col min="10771" max="10771" width="7.140625" style="172" customWidth="1"/>
    <col min="10772" max="10772" width="6.28515625" style="172" bestFit="1" customWidth="1"/>
    <col min="10773" max="10773" width="4.42578125" style="172" customWidth="1"/>
    <col min="10774" max="10774" width="7" style="172" customWidth="1"/>
    <col min="10775" max="10775" width="3.5703125" style="172" bestFit="1" customWidth="1"/>
    <col min="10776" max="10776" width="3.7109375" style="172" bestFit="1" customWidth="1"/>
    <col min="10777" max="10777" width="4.7109375" style="172" customWidth="1"/>
    <col min="10778" max="10780" width="5.7109375" style="172" customWidth="1"/>
    <col min="10781" max="10781" width="3.85546875" style="172" customWidth="1"/>
    <col min="10782" max="10782" width="4.5703125" style="172" customWidth="1"/>
    <col min="10783" max="10783" width="4.85546875" style="172" customWidth="1"/>
    <col min="10784" max="10784" width="4.5703125" style="172" customWidth="1"/>
    <col min="10785" max="10785" width="4.5703125" style="172" bestFit="1" customWidth="1"/>
    <col min="10786" max="10787" width="4.5703125" style="172" customWidth="1"/>
    <col min="10788" max="10788" width="2.140625" style="172" bestFit="1" customWidth="1"/>
    <col min="10789" max="10789" width="5.7109375" style="172" bestFit="1" customWidth="1"/>
    <col min="10790" max="10790" width="3.85546875" style="172" bestFit="1" customWidth="1"/>
    <col min="10791" max="10791" width="20.28515625" style="172" customWidth="1"/>
    <col min="10792" max="10792" width="5.85546875" style="172" bestFit="1" customWidth="1"/>
    <col min="10793" max="10793" width="31.28515625" style="172" bestFit="1" customWidth="1"/>
    <col min="10794" max="10794" width="5.85546875" style="172" bestFit="1" customWidth="1"/>
    <col min="10795" max="10795" width="21.42578125" style="172" bestFit="1" customWidth="1"/>
    <col min="10796" max="10796" width="5.85546875" style="172" bestFit="1" customWidth="1"/>
    <col min="10797" max="10798" width="11.42578125" style="172"/>
    <col min="10799" max="10799" width="5.85546875" style="172" bestFit="1" customWidth="1"/>
    <col min="10800" max="10996" width="11.42578125" style="172"/>
    <col min="10997" max="10997" width="15.42578125" style="172" customWidth="1"/>
    <col min="10998" max="10998" width="3.85546875" style="172" customWidth="1"/>
    <col min="10999" max="10999" width="10" style="172" customWidth="1"/>
    <col min="11000" max="11000" width="11.85546875" style="172" customWidth="1"/>
    <col min="11001" max="11001" width="13.7109375" style="172" customWidth="1"/>
    <col min="11002" max="11002" width="23.5703125" style="172" customWidth="1"/>
    <col min="11003" max="11003" width="12" style="172" customWidth="1"/>
    <col min="11004" max="11004" width="5.5703125" style="172" customWidth="1"/>
    <col min="11005" max="11005" width="1.7109375" style="172" customWidth="1"/>
    <col min="11006" max="11006" width="3.140625" style="172" customWidth="1"/>
    <col min="11007" max="11007" width="3.85546875" style="172" customWidth="1"/>
    <col min="11008" max="11008" width="4" style="172" customWidth="1"/>
    <col min="11009" max="11010" width="3.5703125" style="172" customWidth="1"/>
    <col min="11011" max="11011" width="5" style="172" customWidth="1"/>
    <col min="11012" max="11012" width="6" style="172" customWidth="1"/>
    <col min="11013" max="11013" width="4.28515625" style="172" customWidth="1"/>
    <col min="11014" max="11014" width="4.85546875" style="172" bestFit="1" customWidth="1"/>
    <col min="11015" max="11015" width="6" style="172" customWidth="1"/>
    <col min="11016" max="11016" width="4.7109375" style="172" customWidth="1"/>
    <col min="11017" max="11017" width="4.85546875" style="172" customWidth="1"/>
    <col min="11018" max="11018" width="4.85546875" style="172" bestFit="1" customWidth="1"/>
    <col min="11019" max="11020" width="3.5703125" style="172" bestFit="1" customWidth="1"/>
    <col min="11021" max="11021" width="6.140625" style="172" bestFit="1" customWidth="1"/>
    <col min="11022" max="11022" width="7" style="172" customWidth="1"/>
    <col min="11023" max="11023" width="8.140625" style="172" customWidth="1"/>
    <col min="11024" max="11024" width="5.5703125" style="172" customWidth="1"/>
    <col min="11025" max="11025" width="4" style="172" customWidth="1"/>
    <col min="11026" max="11026" width="6.7109375" style="172" bestFit="1" customWidth="1"/>
    <col min="11027" max="11027" width="7.140625" style="172" customWidth="1"/>
    <col min="11028" max="11028" width="6.28515625" style="172" bestFit="1" customWidth="1"/>
    <col min="11029" max="11029" width="4.42578125" style="172" customWidth="1"/>
    <col min="11030" max="11030" width="7" style="172" customWidth="1"/>
    <col min="11031" max="11031" width="3.5703125" style="172" bestFit="1" customWidth="1"/>
    <col min="11032" max="11032" width="3.7109375" style="172" bestFit="1" customWidth="1"/>
    <col min="11033" max="11033" width="4.7109375" style="172" customWidth="1"/>
    <col min="11034" max="11036" width="5.7109375" style="172" customWidth="1"/>
    <col min="11037" max="11037" width="3.85546875" style="172" customWidth="1"/>
    <col min="11038" max="11038" width="4.5703125" style="172" customWidth="1"/>
    <col min="11039" max="11039" width="4.85546875" style="172" customWidth="1"/>
    <col min="11040" max="11040" width="4.5703125" style="172" customWidth="1"/>
    <col min="11041" max="11041" width="4.5703125" style="172" bestFit="1" customWidth="1"/>
    <col min="11042" max="11043" width="4.5703125" style="172" customWidth="1"/>
    <col min="11044" max="11044" width="2.140625" style="172" bestFit="1" customWidth="1"/>
    <col min="11045" max="11045" width="5.7109375" style="172" bestFit="1" customWidth="1"/>
    <col min="11046" max="11046" width="3.85546875" style="172" bestFit="1" customWidth="1"/>
    <col min="11047" max="11047" width="20.28515625" style="172" customWidth="1"/>
    <col min="11048" max="11048" width="5.85546875" style="172" bestFit="1" customWidth="1"/>
    <col min="11049" max="11049" width="31.28515625" style="172" bestFit="1" customWidth="1"/>
    <col min="11050" max="11050" width="5.85546875" style="172" bestFit="1" customWidth="1"/>
    <col min="11051" max="11051" width="21.42578125" style="172" bestFit="1" customWidth="1"/>
    <col min="11052" max="11052" width="5.85546875" style="172" bestFit="1" customWidth="1"/>
    <col min="11053" max="11054" width="11.42578125" style="172"/>
    <col min="11055" max="11055" width="5.85546875" style="172" bestFit="1" customWidth="1"/>
    <col min="11056" max="11252" width="11.42578125" style="172"/>
    <col min="11253" max="11253" width="15.42578125" style="172" customWidth="1"/>
    <col min="11254" max="11254" width="3.85546875" style="172" customWidth="1"/>
    <col min="11255" max="11255" width="10" style="172" customWidth="1"/>
    <col min="11256" max="11256" width="11.85546875" style="172" customWidth="1"/>
    <col min="11257" max="11257" width="13.7109375" style="172" customWidth="1"/>
    <col min="11258" max="11258" width="23.5703125" style="172" customWidth="1"/>
    <col min="11259" max="11259" width="12" style="172" customWidth="1"/>
    <col min="11260" max="11260" width="5.5703125" style="172" customWidth="1"/>
    <col min="11261" max="11261" width="1.7109375" style="172" customWidth="1"/>
    <col min="11262" max="11262" width="3.140625" style="172" customWidth="1"/>
    <col min="11263" max="11263" width="3.85546875" style="172" customWidth="1"/>
    <col min="11264" max="11264" width="4" style="172" customWidth="1"/>
    <col min="11265" max="11266" width="3.5703125" style="172" customWidth="1"/>
    <col min="11267" max="11267" width="5" style="172" customWidth="1"/>
    <col min="11268" max="11268" width="6" style="172" customWidth="1"/>
    <col min="11269" max="11269" width="4.28515625" style="172" customWidth="1"/>
    <col min="11270" max="11270" width="4.85546875" style="172" bestFit="1" customWidth="1"/>
    <col min="11271" max="11271" width="6" style="172" customWidth="1"/>
    <col min="11272" max="11272" width="4.7109375" style="172" customWidth="1"/>
    <col min="11273" max="11273" width="4.85546875" style="172" customWidth="1"/>
    <col min="11274" max="11274" width="4.85546875" style="172" bestFit="1" customWidth="1"/>
    <col min="11275" max="11276" width="3.5703125" style="172" bestFit="1" customWidth="1"/>
    <col min="11277" max="11277" width="6.140625" style="172" bestFit="1" customWidth="1"/>
    <col min="11278" max="11278" width="7" style="172" customWidth="1"/>
    <col min="11279" max="11279" width="8.140625" style="172" customWidth="1"/>
    <col min="11280" max="11280" width="5.5703125" style="172" customWidth="1"/>
    <col min="11281" max="11281" width="4" style="172" customWidth="1"/>
    <col min="11282" max="11282" width="6.7109375" style="172" bestFit="1" customWidth="1"/>
    <col min="11283" max="11283" width="7.140625" style="172" customWidth="1"/>
    <col min="11284" max="11284" width="6.28515625" style="172" bestFit="1" customWidth="1"/>
    <col min="11285" max="11285" width="4.42578125" style="172" customWidth="1"/>
    <col min="11286" max="11286" width="7" style="172" customWidth="1"/>
    <col min="11287" max="11287" width="3.5703125" style="172" bestFit="1" customWidth="1"/>
    <col min="11288" max="11288" width="3.7109375" style="172" bestFit="1" customWidth="1"/>
    <col min="11289" max="11289" width="4.7109375" style="172" customWidth="1"/>
    <col min="11290" max="11292" width="5.7109375" style="172" customWidth="1"/>
    <col min="11293" max="11293" width="3.85546875" style="172" customWidth="1"/>
    <col min="11294" max="11294" width="4.5703125" style="172" customWidth="1"/>
    <col min="11295" max="11295" width="4.85546875" style="172" customWidth="1"/>
    <col min="11296" max="11296" width="4.5703125" style="172" customWidth="1"/>
    <col min="11297" max="11297" width="4.5703125" style="172" bestFit="1" customWidth="1"/>
    <col min="11298" max="11299" width="4.5703125" style="172" customWidth="1"/>
    <col min="11300" max="11300" width="2.140625" style="172" bestFit="1" customWidth="1"/>
    <col min="11301" max="11301" width="5.7109375" style="172" bestFit="1" customWidth="1"/>
    <col min="11302" max="11302" width="3.85546875" style="172" bestFit="1" customWidth="1"/>
    <col min="11303" max="11303" width="20.28515625" style="172" customWidth="1"/>
    <col min="11304" max="11304" width="5.85546875" style="172" bestFit="1" customWidth="1"/>
    <col min="11305" max="11305" width="31.28515625" style="172" bestFit="1" customWidth="1"/>
    <col min="11306" max="11306" width="5.85546875" style="172" bestFit="1" customWidth="1"/>
    <col min="11307" max="11307" width="21.42578125" style="172" bestFit="1" customWidth="1"/>
    <col min="11308" max="11308" width="5.85546875" style="172" bestFit="1" customWidth="1"/>
    <col min="11309" max="11310" width="11.42578125" style="172"/>
    <col min="11311" max="11311" width="5.85546875" style="172" bestFit="1" customWidth="1"/>
    <col min="11312" max="11508" width="11.42578125" style="172"/>
    <col min="11509" max="11509" width="15.42578125" style="172" customWidth="1"/>
    <col min="11510" max="11510" width="3.85546875" style="172" customWidth="1"/>
    <col min="11511" max="11511" width="10" style="172" customWidth="1"/>
    <col min="11512" max="11512" width="11.85546875" style="172" customWidth="1"/>
    <col min="11513" max="11513" width="13.7109375" style="172" customWidth="1"/>
    <col min="11514" max="11514" width="23.5703125" style="172" customWidth="1"/>
    <col min="11515" max="11515" width="12" style="172" customWidth="1"/>
    <col min="11516" max="11516" width="5.5703125" style="172" customWidth="1"/>
    <col min="11517" max="11517" width="1.7109375" style="172" customWidth="1"/>
    <col min="11518" max="11518" width="3.140625" style="172" customWidth="1"/>
    <col min="11519" max="11519" width="3.85546875" style="172" customWidth="1"/>
    <col min="11520" max="11520" width="4" style="172" customWidth="1"/>
    <col min="11521" max="11522" width="3.5703125" style="172" customWidth="1"/>
    <col min="11523" max="11523" width="5" style="172" customWidth="1"/>
    <col min="11524" max="11524" width="6" style="172" customWidth="1"/>
    <col min="11525" max="11525" width="4.28515625" style="172" customWidth="1"/>
    <col min="11526" max="11526" width="4.85546875" style="172" bestFit="1" customWidth="1"/>
    <col min="11527" max="11527" width="6" style="172" customWidth="1"/>
    <col min="11528" max="11528" width="4.7109375" style="172" customWidth="1"/>
    <col min="11529" max="11529" width="4.85546875" style="172" customWidth="1"/>
    <col min="11530" max="11530" width="4.85546875" style="172" bestFit="1" customWidth="1"/>
    <col min="11531" max="11532" width="3.5703125" style="172" bestFit="1" customWidth="1"/>
    <col min="11533" max="11533" width="6.140625" style="172" bestFit="1" customWidth="1"/>
    <col min="11534" max="11534" width="7" style="172" customWidth="1"/>
    <col min="11535" max="11535" width="8.140625" style="172" customWidth="1"/>
    <col min="11536" max="11536" width="5.5703125" style="172" customWidth="1"/>
    <col min="11537" max="11537" width="4" style="172" customWidth="1"/>
    <col min="11538" max="11538" width="6.7109375" style="172" bestFit="1" customWidth="1"/>
    <col min="11539" max="11539" width="7.140625" style="172" customWidth="1"/>
    <col min="11540" max="11540" width="6.28515625" style="172" bestFit="1" customWidth="1"/>
    <col min="11541" max="11541" width="4.42578125" style="172" customWidth="1"/>
    <col min="11542" max="11542" width="7" style="172" customWidth="1"/>
    <col min="11543" max="11543" width="3.5703125" style="172" bestFit="1" customWidth="1"/>
    <col min="11544" max="11544" width="3.7109375" style="172" bestFit="1" customWidth="1"/>
    <col min="11545" max="11545" width="4.7109375" style="172" customWidth="1"/>
    <col min="11546" max="11548" width="5.7109375" style="172" customWidth="1"/>
    <col min="11549" max="11549" width="3.85546875" style="172" customWidth="1"/>
    <col min="11550" max="11550" width="4.5703125" style="172" customWidth="1"/>
    <col min="11551" max="11551" width="4.85546875" style="172" customWidth="1"/>
    <col min="11552" max="11552" width="4.5703125" style="172" customWidth="1"/>
    <col min="11553" max="11553" width="4.5703125" style="172" bestFit="1" customWidth="1"/>
    <col min="11554" max="11555" width="4.5703125" style="172" customWidth="1"/>
    <col min="11556" max="11556" width="2.140625" style="172" bestFit="1" customWidth="1"/>
    <col min="11557" max="11557" width="5.7109375" style="172" bestFit="1" customWidth="1"/>
    <col min="11558" max="11558" width="3.85546875" style="172" bestFit="1" customWidth="1"/>
    <col min="11559" max="11559" width="20.28515625" style="172" customWidth="1"/>
    <col min="11560" max="11560" width="5.85546875" style="172" bestFit="1" customWidth="1"/>
    <col min="11561" max="11561" width="31.28515625" style="172" bestFit="1" customWidth="1"/>
    <col min="11562" max="11562" width="5.85546875" style="172" bestFit="1" customWidth="1"/>
    <col min="11563" max="11563" width="21.42578125" style="172" bestFit="1" customWidth="1"/>
    <col min="11564" max="11564" width="5.85546875" style="172" bestFit="1" customWidth="1"/>
    <col min="11565" max="11566" width="11.42578125" style="172"/>
    <col min="11567" max="11567" width="5.85546875" style="172" bestFit="1" customWidth="1"/>
    <col min="11568" max="11764" width="11.42578125" style="172"/>
    <col min="11765" max="11765" width="15.42578125" style="172" customWidth="1"/>
    <col min="11766" max="11766" width="3.85546875" style="172" customWidth="1"/>
    <col min="11767" max="11767" width="10" style="172" customWidth="1"/>
    <col min="11768" max="11768" width="11.85546875" style="172" customWidth="1"/>
    <col min="11769" max="11769" width="13.7109375" style="172" customWidth="1"/>
    <col min="11770" max="11770" width="23.5703125" style="172" customWidth="1"/>
    <col min="11771" max="11771" width="12" style="172" customWidth="1"/>
    <col min="11772" max="11772" width="5.5703125" style="172" customWidth="1"/>
    <col min="11773" max="11773" width="1.7109375" style="172" customWidth="1"/>
    <col min="11774" max="11774" width="3.140625" style="172" customWidth="1"/>
    <col min="11775" max="11775" width="3.85546875" style="172" customWidth="1"/>
    <col min="11776" max="11776" width="4" style="172" customWidth="1"/>
    <col min="11777" max="11778" width="3.5703125" style="172" customWidth="1"/>
    <col min="11779" max="11779" width="5" style="172" customWidth="1"/>
    <col min="11780" max="11780" width="6" style="172" customWidth="1"/>
    <col min="11781" max="11781" width="4.28515625" style="172" customWidth="1"/>
    <col min="11782" max="11782" width="4.85546875" style="172" bestFit="1" customWidth="1"/>
    <col min="11783" max="11783" width="6" style="172" customWidth="1"/>
    <col min="11784" max="11784" width="4.7109375" style="172" customWidth="1"/>
    <col min="11785" max="11785" width="4.85546875" style="172" customWidth="1"/>
    <col min="11786" max="11786" width="4.85546875" style="172" bestFit="1" customWidth="1"/>
    <col min="11787" max="11788" width="3.5703125" style="172" bestFit="1" customWidth="1"/>
    <col min="11789" max="11789" width="6.140625" style="172" bestFit="1" customWidth="1"/>
    <col min="11790" max="11790" width="7" style="172" customWidth="1"/>
    <col min="11791" max="11791" width="8.140625" style="172" customWidth="1"/>
    <col min="11792" max="11792" width="5.5703125" style="172" customWidth="1"/>
    <col min="11793" max="11793" width="4" style="172" customWidth="1"/>
    <col min="11794" max="11794" width="6.7109375" style="172" bestFit="1" customWidth="1"/>
    <col min="11795" max="11795" width="7.140625" style="172" customWidth="1"/>
    <col min="11796" max="11796" width="6.28515625" style="172" bestFit="1" customWidth="1"/>
    <col min="11797" max="11797" width="4.42578125" style="172" customWidth="1"/>
    <col min="11798" max="11798" width="7" style="172" customWidth="1"/>
    <col min="11799" max="11799" width="3.5703125" style="172" bestFit="1" customWidth="1"/>
    <col min="11800" max="11800" width="3.7109375" style="172" bestFit="1" customWidth="1"/>
    <col min="11801" max="11801" width="4.7109375" style="172" customWidth="1"/>
    <col min="11802" max="11804" width="5.7109375" style="172" customWidth="1"/>
    <col min="11805" max="11805" width="3.85546875" style="172" customWidth="1"/>
    <col min="11806" max="11806" width="4.5703125" style="172" customWidth="1"/>
    <col min="11807" max="11807" width="4.85546875" style="172" customWidth="1"/>
    <col min="11808" max="11808" width="4.5703125" style="172" customWidth="1"/>
    <col min="11809" max="11809" width="4.5703125" style="172" bestFit="1" customWidth="1"/>
    <col min="11810" max="11811" width="4.5703125" style="172" customWidth="1"/>
    <col min="11812" max="11812" width="2.140625" style="172" bestFit="1" customWidth="1"/>
    <col min="11813" max="11813" width="5.7109375" style="172" bestFit="1" customWidth="1"/>
    <col min="11814" max="11814" width="3.85546875" style="172" bestFit="1" customWidth="1"/>
    <col min="11815" max="11815" width="20.28515625" style="172" customWidth="1"/>
    <col min="11816" max="11816" width="5.85546875" style="172" bestFit="1" customWidth="1"/>
    <col min="11817" max="11817" width="31.28515625" style="172" bestFit="1" customWidth="1"/>
    <col min="11818" max="11818" width="5.85546875" style="172" bestFit="1" customWidth="1"/>
    <col min="11819" max="11819" width="21.42578125" style="172" bestFit="1" customWidth="1"/>
    <col min="11820" max="11820" width="5.85546875" style="172" bestFit="1" customWidth="1"/>
    <col min="11821" max="11822" width="11.42578125" style="172"/>
    <col min="11823" max="11823" width="5.85546875" style="172" bestFit="1" customWidth="1"/>
    <col min="11824" max="12020" width="11.42578125" style="172"/>
    <col min="12021" max="12021" width="15.42578125" style="172" customWidth="1"/>
    <col min="12022" max="12022" width="3.85546875" style="172" customWidth="1"/>
    <col min="12023" max="12023" width="10" style="172" customWidth="1"/>
    <col min="12024" max="12024" width="11.85546875" style="172" customWidth="1"/>
    <col min="12025" max="12025" width="13.7109375" style="172" customWidth="1"/>
    <col min="12026" max="12026" width="23.5703125" style="172" customWidth="1"/>
    <col min="12027" max="12027" width="12" style="172" customWidth="1"/>
    <col min="12028" max="12028" width="5.5703125" style="172" customWidth="1"/>
    <col min="12029" max="12029" width="1.7109375" style="172" customWidth="1"/>
    <col min="12030" max="12030" width="3.140625" style="172" customWidth="1"/>
    <col min="12031" max="12031" width="3.85546875" style="172" customWidth="1"/>
    <col min="12032" max="12032" width="4" style="172" customWidth="1"/>
    <col min="12033" max="12034" width="3.5703125" style="172" customWidth="1"/>
    <col min="12035" max="12035" width="5" style="172" customWidth="1"/>
    <col min="12036" max="12036" width="6" style="172" customWidth="1"/>
    <col min="12037" max="12037" width="4.28515625" style="172" customWidth="1"/>
    <col min="12038" max="12038" width="4.85546875" style="172" bestFit="1" customWidth="1"/>
    <col min="12039" max="12039" width="6" style="172" customWidth="1"/>
    <col min="12040" max="12040" width="4.7109375" style="172" customWidth="1"/>
    <col min="12041" max="12041" width="4.85546875" style="172" customWidth="1"/>
    <col min="12042" max="12042" width="4.85546875" style="172" bestFit="1" customWidth="1"/>
    <col min="12043" max="12044" width="3.5703125" style="172" bestFit="1" customWidth="1"/>
    <col min="12045" max="12045" width="6.140625" style="172" bestFit="1" customWidth="1"/>
    <col min="12046" max="12046" width="7" style="172" customWidth="1"/>
    <col min="12047" max="12047" width="8.140625" style="172" customWidth="1"/>
    <col min="12048" max="12048" width="5.5703125" style="172" customWidth="1"/>
    <col min="12049" max="12049" width="4" style="172" customWidth="1"/>
    <col min="12050" max="12050" width="6.7109375" style="172" bestFit="1" customWidth="1"/>
    <col min="12051" max="12051" width="7.140625" style="172" customWidth="1"/>
    <col min="12052" max="12052" width="6.28515625" style="172" bestFit="1" customWidth="1"/>
    <col min="12053" max="12053" width="4.42578125" style="172" customWidth="1"/>
    <col min="12054" max="12054" width="7" style="172" customWidth="1"/>
    <col min="12055" max="12055" width="3.5703125" style="172" bestFit="1" customWidth="1"/>
    <col min="12056" max="12056" width="3.7109375" style="172" bestFit="1" customWidth="1"/>
    <col min="12057" max="12057" width="4.7109375" style="172" customWidth="1"/>
    <col min="12058" max="12060" width="5.7109375" style="172" customWidth="1"/>
    <col min="12061" max="12061" width="3.85546875" style="172" customWidth="1"/>
    <col min="12062" max="12062" width="4.5703125" style="172" customWidth="1"/>
    <col min="12063" max="12063" width="4.85546875" style="172" customWidth="1"/>
    <col min="12064" max="12064" width="4.5703125" style="172" customWidth="1"/>
    <col min="12065" max="12065" width="4.5703125" style="172" bestFit="1" customWidth="1"/>
    <col min="12066" max="12067" width="4.5703125" style="172" customWidth="1"/>
    <col min="12068" max="12068" width="2.140625" style="172" bestFit="1" customWidth="1"/>
    <col min="12069" max="12069" width="5.7109375" style="172" bestFit="1" customWidth="1"/>
    <col min="12070" max="12070" width="3.85546875" style="172" bestFit="1" customWidth="1"/>
    <col min="12071" max="12071" width="20.28515625" style="172" customWidth="1"/>
    <col min="12072" max="12072" width="5.85546875" style="172" bestFit="1" customWidth="1"/>
    <col min="12073" max="12073" width="31.28515625" style="172" bestFit="1" customWidth="1"/>
    <col min="12074" max="12074" width="5.85546875" style="172" bestFit="1" customWidth="1"/>
    <col min="12075" max="12075" width="21.42578125" style="172" bestFit="1" customWidth="1"/>
    <col min="12076" max="12076" width="5.85546875" style="172" bestFit="1" customWidth="1"/>
    <col min="12077" max="12078" width="11.42578125" style="172"/>
    <col min="12079" max="12079" width="5.85546875" style="172" bestFit="1" customWidth="1"/>
    <col min="12080" max="12276" width="11.42578125" style="172"/>
    <col min="12277" max="12277" width="15.42578125" style="172" customWidth="1"/>
    <col min="12278" max="12278" width="3.85546875" style="172" customWidth="1"/>
    <col min="12279" max="12279" width="10" style="172" customWidth="1"/>
    <col min="12280" max="12280" width="11.85546875" style="172" customWidth="1"/>
    <col min="12281" max="12281" width="13.7109375" style="172" customWidth="1"/>
    <col min="12282" max="12282" width="23.5703125" style="172" customWidth="1"/>
    <col min="12283" max="12283" width="12" style="172" customWidth="1"/>
    <col min="12284" max="12284" width="5.5703125" style="172" customWidth="1"/>
    <col min="12285" max="12285" width="1.7109375" style="172" customWidth="1"/>
    <col min="12286" max="12286" width="3.140625" style="172" customWidth="1"/>
    <col min="12287" max="12287" width="3.85546875" style="172" customWidth="1"/>
    <col min="12288" max="12288" width="4" style="172" customWidth="1"/>
    <col min="12289" max="12290" width="3.5703125" style="172" customWidth="1"/>
    <col min="12291" max="12291" width="5" style="172" customWidth="1"/>
    <col min="12292" max="12292" width="6" style="172" customWidth="1"/>
    <col min="12293" max="12293" width="4.28515625" style="172" customWidth="1"/>
    <col min="12294" max="12294" width="4.85546875" style="172" bestFit="1" customWidth="1"/>
    <col min="12295" max="12295" width="6" style="172" customWidth="1"/>
    <col min="12296" max="12296" width="4.7109375" style="172" customWidth="1"/>
    <col min="12297" max="12297" width="4.85546875" style="172" customWidth="1"/>
    <col min="12298" max="12298" width="4.85546875" style="172" bestFit="1" customWidth="1"/>
    <col min="12299" max="12300" width="3.5703125" style="172" bestFit="1" customWidth="1"/>
    <col min="12301" max="12301" width="6.140625" style="172" bestFit="1" customWidth="1"/>
    <col min="12302" max="12302" width="7" style="172" customWidth="1"/>
    <col min="12303" max="12303" width="8.140625" style="172" customWidth="1"/>
    <col min="12304" max="12304" width="5.5703125" style="172" customWidth="1"/>
    <col min="12305" max="12305" width="4" style="172" customWidth="1"/>
    <col min="12306" max="12306" width="6.7109375" style="172" bestFit="1" customWidth="1"/>
    <col min="12307" max="12307" width="7.140625" style="172" customWidth="1"/>
    <col min="12308" max="12308" width="6.28515625" style="172" bestFit="1" customWidth="1"/>
    <col min="12309" max="12309" width="4.42578125" style="172" customWidth="1"/>
    <col min="12310" max="12310" width="7" style="172" customWidth="1"/>
    <col min="12311" max="12311" width="3.5703125" style="172" bestFit="1" customWidth="1"/>
    <col min="12312" max="12312" width="3.7109375" style="172" bestFit="1" customWidth="1"/>
    <col min="12313" max="12313" width="4.7109375" style="172" customWidth="1"/>
    <col min="12314" max="12316" width="5.7109375" style="172" customWidth="1"/>
    <col min="12317" max="12317" width="3.85546875" style="172" customWidth="1"/>
    <col min="12318" max="12318" width="4.5703125" style="172" customWidth="1"/>
    <col min="12319" max="12319" width="4.85546875" style="172" customWidth="1"/>
    <col min="12320" max="12320" width="4.5703125" style="172" customWidth="1"/>
    <col min="12321" max="12321" width="4.5703125" style="172" bestFit="1" customWidth="1"/>
    <col min="12322" max="12323" width="4.5703125" style="172" customWidth="1"/>
    <col min="12324" max="12324" width="2.140625" style="172" bestFit="1" customWidth="1"/>
    <col min="12325" max="12325" width="5.7109375" style="172" bestFit="1" customWidth="1"/>
    <col min="12326" max="12326" width="3.85546875" style="172" bestFit="1" customWidth="1"/>
    <col min="12327" max="12327" width="20.28515625" style="172" customWidth="1"/>
    <col min="12328" max="12328" width="5.85546875" style="172" bestFit="1" customWidth="1"/>
    <col min="12329" max="12329" width="31.28515625" style="172" bestFit="1" customWidth="1"/>
    <col min="12330" max="12330" width="5.85546875" style="172" bestFit="1" customWidth="1"/>
    <col min="12331" max="12331" width="21.42578125" style="172" bestFit="1" customWidth="1"/>
    <col min="12332" max="12332" width="5.85546875" style="172" bestFit="1" customWidth="1"/>
    <col min="12333" max="12334" width="11.42578125" style="172"/>
    <col min="12335" max="12335" width="5.85546875" style="172" bestFit="1" customWidth="1"/>
    <col min="12336" max="12532" width="11.42578125" style="172"/>
    <col min="12533" max="12533" width="15.42578125" style="172" customWidth="1"/>
    <col min="12534" max="12534" width="3.85546875" style="172" customWidth="1"/>
    <col min="12535" max="12535" width="10" style="172" customWidth="1"/>
    <col min="12536" max="12536" width="11.85546875" style="172" customWidth="1"/>
    <col min="12537" max="12537" width="13.7109375" style="172" customWidth="1"/>
    <col min="12538" max="12538" width="23.5703125" style="172" customWidth="1"/>
    <col min="12539" max="12539" width="12" style="172" customWidth="1"/>
    <col min="12540" max="12540" width="5.5703125" style="172" customWidth="1"/>
    <col min="12541" max="12541" width="1.7109375" style="172" customWidth="1"/>
    <col min="12542" max="12542" width="3.140625" style="172" customWidth="1"/>
    <col min="12543" max="12543" width="3.85546875" style="172" customWidth="1"/>
    <col min="12544" max="12544" width="4" style="172" customWidth="1"/>
    <col min="12545" max="12546" width="3.5703125" style="172" customWidth="1"/>
    <col min="12547" max="12547" width="5" style="172" customWidth="1"/>
    <col min="12548" max="12548" width="6" style="172" customWidth="1"/>
    <col min="12549" max="12549" width="4.28515625" style="172" customWidth="1"/>
    <col min="12550" max="12550" width="4.85546875" style="172" bestFit="1" customWidth="1"/>
    <col min="12551" max="12551" width="6" style="172" customWidth="1"/>
    <col min="12552" max="12552" width="4.7109375" style="172" customWidth="1"/>
    <col min="12553" max="12553" width="4.85546875" style="172" customWidth="1"/>
    <col min="12554" max="12554" width="4.85546875" style="172" bestFit="1" customWidth="1"/>
    <col min="12555" max="12556" width="3.5703125" style="172" bestFit="1" customWidth="1"/>
    <col min="12557" max="12557" width="6.140625" style="172" bestFit="1" customWidth="1"/>
    <col min="12558" max="12558" width="7" style="172" customWidth="1"/>
    <col min="12559" max="12559" width="8.140625" style="172" customWidth="1"/>
    <col min="12560" max="12560" width="5.5703125" style="172" customWidth="1"/>
    <col min="12561" max="12561" width="4" style="172" customWidth="1"/>
    <col min="12562" max="12562" width="6.7109375" style="172" bestFit="1" customWidth="1"/>
    <col min="12563" max="12563" width="7.140625" style="172" customWidth="1"/>
    <col min="12564" max="12564" width="6.28515625" style="172" bestFit="1" customWidth="1"/>
    <col min="12565" max="12565" width="4.42578125" style="172" customWidth="1"/>
    <col min="12566" max="12566" width="7" style="172" customWidth="1"/>
    <col min="12567" max="12567" width="3.5703125" style="172" bestFit="1" customWidth="1"/>
    <col min="12568" max="12568" width="3.7109375" style="172" bestFit="1" customWidth="1"/>
    <col min="12569" max="12569" width="4.7109375" style="172" customWidth="1"/>
    <col min="12570" max="12572" width="5.7109375" style="172" customWidth="1"/>
    <col min="12573" max="12573" width="3.85546875" style="172" customWidth="1"/>
    <col min="12574" max="12574" width="4.5703125" style="172" customWidth="1"/>
    <col min="12575" max="12575" width="4.85546875" style="172" customWidth="1"/>
    <col min="12576" max="12576" width="4.5703125" style="172" customWidth="1"/>
    <col min="12577" max="12577" width="4.5703125" style="172" bestFit="1" customWidth="1"/>
    <col min="12578" max="12579" width="4.5703125" style="172" customWidth="1"/>
    <col min="12580" max="12580" width="2.140625" style="172" bestFit="1" customWidth="1"/>
    <col min="12581" max="12581" width="5.7109375" style="172" bestFit="1" customWidth="1"/>
    <col min="12582" max="12582" width="3.85546875" style="172" bestFit="1" customWidth="1"/>
    <col min="12583" max="12583" width="20.28515625" style="172" customWidth="1"/>
    <col min="12584" max="12584" width="5.85546875" style="172" bestFit="1" customWidth="1"/>
    <col min="12585" max="12585" width="31.28515625" style="172" bestFit="1" customWidth="1"/>
    <col min="12586" max="12586" width="5.85546875" style="172" bestFit="1" customWidth="1"/>
    <col min="12587" max="12587" width="21.42578125" style="172" bestFit="1" customWidth="1"/>
    <col min="12588" max="12588" width="5.85546875" style="172" bestFit="1" customWidth="1"/>
    <col min="12589" max="12590" width="11.42578125" style="172"/>
    <col min="12591" max="12591" width="5.85546875" style="172" bestFit="1" customWidth="1"/>
    <col min="12592" max="12788" width="11.42578125" style="172"/>
    <col min="12789" max="12789" width="15.42578125" style="172" customWidth="1"/>
    <col min="12790" max="12790" width="3.85546875" style="172" customWidth="1"/>
    <col min="12791" max="12791" width="10" style="172" customWidth="1"/>
    <col min="12792" max="12792" width="11.85546875" style="172" customWidth="1"/>
    <col min="12793" max="12793" width="13.7109375" style="172" customWidth="1"/>
    <col min="12794" max="12794" width="23.5703125" style="172" customWidth="1"/>
    <col min="12795" max="12795" width="12" style="172" customWidth="1"/>
    <col min="12796" max="12796" width="5.5703125" style="172" customWidth="1"/>
    <col min="12797" max="12797" width="1.7109375" style="172" customWidth="1"/>
    <col min="12798" max="12798" width="3.140625" style="172" customWidth="1"/>
    <col min="12799" max="12799" width="3.85546875" style="172" customWidth="1"/>
    <col min="12800" max="12800" width="4" style="172" customWidth="1"/>
    <col min="12801" max="12802" width="3.5703125" style="172" customWidth="1"/>
    <col min="12803" max="12803" width="5" style="172" customWidth="1"/>
    <col min="12804" max="12804" width="6" style="172" customWidth="1"/>
    <col min="12805" max="12805" width="4.28515625" style="172" customWidth="1"/>
    <col min="12806" max="12806" width="4.85546875" style="172" bestFit="1" customWidth="1"/>
    <col min="12807" max="12807" width="6" style="172" customWidth="1"/>
    <col min="12808" max="12808" width="4.7109375" style="172" customWidth="1"/>
    <col min="12809" max="12809" width="4.85546875" style="172" customWidth="1"/>
    <col min="12810" max="12810" width="4.85546875" style="172" bestFit="1" customWidth="1"/>
    <col min="12811" max="12812" width="3.5703125" style="172" bestFit="1" customWidth="1"/>
    <col min="12813" max="12813" width="6.140625" style="172" bestFit="1" customWidth="1"/>
    <col min="12814" max="12814" width="7" style="172" customWidth="1"/>
    <col min="12815" max="12815" width="8.140625" style="172" customWidth="1"/>
    <col min="12816" max="12816" width="5.5703125" style="172" customWidth="1"/>
    <col min="12817" max="12817" width="4" style="172" customWidth="1"/>
    <col min="12818" max="12818" width="6.7109375" style="172" bestFit="1" customWidth="1"/>
    <col min="12819" max="12819" width="7.140625" style="172" customWidth="1"/>
    <col min="12820" max="12820" width="6.28515625" style="172" bestFit="1" customWidth="1"/>
    <col min="12821" max="12821" width="4.42578125" style="172" customWidth="1"/>
    <col min="12822" max="12822" width="7" style="172" customWidth="1"/>
    <col min="12823" max="12823" width="3.5703125" style="172" bestFit="1" customWidth="1"/>
    <col min="12824" max="12824" width="3.7109375" style="172" bestFit="1" customWidth="1"/>
    <col min="12825" max="12825" width="4.7109375" style="172" customWidth="1"/>
    <col min="12826" max="12828" width="5.7109375" style="172" customWidth="1"/>
    <col min="12829" max="12829" width="3.85546875" style="172" customWidth="1"/>
    <col min="12830" max="12830" width="4.5703125" style="172" customWidth="1"/>
    <col min="12831" max="12831" width="4.85546875" style="172" customWidth="1"/>
    <col min="12832" max="12832" width="4.5703125" style="172" customWidth="1"/>
    <col min="12833" max="12833" width="4.5703125" style="172" bestFit="1" customWidth="1"/>
    <col min="12834" max="12835" width="4.5703125" style="172" customWidth="1"/>
    <col min="12836" max="12836" width="2.140625" style="172" bestFit="1" customWidth="1"/>
    <col min="12837" max="12837" width="5.7109375" style="172" bestFit="1" customWidth="1"/>
    <col min="12838" max="12838" width="3.85546875" style="172" bestFit="1" customWidth="1"/>
    <col min="12839" max="12839" width="20.28515625" style="172" customWidth="1"/>
    <col min="12840" max="12840" width="5.85546875" style="172" bestFit="1" customWidth="1"/>
    <col min="12841" max="12841" width="31.28515625" style="172" bestFit="1" customWidth="1"/>
    <col min="12842" max="12842" width="5.85546875" style="172" bestFit="1" customWidth="1"/>
    <col min="12843" max="12843" width="21.42578125" style="172" bestFit="1" customWidth="1"/>
    <col min="12844" max="12844" width="5.85546875" style="172" bestFit="1" customWidth="1"/>
    <col min="12845" max="12846" width="11.42578125" style="172"/>
    <col min="12847" max="12847" width="5.85546875" style="172" bestFit="1" customWidth="1"/>
    <col min="12848" max="13044" width="11.42578125" style="172"/>
    <col min="13045" max="13045" width="15.42578125" style="172" customWidth="1"/>
    <col min="13046" max="13046" width="3.85546875" style="172" customWidth="1"/>
    <col min="13047" max="13047" width="10" style="172" customWidth="1"/>
    <col min="13048" max="13048" width="11.85546875" style="172" customWidth="1"/>
    <col min="13049" max="13049" width="13.7109375" style="172" customWidth="1"/>
    <col min="13050" max="13050" width="23.5703125" style="172" customWidth="1"/>
    <col min="13051" max="13051" width="12" style="172" customWidth="1"/>
    <col min="13052" max="13052" width="5.5703125" style="172" customWidth="1"/>
    <col min="13053" max="13053" width="1.7109375" style="172" customWidth="1"/>
    <col min="13054" max="13054" width="3.140625" style="172" customWidth="1"/>
    <col min="13055" max="13055" width="3.85546875" style="172" customWidth="1"/>
    <col min="13056" max="13056" width="4" style="172" customWidth="1"/>
    <col min="13057" max="13058" width="3.5703125" style="172" customWidth="1"/>
    <col min="13059" max="13059" width="5" style="172" customWidth="1"/>
    <col min="13060" max="13060" width="6" style="172" customWidth="1"/>
    <col min="13061" max="13061" width="4.28515625" style="172" customWidth="1"/>
    <col min="13062" max="13062" width="4.85546875" style="172" bestFit="1" customWidth="1"/>
    <col min="13063" max="13063" width="6" style="172" customWidth="1"/>
    <col min="13064" max="13064" width="4.7109375" style="172" customWidth="1"/>
    <col min="13065" max="13065" width="4.85546875" style="172" customWidth="1"/>
    <col min="13066" max="13066" width="4.85546875" style="172" bestFit="1" customWidth="1"/>
    <col min="13067" max="13068" width="3.5703125" style="172" bestFit="1" customWidth="1"/>
    <col min="13069" max="13069" width="6.140625" style="172" bestFit="1" customWidth="1"/>
    <col min="13070" max="13070" width="7" style="172" customWidth="1"/>
    <col min="13071" max="13071" width="8.140625" style="172" customWidth="1"/>
    <col min="13072" max="13072" width="5.5703125" style="172" customWidth="1"/>
    <col min="13073" max="13073" width="4" style="172" customWidth="1"/>
    <col min="13074" max="13074" width="6.7109375" style="172" bestFit="1" customWidth="1"/>
    <col min="13075" max="13075" width="7.140625" style="172" customWidth="1"/>
    <col min="13076" max="13076" width="6.28515625" style="172" bestFit="1" customWidth="1"/>
    <col min="13077" max="13077" width="4.42578125" style="172" customWidth="1"/>
    <col min="13078" max="13078" width="7" style="172" customWidth="1"/>
    <col min="13079" max="13079" width="3.5703125" style="172" bestFit="1" customWidth="1"/>
    <col min="13080" max="13080" width="3.7109375" style="172" bestFit="1" customWidth="1"/>
    <col min="13081" max="13081" width="4.7109375" style="172" customWidth="1"/>
    <col min="13082" max="13084" width="5.7109375" style="172" customWidth="1"/>
    <col min="13085" max="13085" width="3.85546875" style="172" customWidth="1"/>
    <col min="13086" max="13086" width="4.5703125" style="172" customWidth="1"/>
    <col min="13087" max="13087" width="4.85546875" style="172" customWidth="1"/>
    <col min="13088" max="13088" width="4.5703125" style="172" customWidth="1"/>
    <col min="13089" max="13089" width="4.5703125" style="172" bestFit="1" customWidth="1"/>
    <col min="13090" max="13091" width="4.5703125" style="172" customWidth="1"/>
    <col min="13092" max="13092" width="2.140625" style="172" bestFit="1" customWidth="1"/>
    <col min="13093" max="13093" width="5.7109375" style="172" bestFit="1" customWidth="1"/>
    <col min="13094" max="13094" width="3.85546875" style="172" bestFit="1" customWidth="1"/>
    <col min="13095" max="13095" width="20.28515625" style="172" customWidth="1"/>
    <col min="13096" max="13096" width="5.85546875" style="172" bestFit="1" customWidth="1"/>
    <col min="13097" max="13097" width="31.28515625" style="172" bestFit="1" customWidth="1"/>
    <col min="13098" max="13098" width="5.85546875" style="172" bestFit="1" customWidth="1"/>
    <col min="13099" max="13099" width="21.42578125" style="172" bestFit="1" customWidth="1"/>
    <col min="13100" max="13100" width="5.85546875" style="172" bestFit="1" customWidth="1"/>
    <col min="13101" max="13102" width="11.42578125" style="172"/>
    <col min="13103" max="13103" width="5.85546875" style="172" bestFit="1" customWidth="1"/>
    <col min="13104" max="13300" width="11.42578125" style="172"/>
    <col min="13301" max="13301" width="15.42578125" style="172" customWidth="1"/>
    <col min="13302" max="13302" width="3.85546875" style="172" customWidth="1"/>
    <col min="13303" max="13303" width="10" style="172" customWidth="1"/>
    <col min="13304" max="13304" width="11.85546875" style="172" customWidth="1"/>
    <col min="13305" max="13305" width="13.7109375" style="172" customWidth="1"/>
    <col min="13306" max="13306" width="23.5703125" style="172" customWidth="1"/>
    <col min="13307" max="13307" width="12" style="172" customWidth="1"/>
    <col min="13308" max="13308" width="5.5703125" style="172" customWidth="1"/>
    <col min="13309" max="13309" width="1.7109375" style="172" customWidth="1"/>
    <col min="13310" max="13310" width="3.140625" style="172" customWidth="1"/>
    <col min="13311" max="13311" width="3.85546875" style="172" customWidth="1"/>
    <col min="13312" max="13312" width="4" style="172" customWidth="1"/>
    <col min="13313" max="13314" width="3.5703125" style="172" customWidth="1"/>
    <col min="13315" max="13315" width="5" style="172" customWidth="1"/>
    <col min="13316" max="13316" width="6" style="172" customWidth="1"/>
    <col min="13317" max="13317" width="4.28515625" style="172" customWidth="1"/>
    <col min="13318" max="13318" width="4.85546875" style="172" bestFit="1" customWidth="1"/>
    <col min="13319" max="13319" width="6" style="172" customWidth="1"/>
    <col min="13320" max="13320" width="4.7109375" style="172" customWidth="1"/>
    <col min="13321" max="13321" width="4.85546875" style="172" customWidth="1"/>
    <col min="13322" max="13322" width="4.85546875" style="172" bestFit="1" customWidth="1"/>
    <col min="13323" max="13324" width="3.5703125" style="172" bestFit="1" customWidth="1"/>
    <col min="13325" max="13325" width="6.140625" style="172" bestFit="1" customWidth="1"/>
    <col min="13326" max="13326" width="7" style="172" customWidth="1"/>
    <col min="13327" max="13327" width="8.140625" style="172" customWidth="1"/>
    <col min="13328" max="13328" width="5.5703125" style="172" customWidth="1"/>
    <col min="13329" max="13329" width="4" style="172" customWidth="1"/>
    <col min="13330" max="13330" width="6.7109375" style="172" bestFit="1" customWidth="1"/>
    <col min="13331" max="13331" width="7.140625" style="172" customWidth="1"/>
    <col min="13332" max="13332" width="6.28515625" style="172" bestFit="1" customWidth="1"/>
    <col min="13333" max="13333" width="4.42578125" style="172" customWidth="1"/>
    <col min="13334" max="13334" width="7" style="172" customWidth="1"/>
    <col min="13335" max="13335" width="3.5703125" style="172" bestFit="1" customWidth="1"/>
    <col min="13336" max="13336" width="3.7109375" style="172" bestFit="1" customWidth="1"/>
    <col min="13337" max="13337" width="4.7109375" style="172" customWidth="1"/>
    <col min="13338" max="13340" width="5.7109375" style="172" customWidth="1"/>
    <col min="13341" max="13341" width="3.85546875" style="172" customWidth="1"/>
    <col min="13342" max="13342" width="4.5703125" style="172" customWidth="1"/>
    <col min="13343" max="13343" width="4.85546875" style="172" customWidth="1"/>
    <col min="13344" max="13344" width="4.5703125" style="172" customWidth="1"/>
    <col min="13345" max="13345" width="4.5703125" style="172" bestFit="1" customWidth="1"/>
    <col min="13346" max="13347" width="4.5703125" style="172" customWidth="1"/>
    <col min="13348" max="13348" width="2.140625" style="172" bestFit="1" customWidth="1"/>
    <col min="13349" max="13349" width="5.7109375" style="172" bestFit="1" customWidth="1"/>
    <col min="13350" max="13350" width="3.85546875" style="172" bestFit="1" customWidth="1"/>
    <col min="13351" max="13351" width="20.28515625" style="172" customWidth="1"/>
    <col min="13352" max="13352" width="5.85546875" style="172" bestFit="1" customWidth="1"/>
    <col min="13353" max="13353" width="31.28515625" style="172" bestFit="1" customWidth="1"/>
    <col min="13354" max="13354" width="5.85546875" style="172" bestFit="1" customWidth="1"/>
    <col min="13355" max="13355" width="21.42578125" style="172" bestFit="1" customWidth="1"/>
    <col min="13356" max="13356" width="5.85546875" style="172" bestFit="1" customWidth="1"/>
    <col min="13357" max="13358" width="11.42578125" style="172"/>
    <col min="13359" max="13359" width="5.85546875" style="172" bestFit="1" customWidth="1"/>
    <col min="13360" max="13556" width="11.42578125" style="172"/>
    <col min="13557" max="13557" width="15.42578125" style="172" customWidth="1"/>
    <col min="13558" max="13558" width="3.85546875" style="172" customWidth="1"/>
    <col min="13559" max="13559" width="10" style="172" customWidth="1"/>
    <col min="13560" max="13560" width="11.85546875" style="172" customWidth="1"/>
    <col min="13561" max="13561" width="13.7109375" style="172" customWidth="1"/>
    <col min="13562" max="13562" width="23.5703125" style="172" customWidth="1"/>
    <col min="13563" max="13563" width="12" style="172" customWidth="1"/>
    <col min="13564" max="13564" width="5.5703125" style="172" customWidth="1"/>
    <col min="13565" max="13565" width="1.7109375" style="172" customWidth="1"/>
    <col min="13566" max="13566" width="3.140625" style="172" customWidth="1"/>
    <col min="13567" max="13567" width="3.85546875" style="172" customWidth="1"/>
    <col min="13568" max="13568" width="4" style="172" customWidth="1"/>
    <col min="13569" max="13570" width="3.5703125" style="172" customWidth="1"/>
    <col min="13571" max="13571" width="5" style="172" customWidth="1"/>
    <col min="13572" max="13572" width="6" style="172" customWidth="1"/>
    <col min="13573" max="13573" width="4.28515625" style="172" customWidth="1"/>
    <col min="13574" max="13574" width="4.85546875" style="172" bestFit="1" customWidth="1"/>
    <col min="13575" max="13575" width="6" style="172" customWidth="1"/>
    <col min="13576" max="13576" width="4.7109375" style="172" customWidth="1"/>
    <col min="13577" max="13577" width="4.85546875" style="172" customWidth="1"/>
    <col min="13578" max="13578" width="4.85546875" style="172" bestFit="1" customWidth="1"/>
    <col min="13579" max="13580" width="3.5703125" style="172" bestFit="1" customWidth="1"/>
    <col min="13581" max="13581" width="6.140625" style="172" bestFit="1" customWidth="1"/>
    <col min="13582" max="13582" width="7" style="172" customWidth="1"/>
    <col min="13583" max="13583" width="8.140625" style="172" customWidth="1"/>
    <col min="13584" max="13584" width="5.5703125" style="172" customWidth="1"/>
    <col min="13585" max="13585" width="4" style="172" customWidth="1"/>
    <col min="13586" max="13586" width="6.7109375" style="172" bestFit="1" customWidth="1"/>
    <col min="13587" max="13587" width="7.140625" style="172" customWidth="1"/>
    <col min="13588" max="13588" width="6.28515625" style="172" bestFit="1" customWidth="1"/>
    <col min="13589" max="13589" width="4.42578125" style="172" customWidth="1"/>
    <col min="13590" max="13590" width="7" style="172" customWidth="1"/>
    <col min="13591" max="13591" width="3.5703125" style="172" bestFit="1" customWidth="1"/>
    <col min="13592" max="13592" width="3.7109375" style="172" bestFit="1" customWidth="1"/>
    <col min="13593" max="13593" width="4.7109375" style="172" customWidth="1"/>
    <col min="13594" max="13596" width="5.7109375" style="172" customWidth="1"/>
    <col min="13597" max="13597" width="3.85546875" style="172" customWidth="1"/>
    <col min="13598" max="13598" width="4.5703125" style="172" customWidth="1"/>
    <col min="13599" max="13599" width="4.85546875" style="172" customWidth="1"/>
    <col min="13600" max="13600" width="4.5703125" style="172" customWidth="1"/>
    <col min="13601" max="13601" width="4.5703125" style="172" bestFit="1" customWidth="1"/>
    <col min="13602" max="13603" width="4.5703125" style="172" customWidth="1"/>
    <col min="13604" max="13604" width="2.140625" style="172" bestFit="1" customWidth="1"/>
    <col min="13605" max="13605" width="5.7109375" style="172" bestFit="1" customWidth="1"/>
    <col min="13606" max="13606" width="3.85546875" style="172" bestFit="1" customWidth="1"/>
    <col min="13607" max="13607" width="20.28515625" style="172" customWidth="1"/>
    <col min="13608" max="13608" width="5.85546875" style="172" bestFit="1" customWidth="1"/>
    <col min="13609" max="13609" width="31.28515625" style="172" bestFit="1" customWidth="1"/>
    <col min="13610" max="13610" width="5.85546875" style="172" bestFit="1" customWidth="1"/>
    <col min="13611" max="13611" width="21.42578125" style="172" bestFit="1" customWidth="1"/>
    <col min="13612" max="13612" width="5.85546875" style="172" bestFit="1" customWidth="1"/>
    <col min="13613" max="13614" width="11.42578125" style="172"/>
    <col min="13615" max="13615" width="5.85546875" style="172" bestFit="1" customWidth="1"/>
    <col min="13616" max="13812" width="11.42578125" style="172"/>
    <col min="13813" max="13813" width="15.42578125" style="172" customWidth="1"/>
    <col min="13814" max="13814" width="3.85546875" style="172" customWidth="1"/>
    <col min="13815" max="13815" width="10" style="172" customWidth="1"/>
    <col min="13816" max="13816" width="11.85546875" style="172" customWidth="1"/>
    <col min="13817" max="13817" width="13.7109375" style="172" customWidth="1"/>
    <col min="13818" max="13818" width="23.5703125" style="172" customWidth="1"/>
    <col min="13819" max="13819" width="12" style="172" customWidth="1"/>
    <col min="13820" max="13820" width="5.5703125" style="172" customWidth="1"/>
    <col min="13821" max="13821" width="1.7109375" style="172" customWidth="1"/>
    <col min="13822" max="13822" width="3.140625" style="172" customWidth="1"/>
    <col min="13823" max="13823" width="3.85546875" style="172" customWidth="1"/>
    <col min="13824" max="13824" width="4" style="172" customWidth="1"/>
    <col min="13825" max="13826" width="3.5703125" style="172" customWidth="1"/>
    <col min="13827" max="13827" width="5" style="172" customWidth="1"/>
    <col min="13828" max="13828" width="6" style="172" customWidth="1"/>
    <col min="13829" max="13829" width="4.28515625" style="172" customWidth="1"/>
    <col min="13830" max="13830" width="4.85546875" style="172" bestFit="1" customWidth="1"/>
    <col min="13831" max="13831" width="6" style="172" customWidth="1"/>
    <col min="13832" max="13832" width="4.7109375" style="172" customWidth="1"/>
    <col min="13833" max="13833" width="4.85546875" style="172" customWidth="1"/>
    <col min="13834" max="13834" width="4.85546875" style="172" bestFit="1" customWidth="1"/>
    <col min="13835" max="13836" width="3.5703125" style="172" bestFit="1" customWidth="1"/>
    <col min="13837" max="13837" width="6.140625" style="172" bestFit="1" customWidth="1"/>
    <col min="13838" max="13838" width="7" style="172" customWidth="1"/>
    <col min="13839" max="13839" width="8.140625" style="172" customWidth="1"/>
    <col min="13840" max="13840" width="5.5703125" style="172" customWidth="1"/>
    <col min="13841" max="13841" width="4" style="172" customWidth="1"/>
    <col min="13842" max="13842" width="6.7109375" style="172" bestFit="1" customWidth="1"/>
    <col min="13843" max="13843" width="7.140625" style="172" customWidth="1"/>
    <col min="13844" max="13844" width="6.28515625" style="172" bestFit="1" customWidth="1"/>
    <col min="13845" max="13845" width="4.42578125" style="172" customWidth="1"/>
    <col min="13846" max="13846" width="7" style="172" customWidth="1"/>
    <col min="13847" max="13847" width="3.5703125" style="172" bestFit="1" customWidth="1"/>
    <col min="13848" max="13848" width="3.7109375" style="172" bestFit="1" customWidth="1"/>
    <col min="13849" max="13849" width="4.7109375" style="172" customWidth="1"/>
    <col min="13850" max="13852" width="5.7109375" style="172" customWidth="1"/>
    <col min="13853" max="13853" width="3.85546875" style="172" customWidth="1"/>
    <col min="13854" max="13854" width="4.5703125" style="172" customWidth="1"/>
    <col min="13855" max="13855" width="4.85546875" style="172" customWidth="1"/>
    <col min="13856" max="13856" width="4.5703125" style="172" customWidth="1"/>
    <col min="13857" max="13857" width="4.5703125" style="172" bestFit="1" customWidth="1"/>
    <col min="13858" max="13859" width="4.5703125" style="172" customWidth="1"/>
    <col min="13860" max="13860" width="2.140625" style="172" bestFit="1" customWidth="1"/>
    <col min="13861" max="13861" width="5.7109375" style="172" bestFit="1" customWidth="1"/>
    <col min="13862" max="13862" width="3.85546875" style="172" bestFit="1" customWidth="1"/>
    <col min="13863" max="13863" width="20.28515625" style="172" customWidth="1"/>
    <col min="13864" max="13864" width="5.85546875" style="172" bestFit="1" customWidth="1"/>
    <col min="13865" max="13865" width="31.28515625" style="172" bestFit="1" customWidth="1"/>
    <col min="13866" max="13866" width="5.85546875" style="172" bestFit="1" customWidth="1"/>
    <col min="13867" max="13867" width="21.42578125" style="172" bestFit="1" customWidth="1"/>
    <col min="13868" max="13868" width="5.85546875" style="172" bestFit="1" customWidth="1"/>
    <col min="13869" max="13870" width="11.42578125" style="172"/>
    <col min="13871" max="13871" width="5.85546875" style="172" bestFit="1" customWidth="1"/>
    <col min="13872" max="14068" width="11.42578125" style="172"/>
    <col min="14069" max="14069" width="15.42578125" style="172" customWidth="1"/>
    <col min="14070" max="14070" width="3.85546875" style="172" customWidth="1"/>
    <col min="14071" max="14071" width="10" style="172" customWidth="1"/>
    <col min="14072" max="14072" width="11.85546875" style="172" customWidth="1"/>
    <col min="14073" max="14073" width="13.7109375" style="172" customWidth="1"/>
    <col min="14074" max="14074" width="23.5703125" style="172" customWidth="1"/>
    <col min="14075" max="14075" width="12" style="172" customWidth="1"/>
    <col min="14076" max="14076" width="5.5703125" style="172" customWidth="1"/>
    <col min="14077" max="14077" width="1.7109375" style="172" customWidth="1"/>
    <col min="14078" max="14078" width="3.140625" style="172" customWidth="1"/>
    <col min="14079" max="14079" width="3.85546875" style="172" customWidth="1"/>
    <col min="14080" max="14080" width="4" style="172" customWidth="1"/>
    <col min="14081" max="14082" width="3.5703125" style="172" customWidth="1"/>
    <col min="14083" max="14083" width="5" style="172" customWidth="1"/>
    <col min="14084" max="14084" width="6" style="172" customWidth="1"/>
    <col min="14085" max="14085" width="4.28515625" style="172" customWidth="1"/>
    <col min="14086" max="14086" width="4.85546875" style="172" bestFit="1" customWidth="1"/>
    <col min="14087" max="14087" width="6" style="172" customWidth="1"/>
    <col min="14088" max="14088" width="4.7109375" style="172" customWidth="1"/>
    <col min="14089" max="14089" width="4.85546875" style="172" customWidth="1"/>
    <col min="14090" max="14090" width="4.85546875" style="172" bestFit="1" customWidth="1"/>
    <col min="14091" max="14092" width="3.5703125" style="172" bestFit="1" customWidth="1"/>
    <col min="14093" max="14093" width="6.140625" style="172" bestFit="1" customWidth="1"/>
    <col min="14094" max="14094" width="7" style="172" customWidth="1"/>
    <col min="14095" max="14095" width="8.140625" style="172" customWidth="1"/>
    <col min="14096" max="14096" width="5.5703125" style="172" customWidth="1"/>
    <col min="14097" max="14097" width="4" style="172" customWidth="1"/>
    <col min="14098" max="14098" width="6.7109375" style="172" bestFit="1" customWidth="1"/>
    <col min="14099" max="14099" width="7.140625" style="172" customWidth="1"/>
    <col min="14100" max="14100" width="6.28515625" style="172" bestFit="1" customWidth="1"/>
    <col min="14101" max="14101" width="4.42578125" style="172" customWidth="1"/>
    <col min="14102" max="14102" width="7" style="172" customWidth="1"/>
    <col min="14103" max="14103" width="3.5703125" style="172" bestFit="1" customWidth="1"/>
    <col min="14104" max="14104" width="3.7109375" style="172" bestFit="1" customWidth="1"/>
    <col min="14105" max="14105" width="4.7109375" style="172" customWidth="1"/>
    <col min="14106" max="14108" width="5.7109375" style="172" customWidth="1"/>
    <col min="14109" max="14109" width="3.85546875" style="172" customWidth="1"/>
    <col min="14110" max="14110" width="4.5703125" style="172" customWidth="1"/>
    <col min="14111" max="14111" width="4.85546875" style="172" customWidth="1"/>
    <col min="14112" max="14112" width="4.5703125" style="172" customWidth="1"/>
    <col min="14113" max="14113" width="4.5703125" style="172" bestFit="1" customWidth="1"/>
    <col min="14114" max="14115" width="4.5703125" style="172" customWidth="1"/>
    <col min="14116" max="14116" width="2.140625" style="172" bestFit="1" customWidth="1"/>
    <col min="14117" max="14117" width="5.7109375" style="172" bestFit="1" customWidth="1"/>
    <col min="14118" max="14118" width="3.85546875" style="172" bestFit="1" customWidth="1"/>
    <col min="14119" max="14119" width="20.28515625" style="172" customWidth="1"/>
    <col min="14120" max="14120" width="5.85546875" style="172" bestFit="1" customWidth="1"/>
    <col min="14121" max="14121" width="31.28515625" style="172" bestFit="1" customWidth="1"/>
    <col min="14122" max="14122" width="5.85546875" style="172" bestFit="1" customWidth="1"/>
    <col min="14123" max="14123" width="21.42578125" style="172" bestFit="1" customWidth="1"/>
    <col min="14124" max="14124" width="5.85546875" style="172" bestFit="1" customWidth="1"/>
    <col min="14125" max="14126" width="11.42578125" style="172"/>
    <col min="14127" max="14127" width="5.85546875" style="172" bestFit="1" customWidth="1"/>
    <col min="14128" max="14324" width="11.42578125" style="172"/>
    <col min="14325" max="14325" width="15.42578125" style="172" customWidth="1"/>
    <col min="14326" max="14326" width="3.85546875" style="172" customWidth="1"/>
    <col min="14327" max="14327" width="10" style="172" customWidth="1"/>
    <col min="14328" max="14328" width="11.85546875" style="172" customWidth="1"/>
    <col min="14329" max="14329" width="13.7109375" style="172" customWidth="1"/>
    <col min="14330" max="14330" width="23.5703125" style="172" customWidth="1"/>
    <col min="14331" max="14331" width="12" style="172" customWidth="1"/>
    <col min="14332" max="14332" width="5.5703125" style="172" customWidth="1"/>
    <col min="14333" max="14333" width="1.7109375" style="172" customWidth="1"/>
    <col min="14334" max="14334" width="3.140625" style="172" customWidth="1"/>
    <col min="14335" max="14335" width="3.85546875" style="172" customWidth="1"/>
    <col min="14336" max="14336" width="4" style="172" customWidth="1"/>
    <col min="14337" max="14338" width="3.5703125" style="172" customWidth="1"/>
    <col min="14339" max="14339" width="5" style="172" customWidth="1"/>
    <col min="14340" max="14340" width="6" style="172" customWidth="1"/>
    <col min="14341" max="14341" width="4.28515625" style="172" customWidth="1"/>
    <col min="14342" max="14342" width="4.85546875" style="172" bestFit="1" customWidth="1"/>
    <col min="14343" max="14343" width="6" style="172" customWidth="1"/>
    <col min="14344" max="14344" width="4.7109375" style="172" customWidth="1"/>
    <col min="14345" max="14345" width="4.85546875" style="172" customWidth="1"/>
    <col min="14346" max="14346" width="4.85546875" style="172" bestFit="1" customWidth="1"/>
    <col min="14347" max="14348" width="3.5703125" style="172" bestFit="1" customWidth="1"/>
    <col min="14349" max="14349" width="6.140625" style="172" bestFit="1" customWidth="1"/>
    <col min="14350" max="14350" width="7" style="172" customWidth="1"/>
    <col min="14351" max="14351" width="8.140625" style="172" customWidth="1"/>
    <col min="14352" max="14352" width="5.5703125" style="172" customWidth="1"/>
    <col min="14353" max="14353" width="4" style="172" customWidth="1"/>
    <col min="14354" max="14354" width="6.7109375" style="172" bestFit="1" customWidth="1"/>
    <col min="14355" max="14355" width="7.140625" style="172" customWidth="1"/>
    <col min="14356" max="14356" width="6.28515625" style="172" bestFit="1" customWidth="1"/>
    <col min="14357" max="14357" width="4.42578125" style="172" customWidth="1"/>
    <col min="14358" max="14358" width="7" style="172" customWidth="1"/>
    <col min="14359" max="14359" width="3.5703125" style="172" bestFit="1" customWidth="1"/>
    <col min="14360" max="14360" width="3.7109375" style="172" bestFit="1" customWidth="1"/>
    <col min="14361" max="14361" width="4.7109375" style="172" customWidth="1"/>
    <col min="14362" max="14364" width="5.7109375" style="172" customWidth="1"/>
    <col min="14365" max="14365" width="3.85546875" style="172" customWidth="1"/>
    <col min="14366" max="14366" width="4.5703125" style="172" customWidth="1"/>
    <col min="14367" max="14367" width="4.85546875" style="172" customWidth="1"/>
    <col min="14368" max="14368" width="4.5703125" style="172" customWidth="1"/>
    <col min="14369" max="14369" width="4.5703125" style="172" bestFit="1" customWidth="1"/>
    <col min="14370" max="14371" width="4.5703125" style="172" customWidth="1"/>
    <col min="14372" max="14372" width="2.140625" style="172" bestFit="1" customWidth="1"/>
    <col min="14373" max="14373" width="5.7109375" style="172" bestFit="1" customWidth="1"/>
    <col min="14374" max="14374" width="3.85546875" style="172" bestFit="1" customWidth="1"/>
    <col min="14375" max="14375" width="20.28515625" style="172" customWidth="1"/>
    <col min="14376" max="14376" width="5.85546875" style="172" bestFit="1" customWidth="1"/>
    <col min="14377" max="14377" width="31.28515625" style="172" bestFit="1" customWidth="1"/>
    <col min="14378" max="14378" width="5.85546875" style="172" bestFit="1" customWidth="1"/>
    <col min="14379" max="14379" width="21.42578125" style="172" bestFit="1" customWidth="1"/>
    <col min="14380" max="14380" width="5.85546875" style="172" bestFit="1" customWidth="1"/>
    <col min="14381" max="14382" width="11.42578125" style="172"/>
    <col min="14383" max="14383" width="5.85546875" style="172" bestFit="1" customWidth="1"/>
    <col min="14384" max="14580" width="11.42578125" style="172"/>
    <col min="14581" max="14581" width="15.42578125" style="172" customWidth="1"/>
    <col min="14582" max="14582" width="3.85546875" style="172" customWidth="1"/>
    <col min="14583" max="14583" width="10" style="172" customWidth="1"/>
    <col min="14584" max="14584" width="11.85546875" style="172" customWidth="1"/>
    <col min="14585" max="14585" width="13.7109375" style="172" customWidth="1"/>
    <col min="14586" max="14586" width="23.5703125" style="172" customWidth="1"/>
    <col min="14587" max="14587" width="12" style="172" customWidth="1"/>
    <col min="14588" max="14588" width="5.5703125" style="172" customWidth="1"/>
    <col min="14589" max="14589" width="1.7109375" style="172" customWidth="1"/>
    <col min="14590" max="14590" width="3.140625" style="172" customWidth="1"/>
    <col min="14591" max="14591" width="3.85546875" style="172" customWidth="1"/>
    <col min="14592" max="14592" width="4" style="172" customWidth="1"/>
    <col min="14593" max="14594" width="3.5703125" style="172" customWidth="1"/>
    <col min="14595" max="14595" width="5" style="172" customWidth="1"/>
    <col min="14596" max="14596" width="6" style="172" customWidth="1"/>
    <col min="14597" max="14597" width="4.28515625" style="172" customWidth="1"/>
    <col min="14598" max="14598" width="4.85546875" style="172" bestFit="1" customWidth="1"/>
    <col min="14599" max="14599" width="6" style="172" customWidth="1"/>
    <col min="14600" max="14600" width="4.7109375" style="172" customWidth="1"/>
    <col min="14601" max="14601" width="4.85546875" style="172" customWidth="1"/>
    <col min="14602" max="14602" width="4.85546875" style="172" bestFit="1" customWidth="1"/>
    <col min="14603" max="14604" width="3.5703125" style="172" bestFit="1" customWidth="1"/>
    <col min="14605" max="14605" width="6.140625" style="172" bestFit="1" customWidth="1"/>
    <col min="14606" max="14606" width="7" style="172" customWidth="1"/>
    <col min="14607" max="14607" width="8.140625" style="172" customWidth="1"/>
    <col min="14608" max="14608" width="5.5703125" style="172" customWidth="1"/>
    <col min="14609" max="14609" width="4" style="172" customWidth="1"/>
    <col min="14610" max="14610" width="6.7109375" style="172" bestFit="1" customWidth="1"/>
    <col min="14611" max="14611" width="7.140625" style="172" customWidth="1"/>
    <col min="14612" max="14612" width="6.28515625" style="172" bestFit="1" customWidth="1"/>
    <col min="14613" max="14613" width="4.42578125" style="172" customWidth="1"/>
    <col min="14614" max="14614" width="7" style="172" customWidth="1"/>
    <col min="14615" max="14615" width="3.5703125" style="172" bestFit="1" customWidth="1"/>
    <col min="14616" max="14616" width="3.7109375" style="172" bestFit="1" customWidth="1"/>
    <col min="14617" max="14617" width="4.7109375" style="172" customWidth="1"/>
    <col min="14618" max="14620" width="5.7109375" style="172" customWidth="1"/>
    <col min="14621" max="14621" width="3.85546875" style="172" customWidth="1"/>
    <col min="14622" max="14622" width="4.5703125" style="172" customWidth="1"/>
    <col min="14623" max="14623" width="4.85546875" style="172" customWidth="1"/>
    <col min="14624" max="14624" width="4.5703125" style="172" customWidth="1"/>
    <col min="14625" max="14625" width="4.5703125" style="172" bestFit="1" customWidth="1"/>
    <col min="14626" max="14627" width="4.5703125" style="172" customWidth="1"/>
    <col min="14628" max="14628" width="2.140625" style="172" bestFit="1" customWidth="1"/>
    <col min="14629" max="14629" width="5.7109375" style="172" bestFit="1" customWidth="1"/>
    <col min="14630" max="14630" width="3.85546875" style="172" bestFit="1" customWidth="1"/>
    <col min="14631" max="14631" width="20.28515625" style="172" customWidth="1"/>
    <col min="14632" max="14632" width="5.85546875" style="172" bestFit="1" customWidth="1"/>
    <col min="14633" max="14633" width="31.28515625" style="172" bestFit="1" customWidth="1"/>
    <col min="14634" max="14634" width="5.85546875" style="172" bestFit="1" customWidth="1"/>
    <col min="14635" max="14635" width="21.42578125" style="172" bestFit="1" customWidth="1"/>
    <col min="14636" max="14636" width="5.85546875" style="172" bestFit="1" customWidth="1"/>
    <col min="14637" max="14638" width="11.42578125" style="172"/>
    <col min="14639" max="14639" width="5.85546875" style="172" bestFit="1" customWidth="1"/>
    <col min="14640" max="14836" width="11.42578125" style="172"/>
    <col min="14837" max="14837" width="15.42578125" style="172" customWidth="1"/>
    <col min="14838" max="14838" width="3.85546875" style="172" customWidth="1"/>
    <col min="14839" max="14839" width="10" style="172" customWidth="1"/>
    <col min="14840" max="14840" width="11.85546875" style="172" customWidth="1"/>
    <col min="14841" max="14841" width="13.7109375" style="172" customWidth="1"/>
    <col min="14842" max="14842" width="23.5703125" style="172" customWidth="1"/>
    <col min="14843" max="14843" width="12" style="172" customWidth="1"/>
    <col min="14844" max="14844" width="5.5703125" style="172" customWidth="1"/>
    <col min="14845" max="14845" width="1.7109375" style="172" customWidth="1"/>
    <col min="14846" max="14846" width="3.140625" style="172" customWidth="1"/>
    <col min="14847" max="14847" width="3.85546875" style="172" customWidth="1"/>
    <col min="14848" max="14848" width="4" style="172" customWidth="1"/>
    <col min="14849" max="14850" width="3.5703125" style="172" customWidth="1"/>
    <col min="14851" max="14851" width="5" style="172" customWidth="1"/>
    <col min="14852" max="14852" width="6" style="172" customWidth="1"/>
    <col min="14853" max="14853" width="4.28515625" style="172" customWidth="1"/>
    <col min="14854" max="14854" width="4.85546875" style="172" bestFit="1" customWidth="1"/>
    <col min="14855" max="14855" width="6" style="172" customWidth="1"/>
    <col min="14856" max="14856" width="4.7109375" style="172" customWidth="1"/>
    <col min="14857" max="14857" width="4.85546875" style="172" customWidth="1"/>
    <col min="14858" max="14858" width="4.85546875" style="172" bestFit="1" customWidth="1"/>
    <col min="14859" max="14860" width="3.5703125" style="172" bestFit="1" customWidth="1"/>
    <col min="14861" max="14861" width="6.140625" style="172" bestFit="1" customWidth="1"/>
    <col min="14862" max="14862" width="7" style="172" customWidth="1"/>
    <col min="14863" max="14863" width="8.140625" style="172" customWidth="1"/>
    <col min="14864" max="14864" width="5.5703125" style="172" customWidth="1"/>
    <col min="14865" max="14865" width="4" style="172" customWidth="1"/>
    <col min="14866" max="14866" width="6.7109375" style="172" bestFit="1" customWidth="1"/>
    <col min="14867" max="14867" width="7.140625" style="172" customWidth="1"/>
    <col min="14868" max="14868" width="6.28515625" style="172" bestFit="1" customWidth="1"/>
    <col min="14869" max="14869" width="4.42578125" style="172" customWidth="1"/>
    <col min="14870" max="14870" width="7" style="172" customWidth="1"/>
    <col min="14871" max="14871" width="3.5703125" style="172" bestFit="1" customWidth="1"/>
    <col min="14872" max="14872" width="3.7109375" style="172" bestFit="1" customWidth="1"/>
    <col min="14873" max="14873" width="4.7109375" style="172" customWidth="1"/>
    <col min="14874" max="14876" width="5.7109375" style="172" customWidth="1"/>
    <col min="14877" max="14877" width="3.85546875" style="172" customWidth="1"/>
    <col min="14878" max="14878" width="4.5703125" style="172" customWidth="1"/>
    <col min="14879" max="14879" width="4.85546875" style="172" customWidth="1"/>
    <col min="14880" max="14880" width="4.5703125" style="172" customWidth="1"/>
    <col min="14881" max="14881" width="4.5703125" style="172" bestFit="1" customWidth="1"/>
    <col min="14882" max="14883" width="4.5703125" style="172" customWidth="1"/>
    <col min="14884" max="14884" width="2.140625" style="172" bestFit="1" customWidth="1"/>
    <col min="14885" max="14885" width="5.7109375" style="172" bestFit="1" customWidth="1"/>
    <col min="14886" max="14886" width="3.85546875" style="172" bestFit="1" customWidth="1"/>
    <col min="14887" max="14887" width="20.28515625" style="172" customWidth="1"/>
    <col min="14888" max="14888" width="5.85546875" style="172" bestFit="1" customWidth="1"/>
    <col min="14889" max="14889" width="31.28515625" style="172" bestFit="1" customWidth="1"/>
    <col min="14890" max="14890" width="5.85546875" style="172" bestFit="1" customWidth="1"/>
    <col min="14891" max="14891" width="21.42578125" style="172" bestFit="1" customWidth="1"/>
    <col min="14892" max="14892" width="5.85546875" style="172" bestFit="1" customWidth="1"/>
    <col min="14893" max="14894" width="11.42578125" style="172"/>
    <col min="14895" max="14895" width="5.85546875" style="172" bestFit="1" customWidth="1"/>
    <col min="14896" max="15092" width="11.42578125" style="172"/>
    <col min="15093" max="15093" width="15.42578125" style="172" customWidth="1"/>
    <col min="15094" max="15094" width="3.85546875" style="172" customWidth="1"/>
    <col min="15095" max="15095" width="10" style="172" customWidth="1"/>
    <col min="15096" max="15096" width="11.85546875" style="172" customWidth="1"/>
    <col min="15097" max="15097" width="13.7109375" style="172" customWidth="1"/>
    <col min="15098" max="15098" width="23.5703125" style="172" customWidth="1"/>
    <col min="15099" max="15099" width="12" style="172" customWidth="1"/>
    <col min="15100" max="15100" width="5.5703125" style="172" customWidth="1"/>
    <col min="15101" max="15101" width="1.7109375" style="172" customWidth="1"/>
    <col min="15102" max="15102" width="3.140625" style="172" customWidth="1"/>
    <col min="15103" max="15103" width="3.85546875" style="172" customWidth="1"/>
    <col min="15104" max="15104" width="4" style="172" customWidth="1"/>
    <col min="15105" max="15106" width="3.5703125" style="172" customWidth="1"/>
    <col min="15107" max="15107" width="5" style="172" customWidth="1"/>
    <col min="15108" max="15108" width="6" style="172" customWidth="1"/>
    <col min="15109" max="15109" width="4.28515625" style="172" customWidth="1"/>
    <col min="15110" max="15110" width="4.85546875" style="172" bestFit="1" customWidth="1"/>
    <col min="15111" max="15111" width="6" style="172" customWidth="1"/>
    <col min="15112" max="15112" width="4.7109375" style="172" customWidth="1"/>
    <col min="15113" max="15113" width="4.85546875" style="172" customWidth="1"/>
    <col min="15114" max="15114" width="4.85546875" style="172" bestFit="1" customWidth="1"/>
    <col min="15115" max="15116" width="3.5703125" style="172" bestFit="1" customWidth="1"/>
    <col min="15117" max="15117" width="6.140625" style="172" bestFit="1" customWidth="1"/>
    <col min="15118" max="15118" width="7" style="172" customWidth="1"/>
    <col min="15119" max="15119" width="8.140625" style="172" customWidth="1"/>
    <col min="15120" max="15120" width="5.5703125" style="172" customWidth="1"/>
    <col min="15121" max="15121" width="4" style="172" customWidth="1"/>
    <col min="15122" max="15122" width="6.7109375" style="172" bestFit="1" customWidth="1"/>
    <col min="15123" max="15123" width="7.140625" style="172" customWidth="1"/>
    <col min="15124" max="15124" width="6.28515625" style="172" bestFit="1" customWidth="1"/>
    <col min="15125" max="15125" width="4.42578125" style="172" customWidth="1"/>
    <col min="15126" max="15126" width="7" style="172" customWidth="1"/>
    <col min="15127" max="15127" width="3.5703125" style="172" bestFit="1" customWidth="1"/>
    <col min="15128" max="15128" width="3.7109375" style="172" bestFit="1" customWidth="1"/>
    <col min="15129" max="15129" width="4.7109375" style="172" customWidth="1"/>
    <col min="15130" max="15132" width="5.7109375" style="172" customWidth="1"/>
    <col min="15133" max="15133" width="3.85546875" style="172" customWidth="1"/>
    <col min="15134" max="15134" width="4.5703125" style="172" customWidth="1"/>
    <col min="15135" max="15135" width="4.85546875" style="172" customWidth="1"/>
    <col min="15136" max="15136" width="4.5703125" style="172" customWidth="1"/>
    <col min="15137" max="15137" width="4.5703125" style="172" bestFit="1" customWidth="1"/>
    <col min="15138" max="15139" width="4.5703125" style="172" customWidth="1"/>
    <col min="15140" max="15140" width="2.140625" style="172" bestFit="1" customWidth="1"/>
    <col min="15141" max="15141" width="5.7109375" style="172" bestFit="1" customWidth="1"/>
    <col min="15142" max="15142" width="3.85546875" style="172" bestFit="1" customWidth="1"/>
    <col min="15143" max="15143" width="20.28515625" style="172" customWidth="1"/>
    <col min="15144" max="15144" width="5.85546875" style="172" bestFit="1" customWidth="1"/>
    <col min="15145" max="15145" width="31.28515625" style="172" bestFit="1" customWidth="1"/>
    <col min="15146" max="15146" width="5.85546875" style="172" bestFit="1" customWidth="1"/>
    <col min="15147" max="15147" width="21.42578125" style="172" bestFit="1" customWidth="1"/>
    <col min="15148" max="15148" width="5.85546875" style="172" bestFit="1" customWidth="1"/>
    <col min="15149" max="15150" width="11.42578125" style="172"/>
    <col min="15151" max="15151" width="5.85546875" style="172" bestFit="1" customWidth="1"/>
    <col min="15152" max="15348" width="11.42578125" style="172"/>
    <col min="15349" max="15349" width="15.42578125" style="172" customWidth="1"/>
    <col min="15350" max="15350" width="3.85546875" style="172" customWidth="1"/>
    <col min="15351" max="15351" width="10" style="172" customWidth="1"/>
    <col min="15352" max="15352" width="11.85546875" style="172" customWidth="1"/>
    <col min="15353" max="15353" width="13.7109375" style="172" customWidth="1"/>
    <col min="15354" max="15354" width="23.5703125" style="172" customWidth="1"/>
    <col min="15355" max="15355" width="12" style="172" customWidth="1"/>
    <col min="15356" max="15356" width="5.5703125" style="172" customWidth="1"/>
    <col min="15357" max="15357" width="1.7109375" style="172" customWidth="1"/>
    <col min="15358" max="15358" width="3.140625" style="172" customWidth="1"/>
    <col min="15359" max="15359" width="3.85546875" style="172" customWidth="1"/>
    <col min="15360" max="15360" width="4" style="172" customWidth="1"/>
    <col min="15361" max="15362" width="3.5703125" style="172" customWidth="1"/>
    <col min="15363" max="15363" width="5" style="172" customWidth="1"/>
    <col min="15364" max="15364" width="6" style="172" customWidth="1"/>
    <col min="15365" max="15365" width="4.28515625" style="172" customWidth="1"/>
    <col min="15366" max="15366" width="4.85546875" style="172" bestFit="1" customWidth="1"/>
    <col min="15367" max="15367" width="6" style="172" customWidth="1"/>
    <col min="15368" max="15368" width="4.7109375" style="172" customWidth="1"/>
    <col min="15369" max="15369" width="4.85546875" style="172" customWidth="1"/>
    <col min="15370" max="15370" width="4.85546875" style="172" bestFit="1" customWidth="1"/>
    <col min="15371" max="15372" width="3.5703125" style="172" bestFit="1" customWidth="1"/>
    <col min="15373" max="15373" width="6.140625" style="172" bestFit="1" customWidth="1"/>
    <col min="15374" max="15374" width="7" style="172" customWidth="1"/>
    <col min="15375" max="15375" width="8.140625" style="172" customWidth="1"/>
    <col min="15376" max="15376" width="5.5703125" style="172" customWidth="1"/>
    <col min="15377" max="15377" width="4" style="172" customWidth="1"/>
    <col min="15378" max="15378" width="6.7109375" style="172" bestFit="1" customWidth="1"/>
    <col min="15379" max="15379" width="7.140625" style="172" customWidth="1"/>
    <col min="15380" max="15380" width="6.28515625" style="172" bestFit="1" customWidth="1"/>
    <col min="15381" max="15381" width="4.42578125" style="172" customWidth="1"/>
    <col min="15382" max="15382" width="7" style="172" customWidth="1"/>
    <col min="15383" max="15383" width="3.5703125" style="172" bestFit="1" customWidth="1"/>
    <col min="15384" max="15384" width="3.7109375" style="172" bestFit="1" customWidth="1"/>
    <col min="15385" max="15385" width="4.7109375" style="172" customWidth="1"/>
    <col min="15386" max="15388" width="5.7109375" style="172" customWidth="1"/>
    <col min="15389" max="15389" width="3.85546875" style="172" customWidth="1"/>
    <col min="15390" max="15390" width="4.5703125" style="172" customWidth="1"/>
    <col min="15391" max="15391" width="4.85546875" style="172" customWidth="1"/>
    <col min="15392" max="15392" width="4.5703125" style="172" customWidth="1"/>
    <col min="15393" max="15393" width="4.5703125" style="172" bestFit="1" customWidth="1"/>
    <col min="15394" max="15395" width="4.5703125" style="172" customWidth="1"/>
    <col min="15396" max="15396" width="2.140625" style="172" bestFit="1" customWidth="1"/>
    <col min="15397" max="15397" width="5.7109375" style="172" bestFit="1" customWidth="1"/>
    <col min="15398" max="15398" width="3.85546875" style="172" bestFit="1" customWidth="1"/>
    <col min="15399" max="15399" width="20.28515625" style="172" customWidth="1"/>
    <col min="15400" max="15400" width="5.85546875" style="172" bestFit="1" customWidth="1"/>
    <col min="15401" max="15401" width="31.28515625" style="172" bestFit="1" customWidth="1"/>
    <col min="15402" max="15402" width="5.85546875" style="172" bestFit="1" customWidth="1"/>
    <col min="15403" max="15403" width="21.42578125" style="172" bestFit="1" customWidth="1"/>
    <col min="15404" max="15404" width="5.85546875" style="172" bestFit="1" customWidth="1"/>
    <col min="15405" max="15406" width="11.42578125" style="172"/>
    <col min="15407" max="15407" width="5.85546875" style="172" bestFit="1" customWidth="1"/>
    <col min="15408" max="15604" width="11.42578125" style="172"/>
    <col min="15605" max="15605" width="15.42578125" style="172" customWidth="1"/>
    <col min="15606" max="15606" width="3.85546875" style="172" customWidth="1"/>
    <col min="15607" max="15607" width="10" style="172" customWidth="1"/>
    <col min="15608" max="15608" width="11.85546875" style="172" customWidth="1"/>
    <col min="15609" max="15609" width="13.7109375" style="172" customWidth="1"/>
    <col min="15610" max="15610" width="23.5703125" style="172" customWidth="1"/>
    <col min="15611" max="15611" width="12" style="172" customWidth="1"/>
    <col min="15612" max="15612" width="5.5703125" style="172" customWidth="1"/>
    <col min="15613" max="15613" width="1.7109375" style="172" customWidth="1"/>
    <col min="15614" max="15614" width="3.140625" style="172" customWidth="1"/>
    <col min="15615" max="15615" width="3.85546875" style="172" customWidth="1"/>
    <col min="15616" max="15616" width="4" style="172" customWidth="1"/>
    <col min="15617" max="15618" width="3.5703125" style="172" customWidth="1"/>
    <col min="15619" max="15619" width="5" style="172" customWidth="1"/>
    <col min="15620" max="15620" width="6" style="172" customWidth="1"/>
    <col min="15621" max="15621" width="4.28515625" style="172" customWidth="1"/>
    <col min="15622" max="15622" width="4.85546875" style="172" bestFit="1" customWidth="1"/>
    <col min="15623" max="15623" width="6" style="172" customWidth="1"/>
    <col min="15624" max="15624" width="4.7109375" style="172" customWidth="1"/>
    <col min="15625" max="15625" width="4.85546875" style="172" customWidth="1"/>
    <col min="15626" max="15626" width="4.85546875" style="172" bestFit="1" customWidth="1"/>
    <col min="15627" max="15628" width="3.5703125" style="172" bestFit="1" customWidth="1"/>
    <col min="15629" max="15629" width="6.140625" style="172" bestFit="1" customWidth="1"/>
    <col min="15630" max="15630" width="7" style="172" customWidth="1"/>
    <col min="15631" max="15631" width="8.140625" style="172" customWidth="1"/>
    <col min="15632" max="15632" width="5.5703125" style="172" customWidth="1"/>
    <col min="15633" max="15633" width="4" style="172" customWidth="1"/>
    <col min="15634" max="15634" width="6.7109375" style="172" bestFit="1" customWidth="1"/>
    <col min="15635" max="15635" width="7.140625" style="172" customWidth="1"/>
    <col min="15636" max="15636" width="6.28515625" style="172" bestFit="1" customWidth="1"/>
    <col min="15637" max="15637" width="4.42578125" style="172" customWidth="1"/>
    <col min="15638" max="15638" width="7" style="172" customWidth="1"/>
    <col min="15639" max="15639" width="3.5703125" style="172" bestFit="1" customWidth="1"/>
    <col min="15640" max="15640" width="3.7109375" style="172" bestFit="1" customWidth="1"/>
    <col min="15641" max="15641" width="4.7109375" style="172" customWidth="1"/>
    <col min="15642" max="15644" width="5.7109375" style="172" customWidth="1"/>
    <col min="15645" max="15645" width="3.85546875" style="172" customWidth="1"/>
    <col min="15646" max="15646" width="4.5703125" style="172" customWidth="1"/>
    <col min="15647" max="15647" width="4.85546875" style="172" customWidth="1"/>
    <col min="15648" max="15648" width="4.5703125" style="172" customWidth="1"/>
    <col min="15649" max="15649" width="4.5703125" style="172" bestFit="1" customWidth="1"/>
    <col min="15650" max="15651" width="4.5703125" style="172" customWidth="1"/>
    <col min="15652" max="15652" width="2.140625" style="172" bestFit="1" customWidth="1"/>
    <col min="15653" max="15653" width="5.7109375" style="172" bestFit="1" customWidth="1"/>
    <col min="15654" max="15654" width="3.85546875" style="172" bestFit="1" customWidth="1"/>
    <col min="15655" max="15655" width="20.28515625" style="172" customWidth="1"/>
    <col min="15656" max="15656" width="5.85546875" style="172" bestFit="1" customWidth="1"/>
    <col min="15657" max="15657" width="31.28515625" style="172" bestFit="1" customWidth="1"/>
    <col min="15658" max="15658" width="5.85546875" style="172" bestFit="1" customWidth="1"/>
    <col min="15659" max="15659" width="21.42578125" style="172" bestFit="1" customWidth="1"/>
    <col min="15660" max="15660" width="5.85546875" style="172" bestFit="1" customWidth="1"/>
    <col min="15661" max="15662" width="11.42578125" style="172"/>
    <col min="15663" max="15663" width="5.85546875" style="172" bestFit="1" customWidth="1"/>
    <col min="15664" max="15860" width="11.42578125" style="172"/>
    <col min="15861" max="15861" width="15.42578125" style="172" customWidth="1"/>
    <col min="15862" max="15862" width="3.85546875" style="172" customWidth="1"/>
    <col min="15863" max="15863" width="10" style="172" customWidth="1"/>
    <col min="15864" max="15864" width="11.85546875" style="172" customWidth="1"/>
    <col min="15865" max="15865" width="13.7109375" style="172" customWidth="1"/>
    <col min="15866" max="15866" width="23.5703125" style="172" customWidth="1"/>
    <col min="15867" max="15867" width="12" style="172" customWidth="1"/>
    <col min="15868" max="15868" width="5.5703125" style="172" customWidth="1"/>
    <col min="15869" max="15869" width="1.7109375" style="172" customWidth="1"/>
    <col min="15870" max="15870" width="3.140625" style="172" customWidth="1"/>
    <col min="15871" max="15871" width="3.85546875" style="172" customWidth="1"/>
    <col min="15872" max="15872" width="4" style="172" customWidth="1"/>
    <col min="15873" max="15874" width="3.5703125" style="172" customWidth="1"/>
    <col min="15875" max="15875" width="5" style="172" customWidth="1"/>
    <col min="15876" max="15876" width="6" style="172" customWidth="1"/>
    <col min="15877" max="15877" width="4.28515625" style="172" customWidth="1"/>
    <col min="15878" max="15878" width="4.85546875" style="172" bestFit="1" customWidth="1"/>
    <col min="15879" max="15879" width="6" style="172" customWidth="1"/>
    <col min="15880" max="15880" width="4.7109375" style="172" customWidth="1"/>
    <col min="15881" max="15881" width="4.85546875" style="172" customWidth="1"/>
    <col min="15882" max="15882" width="4.85546875" style="172" bestFit="1" customWidth="1"/>
    <col min="15883" max="15884" width="3.5703125" style="172" bestFit="1" customWidth="1"/>
    <col min="15885" max="15885" width="6.140625" style="172" bestFit="1" customWidth="1"/>
    <col min="15886" max="15886" width="7" style="172" customWidth="1"/>
    <col min="15887" max="15887" width="8.140625" style="172" customWidth="1"/>
    <col min="15888" max="15888" width="5.5703125" style="172" customWidth="1"/>
    <col min="15889" max="15889" width="4" style="172" customWidth="1"/>
    <col min="15890" max="15890" width="6.7109375" style="172" bestFit="1" customWidth="1"/>
    <col min="15891" max="15891" width="7.140625" style="172" customWidth="1"/>
    <col min="15892" max="15892" width="6.28515625" style="172" bestFit="1" customWidth="1"/>
    <col min="15893" max="15893" width="4.42578125" style="172" customWidth="1"/>
    <col min="15894" max="15894" width="7" style="172" customWidth="1"/>
    <col min="15895" max="15895" width="3.5703125" style="172" bestFit="1" customWidth="1"/>
    <col min="15896" max="15896" width="3.7109375" style="172" bestFit="1" customWidth="1"/>
    <col min="15897" max="15897" width="4.7109375" style="172" customWidth="1"/>
    <col min="15898" max="15900" width="5.7109375" style="172" customWidth="1"/>
    <col min="15901" max="15901" width="3.85546875" style="172" customWidth="1"/>
    <col min="15902" max="15902" width="4.5703125" style="172" customWidth="1"/>
    <col min="15903" max="15903" width="4.85546875" style="172" customWidth="1"/>
    <col min="15904" max="15904" width="4.5703125" style="172" customWidth="1"/>
    <col min="15905" max="15905" width="4.5703125" style="172" bestFit="1" customWidth="1"/>
    <col min="15906" max="15907" width="4.5703125" style="172" customWidth="1"/>
    <col min="15908" max="15908" width="2.140625" style="172" bestFit="1" customWidth="1"/>
    <col min="15909" max="15909" width="5.7109375" style="172" bestFit="1" customWidth="1"/>
    <col min="15910" max="15910" width="3.85546875" style="172" bestFit="1" customWidth="1"/>
    <col min="15911" max="15911" width="20.28515625" style="172" customWidth="1"/>
    <col min="15912" max="15912" width="5.85546875" style="172" bestFit="1" customWidth="1"/>
    <col min="15913" max="15913" width="31.28515625" style="172" bestFit="1" customWidth="1"/>
    <col min="15914" max="15914" width="5.85546875" style="172" bestFit="1" customWidth="1"/>
    <col min="15915" max="15915" width="21.42578125" style="172" bestFit="1" customWidth="1"/>
    <col min="15916" max="15916" width="5.85546875" style="172" bestFit="1" customWidth="1"/>
    <col min="15917" max="15918" width="11.42578125" style="172"/>
    <col min="15919" max="15919" width="5.85546875" style="172" bestFit="1" customWidth="1"/>
    <col min="15920" max="16116" width="11.42578125" style="172"/>
    <col min="16117" max="16117" width="15.42578125" style="172" customWidth="1"/>
    <col min="16118" max="16118" width="3.85546875" style="172" customWidth="1"/>
    <col min="16119" max="16119" width="10" style="172" customWidth="1"/>
    <col min="16120" max="16120" width="11.85546875" style="172" customWidth="1"/>
    <col min="16121" max="16121" width="13.7109375" style="172" customWidth="1"/>
    <col min="16122" max="16122" width="23.5703125" style="172" customWidth="1"/>
    <col min="16123" max="16123" width="12" style="172" customWidth="1"/>
    <col min="16124" max="16124" width="5.5703125" style="172" customWidth="1"/>
    <col min="16125" max="16125" width="1.7109375" style="172" customWidth="1"/>
    <col min="16126" max="16126" width="3.140625" style="172" customWidth="1"/>
    <col min="16127" max="16127" width="3.85546875" style="172" customWidth="1"/>
    <col min="16128" max="16128" width="4" style="172" customWidth="1"/>
    <col min="16129" max="16130" width="3.5703125" style="172" customWidth="1"/>
    <col min="16131" max="16131" width="5" style="172" customWidth="1"/>
    <col min="16132" max="16132" width="6" style="172" customWidth="1"/>
    <col min="16133" max="16133" width="4.28515625" style="172" customWidth="1"/>
    <col min="16134" max="16134" width="4.85546875" style="172" bestFit="1" customWidth="1"/>
    <col min="16135" max="16135" width="6" style="172" customWidth="1"/>
    <col min="16136" max="16136" width="4.7109375" style="172" customWidth="1"/>
    <col min="16137" max="16137" width="4.85546875" style="172" customWidth="1"/>
    <col min="16138" max="16138" width="4.85546875" style="172" bestFit="1" customWidth="1"/>
    <col min="16139" max="16140" width="3.5703125" style="172" bestFit="1" customWidth="1"/>
    <col min="16141" max="16141" width="6.140625" style="172" bestFit="1" customWidth="1"/>
    <col min="16142" max="16142" width="7" style="172" customWidth="1"/>
    <col min="16143" max="16143" width="8.140625" style="172" customWidth="1"/>
    <col min="16144" max="16144" width="5.5703125" style="172" customWidth="1"/>
    <col min="16145" max="16145" width="4" style="172" customWidth="1"/>
    <col min="16146" max="16146" width="6.7109375" style="172" bestFit="1" customWidth="1"/>
    <col min="16147" max="16147" width="7.140625" style="172" customWidth="1"/>
    <col min="16148" max="16148" width="6.28515625" style="172" bestFit="1" customWidth="1"/>
    <col min="16149" max="16149" width="4.42578125" style="172" customWidth="1"/>
    <col min="16150" max="16150" width="7" style="172" customWidth="1"/>
    <col min="16151" max="16151" width="3.5703125" style="172" bestFit="1" customWidth="1"/>
    <col min="16152" max="16152" width="3.7109375" style="172" bestFit="1" customWidth="1"/>
    <col min="16153" max="16153" width="4.7109375" style="172" customWidth="1"/>
    <col min="16154" max="16156" width="5.7109375" style="172" customWidth="1"/>
    <col min="16157" max="16157" width="3.85546875" style="172" customWidth="1"/>
    <col min="16158" max="16158" width="4.5703125" style="172" customWidth="1"/>
    <col min="16159" max="16159" width="4.85546875" style="172" customWidth="1"/>
    <col min="16160" max="16160" width="4.5703125" style="172" customWidth="1"/>
    <col min="16161" max="16161" width="4.5703125" style="172" bestFit="1" customWidth="1"/>
    <col min="16162" max="16163" width="4.5703125" style="172" customWidth="1"/>
    <col min="16164" max="16164" width="2.140625" style="172" bestFit="1" customWidth="1"/>
    <col min="16165" max="16165" width="5.7109375" style="172" bestFit="1" customWidth="1"/>
    <col min="16166" max="16166" width="3.85546875" style="172" bestFit="1" customWidth="1"/>
    <col min="16167" max="16167" width="20.28515625" style="172" customWidth="1"/>
    <col min="16168" max="16168" width="5.85546875" style="172" bestFit="1" customWidth="1"/>
    <col min="16169" max="16169" width="31.28515625" style="172" bestFit="1" customWidth="1"/>
    <col min="16170" max="16170" width="5.85546875" style="172" bestFit="1" customWidth="1"/>
    <col min="16171" max="16171" width="21.42578125" style="172" bestFit="1" customWidth="1"/>
    <col min="16172" max="16172" width="5.85546875" style="172" bestFit="1" customWidth="1"/>
    <col min="16173" max="16174" width="11.42578125" style="172"/>
    <col min="16175" max="16175" width="5.85546875" style="172" bestFit="1" customWidth="1"/>
    <col min="16176" max="16384" width="11.42578125" style="172"/>
  </cols>
  <sheetData>
    <row r="1" spans="1:117" s="245" customFormat="1" ht="117" customHeight="1" thickBot="1">
      <c r="A1" s="268" t="s">
        <v>331</v>
      </c>
      <c r="B1" s="267" t="s">
        <v>332</v>
      </c>
      <c r="C1" s="265" t="s">
        <v>333</v>
      </c>
      <c r="D1" s="266" t="s">
        <v>334</v>
      </c>
      <c r="E1" s="265" t="s">
        <v>335</v>
      </c>
      <c r="F1" s="265" t="s">
        <v>336</v>
      </c>
      <c r="G1" s="264" t="s">
        <v>337</v>
      </c>
      <c r="H1" s="263" t="s">
        <v>338</v>
      </c>
      <c r="I1" s="262" t="s">
        <v>339</v>
      </c>
      <c r="J1" s="262" t="str">
        <f>[1]Groupe!J7</f>
        <v>Lecteur Entrée -</v>
      </c>
      <c r="K1" s="262" t="str">
        <f>[1]Groupe!K7</f>
        <v>Lecteur Sortie -</v>
      </c>
      <c r="L1" s="262" t="str">
        <f>[1]Groupe!L7</f>
        <v>Lecteur avec clavier</v>
      </c>
      <c r="M1" s="262" t="s">
        <v>340</v>
      </c>
      <c r="N1" s="262" t="s">
        <v>341</v>
      </c>
      <c r="O1" s="262" t="s">
        <v>342</v>
      </c>
      <c r="P1" s="262" t="str">
        <f>[1]Groupe!P7</f>
        <v>Contact Magnétique -</v>
      </c>
      <c r="Q1" s="262" t="str">
        <f>[1]Groupe!Q7</f>
        <v>Contact de porte de Garage</v>
      </c>
      <c r="R1" s="262" t="str">
        <f>[1]Groupe!R7</f>
        <v>Requête de Sortie -</v>
      </c>
      <c r="S1" s="262" t="str">
        <f>[1]Groupe!S7</f>
        <v>Det. Requête de Sortie -</v>
      </c>
      <c r="T1" s="262" t="str">
        <f>[1]Groupe!T7</f>
        <v>Etat Barre Panique élect.</v>
      </c>
      <c r="U1" s="262" t="str">
        <f>[1]Groupe!U7</f>
        <v>Station Manuelle Bleu</v>
      </c>
      <c r="V1" s="262" t="str">
        <f>[1]Groupe!V7</f>
        <v>Requete sortie intégré</v>
      </c>
      <c r="W1" s="262" t="str">
        <f>[1]Groupe!W7</f>
        <v>Interrupteur à Clé</v>
      </c>
      <c r="X1" s="262" t="str">
        <f>[1]Groupe!X7</f>
        <v>Bouton d'urgence</v>
      </c>
      <c r="Y1" s="262" t="str">
        <f>[1]Groupe!Y7</f>
        <v>SUPERVISION</v>
      </c>
      <c r="Z1" s="262" t="str">
        <f>[1]Groupe!Z7</f>
        <v>Gache Monitrice</v>
      </c>
      <c r="AA1" s="262" t="s">
        <v>343</v>
      </c>
      <c r="AB1" s="262" t="str">
        <f>[1]Groupe!AB7</f>
        <v xml:space="preserve">Clé Contournement </v>
      </c>
      <c r="AC1" s="262" t="str">
        <f>[1]Groupe!AC7</f>
        <v>Gâche Électrique -</v>
      </c>
      <c r="AD1" s="262" t="str">
        <f>[1]Groupe!AD7</f>
        <v>Électro-Aimant -</v>
      </c>
      <c r="AE1" s="262" t="s">
        <v>344</v>
      </c>
      <c r="AF1" s="262" t="str">
        <f>[1]Groupe!AF7</f>
        <v>Alarme Sonore(Hrn) -</v>
      </c>
      <c r="AG1" s="262" t="s">
        <v>345</v>
      </c>
      <c r="AH1" s="262" t="str">
        <f>[1]Groupe!AH7</f>
        <v>Electro-aimanr 3/15</v>
      </c>
      <c r="AI1" s="262" t="s">
        <v>346</v>
      </c>
      <c r="AJ1" s="262" t="str">
        <f>[1]Groupe!AJ7</f>
        <v xml:space="preserve"> (Relai Lock/Unlock)</v>
      </c>
      <c r="AK1" s="262" t="str">
        <f>[1]Groupe!AK7</f>
        <v>Operateur Porte-</v>
      </c>
      <c r="AL1" s="262" t="str">
        <f>[1]Groupe!AL7</f>
        <v>Bouton ouverture</v>
      </c>
      <c r="AM1" s="262" t="str">
        <f>[1]Groupe!AM7</f>
        <v>Relais Alarme Incendie</v>
      </c>
      <c r="AN1" s="262" t="str">
        <f>[1]Groupe!AN7</f>
        <v>Borniers</v>
      </c>
      <c r="AO1" s="262" t="str">
        <f>[1]Groupe!AO7</f>
        <v>retenue Magnétique</v>
      </c>
      <c r="AP1" s="262" t="str">
        <f>[1]Groupe!AP7</f>
        <v>Boitier d'alimentation</v>
      </c>
      <c r="AQ1" s="262" t="str">
        <f>[1]Groupe!AQ7</f>
        <v>Transfert de courant</v>
      </c>
      <c r="AR1" s="262" t="str">
        <f>[1]Groupe!AR7</f>
        <v>Surveillance Panneau-</v>
      </c>
      <c r="AS1" s="260" t="s">
        <v>347</v>
      </c>
      <c r="AT1" s="261" t="s">
        <v>348</v>
      </c>
      <c r="AU1" s="260" t="s">
        <v>349</v>
      </c>
      <c r="AV1" s="260" t="s">
        <v>350</v>
      </c>
      <c r="AX1" s="259" t="s">
        <v>351</v>
      </c>
      <c r="AY1" s="259" t="s">
        <v>352</v>
      </c>
      <c r="AZ1" s="259" t="s">
        <v>353</v>
      </c>
      <c r="BA1" s="259" t="s">
        <v>354</v>
      </c>
      <c r="BB1" s="259" t="s">
        <v>355</v>
      </c>
      <c r="BC1" s="259" t="s">
        <v>356</v>
      </c>
      <c r="BD1" s="259" t="s">
        <v>357</v>
      </c>
      <c r="BE1" s="259" t="s">
        <v>358</v>
      </c>
    </row>
    <row r="2" spans="1:117" s="245" customFormat="1" ht="16.5" customHeight="1" thickBot="1">
      <c r="A2" s="257" t="s">
        <v>337</v>
      </c>
      <c r="B2" s="257" t="s">
        <v>337</v>
      </c>
      <c r="C2" s="257" t="s">
        <v>337</v>
      </c>
      <c r="D2" s="258" t="s">
        <v>337</v>
      </c>
      <c r="E2" s="257" t="s">
        <v>337</v>
      </c>
      <c r="F2" s="257" t="s">
        <v>337</v>
      </c>
      <c r="G2" s="257" t="s">
        <v>337</v>
      </c>
      <c r="H2" s="256" t="s">
        <v>359</v>
      </c>
      <c r="I2" s="256" t="s">
        <v>360</v>
      </c>
      <c r="J2" s="255" t="str">
        <f>[1]Groupe!J8</f>
        <v>LE</v>
      </c>
      <c r="K2" s="255" t="str">
        <f>[1]Groupe!K8</f>
        <v>LS</v>
      </c>
      <c r="L2" s="255" t="str">
        <f>[1]Groupe!L8</f>
        <v>LCI</v>
      </c>
      <c r="M2" s="255" t="str">
        <f>[1]Groupe!M8</f>
        <v>CN</v>
      </c>
      <c r="N2" s="255" t="str">
        <f>[1]Groupe!N8</f>
        <v>INT</v>
      </c>
      <c r="O2" s="255" t="str">
        <f>[1]Groupe!O8</f>
        <v>MA</v>
      </c>
      <c r="P2" s="255" t="str">
        <f>[1]Groupe!P8</f>
        <v>CM</v>
      </c>
      <c r="Q2" s="255" t="str">
        <f>[1]Groupe!Q8</f>
        <v>CMG</v>
      </c>
      <c r="R2" s="255" t="str">
        <f>[1]Groupe!R8</f>
        <v>RS</v>
      </c>
      <c r="S2" s="255" t="str">
        <f>[1]Groupe!S8</f>
        <v>DRS</v>
      </c>
      <c r="T2" s="255" t="str">
        <f>[1]Groupe!T8</f>
        <v>BPE(E)</v>
      </c>
      <c r="U2" s="255" t="str">
        <f>[1]Groupe!U8</f>
        <v>SM</v>
      </c>
      <c r="V2" s="255" t="str">
        <f>[1]Groupe!V8</f>
        <v>RSI</v>
      </c>
      <c r="W2" s="255" t="str">
        <f>[1]Groupe!W8</f>
        <v>IC</v>
      </c>
      <c r="X2" s="255" t="str">
        <f>[1]Groupe!X8</f>
        <v>BU</v>
      </c>
      <c r="Y2" s="255" t="str">
        <f>[1]Groupe!Y8</f>
        <v>SUP</v>
      </c>
      <c r="Z2" s="255" t="str">
        <f>[1]Groupe!Z8</f>
        <v>GM</v>
      </c>
      <c r="AA2" s="255" t="str">
        <f>[1]Groupe!AA8</f>
        <v>BP</v>
      </c>
      <c r="AB2" s="255" t="str">
        <f>[1]Groupe!AB8</f>
        <v>CC</v>
      </c>
      <c r="AC2" s="255" t="str">
        <f>[1]Groupe!AC8</f>
        <v>GE</v>
      </c>
      <c r="AD2" s="255" t="str">
        <f>[1]Groupe!AD8</f>
        <v>EA</v>
      </c>
      <c r="AE2" s="255" t="str">
        <f>[1]Groupe!AE8</f>
        <v>SE</v>
      </c>
      <c r="AF2" s="255" t="str">
        <f>[1]Groupe!AF8</f>
        <v>AS</v>
      </c>
      <c r="AG2" s="255" t="str">
        <f>[1]Groupe!AG8</f>
        <v>BPE</v>
      </c>
      <c r="AH2" s="255" t="str">
        <f>[1]Groupe!AH8</f>
        <v>EAA</v>
      </c>
      <c r="AI2" s="255" t="str">
        <f>[1]Groupe!AI8</f>
        <v>BPE(3/15)</v>
      </c>
      <c r="AJ2" s="255" t="str">
        <f>[1]Groupe!AJ8</f>
        <v>R(L/U)</v>
      </c>
      <c r="AK2" s="255" t="str">
        <f>[1]Groupe!AK8</f>
        <v>OP</v>
      </c>
      <c r="AL2" s="255" t="str">
        <f>[1]Groupe!AL8</f>
        <v>BO</v>
      </c>
      <c r="AM2" s="255" t="str">
        <f>[1]Groupe!AM8</f>
        <v>RA</v>
      </c>
      <c r="AN2" s="255" t="str">
        <f>[1]Groupe!AN8</f>
        <v>B</v>
      </c>
      <c r="AO2" s="255" t="str">
        <f>[1]Groupe!AO8</f>
        <v>RM</v>
      </c>
      <c r="AP2" s="255" t="str">
        <f>[1]Groupe!AP8</f>
        <v>ALIM</v>
      </c>
      <c r="AQ2" s="255" t="str">
        <f>[1]Groupe!AQ8</f>
        <v>TC</v>
      </c>
      <c r="AR2" s="255" t="str">
        <f>[1]Groupe!AR8</f>
        <v>TMP</v>
      </c>
      <c r="AS2" s="254" t="s">
        <v>337</v>
      </c>
      <c r="AT2" s="254" t="s">
        <v>337</v>
      </c>
      <c r="AU2" s="254" t="s">
        <v>337</v>
      </c>
      <c r="AV2" s="254" t="s">
        <v>337</v>
      </c>
      <c r="AX2" s="246"/>
      <c r="AY2" s="246"/>
      <c r="AZ2" s="246"/>
      <c r="BA2" s="246"/>
      <c r="BB2" s="246"/>
      <c r="BC2" s="246"/>
      <c r="BD2" s="246"/>
      <c r="BE2" s="246"/>
    </row>
    <row r="3" spans="1:117" s="225" customFormat="1">
      <c r="A3" s="177"/>
      <c r="B3" s="177"/>
      <c r="C3" s="179"/>
      <c r="D3" s="172"/>
      <c r="E3" s="172"/>
      <c r="F3" s="253"/>
      <c r="G3" s="231"/>
      <c r="H3" s="231"/>
      <c r="I3" s="231"/>
      <c r="J3" s="231">
        <f t="shared" ref="J3:AR3" si="0">J947</f>
        <v>0</v>
      </c>
      <c r="K3" s="231">
        <f t="shared" si="0"/>
        <v>0</v>
      </c>
      <c r="L3" s="231">
        <f t="shared" si="0"/>
        <v>0</v>
      </c>
      <c r="M3" s="231">
        <f t="shared" si="0"/>
        <v>0</v>
      </c>
      <c r="N3" s="231">
        <f t="shared" si="0"/>
        <v>0</v>
      </c>
      <c r="O3" s="231">
        <f t="shared" si="0"/>
        <v>0</v>
      </c>
      <c r="P3" s="231">
        <f t="shared" si="0"/>
        <v>0</v>
      </c>
      <c r="Q3" s="231">
        <f t="shared" si="0"/>
        <v>0</v>
      </c>
      <c r="R3" s="231">
        <f t="shared" si="0"/>
        <v>0</v>
      </c>
      <c r="S3" s="231">
        <f t="shared" si="0"/>
        <v>0</v>
      </c>
      <c r="T3" s="231">
        <f t="shared" si="0"/>
        <v>0</v>
      </c>
      <c r="U3" s="231">
        <f t="shared" si="0"/>
        <v>0</v>
      </c>
      <c r="V3" s="231">
        <f t="shared" si="0"/>
        <v>0</v>
      </c>
      <c r="W3" s="231">
        <f t="shared" si="0"/>
        <v>0</v>
      </c>
      <c r="X3" s="231">
        <f t="shared" si="0"/>
        <v>0</v>
      </c>
      <c r="Y3" s="231">
        <f t="shared" si="0"/>
        <v>0</v>
      </c>
      <c r="Z3" s="231">
        <f t="shared" si="0"/>
        <v>0</v>
      </c>
      <c r="AA3" s="231">
        <f t="shared" si="0"/>
        <v>0</v>
      </c>
      <c r="AB3" s="231">
        <f t="shared" si="0"/>
        <v>0</v>
      </c>
      <c r="AC3" s="231">
        <f t="shared" si="0"/>
        <v>0</v>
      </c>
      <c r="AD3" s="231">
        <f t="shared" si="0"/>
        <v>0</v>
      </c>
      <c r="AE3" s="231">
        <f t="shared" si="0"/>
        <v>0</v>
      </c>
      <c r="AF3" s="231">
        <f t="shared" si="0"/>
        <v>0</v>
      </c>
      <c r="AG3" s="231">
        <f t="shared" si="0"/>
        <v>0</v>
      </c>
      <c r="AH3" s="231">
        <f t="shared" si="0"/>
        <v>0</v>
      </c>
      <c r="AI3" s="231">
        <f t="shared" si="0"/>
        <v>0</v>
      </c>
      <c r="AJ3" s="231">
        <f t="shared" si="0"/>
        <v>0</v>
      </c>
      <c r="AK3" s="231">
        <f t="shared" si="0"/>
        <v>0</v>
      </c>
      <c r="AL3" s="231">
        <f t="shared" si="0"/>
        <v>0</v>
      </c>
      <c r="AM3" s="231">
        <f t="shared" si="0"/>
        <v>0</v>
      </c>
      <c r="AN3" s="231">
        <f t="shared" si="0"/>
        <v>0</v>
      </c>
      <c r="AO3" s="231">
        <f t="shared" si="0"/>
        <v>0</v>
      </c>
      <c r="AP3" s="231">
        <f t="shared" si="0"/>
        <v>0</v>
      </c>
      <c r="AQ3" s="231">
        <f t="shared" si="0"/>
        <v>0</v>
      </c>
      <c r="AR3" s="231">
        <f t="shared" si="0"/>
        <v>0</v>
      </c>
      <c r="AS3" s="231"/>
      <c r="AT3" s="235"/>
      <c r="AU3" s="247"/>
      <c r="AV3" s="247"/>
      <c r="AW3" s="172"/>
      <c r="AX3" s="173"/>
      <c r="AY3" s="173"/>
      <c r="AZ3" s="173"/>
      <c r="BA3" s="173"/>
      <c r="BB3" s="173"/>
      <c r="BC3" s="173"/>
      <c r="BD3" s="173"/>
      <c r="BE3" s="173"/>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2"/>
      <c r="DC3" s="172"/>
      <c r="DD3" s="172"/>
      <c r="DE3" s="172"/>
      <c r="DF3" s="172"/>
      <c r="DG3" s="172"/>
      <c r="DH3" s="172"/>
      <c r="DI3" s="172"/>
      <c r="DJ3" s="172"/>
      <c r="DK3" s="172"/>
      <c r="DL3" s="172"/>
      <c r="DM3" s="172"/>
    </row>
    <row r="4" spans="1:117" s="245" customFormat="1" ht="12.75" customHeight="1">
      <c r="A4" s="239"/>
      <c r="B4" s="252"/>
      <c r="C4" s="251"/>
      <c r="D4" s="241"/>
      <c r="E4" s="250"/>
      <c r="F4" s="250"/>
      <c r="G4" s="238"/>
      <c r="H4" s="231">
        <v>0</v>
      </c>
      <c r="I4" s="231"/>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8"/>
      <c r="AK4" s="249"/>
      <c r="AL4" s="249"/>
      <c r="AM4" s="249"/>
      <c r="AN4" s="249"/>
      <c r="AO4" s="249"/>
      <c r="AP4" s="249"/>
      <c r="AQ4" s="249"/>
      <c r="AR4" s="248"/>
      <c r="AS4" s="235"/>
      <c r="AT4" s="235"/>
      <c r="AU4" s="247"/>
      <c r="AV4" s="247"/>
      <c r="AX4" s="246"/>
      <c r="AY4" s="246"/>
      <c r="AZ4" s="246"/>
      <c r="BA4" s="246"/>
      <c r="BB4" s="246"/>
      <c r="BC4" s="246"/>
      <c r="BD4" s="246"/>
      <c r="BE4" s="246"/>
    </row>
    <row r="5" spans="1:117">
      <c r="A5" s="178"/>
      <c r="B5" s="243"/>
      <c r="C5" s="242"/>
      <c r="D5" s="241"/>
      <c r="E5" s="240"/>
      <c r="F5" s="239"/>
      <c r="G5" s="238"/>
      <c r="H5" s="231"/>
      <c r="I5" s="237"/>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177">
        <f t="shared" ref="AS5:AS68" si="1">SUM(J5:AR5)</f>
        <v>0</v>
      </c>
      <c r="AT5" s="235">
        <f t="shared" ref="AT5:AT68" si="2">SUM(J5:O5)</f>
        <v>0</v>
      </c>
      <c r="AU5" s="235">
        <f t="shared" ref="AU5:AU68" si="3">SUM(P5:Z5)</f>
        <v>0</v>
      </c>
      <c r="AV5" s="235">
        <f t="shared" ref="AV5:AV68" si="4">SUM(AA5:AJ5)</f>
        <v>0</v>
      </c>
    </row>
    <row r="6" spans="1:117" s="225" customFormat="1">
      <c r="A6" s="178"/>
      <c r="B6" s="243"/>
      <c r="C6" s="244"/>
      <c r="D6" s="241"/>
      <c r="E6" s="240"/>
      <c r="F6" s="239"/>
      <c r="G6" s="238"/>
      <c r="H6" s="231"/>
      <c r="I6" s="237"/>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177">
        <f t="shared" si="1"/>
        <v>0</v>
      </c>
      <c r="AT6" s="235">
        <f t="shared" si="2"/>
        <v>0</v>
      </c>
      <c r="AU6" s="235">
        <f t="shared" si="3"/>
        <v>0</v>
      </c>
      <c r="AV6" s="235">
        <f t="shared" si="4"/>
        <v>0</v>
      </c>
      <c r="AW6" s="172"/>
      <c r="AX6" s="173">
        <f t="shared" ref="AX6:AX40" si="5">D6*(P6+Q6+AL6+AE6+AA6+Z6+Y6+X6+AG6)</f>
        <v>0</v>
      </c>
      <c r="AY6" s="173">
        <f t="shared" ref="AY6:AY40" si="6">D6*(J6+K6+L6+AD6+AE6)</f>
        <v>0</v>
      </c>
      <c r="AZ6" s="173">
        <f t="shared" ref="AZ6:AZ40" si="7">D6*(J6+K6+L6)</f>
        <v>0</v>
      </c>
      <c r="BA6" s="173">
        <f t="shared" ref="BA6:BA69" si="8">D6*AC6</f>
        <v>0</v>
      </c>
      <c r="BB6" s="173">
        <f t="shared" ref="BB6:BB40" si="9">D6*(AH6+AI6)</f>
        <v>0</v>
      </c>
      <c r="BC6" s="173">
        <f t="shared" ref="BC6:BC40" si="10">D6*(AH6+AI6)</f>
        <v>0</v>
      </c>
      <c r="BD6" s="173">
        <f t="shared" ref="BD6:BD69" si="11">D6*(AK6+W6)</f>
        <v>0</v>
      </c>
      <c r="BE6" s="173"/>
      <c r="BF6" s="172"/>
      <c r="BG6" s="172"/>
      <c r="BH6" s="172"/>
      <c r="BI6" s="172"/>
      <c r="BJ6" s="172"/>
      <c r="BK6" s="172"/>
      <c r="BL6" s="172"/>
      <c r="BM6" s="172"/>
      <c r="BN6" s="172"/>
      <c r="BO6" s="172"/>
      <c r="BP6" s="172"/>
      <c r="BQ6" s="172"/>
      <c r="BR6" s="172"/>
      <c r="BS6" s="172"/>
      <c r="BT6" s="172"/>
      <c r="BU6" s="172"/>
      <c r="BV6" s="172"/>
      <c r="BW6" s="172"/>
      <c r="BX6" s="172"/>
      <c r="BY6" s="172"/>
      <c r="BZ6" s="172"/>
      <c r="CA6" s="172"/>
      <c r="CB6" s="172"/>
      <c r="CC6" s="172"/>
      <c r="CD6" s="172"/>
      <c r="CE6" s="172"/>
      <c r="CF6" s="172"/>
      <c r="CG6" s="172"/>
      <c r="CH6" s="172"/>
      <c r="CI6" s="172"/>
      <c r="CJ6" s="172"/>
      <c r="CK6" s="172"/>
      <c r="CL6" s="172"/>
      <c r="CM6" s="172"/>
      <c r="CN6" s="172"/>
      <c r="CO6" s="172"/>
      <c r="CP6" s="172"/>
      <c r="CQ6" s="172"/>
      <c r="CR6" s="172"/>
      <c r="CS6" s="172"/>
      <c r="CT6" s="172"/>
      <c r="CU6" s="172"/>
      <c r="CV6" s="172"/>
      <c r="CW6" s="172"/>
      <c r="CX6" s="172"/>
      <c r="CY6" s="172"/>
      <c r="CZ6" s="172"/>
      <c r="DA6" s="172"/>
      <c r="DB6" s="172"/>
      <c r="DC6" s="172"/>
      <c r="DD6" s="172"/>
      <c r="DE6" s="172"/>
      <c r="DF6" s="172"/>
      <c r="DG6" s="172"/>
      <c r="DH6" s="172"/>
      <c r="DI6" s="172"/>
      <c r="DJ6" s="172"/>
      <c r="DK6" s="172"/>
      <c r="DL6" s="172"/>
      <c r="DM6" s="172"/>
    </row>
    <row r="7" spans="1:117">
      <c r="A7" s="178"/>
      <c r="B7" s="243"/>
      <c r="C7" s="244"/>
      <c r="D7" s="241"/>
      <c r="E7" s="240"/>
      <c r="F7" s="239"/>
      <c r="G7" s="238"/>
      <c r="H7" s="231"/>
      <c r="I7" s="237"/>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6"/>
      <c r="AL7" s="236"/>
      <c r="AM7" s="236"/>
      <c r="AN7" s="236"/>
      <c r="AO7" s="236"/>
      <c r="AP7" s="236"/>
      <c r="AQ7" s="236"/>
      <c r="AR7" s="236"/>
      <c r="AS7" s="177">
        <f t="shared" si="1"/>
        <v>0</v>
      </c>
      <c r="AT7" s="235">
        <f t="shared" si="2"/>
        <v>0</v>
      </c>
      <c r="AU7" s="235">
        <f t="shared" si="3"/>
        <v>0</v>
      </c>
      <c r="AV7" s="235">
        <f t="shared" si="4"/>
        <v>0</v>
      </c>
      <c r="AX7" s="173">
        <f t="shared" si="5"/>
        <v>0</v>
      </c>
      <c r="AY7" s="173">
        <f t="shared" si="6"/>
        <v>0</v>
      </c>
      <c r="AZ7" s="173">
        <f t="shared" si="7"/>
        <v>0</v>
      </c>
      <c r="BA7" s="173">
        <f t="shared" si="8"/>
        <v>0</v>
      </c>
      <c r="BB7" s="173">
        <f t="shared" si="9"/>
        <v>0</v>
      </c>
      <c r="BC7" s="173">
        <f t="shared" si="10"/>
        <v>0</v>
      </c>
      <c r="BD7" s="173">
        <f t="shared" si="11"/>
        <v>0</v>
      </c>
    </row>
    <row r="8" spans="1:117">
      <c r="A8" s="178"/>
      <c r="B8" s="243"/>
      <c r="C8" s="244"/>
      <c r="D8" s="241"/>
      <c r="E8" s="240"/>
      <c r="F8" s="239"/>
      <c r="G8" s="238"/>
      <c r="H8" s="231"/>
      <c r="I8" s="237"/>
      <c r="J8" s="236"/>
      <c r="K8" s="236"/>
      <c r="L8" s="236"/>
      <c r="M8" s="236"/>
      <c r="N8" s="236"/>
      <c r="O8" s="236"/>
      <c r="P8" s="236"/>
      <c r="Q8" s="236"/>
      <c r="R8" s="236"/>
      <c r="S8" s="236"/>
      <c r="T8" s="236"/>
      <c r="U8" s="236"/>
      <c r="V8" s="236"/>
      <c r="W8" s="236"/>
      <c r="X8" s="236"/>
      <c r="Y8" s="236"/>
      <c r="Z8" s="236"/>
      <c r="AA8" s="236"/>
      <c r="AB8" s="236"/>
      <c r="AC8" s="236"/>
      <c r="AD8" s="236"/>
      <c r="AE8" s="236"/>
      <c r="AF8" s="236"/>
      <c r="AG8" s="236"/>
      <c r="AH8" s="236"/>
      <c r="AI8" s="236"/>
      <c r="AJ8" s="236"/>
      <c r="AK8" s="236"/>
      <c r="AL8" s="236"/>
      <c r="AM8" s="236"/>
      <c r="AN8" s="236"/>
      <c r="AO8" s="236"/>
      <c r="AP8" s="236"/>
      <c r="AQ8" s="236"/>
      <c r="AR8" s="236"/>
      <c r="AS8" s="177">
        <f t="shared" si="1"/>
        <v>0</v>
      </c>
      <c r="AT8" s="235">
        <f t="shared" si="2"/>
        <v>0</v>
      </c>
      <c r="AU8" s="235">
        <f t="shared" si="3"/>
        <v>0</v>
      </c>
      <c r="AV8" s="235">
        <f t="shared" si="4"/>
        <v>0</v>
      </c>
      <c r="AX8" s="173">
        <f t="shared" si="5"/>
        <v>0</v>
      </c>
      <c r="AY8" s="173">
        <f t="shared" si="6"/>
        <v>0</v>
      </c>
      <c r="AZ8" s="173">
        <f t="shared" si="7"/>
        <v>0</v>
      </c>
      <c r="BA8" s="173">
        <f t="shared" si="8"/>
        <v>0</v>
      </c>
      <c r="BB8" s="173">
        <f t="shared" si="9"/>
        <v>0</v>
      </c>
      <c r="BC8" s="173">
        <f t="shared" si="10"/>
        <v>0</v>
      </c>
      <c r="BD8" s="173">
        <f t="shared" si="11"/>
        <v>0</v>
      </c>
    </row>
    <row r="9" spans="1:117" s="225" customFormat="1">
      <c r="A9" s="178"/>
      <c r="B9" s="243"/>
      <c r="C9" s="242"/>
      <c r="D9" s="241"/>
      <c r="E9" s="240"/>
      <c r="F9" s="239"/>
      <c r="G9" s="238"/>
      <c r="H9" s="231"/>
      <c r="I9" s="237"/>
      <c r="J9" s="236"/>
      <c r="K9" s="236"/>
      <c r="L9" s="236"/>
      <c r="M9" s="236"/>
      <c r="N9" s="236"/>
      <c r="O9" s="236"/>
      <c r="P9" s="236"/>
      <c r="Q9" s="236"/>
      <c r="R9" s="236"/>
      <c r="S9" s="236"/>
      <c r="T9" s="236"/>
      <c r="U9" s="236"/>
      <c r="V9" s="236"/>
      <c r="W9" s="236"/>
      <c r="X9" s="236"/>
      <c r="Y9" s="236"/>
      <c r="Z9" s="236"/>
      <c r="AA9" s="236"/>
      <c r="AB9" s="236"/>
      <c r="AC9" s="236"/>
      <c r="AD9" s="236"/>
      <c r="AE9" s="236"/>
      <c r="AF9" s="236"/>
      <c r="AG9" s="236"/>
      <c r="AH9" s="236"/>
      <c r="AI9" s="236"/>
      <c r="AJ9" s="236"/>
      <c r="AK9" s="236"/>
      <c r="AL9" s="236"/>
      <c r="AM9" s="236"/>
      <c r="AN9" s="236"/>
      <c r="AO9" s="236"/>
      <c r="AP9" s="236"/>
      <c r="AQ9" s="236"/>
      <c r="AR9" s="236"/>
      <c r="AS9" s="177">
        <f t="shared" si="1"/>
        <v>0</v>
      </c>
      <c r="AT9" s="235">
        <f t="shared" si="2"/>
        <v>0</v>
      </c>
      <c r="AU9" s="235">
        <f t="shared" si="3"/>
        <v>0</v>
      </c>
      <c r="AV9" s="235">
        <f t="shared" si="4"/>
        <v>0</v>
      </c>
      <c r="AW9" s="172"/>
      <c r="AX9" s="173">
        <f t="shared" si="5"/>
        <v>0</v>
      </c>
      <c r="AY9" s="173">
        <f t="shared" si="6"/>
        <v>0</v>
      </c>
      <c r="AZ9" s="173">
        <f t="shared" si="7"/>
        <v>0</v>
      </c>
      <c r="BA9" s="173">
        <f t="shared" si="8"/>
        <v>0</v>
      </c>
      <c r="BB9" s="173">
        <f t="shared" si="9"/>
        <v>0</v>
      </c>
      <c r="BC9" s="173">
        <f t="shared" si="10"/>
        <v>0</v>
      </c>
      <c r="BD9" s="173">
        <f t="shared" si="11"/>
        <v>0</v>
      </c>
      <c r="BE9" s="173"/>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c r="DD9" s="172"/>
      <c r="DE9" s="172"/>
      <c r="DF9" s="172"/>
      <c r="DG9" s="172"/>
      <c r="DH9" s="172"/>
      <c r="DI9" s="172"/>
      <c r="DJ9" s="172"/>
      <c r="DK9" s="172"/>
      <c r="DL9" s="172"/>
      <c r="DM9" s="172"/>
    </row>
    <row r="10" spans="1:117">
      <c r="A10" s="178"/>
      <c r="B10" s="243"/>
      <c r="C10" s="242"/>
      <c r="D10" s="241"/>
      <c r="E10" s="240"/>
      <c r="F10" s="239"/>
      <c r="G10" s="238"/>
      <c r="H10" s="231"/>
      <c r="I10" s="237"/>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6"/>
      <c r="AH10" s="236"/>
      <c r="AI10" s="236"/>
      <c r="AJ10" s="236"/>
      <c r="AK10" s="236"/>
      <c r="AL10" s="236"/>
      <c r="AM10" s="236"/>
      <c r="AN10" s="236"/>
      <c r="AO10" s="236"/>
      <c r="AP10" s="236"/>
      <c r="AQ10" s="236"/>
      <c r="AR10" s="236"/>
      <c r="AS10" s="177">
        <f t="shared" si="1"/>
        <v>0</v>
      </c>
      <c r="AT10" s="235">
        <f t="shared" si="2"/>
        <v>0</v>
      </c>
      <c r="AU10" s="235">
        <f t="shared" si="3"/>
        <v>0</v>
      </c>
      <c r="AV10" s="235">
        <f t="shared" si="4"/>
        <v>0</v>
      </c>
      <c r="AX10" s="173">
        <f t="shared" si="5"/>
        <v>0</v>
      </c>
      <c r="AY10" s="173">
        <f t="shared" si="6"/>
        <v>0</v>
      </c>
      <c r="AZ10" s="173">
        <f t="shared" si="7"/>
        <v>0</v>
      </c>
      <c r="BA10" s="173">
        <f t="shared" si="8"/>
        <v>0</v>
      </c>
      <c r="BB10" s="173">
        <f t="shared" si="9"/>
        <v>0</v>
      </c>
      <c r="BC10" s="173">
        <f t="shared" si="10"/>
        <v>0</v>
      </c>
      <c r="BD10" s="173">
        <f t="shared" si="11"/>
        <v>0</v>
      </c>
    </row>
    <row r="11" spans="1:117">
      <c r="A11" s="178"/>
      <c r="B11" s="243"/>
      <c r="C11" s="242"/>
      <c r="D11" s="241"/>
      <c r="E11" s="240"/>
      <c r="F11" s="239"/>
      <c r="G11" s="238"/>
      <c r="H11" s="231"/>
      <c r="I11" s="237"/>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177">
        <f t="shared" si="1"/>
        <v>0</v>
      </c>
      <c r="AT11" s="235">
        <f t="shared" si="2"/>
        <v>0</v>
      </c>
      <c r="AU11" s="235">
        <f t="shared" si="3"/>
        <v>0</v>
      </c>
      <c r="AV11" s="235">
        <f t="shared" si="4"/>
        <v>0</v>
      </c>
      <c r="AX11" s="173">
        <f t="shared" si="5"/>
        <v>0</v>
      </c>
      <c r="AY11" s="173">
        <f t="shared" si="6"/>
        <v>0</v>
      </c>
      <c r="AZ11" s="173">
        <f t="shared" si="7"/>
        <v>0</v>
      </c>
      <c r="BA11" s="173">
        <f t="shared" si="8"/>
        <v>0</v>
      </c>
      <c r="BB11" s="173">
        <f t="shared" si="9"/>
        <v>0</v>
      </c>
      <c r="BC11" s="173">
        <f t="shared" si="10"/>
        <v>0</v>
      </c>
      <c r="BD11" s="173">
        <f t="shared" si="11"/>
        <v>0</v>
      </c>
    </row>
    <row r="12" spans="1:117">
      <c r="A12" s="178"/>
      <c r="B12" s="243"/>
      <c r="C12" s="242"/>
      <c r="D12" s="241"/>
      <c r="E12" s="240"/>
      <c r="F12" s="239"/>
      <c r="G12" s="238"/>
      <c r="H12" s="231"/>
      <c r="I12" s="237"/>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177">
        <f t="shared" si="1"/>
        <v>0</v>
      </c>
      <c r="AT12" s="235">
        <f t="shared" si="2"/>
        <v>0</v>
      </c>
      <c r="AU12" s="235">
        <f t="shared" si="3"/>
        <v>0</v>
      </c>
      <c r="AV12" s="235">
        <f t="shared" si="4"/>
        <v>0</v>
      </c>
      <c r="AX12" s="173">
        <f t="shared" si="5"/>
        <v>0</v>
      </c>
      <c r="AY12" s="173">
        <f t="shared" si="6"/>
        <v>0</v>
      </c>
      <c r="AZ12" s="173">
        <f t="shared" si="7"/>
        <v>0</v>
      </c>
      <c r="BA12" s="173">
        <f t="shared" si="8"/>
        <v>0</v>
      </c>
      <c r="BB12" s="173">
        <f t="shared" si="9"/>
        <v>0</v>
      </c>
      <c r="BC12" s="173">
        <f t="shared" si="10"/>
        <v>0</v>
      </c>
      <c r="BD12" s="173">
        <f t="shared" si="11"/>
        <v>0</v>
      </c>
    </row>
    <row r="13" spans="1:117" s="225" customFormat="1">
      <c r="A13" s="178"/>
      <c r="B13" s="243"/>
      <c r="C13" s="242"/>
      <c r="D13" s="241"/>
      <c r="E13" s="240"/>
      <c r="F13" s="239"/>
      <c r="G13" s="238"/>
      <c r="H13" s="231"/>
      <c r="I13" s="237"/>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177">
        <f t="shared" si="1"/>
        <v>0</v>
      </c>
      <c r="AT13" s="235">
        <f t="shared" si="2"/>
        <v>0</v>
      </c>
      <c r="AU13" s="235">
        <f t="shared" si="3"/>
        <v>0</v>
      </c>
      <c r="AV13" s="235">
        <f t="shared" si="4"/>
        <v>0</v>
      </c>
      <c r="AW13" s="172"/>
      <c r="AX13" s="173">
        <f t="shared" si="5"/>
        <v>0</v>
      </c>
      <c r="AY13" s="173">
        <f t="shared" si="6"/>
        <v>0</v>
      </c>
      <c r="AZ13" s="173">
        <f t="shared" si="7"/>
        <v>0</v>
      </c>
      <c r="BA13" s="173">
        <f t="shared" si="8"/>
        <v>0</v>
      </c>
      <c r="BB13" s="173">
        <f t="shared" si="9"/>
        <v>0</v>
      </c>
      <c r="BC13" s="173">
        <f t="shared" si="10"/>
        <v>0</v>
      </c>
      <c r="BD13" s="173">
        <f t="shared" si="11"/>
        <v>0</v>
      </c>
      <c r="BE13" s="173"/>
      <c r="BF13" s="172"/>
      <c r="BG13" s="172"/>
      <c r="BH13" s="172"/>
      <c r="BI13" s="172"/>
      <c r="BJ13" s="172"/>
      <c r="BK13" s="172"/>
      <c r="BL13" s="172"/>
      <c r="BM13" s="172"/>
      <c r="BN13" s="172"/>
      <c r="BO13" s="172"/>
      <c r="BP13" s="172"/>
      <c r="BQ13" s="172"/>
      <c r="BR13" s="172"/>
      <c r="BS13" s="172"/>
      <c r="BT13" s="172"/>
      <c r="BU13" s="172"/>
      <c r="BV13" s="172"/>
      <c r="BW13" s="172"/>
      <c r="BX13" s="172"/>
      <c r="BY13" s="172"/>
      <c r="BZ13" s="172"/>
      <c r="CA13" s="172"/>
      <c r="CB13" s="172"/>
      <c r="CC13" s="172"/>
      <c r="CD13" s="172"/>
      <c r="CE13" s="172"/>
      <c r="CF13" s="172"/>
      <c r="CG13" s="172"/>
      <c r="CH13" s="172"/>
      <c r="CI13" s="172"/>
      <c r="CJ13" s="172"/>
      <c r="CK13" s="172"/>
      <c r="CL13" s="172"/>
      <c r="CM13" s="172"/>
      <c r="CN13" s="172"/>
      <c r="CO13" s="172"/>
      <c r="CP13" s="172"/>
      <c r="CQ13" s="172"/>
      <c r="CR13" s="172"/>
      <c r="CS13" s="172"/>
      <c r="CT13" s="172"/>
      <c r="CU13" s="172"/>
      <c r="CV13" s="172"/>
      <c r="CW13" s="172"/>
      <c r="CX13" s="172"/>
      <c r="CY13" s="172"/>
      <c r="CZ13" s="172"/>
      <c r="DA13" s="172"/>
      <c r="DB13" s="172"/>
      <c r="DC13" s="172"/>
      <c r="DD13" s="172"/>
      <c r="DE13" s="172"/>
      <c r="DF13" s="172"/>
      <c r="DG13" s="172"/>
      <c r="DH13" s="172"/>
      <c r="DI13" s="172"/>
      <c r="DJ13" s="172"/>
      <c r="DK13" s="172"/>
      <c r="DL13" s="172"/>
      <c r="DM13" s="172"/>
    </row>
    <row r="14" spans="1:117">
      <c r="A14" s="178"/>
      <c r="B14" s="243"/>
      <c r="C14" s="242"/>
      <c r="D14" s="241"/>
      <c r="E14" s="240"/>
      <c r="F14" s="239"/>
      <c r="G14" s="238"/>
      <c r="H14" s="231"/>
      <c r="I14" s="237"/>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6"/>
      <c r="AL14" s="236"/>
      <c r="AM14" s="236"/>
      <c r="AN14" s="236"/>
      <c r="AO14" s="236"/>
      <c r="AP14" s="236"/>
      <c r="AQ14" s="236"/>
      <c r="AR14" s="236"/>
      <c r="AS14" s="177">
        <f t="shared" si="1"/>
        <v>0</v>
      </c>
      <c r="AT14" s="235">
        <f t="shared" si="2"/>
        <v>0</v>
      </c>
      <c r="AU14" s="235">
        <f t="shared" si="3"/>
        <v>0</v>
      </c>
      <c r="AV14" s="235">
        <f t="shared" si="4"/>
        <v>0</v>
      </c>
      <c r="AX14" s="173">
        <f t="shared" si="5"/>
        <v>0</v>
      </c>
      <c r="AY14" s="173">
        <f t="shared" si="6"/>
        <v>0</v>
      </c>
      <c r="AZ14" s="173">
        <f t="shared" si="7"/>
        <v>0</v>
      </c>
      <c r="BA14" s="173">
        <f t="shared" si="8"/>
        <v>0</v>
      </c>
      <c r="BB14" s="173">
        <f t="shared" si="9"/>
        <v>0</v>
      </c>
      <c r="BC14" s="173">
        <f t="shared" si="10"/>
        <v>0</v>
      </c>
      <c r="BD14" s="173">
        <f t="shared" si="11"/>
        <v>0</v>
      </c>
    </row>
    <row r="15" spans="1:117">
      <c r="A15" s="178"/>
      <c r="B15" s="243"/>
      <c r="C15" s="242"/>
      <c r="D15" s="241"/>
      <c r="E15" s="240"/>
      <c r="F15" s="239"/>
      <c r="G15" s="238"/>
      <c r="H15" s="231"/>
      <c r="I15" s="237"/>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177">
        <f t="shared" si="1"/>
        <v>0</v>
      </c>
      <c r="AT15" s="235">
        <f t="shared" si="2"/>
        <v>0</v>
      </c>
      <c r="AU15" s="235">
        <f t="shared" si="3"/>
        <v>0</v>
      </c>
      <c r="AV15" s="235">
        <f t="shared" si="4"/>
        <v>0</v>
      </c>
      <c r="AX15" s="173">
        <f t="shared" si="5"/>
        <v>0</v>
      </c>
      <c r="AY15" s="173">
        <f t="shared" si="6"/>
        <v>0</v>
      </c>
      <c r="AZ15" s="173">
        <f t="shared" si="7"/>
        <v>0</v>
      </c>
      <c r="BA15" s="173">
        <f t="shared" si="8"/>
        <v>0</v>
      </c>
      <c r="BB15" s="173">
        <f t="shared" si="9"/>
        <v>0</v>
      </c>
      <c r="BC15" s="173">
        <f t="shared" si="10"/>
        <v>0</v>
      </c>
      <c r="BD15" s="173">
        <f t="shared" si="11"/>
        <v>0</v>
      </c>
    </row>
    <row r="16" spans="1:117">
      <c r="A16" s="178"/>
      <c r="B16" s="243"/>
      <c r="C16" s="242"/>
      <c r="D16" s="241"/>
      <c r="E16" s="240"/>
      <c r="F16" s="239"/>
      <c r="G16" s="238"/>
      <c r="H16" s="231"/>
      <c r="I16" s="237"/>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177">
        <f t="shared" si="1"/>
        <v>0</v>
      </c>
      <c r="AT16" s="235">
        <f t="shared" si="2"/>
        <v>0</v>
      </c>
      <c r="AU16" s="235">
        <f t="shared" si="3"/>
        <v>0</v>
      </c>
      <c r="AV16" s="235">
        <f t="shared" si="4"/>
        <v>0</v>
      </c>
      <c r="AX16" s="173">
        <f t="shared" si="5"/>
        <v>0</v>
      </c>
      <c r="AY16" s="173">
        <f t="shared" si="6"/>
        <v>0</v>
      </c>
      <c r="AZ16" s="173">
        <f t="shared" si="7"/>
        <v>0</v>
      </c>
      <c r="BA16" s="173">
        <f t="shared" si="8"/>
        <v>0</v>
      </c>
      <c r="BB16" s="173">
        <f t="shared" si="9"/>
        <v>0</v>
      </c>
      <c r="BC16" s="173">
        <f t="shared" si="10"/>
        <v>0</v>
      </c>
      <c r="BD16" s="173">
        <f t="shared" si="11"/>
        <v>0</v>
      </c>
    </row>
    <row r="17" spans="1:117">
      <c r="A17" s="178"/>
      <c r="B17" s="243"/>
      <c r="C17" s="242"/>
      <c r="D17" s="241"/>
      <c r="E17" s="240"/>
      <c r="F17" s="239"/>
      <c r="G17" s="238"/>
      <c r="H17" s="231"/>
      <c r="I17" s="237"/>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177">
        <f t="shared" si="1"/>
        <v>0</v>
      </c>
      <c r="AT17" s="235">
        <f t="shared" si="2"/>
        <v>0</v>
      </c>
      <c r="AU17" s="235">
        <f t="shared" si="3"/>
        <v>0</v>
      </c>
      <c r="AV17" s="235">
        <f t="shared" si="4"/>
        <v>0</v>
      </c>
      <c r="AX17" s="173">
        <f t="shared" si="5"/>
        <v>0</v>
      </c>
      <c r="AY17" s="173">
        <f t="shared" si="6"/>
        <v>0</v>
      </c>
      <c r="AZ17" s="173">
        <f t="shared" si="7"/>
        <v>0</v>
      </c>
      <c r="BA17" s="173">
        <f t="shared" si="8"/>
        <v>0</v>
      </c>
      <c r="BB17" s="173">
        <f t="shared" si="9"/>
        <v>0</v>
      </c>
      <c r="BC17" s="173">
        <f t="shared" si="10"/>
        <v>0</v>
      </c>
      <c r="BD17" s="173">
        <f t="shared" si="11"/>
        <v>0</v>
      </c>
    </row>
    <row r="18" spans="1:117">
      <c r="A18" s="178"/>
      <c r="B18" s="243"/>
      <c r="C18" s="242"/>
      <c r="D18" s="241"/>
      <c r="E18" s="240"/>
      <c r="F18" s="239"/>
      <c r="G18" s="238"/>
      <c r="H18" s="231"/>
      <c r="I18" s="237"/>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177">
        <f t="shared" si="1"/>
        <v>0</v>
      </c>
      <c r="AT18" s="235">
        <f t="shared" si="2"/>
        <v>0</v>
      </c>
      <c r="AU18" s="235">
        <f t="shared" si="3"/>
        <v>0</v>
      </c>
      <c r="AV18" s="235">
        <f t="shared" si="4"/>
        <v>0</v>
      </c>
      <c r="AX18" s="173">
        <f t="shared" si="5"/>
        <v>0</v>
      </c>
      <c r="AY18" s="173">
        <f t="shared" si="6"/>
        <v>0</v>
      </c>
      <c r="AZ18" s="173">
        <f t="shared" si="7"/>
        <v>0</v>
      </c>
      <c r="BA18" s="173">
        <f t="shared" si="8"/>
        <v>0</v>
      </c>
      <c r="BB18" s="173">
        <f t="shared" si="9"/>
        <v>0</v>
      </c>
      <c r="BC18" s="173">
        <f t="shared" si="10"/>
        <v>0</v>
      </c>
      <c r="BD18" s="173">
        <f t="shared" si="11"/>
        <v>0</v>
      </c>
    </row>
    <row r="19" spans="1:117" s="225" customFormat="1">
      <c r="A19" s="178"/>
      <c r="B19" s="243"/>
      <c r="C19" s="242"/>
      <c r="D19" s="241"/>
      <c r="E19" s="240"/>
      <c r="F19" s="239"/>
      <c r="G19" s="238"/>
      <c r="H19" s="231"/>
      <c r="I19" s="237"/>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177">
        <f t="shared" si="1"/>
        <v>0</v>
      </c>
      <c r="AT19" s="235">
        <f t="shared" si="2"/>
        <v>0</v>
      </c>
      <c r="AU19" s="235">
        <f t="shared" si="3"/>
        <v>0</v>
      </c>
      <c r="AV19" s="235">
        <f t="shared" si="4"/>
        <v>0</v>
      </c>
      <c r="AW19" s="172"/>
      <c r="AX19" s="173">
        <f t="shared" si="5"/>
        <v>0</v>
      </c>
      <c r="AY19" s="173">
        <f t="shared" si="6"/>
        <v>0</v>
      </c>
      <c r="AZ19" s="173">
        <f t="shared" si="7"/>
        <v>0</v>
      </c>
      <c r="BA19" s="173">
        <f t="shared" si="8"/>
        <v>0</v>
      </c>
      <c r="BB19" s="173">
        <f t="shared" si="9"/>
        <v>0</v>
      </c>
      <c r="BC19" s="173">
        <f t="shared" si="10"/>
        <v>0</v>
      </c>
      <c r="BD19" s="173">
        <f t="shared" si="11"/>
        <v>0</v>
      </c>
      <c r="BE19" s="173"/>
      <c r="BF19" s="172"/>
      <c r="BG19" s="172"/>
      <c r="BH19" s="172"/>
      <c r="BI19" s="172"/>
      <c r="BJ19" s="172"/>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c r="DJ19" s="172"/>
      <c r="DK19" s="172"/>
      <c r="DL19" s="172"/>
      <c r="DM19" s="172"/>
    </row>
    <row r="20" spans="1:117">
      <c r="A20" s="178"/>
      <c r="B20" s="243"/>
      <c r="C20" s="242"/>
      <c r="D20" s="241"/>
      <c r="E20" s="240"/>
      <c r="F20" s="239"/>
      <c r="G20" s="238"/>
      <c r="H20" s="231"/>
      <c r="I20" s="237"/>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177">
        <f t="shared" si="1"/>
        <v>0</v>
      </c>
      <c r="AT20" s="235">
        <f t="shared" si="2"/>
        <v>0</v>
      </c>
      <c r="AU20" s="235">
        <f t="shared" si="3"/>
        <v>0</v>
      </c>
      <c r="AV20" s="235">
        <f t="shared" si="4"/>
        <v>0</v>
      </c>
      <c r="AX20" s="173">
        <f t="shared" si="5"/>
        <v>0</v>
      </c>
      <c r="AY20" s="173">
        <f t="shared" si="6"/>
        <v>0</v>
      </c>
      <c r="AZ20" s="173">
        <f t="shared" si="7"/>
        <v>0</v>
      </c>
      <c r="BA20" s="173">
        <f t="shared" si="8"/>
        <v>0</v>
      </c>
      <c r="BB20" s="173">
        <f t="shared" si="9"/>
        <v>0</v>
      </c>
      <c r="BC20" s="173">
        <f t="shared" si="10"/>
        <v>0</v>
      </c>
      <c r="BD20" s="173">
        <f t="shared" si="11"/>
        <v>0</v>
      </c>
    </row>
    <row r="21" spans="1:117" s="225" customFormat="1">
      <c r="A21" s="178"/>
      <c r="B21" s="243"/>
      <c r="C21" s="242"/>
      <c r="D21" s="241"/>
      <c r="E21" s="240"/>
      <c r="F21" s="239"/>
      <c r="G21" s="238"/>
      <c r="H21" s="231"/>
      <c r="I21" s="237"/>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177">
        <f t="shared" si="1"/>
        <v>0</v>
      </c>
      <c r="AT21" s="235">
        <f t="shared" si="2"/>
        <v>0</v>
      </c>
      <c r="AU21" s="235">
        <f t="shared" si="3"/>
        <v>0</v>
      </c>
      <c r="AV21" s="235">
        <f t="shared" si="4"/>
        <v>0</v>
      </c>
      <c r="AW21" s="172"/>
      <c r="AX21" s="173">
        <f t="shared" si="5"/>
        <v>0</v>
      </c>
      <c r="AY21" s="173">
        <f t="shared" si="6"/>
        <v>0</v>
      </c>
      <c r="AZ21" s="173">
        <f t="shared" si="7"/>
        <v>0</v>
      </c>
      <c r="BA21" s="173">
        <f t="shared" si="8"/>
        <v>0</v>
      </c>
      <c r="BB21" s="173">
        <f t="shared" si="9"/>
        <v>0</v>
      </c>
      <c r="BC21" s="173">
        <f t="shared" si="10"/>
        <v>0</v>
      </c>
      <c r="BD21" s="173">
        <f t="shared" si="11"/>
        <v>0</v>
      </c>
      <c r="BE21" s="173"/>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2"/>
      <c r="CF21" s="172"/>
      <c r="CG21" s="172"/>
      <c r="CH21" s="172"/>
      <c r="CI21" s="172"/>
      <c r="CJ21" s="172"/>
      <c r="CK21" s="172"/>
      <c r="CL21" s="172"/>
      <c r="CM21" s="172"/>
      <c r="CN21" s="172"/>
      <c r="CO21" s="172"/>
      <c r="CP21" s="172"/>
      <c r="CQ21" s="172"/>
      <c r="CR21" s="172"/>
      <c r="CS21" s="172"/>
      <c r="CT21" s="172"/>
      <c r="CU21" s="172"/>
      <c r="CV21" s="172"/>
      <c r="CW21" s="172"/>
      <c r="CX21" s="172"/>
      <c r="CY21" s="172"/>
      <c r="CZ21" s="172"/>
      <c r="DA21" s="172"/>
      <c r="DB21" s="172"/>
      <c r="DC21" s="172"/>
      <c r="DD21" s="172"/>
      <c r="DE21" s="172"/>
      <c r="DF21" s="172"/>
      <c r="DG21" s="172"/>
      <c r="DH21" s="172"/>
      <c r="DI21" s="172"/>
      <c r="DJ21" s="172"/>
      <c r="DK21" s="172"/>
      <c r="DL21" s="172"/>
      <c r="DM21" s="172"/>
    </row>
    <row r="22" spans="1:117" s="225" customFormat="1">
      <c r="A22" s="178"/>
      <c r="B22" s="243"/>
      <c r="C22" s="242"/>
      <c r="D22" s="241"/>
      <c r="E22" s="240"/>
      <c r="F22" s="239"/>
      <c r="G22" s="238"/>
      <c r="H22" s="231"/>
      <c r="I22" s="237"/>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177">
        <f t="shared" si="1"/>
        <v>0</v>
      </c>
      <c r="AT22" s="235">
        <f t="shared" si="2"/>
        <v>0</v>
      </c>
      <c r="AU22" s="235">
        <f t="shared" si="3"/>
        <v>0</v>
      </c>
      <c r="AV22" s="235">
        <f t="shared" si="4"/>
        <v>0</v>
      </c>
      <c r="AW22" s="172"/>
      <c r="AX22" s="173">
        <f t="shared" si="5"/>
        <v>0</v>
      </c>
      <c r="AY22" s="173">
        <f t="shared" si="6"/>
        <v>0</v>
      </c>
      <c r="AZ22" s="173">
        <f t="shared" si="7"/>
        <v>0</v>
      </c>
      <c r="BA22" s="173">
        <f t="shared" si="8"/>
        <v>0</v>
      </c>
      <c r="BB22" s="173">
        <f t="shared" si="9"/>
        <v>0</v>
      </c>
      <c r="BC22" s="173">
        <f t="shared" si="10"/>
        <v>0</v>
      </c>
      <c r="BD22" s="173">
        <f t="shared" si="11"/>
        <v>0</v>
      </c>
      <c r="BE22" s="173"/>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2"/>
      <c r="CF22" s="172"/>
      <c r="CG22" s="172"/>
      <c r="CH22" s="172"/>
      <c r="CI22" s="172"/>
      <c r="CJ22" s="172"/>
      <c r="CK22" s="172"/>
      <c r="CL22" s="172"/>
      <c r="CM22" s="172"/>
      <c r="CN22" s="172"/>
      <c r="CO22" s="172"/>
      <c r="CP22" s="172"/>
      <c r="CQ22" s="172"/>
      <c r="CR22" s="172"/>
      <c r="CS22" s="172"/>
      <c r="CT22" s="172"/>
      <c r="CU22" s="172"/>
      <c r="CV22" s="172"/>
      <c r="CW22" s="172"/>
      <c r="CX22" s="172"/>
      <c r="CY22" s="172"/>
      <c r="CZ22" s="172"/>
      <c r="DA22" s="172"/>
      <c r="DB22" s="172"/>
      <c r="DC22" s="172"/>
      <c r="DD22" s="172"/>
      <c r="DE22" s="172"/>
      <c r="DF22" s="172"/>
      <c r="DG22" s="172"/>
      <c r="DH22" s="172"/>
      <c r="DI22" s="172"/>
      <c r="DJ22" s="172"/>
      <c r="DK22" s="172"/>
      <c r="DL22" s="172"/>
      <c r="DM22" s="172"/>
    </row>
    <row r="23" spans="1:117" s="225" customFormat="1">
      <c r="A23" s="178"/>
      <c r="B23" s="243"/>
      <c r="C23" s="242"/>
      <c r="D23" s="241"/>
      <c r="E23" s="240"/>
      <c r="F23" s="239"/>
      <c r="G23" s="238"/>
      <c r="H23" s="231"/>
      <c r="I23" s="237"/>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177">
        <f t="shared" si="1"/>
        <v>0</v>
      </c>
      <c r="AT23" s="235">
        <f t="shared" si="2"/>
        <v>0</v>
      </c>
      <c r="AU23" s="235">
        <f t="shared" si="3"/>
        <v>0</v>
      </c>
      <c r="AV23" s="235">
        <f t="shared" si="4"/>
        <v>0</v>
      </c>
      <c r="AW23" s="172"/>
      <c r="AX23" s="173">
        <f t="shared" si="5"/>
        <v>0</v>
      </c>
      <c r="AY23" s="173">
        <f t="shared" si="6"/>
        <v>0</v>
      </c>
      <c r="AZ23" s="173">
        <f t="shared" si="7"/>
        <v>0</v>
      </c>
      <c r="BA23" s="173">
        <f t="shared" si="8"/>
        <v>0</v>
      </c>
      <c r="BB23" s="173">
        <f t="shared" si="9"/>
        <v>0</v>
      </c>
      <c r="BC23" s="173">
        <f t="shared" si="10"/>
        <v>0</v>
      </c>
      <c r="BD23" s="173">
        <f t="shared" si="11"/>
        <v>0</v>
      </c>
      <c r="BE23" s="173"/>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2"/>
      <c r="CU23" s="172"/>
      <c r="CV23" s="172"/>
      <c r="CW23" s="172"/>
      <c r="CX23" s="172"/>
      <c r="CY23" s="172"/>
      <c r="CZ23" s="172"/>
      <c r="DA23" s="172"/>
      <c r="DB23" s="172"/>
      <c r="DC23" s="172"/>
      <c r="DD23" s="172"/>
      <c r="DE23" s="172"/>
      <c r="DF23" s="172"/>
      <c r="DG23" s="172"/>
      <c r="DH23" s="172"/>
      <c r="DI23" s="172"/>
      <c r="DJ23" s="172"/>
      <c r="DK23" s="172"/>
      <c r="DL23" s="172"/>
      <c r="DM23" s="172"/>
    </row>
    <row r="24" spans="1:117" s="225" customFormat="1">
      <c r="A24" s="178"/>
      <c r="B24" s="243"/>
      <c r="C24" s="242"/>
      <c r="D24" s="241"/>
      <c r="E24" s="240"/>
      <c r="F24" s="239"/>
      <c r="G24" s="238"/>
      <c r="H24" s="231"/>
      <c r="I24" s="237"/>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177">
        <f t="shared" si="1"/>
        <v>0</v>
      </c>
      <c r="AT24" s="235">
        <f t="shared" si="2"/>
        <v>0</v>
      </c>
      <c r="AU24" s="235">
        <f t="shared" si="3"/>
        <v>0</v>
      </c>
      <c r="AV24" s="235">
        <f t="shared" si="4"/>
        <v>0</v>
      </c>
      <c r="AW24" s="172"/>
      <c r="AX24" s="173">
        <f t="shared" si="5"/>
        <v>0</v>
      </c>
      <c r="AY24" s="173">
        <f t="shared" si="6"/>
        <v>0</v>
      </c>
      <c r="AZ24" s="173">
        <f t="shared" si="7"/>
        <v>0</v>
      </c>
      <c r="BA24" s="173">
        <f t="shared" si="8"/>
        <v>0</v>
      </c>
      <c r="BB24" s="173">
        <f t="shared" si="9"/>
        <v>0</v>
      </c>
      <c r="BC24" s="173">
        <f t="shared" si="10"/>
        <v>0</v>
      </c>
      <c r="BD24" s="173">
        <f t="shared" si="11"/>
        <v>0</v>
      </c>
      <c r="BE24" s="173"/>
      <c r="BF24" s="172"/>
      <c r="BG24" s="172"/>
      <c r="BH24" s="172"/>
      <c r="BI24" s="172"/>
      <c r="BJ24" s="172"/>
      <c r="BK24" s="172"/>
      <c r="BL24" s="172"/>
      <c r="BM24" s="172"/>
      <c r="BN24" s="172"/>
      <c r="BO24" s="172"/>
      <c r="BP24" s="172"/>
      <c r="BQ24" s="172"/>
      <c r="BR24" s="172"/>
      <c r="BS24" s="172"/>
      <c r="BT24" s="172"/>
      <c r="BU24" s="172"/>
      <c r="BV24" s="172"/>
      <c r="BW24" s="172"/>
      <c r="BX24" s="172"/>
      <c r="BY24" s="172"/>
      <c r="BZ24" s="172"/>
      <c r="CA24" s="172"/>
      <c r="CB24" s="172"/>
      <c r="CC24" s="172"/>
      <c r="CD24" s="172"/>
      <c r="CE24" s="172"/>
      <c r="CF24" s="172"/>
      <c r="CG24" s="172"/>
      <c r="CH24" s="172"/>
      <c r="CI24" s="172"/>
      <c r="CJ24" s="172"/>
      <c r="CK24" s="172"/>
      <c r="CL24" s="172"/>
      <c r="CM24" s="172"/>
      <c r="CN24" s="172"/>
      <c r="CO24" s="172"/>
      <c r="CP24" s="172"/>
      <c r="CQ24" s="172"/>
      <c r="CR24" s="172"/>
      <c r="CS24" s="172"/>
      <c r="CT24" s="172"/>
      <c r="CU24" s="172"/>
      <c r="CV24" s="172"/>
      <c r="CW24" s="172"/>
      <c r="CX24" s="172"/>
      <c r="CY24" s="172"/>
      <c r="CZ24" s="172"/>
      <c r="DA24" s="172"/>
      <c r="DB24" s="172"/>
      <c r="DC24" s="172"/>
      <c r="DD24" s="172"/>
      <c r="DE24" s="172"/>
      <c r="DF24" s="172"/>
      <c r="DG24" s="172"/>
      <c r="DH24" s="172"/>
      <c r="DI24" s="172"/>
      <c r="DJ24" s="172"/>
      <c r="DK24" s="172"/>
      <c r="DL24" s="172"/>
      <c r="DM24" s="172"/>
    </row>
    <row r="25" spans="1:117">
      <c r="A25" s="178"/>
      <c r="B25" s="243"/>
      <c r="C25" s="242"/>
      <c r="D25" s="241"/>
      <c r="E25" s="240"/>
      <c r="F25" s="239"/>
      <c r="G25" s="238"/>
      <c r="H25" s="231"/>
      <c r="I25" s="237"/>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177">
        <f t="shared" si="1"/>
        <v>0</v>
      </c>
      <c r="AT25" s="235">
        <f t="shared" si="2"/>
        <v>0</v>
      </c>
      <c r="AU25" s="235">
        <f t="shared" si="3"/>
        <v>0</v>
      </c>
      <c r="AV25" s="235">
        <f t="shared" si="4"/>
        <v>0</v>
      </c>
      <c r="AX25" s="173">
        <f t="shared" si="5"/>
        <v>0</v>
      </c>
      <c r="AY25" s="173">
        <f t="shared" si="6"/>
        <v>0</v>
      </c>
      <c r="AZ25" s="173">
        <f t="shared" si="7"/>
        <v>0</v>
      </c>
      <c r="BA25" s="173">
        <f t="shared" si="8"/>
        <v>0</v>
      </c>
      <c r="BB25" s="173">
        <f t="shared" si="9"/>
        <v>0</v>
      </c>
      <c r="BC25" s="173">
        <f t="shared" si="10"/>
        <v>0</v>
      </c>
      <c r="BD25" s="173">
        <f t="shared" si="11"/>
        <v>0</v>
      </c>
    </row>
    <row r="26" spans="1:117">
      <c r="A26" s="178"/>
      <c r="B26" s="243"/>
      <c r="C26" s="242"/>
      <c r="D26" s="241"/>
      <c r="E26" s="240"/>
      <c r="F26" s="239"/>
      <c r="G26" s="238"/>
      <c r="H26" s="231"/>
      <c r="I26" s="237"/>
      <c r="J26" s="236"/>
      <c r="K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177">
        <f t="shared" si="1"/>
        <v>0</v>
      </c>
      <c r="AT26" s="235">
        <f t="shared" si="2"/>
        <v>0</v>
      </c>
      <c r="AU26" s="235">
        <f t="shared" si="3"/>
        <v>0</v>
      </c>
      <c r="AV26" s="235">
        <f t="shared" si="4"/>
        <v>0</v>
      </c>
      <c r="AX26" s="173">
        <f t="shared" si="5"/>
        <v>0</v>
      </c>
      <c r="AY26" s="173">
        <f t="shared" si="6"/>
        <v>0</v>
      </c>
      <c r="AZ26" s="173">
        <f t="shared" si="7"/>
        <v>0</v>
      </c>
      <c r="BA26" s="173">
        <f t="shared" si="8"/>
        <v>0</v>
      </c>
      <c r="BB26" s="173">
        <f t="shared" si="9"/>
        <v>0</v>
      </c>
      <c r="BC26" s="173">
        <f t="shared" si="10"/>
        <v>0</v>
      </c>
      <c r="BD26" s="173">
        <f t="shared" si="11"/>
        <v>0</v>
      </c>
    </row>
    <row r="27" spans="1:117" s="225" customFormat="1">
      <c r="A27" s="178"/>
      <c r="B27" s="243"/>
      <c r="C27" s="242"/>
      <c r="D27" s="241"/>
      <c r="E27" s="240"/>
      <c r="F27" s="239"/>
      <c r="G27" s="238"/>
      <c r="H27" s="231"/>
      <c r="I27" s="237"/>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177">
        <f t="shared" si="1"/>
        <v>0</v>
      </c>
      <c r="AT27" s="235">
        <f t="shared" si="2"/>
        <v>0</v>
      </c>
      <c r="AU27" s="235">
        <f t="shared" si="3"/>
        <v>0</v>
      </c>
      <c r="AV27" s="235">
        <f t="shared" si="4"/>
        <v>0</v>
      </c>
      <c r="AW27" s="172"/>
      <c r="AX27" s="173">
        <f t="shared" si="5"/>
        <v>0</v>
      </c>
      <c r="AY27" s="173">
        <f t="shared" si="6"/>
        <v>0</v>
      </c>
      <c r="AZ27" s="173">
        <f t="shared" si="7"/>
        <v>0</v>
      </c>
      <c r="BA27" s="173">
        <f t="shared" si="8"/>
        <v>0</v>
      </c>
      <c r="BB27" s="173">
        <f t="shared" si="9"/>
        <v>0</v>
      </c>
      <c r="BC27" s="173">
        <f t="shared" si="10"/>
        <v>0</v>
      </c>
      <c r="BD27" s="173">
        <f t="shared" si="11"/>
        <v>0</v>
      </c>
      <c r="BE27" s="173"/>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2"/>
      <c r="CC27" s="172"/>
      <c r="CD27" s="172"/>
      <c r="CE27" s="172"/>
      <c r="CF27" s="172"/>
      <c r="CG27" s="172"/>
      <c r="CH27" s="172"/>
      <c r="CI27" s="172"/>
      <c r="CJ27" s="172"/>
      <c r="CK27" s="172"/>
      <c r="CL27" s="172"/>
      <c r="CM27" s="172"/>
      <c r="CN27" s="172"/>
      <c r="CO27" s="172"/>
      <c r="CP27" s="172"/>
      <c r="CQ27" s="172"/>
      <c r="CR27" s="172"/>
      <c r="CS27" s="172"/>
      <c r="CT27" s="172"/>
      <c r="CU27" s="172"/>
      <c r="CV27" s="172"/>
      <c r="CW27" s="172"/>
      <c r="CX27" s="172"/>
      <c r="CY27" s="172"/>
      <c r="CZ27" s="172"/>
      <c r="DA27" s="172"/>
      <c r="DB27" s="172"/>
      <c r="DC27" s="172"/>
      <c r="DD27" s="172"/>
      <c r="DE27" s="172"/>
      <c r="DF27" s="172"/>
      <c r="DG27" s="172"/>
      <c r="DH27" s="172"/>
      <c r="DI27" s="172"/>
      <c r="DJ27" s="172"/>
      <c r="DK27" s="172"/>
      <c r="DL27" s="172"/>
      <c r="DM27" s="172"/>
    </row>
    <row r="28" spans="1:117" s="225" customFormat="1">
      <c r="A28" s="178"/>
      <c r="B28" s="243"/>
      <c r="C28" s="242"/>
      <c r="D28" s="241"/>
      <c r="E28" s="240"/>
      <c r="F28" s="239"/>
      <c r="G28" s="238"/>
      <c r="H28" s="231"/>
      <c r="I28" s="237"/>
      <c r="J28" s="236"/>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177">
        <f t="shared" si="1"/>
        <v>0</v>
      </c>
      <c r="AT28" s="235">
        <f t="shared" si="2"/>
        <v>0</v>
      </c>
      <c r="AU28" s="235">
        <f t="shared" si="3"/>
        <v>0</v>
      </c>
      <c r="AV28" s="235">
        <f t="shared" si="4"/>
        <v>0</v>
      </c>
      <c r="AW28" s="172"/>
      <c r="AX28" s="173">
        <f t="shared" si="5"/>
        <v>0</v>
      </c>
      <c r="AY28" s="173">
        <f t="shared" si="6"/>
        <v>0</v>
      </c>
      <c r="AZ28" s="173">
        <f t="shared" si="7"/>
        <v>0</v>
      </c>
      <c r="BA28" s="173">
        <f t="shared" si="8"/>
        <v>0</v>
      </c>
      <c r="BB28" s="173">
        <f t="shared" si="9"/>
        <v>0</v>
      </c>
      <c r="BC28" s="173">
        <f t="shared" si="10"/>
        <v>0</v>
      </c>
      <c r="BD28" s="173">
        <f t="shared" si="11"/>
        <v>0</v>
      </c>
      <c r="BE28" s="173"/>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2"/>
      <c r="CC28" s="172"/>
      <c r="CD28" s="172"/>
      <c r="CE28" s="172"/>
      <c r="CF28" s="172"/>
      <c r="CG28" s="172"/>
      <c r="CH28" s="172"/>
      <c r="CI28" s="172"/>
      <c r="CJ28" s="172"/>
      <c r="CK28" s="172"/>
      <c r="CL28" s="172"/>
      <c r="CM28" s="172"/>
      <c r="CN28" s="172"/>
      <c r="CO28" s="172"/>
      <c r="CP28" s="172"/>
      <c r="CQ28" s="172"/>
      <c r="CR28" s="172"/>
      <c r="CS28" s="172"/>
      <c r="CT28" s="172"/>
      <c r="CU28" s="172"/>
      <c r="CV28" s="172"/>
      <c r="CW28" s="172"/>
      <c r="CX28" s="172"/>
      <c r="CY28" s="172"/>
      <c r="CZ28" s="172"/>
      <c r="DA28" s="172"/>
      <c r="DB28" s="172"/>
      <c r="DC28" s="172"/>
      <c r="DD28" s="172"/>
      <c r="DE28" s="172"/>
      <c r="DF28" s="172"/>
      <c r="DG28" s="172"/>
      <c r="DH28" s="172"/>
      <c r="DI28" s="172"/>
      <c r="DJ28" s="172"/>
      <c r="DK28" s="172"/>
      <c r="DL28" s="172"/>
      <c r="DM28" s="172"/>
    </row>
    <row r="29" spans="1:117" s="225" customFormat="1">
      <c r="A29" s="178"/>
      <c r="B29" s="243"/>
      <c r="C29" s="242"/>
      <c r="D29" s="241"/>
      <c r="E29" s="240"/>
      <c r="F29" s="239"/>
      <c r="G29" s="238"/>
      <c r="H29" s="231"/>
      <c r="I29" s="237"/>
      <c r="J29" s="236"/>
      <c r="K29" s="236"/>
      <c r="L29" s="236"/>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177">
        <f t="shared" si="1"/>
        <v>0</v>
      </c>
      <c r="AT29" s="235">
        <f t="shared" si="2"/>
        <v>0</v>
      </c>
      <c r="AU29" s="235">
        <f t="shared" si="3"/>
        <v>0</v>
      </c>
      <c r="AV29" s="235">
        <f t="shared" si="4"/>
        <v>0</v>
      </c>
      <c r="AW29" s="172"/>
      <c r="AX29" s="173">
        <f t="shared" si="5"/>
        <v>0</v>
      </c>
      <c r="AY29" s="173">
        <f t="shared" si="6"/>
        <v>0</v>
      </c>
      <c r="AZ29" s="173">
        <f t="shared" si="7"/>
        <v>0</v>
      </c>
      <c r="BA29" s="173">
        <f t="shared" si="8"/>
        <v>0</v>
      </c>
      <c r="BB29" s="173">
        <f t="shared" si="9"/>
        <v>0</v>
      </c>
      <c r="BC29" s="173">
        <f t="shared" si="10"/>
        <v>0</v>
      </c>
      <c r="BD29" s="173">
        <f t="shared" si="11"/>
        <v>0</v>
      </c>
      <c r="BE29" s="173"/>
      <c r="BF29" s="172"/>
      <c r="BG29" s="172"/>
      <c r="BH29" s="172"/>
      <c r="BI29" s="172"/>
      <c r="BJ29" s="172"/>
      <c r="BK29" s="172"/>
      <c r="BL29" s="172"/>
      <c r="BM29" s="172"/>
      <c r="BN29" s="172"/>
      <c r="BO29" s="172"/>
      <c r="BP29" s="172"/>
      <c r="BQ29" s="172"/>
      <c r="BR29" s="172"/>
      <c r="BS29" s="172"/>
      <c r="BT29" s="172"/>
      <c r="BU29" s="172"/>
      <c r="BV29" s="172"/>
      <c r="BW29" s="172"/>
      <c r="BX29" s="172"/>
      <c r="BY29" s="172"/>
      <c r="BZ29" s="172"/>
      <c r="CA29" s="172"/>
      <c r="CB29" s="172"/>
      <c r="CC29" s="172"/>
      <c r="CD29" s="172"/>
      <c r="CE29" s="172"/>
      <c r="CF29" s="172"/>
      <c r="CG29" s="172"/>
      <c r="CH29" s="172"/>
      <c r="CI29" s="172"/>
      <c r="CJ29" s="172"/>
      <c r="CK29" s="172"/>
      <c r="CL29" s="172"/>
      <c r="CM29" s="172"/>
      <c r="CN29" s="172"/>
      <c r="CO29" s="172"/>
      <c r="CP29" s="172"/>
      <c r="CQ29" s="172"/>
      <c r="CR29" s="172"/>
      <c r="CS29" s="172"/>
      <c r="CT29" s="172"/>
      <c r="CU29" s="172"/>
      <c r="CV29" s="172"/>
      <c r="CW29" s="172"/>
      <c r="CX29" s="172"/>
      <c r="CY29" s="172"/>
      <c r="CZ29" s="172"/>
      <c r="DA29" s="172"/>
      <c r="DB29" s="172"/>
      <c r="DC29" s="172"/>
      <c r="DD29" s="172"/>
      <c r="DE29" s="172"/>
      <c r="DF29" s="172"/>
      <c r="DG29" s="172"/>
      <c r="DH29" s="172"/>
      <c r="DI29" s="172"/>
      <c r="DJ29" s="172"/>
      <c r="DK29" s="172"/>
      <c r="DL29" s="172"/>
      <c r="DM29" s="172"/>
    </row>
    <row r="30" spans="1:117" s="225" customFormat="1">
      <c r="A30" s="178"/>
      <c r="B30" s="243"/>
      <c r="C30" s="242"/>
      <c r="D30" s="241"/>
      <c r="E30" s="240"/>
      <c r="F30" s="239"/>
      <c r="G30" s="238"/>
      <c r="H30" s="231"/>
      <c r="I30" s="237"/>
      <c r="J30" s="236"/>
      <c r="K30" s="236"/>
      <c r="L30" s="236"/>
      <c r="M30" s="236"/>
      <c r="N30" s="236"/>
      <c r="O30" s="236"/>
      <c r="P30" s="236"/>
      <c r="Q30" s="236"/>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177">
        <f t="shared" si="1"/>
        <v>0</v>
      </c>
      <c r="AT30" s="235">
        <f t="shared" si="2"/>
        <v>0</v>
      </c>
      <c r="AU30" s="235">
        <f t="shared" si="3"/>
        <v>0</v>
      </c>
      <c r="AV30" s="235">
        <f t="shared" si="4"/>
        <v>0</v>
      </c>
      <c r="AW30" s="172"/>
      <c r="AX30" s="173">
        <f t="shared" si="5"/>
        <v>0</v>
      </c>
      <c r="AY30" s="173">
        <f t="shared" si="6"/>
        <v>0</v>
      </c>
      <c r="AZ30" s="173">
        <f t="shared" si="7"/>
        <v>0</v>
      </c>
      <c r="BA30" s="173">
        <f t="shared" si="8"/>
        <v>0</v>
      </c>
      <c r="BB30" s="173">
        <f t="shared" si="9"/>
        <v>0</v>
      </c>
      <c r="BC30" s="173">
        <f t="shared" si="10"/>
        <v>0</v>
      </c>
      <c r="BD30" s="173">
        <f t="shared" si="11"/>
        <v>0</v>
      </c>
      <c r="BE30" s="173"/>
      <c r="BF30" s="172"/>
      <c r="BG30" s="172"/>
      <c r="BH30" s="172"/>
      <c r="BI30" s="172"/>
      <c r="BJ30" s="172"/>
      <c r="BK30" s="172"/>
      <c r="BL30" s="172"/>
      <c r="BM30" s="172"/>
      <c r="BN30" s="172"/>
      <c r="BO30" s="172"/>
      <c r="BP30" s="172"/>
      <c r="BQ30" s="172"/>
      <c r="BR30" s="172"/>
      <c r="BS30" s="172"/>
      <c r="BT30" s="172"/>
      <c r="BU30" s="172"/>
      <c r="BV30" s="172"/>
      <c r="BW30" s="172"/>
      <c r="BX30" s="172"/>
      <c r="BY30" s="172"/>
      <c r="BZ30" s="172"/>
      <c r="CA30" s="172"/>
      <c r="CB30" s="172"/>
      <c r="CC30" s="172"/>
      <c r="CD30" s="172"/>
      <c r="CE30" s="172"/>
      <c r="CF30" s="172"/>
      <c r="CG30" s="172"/>
      <c r="CH30" s="172"/>
      <c r="CI30" s="172"/>
      <c r="CJ30" s="172"/>
      <c r="CK30" s="172"/>
      <c r="CL30" s="172"/>
      <c r="CM30" s="172"/>
      <c r="CN30" s="172"/>
      <c r="CO30" s="172"/>
      <c r="CP30" s="172"/>
      <c r="CQ30" s="172"/>
      <c r="CR30" s="172"/>
      <c r="CS30" s="172"/>
      <c r="CT30" s="172"/>
      <c r="CU30" s="172"/>
      <c r="CV30" s="172"/>
      <c r="CW30" s="172"/>
      <c r="CX30" s="172"/>
      <c r="CY30" s="172"/>
      <c r="CZ30" s="172"/>
      <c r="DA30" s="172"/>
      <c r="DB30" s="172"/>
      <c r="DC30" s="172"/>
      <c r="DD30" s="172"/>
      <c r="DE30" s="172"/>
      <c r="DF30" s="172"/>
      <c r="DG30" s="172"/>
      <c r="DH30" s="172"/>
      <c r="DI30" s="172"/>
      <c r="DJ30" s="172"/>
      <c r="DK30" s="172"/>
      <c r="DL30" s="172"/>
      <c r="DM30" s="172"/>
    </row>
    <row r="31" spans="1:117" s="225" customFormat="1">
      <c r="A31" s="178"/>
      <c r="B31" s="243"/>
      <c r="C31" s="242"/>
      <c r="D31" s="241"/>
      <c r="E31" s="240"/>
      <c r="F31" s="239"/>
      <c r="G31" s="238"/>
      <c r="H31" s="231"/>
      <c r="I31" s="237"/>
      <c r="J31" s="236"/>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177">
        <f t="shared" si="1"/>
        <v>0</v>
      </c>
      <c r="AT31" s="235">
        <f t="shared" si="2"/>
        <v>0</v>
      </c>
      <c r="AU31" s="235">
        <f t="shared" si="3"/>
        <v>0</v>
      </c>
      <c r="AV31" s="235">
        <f t="shared" si="4"/>
        <v>0</v>
      </c>
      <c r="AW31" s="172"/>
      <c r="AX31" s="173">
        <f t="shared" si="5"/>
        <v>0</v>
      </c>
      <c r="AY31" s="173">
        <f t="shared" si="6"/>
        <v>0</v>
      </c>
      <c r="AZ31" s="173">
        <f t="shared" si="7"/>
        <v>0</v>
      </c>
      <c r="BA31" s="173">
        <f t="shared" si="8"/>
        <v>0</v>
      </c>
      <c r="BB31" s="173">
        <f t="shared" si="9"/>
        <v>0</v>
      </c>
      <c r="BC31" s="173">
        <f t="shared" si="10"/>
        <v>0</v>
      </c>
      <c r="BD31" s="173">
        <f t="shared" si="11"/>
        <v>0</v>
      </c>
      <c r="BE31" s="173"/>
      <c r="BF31" s="172"/>
      <c r="BG31" s="172"/>
      <c r="BH31" s="172"/>
      <c r="BI31" s="172"/>
      <c r="BJ31" s="172"/>
      <c r="BK31" s="172"/>
      <c r="BL31" s="172"/>
      <c r="BM31" s="172"/>
      <c r="BN31" s="172"/>
      <c r="BO31" s="172"/>
      <c r="BP31" s="172"/>
      <c r="BQ31" s="172"/>
      <c r="BR31" s="172"/>
      <c r="BS31" s="172"/>
      <c r="BT31" s="172"/>
      <c r="BU31" s="172"/>
      <c r="BV31" s="172"/>
      <c r="BW31" s="172"/>
      <c r="BX31" s="172"/>
      <c r="BY31" s="172"/>
      <c r="BZ31" s="172"/>
      <c r="CA31" s="172"/>
      <c r="CB31" s="172"/>
      <c r="CC31" s="172"/>
      <c r="CD31" s="172"/>
      <c r="CE31" s="172"/>
      <c r="CF31" s="172"/>
      <c r="CG31" s="172"/>
      <c r="CH31" s="172"/>
      <c r="CI31" s="172"/>
      <c r="CJ31" s="172"/>
      <c r="CK31" s="172"/>
      <c r="CL31" s="172"/>
      <c r="CM31" s="172"/>
      <c r="CN31" s="172"/>
      <c r="CO31" s="172"/>
      <c r="CP31" s="172"/>
      <c r="CQ31" s="172"/>
      <c r="CR31" s="172"/>
      <c r="CS31" s="172"/>
      <c r="CT31" s="172"/>
      <c r="CU31" s="172"/>
      <c r="CV31" s="172"/>
      <c r="CW31" s="172"/>
      <c r="CX31" s="172"/>
      <c r="CY31" s="172"/>
      <c r="CZ31" s="172"/>
      <c r="DA31" s="172"/>
      <c r="DB31" s="172"/>
      <c r="DC31" s="172"/>
      <c r="DD31" s="172"/>
      <c r="DE31" s="172"/>
      <c r="DF31" s="172"/>
      <c r="DG31" s="172"/>
      <c r="DH31" s="172"/>
      <c r="DI31" s="172"/>
      <c r="DJ31" s="172"/>
      <c r="DK31" s="172"/>
      <c r="DL31" s="172"/>
      <c r="DM31" s="172"/>
    </row>
    <row r="32" spans="1:117" s="225" customFormat="1">
      <c r="A32" s="178"/>
      <c r="B32" s="243"/>
      <c r="C32" s="242"/>
      <c r="D32" s="241"/>
      <c r="E32" s="240"/>
      <c r="F32" s="239"/>
      <c r="G32" s="238"/>
      <c r="H32" s="231"/>
      <c r="I32" s="237"/>
      <c r="J32" s="236"/>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177">
        <f t="shared" si="1"/>
        <v>0</v>
      </c>
      <c r="AT32" s="235">
        <f t="shared" si="2"/>
        <v>0</v>
      </c>
      <c r="AU32" s="235">
        <f t="shared" si="3"/>
        <v>0</v>
      </c>
      <c r="AV32" s="235">
        <f t="shared" si="4"/>
        <v>0</v>
      </c>
      <c r="AW32" s="172"/>
      <c r="AX32" s="173">
        <f t="shared" si="5"/>
        <v>0</v>
      </c>
      <c r="AY32" s="173">
        <f t="shared" si="6"/>
        <v>0</v>
      </c>
      <c r="AZ32" s="173">
        <f t="shared" si="7"/>
        <v>0</v>
      </c>
      <c r="BA32" s="173">
        <f t="shared" si="8"/>
        <v>0</v>
      </c>
      <c r="BB32" s="173">
        <f t="shared" si="9"/>
        <v>0</v>
      </c>
      <c r="BC32" s="173">
        <f t="shared" si="10"/>
        <v>0</v>
      </c>
      <c r="BD32" s="173">
        <f t="shared" si="11"/>
        <v>0</v>
      </c>
      <c r="BE32" s="173"/>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c r="DJ32" s="172"/>
      <c r="DK32" s="172"/>
      <c r="DL32" s="172"/>
      <c r="DM32" s="172"/>
    </row>
    <row r="33" spans="1:117" s="225" customFormat="1">
      <c r="A33" s="178"/>
      <c r="B33" s="243"/>
      <c r="C33" s="242"/>
      <c r="D33" s="241"/>
      <c r="E33" s="240"/>
      <c r="F33" s="239"/>
      <c r="G33" s="238"/>
      <c r="H33" s="231"/>
      <c r="I33" s="237"/>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177">
        <f t="shared" si="1"/>
        <v>0</v>
      </c>
      <c r="AT33" s="235">
        <f t="shared" si="2"/>
        <v>0</v>
      </c>
      <c r="AU33" s="235">
        <f t="shared" si="3"/>
        <v>0</v>
      </c>
      <c r="AV33" s="235">
        <f t="shared" si="4"/>
        <v>0</v>
      </c>
      <c r="AW33" s="172"/>
      <c r="AX33" s="173">
        <f t="shared" si="5"/>
        <v>0</v>
      </c>
      <c r="AY33" s="173">
        <f t="shared" si="6"/>
        <v>0</v>
      </c>
      <c r="AZ33" s="173">
        <f t="shared" si="7"/>
        <v>0</v>
      </c>
      <c r="BA33" s="173">
        <f t="shared" si="8"/>
        <v>0</v>
      </c>
      <c r="BB33" s="173">
        <f t="shared" si="9"/>
        <v>0</v>
      </c>
      <c r="BC33" s="173">
        <f t="shared" si="10"/>
        <v>0</v>
      </c>
      <c r="BD33" s="173">
        <f t="shared" si="11"/>
        <v>0</v>
      </c>
      <c r="BE33" s="173"/>
      <c r="BF33" s="172"/>
      <c r="BG33" s="172"/>
      <c r="BH33" s="172"/>
      <c r="BI33" s="172"/>
      <c r="BJ33" s="172"/>
      <c r="BK33" s="172"/>
      <c r="BL33" s="172"/>
      <c r="BM33" s="172"/>
      <c r="BN33" s="172"/>
      <c r="BO33" s="172"/>
      <c r="BP33" s="172"/>
      <c r="BQ33" s="172"/>
      <c r="BR33" s="172"/>
      <c r="BS33" s="172"/>
      <c r="BT33" s="172"/>
      <c r="BU33" s="172"/>
      <c r="BV33" s="172"/>
      <c r="BW33" s="172"/>
      <c r="BX33" s="172"/>
      <c r="BY33" s="172"/>
      <c r="BZ33" s="172"/>
      <c r="CA33" s="172"/>
      <c r="CB33" s="172"/>
      <c r="CC33" s="172"/>
      <c r="CD33" s="172"/>
      <c r="CE33" s="172"/>
      <c r="CF33" s="172"/>
      <c r="CG33" s="172"/>
      <c r="CH33" s="172"/>
      <c r="CI33" s="172"/>
      <c r="CJ33" s="172"/>
      <c r="CK33" s="172"/>
      <c r="CL33" s="172"/>
      <c r="CM33" s="172"/>
      <c r="CN33" s="172"/>
      <c r="CO33" s="172"/>
      <c r="CP33" s="172"/>
      <c r="CQ33" s="172"/>
      <c r="CR33" s="172"/>
      <c r="CS33" s="172"/>
      <c r="CT33" s="172"/>
      <c r="CU33" s="172"/>
      <c r="CV33" s="172"/>
      <c r="CW33" s="172"/>
      <c r="CX33" s="172"/>
      <c r="CY33" s="172"/>
      <c r="CZ33" s="172"/>
      <c r="DA33" s="172"/>
      <c r="DB33" s="172"/>
      <c r="DC33" s="172"/>
      <c r="DD33" s="172"/>
      <c r="DE33" s="172"/>
      <c r="DF33" s="172"/>
      <c r="DG33" s="172"/>
      <c r="DH33" s="172"/>
      <c r="DI33" s="172"/>
      <c r="DJ33" s="172"/>
      <c r="DK33" s="172"/>
      <c r="DL33" s="172"/>
      <c r="DM33" s="172"/>
    </row>
    <row r="34" spans="1:117" s="225" customFormat="1">
      <c r="A34" s="178"/>
      <c r="B34" s="243"/>
      <c r="C34" s="242"/>
      <c r="D34" s="241"/>
      <c r="E34" s="240"/>
      <c r="F34" s="239"/>
      <c r="G34" s="238"/>
      <c r="H34" s="231"/>
      <c r="I34" s="237"/>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177">
        <f t="shared" si="1"/>
        <v>0</v>
      </c>
      <c r="AT34" s="235">
        <f t="shared" si="2"/>
        <v>0</v>
      </c>
      <c r="AU34" s="235">
        <f t="shared" si="3"/>
        <v>0</v>
      </c>
      <c r="AV34" s="235">
        <f t="shared" si="4"/>
        <v>0</v>
      </c>
      <c r="AW34" s="172"/>
      <c r="AX34" s="173">
        <f t="shared" si="5"/>
        <v>0</v>
      </c>
      <c r="AY34" s="173">
        <f t="shared" si="6"/>
        <v>0</v>
      </c>
      <c r="AZ34" s="173">
        <f t="shared" si="7"/>
        <v>0</v>
      </c>
      <c r="BA34" s="173">
        <f t="shared" si="8"/>
        <v>0</v>
      </c>
      <c r="BB34" s="173">
        <f t="shared" si="9"/>
        <v>0</v>
      </c>
      <c r="BC34" s="173">
        <f t="shared" si="10"/>
        <v>0</v>
      </c>
      <c r="BD34" s="173">
        <f t="shared" si="11"/>
        <v>0</v>
      </c>
      <c r="BE34" s="173"/>
      <c r="BF34" s="172"/>
      <c r="BG34" s="172"/>
      <c r="BH34" s="172"/>
      <c r="BI34" s="172"/>
      <c r="BJ34" s="172"/>
      <c r="BK34" s="172"/>
      <c r="BL34" s="172"/>
      <c r="BM34" s="172"/>
      <c r="BN34" s="172"/>
      <c r="BO34" s="172"/>
      <c r="BP34" s="172"/>
      <c r="BQ34" s="172"/>
      <c r="BR34" s="172"/>
      <c r="BS34" s="172"/>
      <c r="BT34" s="172"/>
      <c r="BU34" s="172"/>
      <c r="BV34" s="172"/>
      <c r="BW34" s="172"/>
      <c r="BX34" s="172"/>
      <c r="BY34" s="172"/>
      <c r="BZ34" s="172"/>
      <c r="CA34" s="172"/>
      <c r="CB34" s="172"/>
      <c r="CC34" s="172"/>
      <c r="CD34" s="172"/>
      <c r="CE34" s="172"/>
      <c r="CF34" s="172"/>
      <c r="CG34" s="172"/>
      <c r="CH34" s="172"/>
      <c r="CI34" s="172"/>
      <c r="CJ34" s="172"/>
      <c r="CK34" s="172"/>
      <c r="CL34" s="172"/>
      <c r="CM34" s="172"/>
      <c r="CN34" s="172"/>
      <c r="CO34" s="172"/>
      <c r="CP34" s="172"/>
      <c r="CQ34" s="172"/>
      <c r="CR34" s="172"/>
      <c r="CS34" s="172"/>
      <c r="CT34" s="172"/>
      <c r="CU34" s="172"/>
      <c r="CV34" s="172"/>
      <c r="CW34" s="172"/>
      <c r="CX34" s="172"/>
      <c r="CY34" s="172"/>
      <c r="CZ34" s="172"/>
      <c r="DA34" s="172"/>
      <c r="DB34" s="172"/>
      <c r="DC34" s="172"/>
      <c r="DD34" s="172"/>
      <c r="DE34" s="172"/>
      <c r="DF34" s="172"/>
      <c r="DG34" s="172"/>
      <c r="DH34" s="172"/>
      <c r="DI34" s="172"/>
      <c r="DJ34" s="172"/>
      <c r="DK34" s="172"/>
      <c r="DL34" s="172"/>
      <c r="DM34" s="172"/>
    </row>
    <row r="35" spans="1:117" s="225" customFormat="1">
      <c r="A35" s="178"/>
      <c r="B35" s="243"/>
      <c r="C35" s="242"/>
      <c r="D35" s="241"/>
      <c r="E35" s="240"/>
      <c r="F35" s="239"/>
      <c r="G35" s="238"/>
      <c r="H35" s="231"/>
      <c r="I35" s="237"/>
      <c r="J35" s="236"/>
      <c r="K35" s="236"/>
      <c r="L35" s="236"/>
      <c r="M35" s="236"/>
      <c r="N35" s="236"/>
      <c r="O35" s="236"/>
      <c r="P35" s="236"/>
      <c r="Q35" s="236"/>
      <c r="R35" s="236"/>
      <c r="S35" s="236"/>
      <c r="T35" s="236"/>
      <c r="U35" s="236"/>
      <c r="V35" s="236"/>
      <c r="W35" s="236"/>
      <c r="X35" s="236"/>
      <c r="Y35" s="236"/>
      <c r="Z35" s="236"/>
      <c r="AA35" s="236"/>
      <c r="AB35" s="236"/>
      <c r="AC35" s="236"/>
      <c r="AD35" s="236"/>
      <c r="AE35" s="236"/>
      <c r="AF35" s="236"/>
      <c r="AG35" s="236"/>
      <c r="AH35" s="236"/>
      <c r="AI35" s="236"/>
      <c r="AJ35" s="236"/>
      <c r="AK35" s="236"/>
      <c r="AL35" s="236"/>
      <c r="AM35" s="236"/>
      <c r="AN35" s="236"/>
      <c r="AO35" s="236"/>
      <c r="AP35" s="236"/>
      <c r="AQ35" s="236"/>
      <c r="AR35" s="236"/>
      <c r="AS35" s="177">
        <f t="shared" si="1"/>
        <v>0</v>
      </c>
      <c r="AT35" s="235">
        <f t="shared" si="2"/>
        <v>0</v>
      </c>
      <c r="AU35" s="235">
        <f t="shared" si="3"/>
        <v>0</v>
      </c>
      <c r="AV35" s="235">
        <f t="shared" si="4"/>
        <v>0</v>
      </c>
      <c r="AW35" s="172"/>
      <c r="AX35" s="173">
        <f t="shared" si="5"/>
        <v>0</v>
      </c>
      <c r="AY35" s="173">
        <f t="shared" si="6"/>
        <v>0</v>
      </c>
      <c r="AZ35" s="173">
        <f t="shared" si="7"/>
        <v>0</v>
      </c>
      <c r="BA35" s="173">
        <f t="shared" si="8"/>
        <v>0</v>
      </c>
      <c r="BB35" s="173">
        <f t="shared" si="9"/>
        <v>0</v>
      </c>
      <c r="BC35" s="173">
        <f t="shared" si="10"/>
        <v>0</v>
      </c>
      <c r="BD35" s="173">
        <f t="shared" si="11"/>
        <v>0</v>
      </c>
      <c r="BE35" s="173"/>
      <c r="BF35" s="172"/>
      <c r="BG35" s="172"/>
      <c r="BH35" s="172"/>
      <c r="BI35" s="172"/>
      <c r="BJ35" s="172"/>
      <c r="BK35" s="172"/>
      <c r="BL35" s="172"/>
      <c r="BM35" s="172"/>
      <c r="BN35" s="172"/>
      <c r="BO35" s="172"/>
      <c r="BP35" s="172"/>
      <c r="BQ35" s="172"/>
      <c r="BR35" s="172"/>
      <c r="BS35" s="172"/>
      <c r="BT35" s="172"/>
      <c r="BU35" s="172"/>
      <c r="BV35" s="172"/>
      <c r="BW35" s="172"/>
      <c r="BX35" s="172"/>
      <c r="BY35" s="172"/>
      <c r="BZ35" s="172"/>
      <c r="CA35" s="172"/>
      <c r="CB35" s="172"/>
      <c r="CC35" s="172"/>
      <c r="CD35" s="172"/>
      <c r="CE35" s="172"/>
      <c r="CF35" s="172"/>
      <c r="CG35" s="172"/>
      <c r="CH35" s="172"/>
      <c r="CI35" s="172"/>
      <c r="CJ35" s="172"/>
      <c r="CK35" s="172"/>
      <c r="CL35" s="172"/>
      <c r="CM35" s="172"/>
      <c r="CN35" s="172"/>
      <c r="CO35" s="172"/>
      <c r="CP35" s="172"/>
      <c r="CQ35" s="172"/>
      <c r="CR35" s="172"/>
      <c r="CS35" s="172"/>
      <c r="CT35" s="172"/>
      <c r="CU35" s="172"/>
      <c r="CV35" s="172"/>
      <c r="CW35" s="172"/>
      <c r="CX35" s="172"/>
      <c r="CY35" s="172"/>
      <c r="CZ35" s="172"/>
      <c r="DA35" s="172"/>
      <c r="DB35" s="172"/>
      <c r="DC35" s="172"/>
      <c r="DD35" s="172"/>
      <c r="DE35" s="172"/>
      <c r="DF35" s="172"/>
      <c r="DG35" s="172"/>
      <c r="DH35" s="172"/>
      <c r="DI35" s="172"/>
      <c r="DJ35" s="172"/>
      <c r="DK35" s="172"/>
      <c r="DL35" s="172"/>
      <c r="DM35" s="172"/>
    </row>
    <row r="36" spans="1:117" s="225" customFormat="1">
      <c r="A36" s="178"/>
      <c r="B36" s="243"/>
      <c r="C36" s="242"/>
      <c r="D36" s="241"/>
      <c r="E36" s="240"/>
      <c r="F36" s="239"/>
      <c r="G36" s="238"/>
      <c r="H36" s="231"/>
      <c r="I36" s="237"/>
      <c r="J36" s="236"/>
      <c r="K36" s="236"/>
      <c r="L36" s="236"/>
      <c r="M36" s="236"/>
      <c r="N36" s="236"/>
      <c r="O36" s="236"/>
      <c r="P36" s="236"/>
      <c r="Q36" s="236"/>
      <c r="R36" s="236"/>
      <c r="S36" s="236"/>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177">
        <f t="shared" si="1"/>
        <v>0</v>
      </c>
      <c r="AT36" s="235">
        <f t="shared" si="2"/>
        <v>0</v>
      </c>
      <c r="AU36" s="235">
        <f t="shared" si="3"/>
        <v>0</v>
      </c>
      <c r="AV36" s="235">
        <f t="shared" si="4"/>
        <v>0</v>
      </c>
      <c r="AW36" s="172"/>
      <c r="AX36" s="173">
        <f t="shared" si="5"/>
        <v>0</v>
      </c>
      <c r="AY36" s="173">
        <f t="shared" si="6"/>
        <v>0</v>
      </c>
      <c r="AZ36" s="173">
        <f t="shared" si="7"/>
        <v>0</v>
      </c>
      <c r="BA36" s="173">
        <f t="shared" si="8"/>
        <v>0</v>
      </c>
      <c r="BB36" s="173">
        <f t="shared" si="9"/>
        <v>0</v>
      </c>
      <c r="BC36" s="173">
        <f t="shared" si="10"/>
        <v>0</v>
      </c>
      <c r="BD36" s="173">
        <f t="shared" si="11"/>
        <v>0</v>
      </c>
      <c r="BE36" s="173"/>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2"/>
      <c r="CE36" s="172"/>
      <c r="CF36" s="172"/>
      <c r="CG36" s="172"/>
      <c r="CH36" s="172"/>
      <c r="CI36" s="172"/>
      <c r="CJ36" s="172"/>
      <c r="CK36" s="172"/>
      <c r="CL36" s="172"/>
      <c r="CM36" s="172"/>
      <c r="CN36" s="172"/>
      <c r="CO36" s="172"/>
      <c r="CP36" s="172"/>
      <c r="CQ36" s="172"/>
      <c r="CR36" s="172"/>
      <c r="CS36" s="172"/>
      <c r="CT36" s="172"/>
      <c r="CU36" s="172"/>
      <c r="CV36" s="172"/>
      <c r="CW36" s="172"/>
      <c r="CX36" s="172"/>
      <c r="CY36" s="172"/>
      <c r="CZ36" s="172"/>
      <c r="DA36" s="172"/>
      <c r="DB36" s="172"/>
      <c r="DC36" s="172"/>
      <c r="DD36" s="172"/>
      <c r="DE36" s="172"/>
      <c r="DF36" s="172"/>
      <c r="DG36" s="172"/>
      <c r="DH36" s="172"/>
      <c r="DI36" s="172"/>
      <c r="DJ36" s="172"/>
      <c r="DK36" s="172"/>
      <c r="DL36" s="172"/>
      <c r="DM36" s="172"/>
    </row>
    <row r="37" spans="1:117" s="225" customFormat="1">
      <c r="A37" s="178"/>
      <c r="B37" s="243"/>
      <c r="C37" s="242"/>
      <c r="D37" s="241"/>
      <c r="E37" s="240"/>
      <c r="F37" s="239"/>
      <c r="G37" s="238"/>
      <c r="H37" s="231"/>
      <c r="I37" s="237"/>
      <c r="J37" s="236"/>
      <c r="K37" s="236"/>
      <c r="L37" s="236"/>
      <c r="M37" s="236"/>
      <c r="N37" s="236"/>
      <c r="O37" s="236"/>
      <c r="P37" s="236"/>
      <c r="Q37" s="236"/>
      <c r="R37" s="236"/>
      <c r="S37" s="236"/>
      <c r="T37" s="236"/>
      <c r="U37" s="236"/>
      <c r="V37" s="236"/>
      <c r="W37" s="236"/>
      <c r="X37" s="236"/>
      <c r="Y37" s="236"/>
      <c r="Z37" s="236"/>
      <c r="AA37" s="236"/>
      <c r="AB37" s="236"/>
      <c r="AC37" s="236"/>
      <c r="AD37" s="236"/>
      <c r="AE37" s="236"/>
      <c r="AF37" s="236"/>
      <c r="AG37" s="236"/>
      <c r="AH37" s="236"/>
      <c r="AI37" s="236"/>
      <c r="AJ37" s="236"/>
      <c r="AK37" s="236"/>
      <c r="AL37" s="236"/>
      <c r="AM37" s="236"/>
      <c r="AN37" s="236"/>
      <c r="AO37" s="236"/>
      <c r="AP37" s="236"/>
      <c r="AQ37" s="236"/>
      <c r="AR37" s="236"/>
      <c r="AS37" s="177">
        <f t="shared" si="1"/>
        <v>0</v>
      </c>
      <c r="AT37" s="235">
        <f t="shared" si="2"/>
        <v>0</v>
      </c>
      <c r="AU37" s="235">
        <f t="shared" si="3"/>
        <v>0</v>
      </c>
      <c r="AV37" s="235">
        <f t="shared" si="4"/>
        <v>0</v>
      </c>
      <c r="AW37" s="172"/>
      <c r="AX37" s="173">
        <f t="shared" si="5"/>
        <v>0</v>
      </c>
      <c r="AY37" s="173">
        <f t="shared" si="6"/>
        <v>0</v>
      </c>
      <c r="AZ37" s="173">
        <f t="shared" si="7"/>
        <v>0</v>
      </c>
      <c r="BA37" s="173">
        <f t="shared" si="8"/>
        <v>0</v>
      </c>
      <c r="BB37" s="173">
        <f t="shared" si="9"/>
        <v>0</v>
      </c>
      <c r="BC37" s="173">
        <f t="shared" si="10"/>
        <v>0</v>
      </c>
      <c r="BD37" s="173">
        <f t="shared" si="11"/>
        <v>0</v>
      </c>
      <c r="BE37" s="173"/>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2"/>
      <c r="CU37" s="172"/>
      <c r="CV37" s="172"/>
      <c r="CW37" s="172"/>
      <c r="CX37" s="172"/>
      <c r="CY37" s="172"/>
      <c r="CZ37" s="172"/>
      <c r="DA37" s="172"/>
      <c r="DB37" s="172"/>
      <c r="DC37" s="172"/>
      <c r="DD37" s="172"/>
      <c r="DE37" s="172"/>
      <c r="DF37" s="172"/>
      <c r="DG37" s="172"/>
      <c r="DH37" s="172"/>
      <c r="DI37" s="172"/>
      <c r="DJ37" s="172"/>
      <c r="DK37" s="172"/>
      <c r="DL37" s="172"/>
      <c r="DM37" s="172"/>
    </row>
    <row r="38" spans="1:117" s="225" customFormat="1">
      <c r="A38" s="178"/>
      <c r="B38" s="243"/>
      <c r="C38" s="242"/>
      <c r="D38" s="241"/>
      <c r="E38" s="240"/>
      <c r="F38" s="239"/>
      <c r="G38" s="238"/>
      <c r="H38" s="231"/>
      <c r="I38" s="237"/>
      <c r="J38" s="236"/>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177">
        <f t="shared" si="1"/>
        <v>0</v>
      </c>
      <c r="AT38" s="235">
        <f t="shared" si="2"/>
        <v>0</v>
      </c>
      <c r="AU38" s="235">
        <f t="shared" si="3"/>
        <v>0</v>
      </c>
      <c r="AV38" s="235">
        <f t="shared" si="4"/>
        <v>0</v>
      </c>
      <c r="AW38" s="172"/>
      <c r="AX38" s="173">
        <f t="shared" si="5"/>
        <v>0</v>
      </c>
      <c r="AY38" s="173">
        <f t="shared" si="6"/>
        <v>0</v>
      </c>
      <c r="AZ38" s="173">
        <f t="shared" si="7"/>
        <v>0</v>
      </c>
      <c r="BA38" s="173">
        <f t="shared" si="8"/>
        <v>0</v>
      </c>
      <c r="BB38" s="173">
        <f t="shared" si="9"/>
        <v>0</v>
      </c>
      <c r="BC38" s="173">
        <f t="shared" si="10"/>
        <v>0</v>
      </c>
      <c r="BD38" s="173">
        <f t="shared" si="11"/>
        <v>0</v>
      </c>
      <c r="BE38" s="173"/>
      <c r="BF38" s="172"/>
      <c r="BG38" s="172"/>
      <c r="BH38" s="172"/>
      <c r="BI38" s="172"/>
      <c r="BJ38" s="172"/>
      <c r="BK38" s="172"/>
      <c r="BL38" s="172"/>
      <c r="BM38" s="172"/>
      <c r="BN38" s="172"/>
      <c r="BO38" s="172"/>
      <c r="BP38" s="172"/>
      <c r="BQ38" s="172"/>
      <c r="BR38" s="172"/>
      <c r="BS38" s="172"/>
      <c r="BT38" s="172"/>
      <c r="BU38" s="172"/>
      <c r="BV38" s="172"/>
      <c r="BW38" s="172"/>
      <c r="BX38" s="172"/>
      <c r="BY38" s="172"/>
      <c r="BZ38" s="172"/>
      <c r="CA38" s="172"/>
      <c r="CB38" s="172"/>
      <c r="CC38" s="172"/>
      <c r="CD38" s="172"/>
      <c r="CE38" s="172"/>
      <c r="CF38" s="172"/>
      <c r="CG38" s="172"/>
      <c r="CH38" s="172"/>
      <c r="CI38" s="172"/>
      <c r="CJ38" s="172"/>
      <c r="CK38" s="172"/>
      <c r="CL38" s="172"/>
      <c r="CM38" s="172"/>
      <c r="CN38" s="172"/>
      <c r="CO38" s="172"/>
      <c r="CP38" s="172"/>
      <c r="CQ38" s="172"/>
      <c r="CR38" s="172"/>
      <c r="CS38" s="172"/>
      <c r="CT38" s="172"/>
      <c r="CU38" s="172"/>
      <c r="CV38" s="172"/>
      <c r="CW38" s="172"/>
      <c r="CX38" s="172"/>
      <c r="CY38" s="172"/>
      <c r="CZ38" s="172"/>
      <c r="DA38" s="172"/>
      <c r="DB38" s="172"/>
      <c r="DC38" s="172"/>
      <c r="DD38" s="172"/>
      <c r="DE38" s="172"/>
      <c r="DF38" s="172"/>
      <c r="DG38" s="172"/>
      <c r="DH38" s="172"/>
      <c r="DI38" s="172"/>
      <c r="DJ38" s="172"/>
      <c r="DK38" s="172"/>
      <c r="DL38" s="172"/>
      <c r="DM38" s="172"/>
    </row>
    <row r="39" spans="1:117" s="225" customFormat="1">
      <c r="A39" s="178"/>
      <c r="B39" s="243"/>
      <c r="C39" s="242"/>
      <c r="D39" s="241"/>
      <c r="E39" s="240"/>
      <c r="F39" s="239"/>
      <c r="G39" s="238"/>
      <c r="H39" s="231"/>
      <c r="I39" s="237"/>
      <c r="J39" s="236"/>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236"/>
      <c r="AH39" s="236"/>
      <c r="AI39" s="236"/>
      <c r="AJ39" s="236"/>
      <c r="AK39" s="236"/>
      <c r="AL39" s="236"/>
      <c r="AM39" s="236"/>
      <c r="AN39" s="236"/>
      <c r="AO39" s="236"/>
      <c r="AP39" s="236"/>
      <c r="AQ39" s="236"/>
      <c r="AR39" s="236"/>
      <c r="AS39" s="177">
        <f t="shared" si="1"/>
        <v>0</v>
      </c>
      <c r="AT39" s="235">
        <f t="shared" si="2"/>
        <v>0</v>
      </c>
      <c r="AU39" s="235">
        <f t="shared" si="3"/>
        <v>0</v>
      </c>
      <c r="AV39" s="235">
        <f t="shared" si="4"/>
        <v>0</v>
      </c>
      <c r="AW39" s="172"/>
      <c r="AX39" s="173">
        <f t="shared" si="5"/>
        <v>0</v>
      </c>
      <c r="AY39" s="173">
        <f t="shared" si="6"/>
        <v>0</v>
      </c>
      <c r="AZ39" s="173">
        <f t="shared" si="7"/>
        <v>0</v>
      </c>
      <c r="BA39" s="173">
        <f t="shared" si="8"/>
        <v>0</v>
      </c>
      <c r="BB39" s="173">
        <f t="shared" si="9"/>
        <v>0</v>
      </c>
      <c r="BC39" s="173">
        <f t="shared" si="10"/>
        <v>0</v>
      </c>
      <c r="BD39" s="173">
        <f t="shared" si="11"/>
        <v>0</v>
      </c>
      <c r="BE39" s="173"/>
      <c r="BF39" s="172"/>
      <c r="BG39" s="172"/>
      <c r="BH39" s="172"/>
      <c r="BI39" s="172"/>
      <c r="BJ39" s="172"/>
      <c r="BK39" s="172"/>
      <c r="BL39" s="172"/>
      <c r="BM39" s="172"/>
      <c r="BN39" s="172"/>
      <c r="BO39" s="172"/>
      <c r="BP39" s="172"/>
      <c r="BQ39" s="172"/>
      <c r="BR39" s="172"/>
      <c r="BS39" s="172"/>
      <c r="BT39" s="172"/>
      <c r="BU39" s="172"/>
      <c r="BV39" s="172"/>
      <c r="BW39" s="172"/>
      <c r="BX39" s="172"/>
      <c r="BY39" s="172"/>
      <c r="BZ39" s="172"/>
      <c r="CA39" s="172"/>
      <c r="CB39" s="172"/>
      <c r="CC39" s="172"/>
      <c r="CD39" s="172"/>
      <c r="CE39" s="172"/>
      <c r="CF39" s="172"/>
      <c r="CG39" s="172"/>
      <c r="CH39" s="172"/>
      <c r="CI39" s="172"/>
      <c r="CJ39" s="172"/>
      <c r="CK39" s="172"/>
      <c r="CL39" s="172"/>
      <c r="CM39" s="172"/>
      <c r="CN39" s="172"/>
      <c r="CO39" s="172"/>
      <c r="CP39" s="172"/>
      <c r="CQ39" s="172"/>
      <c r="CR39" s="172"/>
      <c r="CS39" s="172"/>
      <c r="CT39" s="172"/>
      <c r="CU39" s="172"/>
      <c r="CV39" s="172"/>
      <c r="CW39" s="172"/>
      <c r="CX39" s="172"/>
      <c r="CY39" s="172"/>
      <c r="CZ39" s="172"/>
      <c r="DA39" s="172"/>
      <c r="DB39" s="172"/>
      <c r="DC39" s="172"/>
      <c r="DD39" s="172"/>
      <c r="DE39" s="172"/>
      <c r="DF39" s="172"/>
      <c r="DG39" s="172"/>
      <c r="DH39" s="172"/>
      <c r="DI39" s="172"/>
      <c r="DJ39" s="172"/>
      <c r="DK39" s="172"/>
      <c r="DL39" s="172"/>
      <c r="DM39" s="172"/>
    </row>
    <row r="40" spans="1:117" s="225" customFormat="1">
      <c r="A40" s="178" t="s">
        <v>361</v>
      </c>
      <c r="B40" s="243"/>
      <c r="C40" s="242"/>
      <c r="D40" s="241"/>
      <c r="E40" s="240"/>
      <c r="F40" s="239"/>
      <c r="G40" s="238"/>
      <c r="H40" s="231"/>
      <c r="I40" s="237"/>
      <c r="J40" s="236"/>
      <c r="K40" s="236"/>
      <c r="L40" s="236"/>
      <c r="M40" s="236"/>
      <c r="N40" s="236"/>
      <c r="O40" s="236"/>
      <c r="P40" s="236"/>
      <c r="Q40" s="236"/>
      <c r="R40" s="236"/>
      <c r="S40" s="236"/>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177">
        <f t="shared" si="1"/>
        <v>0</v>
      </c>
      <c r="AT40" s="235">
        <f t="shared" si="2"/>
        <v>0</v>
      </c>
      <c r="AU40" s="235">
        <f t="shared" si="3"/>
        <v>0</v>
      </c>
      <c r="AV40" s="235">
        <f t="shared" si="4"/>
        <v>0</v>
      </c>
      <c r="AW40" s="172"/>
      <c r="AX40" s="173">
        <f t="shared" si="5"/>
        <v>0</v>
      </c>
      <c r="AY40" s="173">
        <f t="shared" si="6"/>
        <v>0</v>
      </c>
      <c r="AZ40" s="173">
        <f t="shared" si="7"/>
        <v>0</v>
      </c>
      <c r="BA40" s="173">
        <f t="shared" si="8"/>
        <v>0</v>
      </c>
      <c r="BB40" s="173">
        <f t="shared" si="9"/>
        <v>0</v>
      </c>
      <c r="BC40" s="173">
        <f t="shared" si="10"/>
        <v>0</v>
      </c>
      <c r="BD40" s="173">
        <f t="shared" si="11"/>
        <v>0</v>
      </c>
      <c r="BE40" s="173"/>
      <c r="BF40" s="172"/>
      <c r="BG40" s="172"/>
      <c r="BH40" s="172"/>
      <c r="BI40" s="172"/>
      <c r="BJ40" s="172"/>
      <c r="BK40" s="172"/>
      <c r="BL40" s="172"/>
      <c r="BM40" s="172"/>
      <c r="BN40" s="172"/>
      <c r="BO40" s="172"/>
      <c r="BP40" s="172"/>
      <c r="BQ40" s="172"/>
      <c r="BR40" s="172"/>
      <c r="BS40" s="172"/>
      <c r="BT40" s="172"/>
      <c r="BU40" s="172"/>
      <c r="BV40" s="172"/>
      <c r="BW40" s="172"/>
      <c r="BX40" s="172"/>
      <c r="BY40" s="172"/>
      <c r="BZ40" s="172"/>
      <c r="CA40" s="172"/>
      <c r="CB40" s="172"/>
      <c r="CC40" s="172"/>
      <c r="CD40" s="172"/>
      <c r="CE40" s="172"/>
      <c r="CF40" s="172"/>
      <c r="CG40" s="172"/>
      <c r="CH40" s="172"/>
      <c r="CI40" s="172"/>
      <c r="CJ40" s="172"/>
      <c r="CK40" s="172"/>
      <c r="CL40" s="172"/>
      <c r="CM40" s="172"/>
      <c r="CN40" s="172"/>
      <c r="CO40" s="172"/>
      <c r="CP40" s="172"/>
      <c r="CQ40" s="172"/>
      <c r="CR40" s="172"/>
      <c r="CS40" s="172"/>
      <c r="CT40" s="172"/>
      <c r="CU40" s="172"/>
      <c r="CV40" s="172"/>
      <c r="CW40" s="172"/>
      <c r="CX40" s="172"/>
      <c r="CY40" s="172"/>
      <c r="CZ40" s="172"/>
      <c r="DA40" s="172"/>
      <c r="DB40" s="172"/>
      <c r="DC40" s="172"/>
      <c r="DD40" s="172"/>
      <c r="DE40" s="172"/>
      <c r="DF40" s="172"/>
      <c r="DG40" s="172"/>
      <c r="DH40" s="172"/>
      <c r="DI40" s="172"/>
      <c r="DJ40" s="172"/>
      <c r="DK40" s="172"/>
      <c r="DL40" s="172"/>
      <c r="DM40" s="172"/>
    </row>
    <row r="41" spans="1:117" s="225" customFormat="1" hidden="1">
      <c r="A41" s="178" t="s">
        <v>362</v>
      </c>
      <c r="B41" s="243"/>
      <c r="C41" s="242"/>
      <c r="D41" s="241"/>
      <c r="E41" s="240"/>
      <c r="F41" s="239"/>
      <c r="G41" s="238"/>
      <c r="H41" s="231"/>
      <c r="I41" s="237"/>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177">
        <f t="shared" si="1"/>
        <v>0</v>
      </c>
      <c r="AT41" s="235">
        <f t="shared" si="2"/>
        <v>0</v>
      </c>
      <c r="AU41" s="235">
        <f t="shared" si="3"/>
        <v>0</v>
      </c>
      <c r="AV41" s="235">
        <f t="shared" si="4"/>
        <v>0</v>
      </c>
      <c r="AW41" s="172"/>
      <c r="AX41" s="173">
        <f t="shared" ref="AX41:AX104" si="12">D41*(P41+Q41+AL41+AE41+AA41+Z41+Y41+X41)</f>
        <v>0</v>
      </c>
      <c r="AY41" s="173"/>
      <c r="AZ41" s="173"/>
      <c r="BA41" s="173">
        <f t="shared" si="8"/>
        <v>0</v>
      </c>
      <c r="BB41" s="173"/>
      <c r="BC41" s="173"/>
      <c r="BD41" s="173">
        <f t="shared" si="11"/>
        <v>0</v>
      </c>
      <c r="BE41" s="173"/>
      <c r="BF41" s="172"/>
      <c r="BG41" s="172"/>
      <c r="BH41" s="172"/>
      <c r="BI41" s="172"/>
      <c r="BJ41" s="172"/>
      <c r="BK41" s="172"/>
      <c r="BL41" s="172"/>
      <c r="BM41" s="172"/>
      <c r="BN41" s="172"/>
      <c r="BO41" s="172"/>
      <c r="BP41" s="172"/>
      <c r="BQ41" s="172"/>
      <c r="BR41" s="172"/>
      <c r="BS41" s="172"/>
      <c r="BT41" s="172"/>
      <c r="BU41" s="172"/>
      <c r="BV41" s="172"/>
      <c r="BW41" s="172"/>
      <c r="BX41" s="172"/>
      <c r="BY41" s="172"/>
      <c r="BZ41" s="172"/>
      <c r="CA41" s="172"/>
      <c r="CB41" s="172"/>
      <c r="CC41" s="172"/>
      <c r="CD41" s="172"/>
      <c r="CE41" s="172"/>
      <c r="CF41" s="172"/>
      <c r="CG41" s="172"/>
      <c r="CH41" s="172"/>
      <c r="CI41" s="172"/>
      <c r="CJ41" s="172"/>
      <c r="CK41" s="172"/>
      <c r="CL41" s="172"/>
      <c r="CM41" s="172"/>
      <c r="CN41" s="172"/>
      <c r="CO41" s="172"/>
      <c r="CP41" s="172"/>
      <c r="CQ41" s="172"/>
      <c r="CR41" s="172"/>
      <c r="CS41" s="172"/>
      <c r="CT41" s="172"/>
      <c r="CU41" s="172"/>
      <c r="CV41" s="172"/>
      <c r="CW41" s="172"/>
      <c r="CX41" s="172"/>
      <c r="CY41" s="172"/>
      <c r="CZ41" s="172"/>
      <c r="DA41" s="172"/>
      <c r="DB41" s="172"/>
      <c r="DC41" s="172"/>
      <c r="DD41" s="172"/>
      <c r="DE41" s="172"/>
      <c r="DF41" s="172"/>
      <c r="DG41" s="172"/>
      <c r="DH41" s="172"/>
      <c r="DI41" s="172"/>
      <c r="DJ41" s="172"/>
      <c r="DK41" s="172"/>
      <c r="DL41" s="172"/>
      <c r="DM41" s="172"/>
    </row>
    <row r="42" spans="1:117" s="225" customFormat="1" hidden="1">
      <c r="A42" s="178" t="s">
        <v>363</v>
      </c>
      <c r="B42" s="243"/>
      <c r="C42" s="242"/>
      <c r="D42" s="241"/>
      <c r="E42" s="240"/>
      <c r="F42" s="239"/>
      <c r="G42" s="238"/>
      <c r="H42" s="231"/>
      <c r="I42" s="237"/>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177">
        <f t="shared" si="1"/>
        <v>0</v>
      </c>
      <c r="AT42" s="235">
        <f t="shared" si="2"/>
        <v>0</v>
      </c>
      <c r="AU42" s="235">
        <f t="shared" si="3"/>
        <v>0</v>
      </c>
      <c r="AV42" s="235">
        <f t="shared" si="4"/>
        <v>0</v>
      </c>
      <c r="AW42" s="172"/>
      <c r="AX42" s="173">
        <f t="shared" si="12"/>
        <v>0</v>
      </c>
      <c r="AY42" s="173"/>
      <c r="AZ42" s="173"/>
      <c r="BA42" s="173">
        <f t="shared" si="8"/>
        <v>0</v>
      </c>
      <c r="BB42" s="173"/>
      <c r="BC42" s="173"/>
      <c r="BD42" s="173">
        <f t="shared" si="11"/>
        <v>0</v>
      </c>
      <c r="BE42" s="173"/>
      <c r="BF42" s="172"/>
      <c r="BG42" s="172"/>
      <c r="BH42" s="172"/>
      <c r="BI42" s="172"/>
      <c r="BJ42" s="172"/>
      <c r="BK42" s="172"/>
      <c r="BL42" s="172"/>
      <c r="BM42" s="172"/>
      <c r="BN42" s="172"/>
      <c r="BO42" s="172"/>
      <c r="BP42" s="172"/>
      <c r="BQ42" s="172"/>
      <c r="BR42" s="172"/>
      <c r="BS42" s="172"/>
      <c r="BT42" s="172"/>
      <c r="BU42" s="172"/>
      <c r="BV42" s="172"/>
      <c r="BW42" s="172"/>
      <c r="BX42" s="172"/>
      <c r="BY42" s="172"/>
      <c r="BZ42" s="172"/>
      <c r="CA42" s="172"/>
      <c r="CB42" s="172"/>
      <c r="CC42" s="172"/>
      <c r="CD42" s="172"/>
      <c r="CE42" s="172"/>
      <c r="CF42" s="172"/>
      <c r="CG42" s="172"/>
      <c r="CH42" s="172"/>
      <c r="CI42" s="172"/>
      <c r="CJ42" s="172"/>
      <c r="CK42" s="172"/>
      <c r="CL42" s="172"/>
      <c r="CM42" s="172"/>
      <c r="CN42" s="172"/>
      <c r="CO42" s="172"/>
      <c r="CP42" s="172"/>
      <c r="CQ42" s="172"/>
      <c r="CR42" s="172"/>
      <c r="CS42" s="172"/>
      <c r="CT42" s="172"/>
      <c r="CU42" s="172"/>
      <c r="CV42" s="172"/>
      <c r="CW42" s="172"/>
      <c r="CX42" s="172"/>
      <c r="CY42" s="172"/>
      <c r="CZ42" s="172"/>
      <c r="DA42" s="172"/>
      <c r="DB42" s="172"/>
      <c r="DC42" s="172"/>
      <c r="DD42" s="172"/>
      <c r="DE42" s="172"/>
      <c r="DF42" s="172"/>
      <c r="DG42" s="172"/>
      <c r="DH42" s="172"/>
      <c r="DI42" s="172"/>
      <c r="DJ42" s="172"/>
      <c r="DK42" s="172"/>
      <c r="DL42" s="172"/>
      <c r="DM42" s="172"/>
    </row>
    <row r="43" spans="1:117" s="225" customFormat="1" hidden="1">
      <c r="A43" s="178" t="s">
        <v>364</v>
      </c>
      <c r="B43" s="243"/>
      <c r="C43" s="242"/>
      <c r="D43" s="241"/>
      <c r="E43" s="240"/>
      <c r="F43" s="239"/>
      <c r="G43" s="238"/>
      <c r="H43" s="231"/>
      <c r="I43" s="237"/>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177">
        <f t="shared" si="1"/>
        <v>0</v>
      </c>
      <c r="AT43" s="235">
        <f t="shared" si="2"/>
        <v>0</v>
      </c>
      <c r="AU43" s="235">
        <f t="shared" si="3"/>
        <v>0</v>
      </c>
      <c r="AV43" s="235">
        <f t="shared" si="4"/>
        <v>0</v>
      </c>
      <c r="AW43" s="172"/>
      <c r="AX43" s="173">
        <f t="shared" si="12"/>
        <v>0</v>
      </c>
      <c r="AY43" s="173"/>
      <c r="AZ43" s="173"/>
      <c r="BA43" s="173">
        <f t="shared" si="8"/>
        <v>0</v>
      </c>
      <c r="BB43" s="173"/>
      <c r="BC43" s="173"/>
      <c r="BD43" s="173">
        <f t="shared" si="11"/>
        <v>0</v>
      </c>
      <c r="BE43" s="173"/>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2"/>
      <c r="CD43" s="172"/>
      <c r="CE43" s="172"/>
      <c r="CF43" s="172"/>
      <c r="CG43" s="172"/>
      <c r="CH43" s="172"/>
      <c r="CI43" s="172"/>
      <c r="CJ43" s="172"/>
      <c r="CK43" s="172"/>
      <c r="CL43" s="172"/>
      <c r="CM43" s="172"/>
      <c r="CN43" s="172"/>
      <c r="CO43" s="172"/>
      <c r="CP43" s="172"/>
      <c r="CQ43" s="172"/>
      <c r="CR43" s="172"/>
      <c r="CS43" s="172"/>
      <c r="CT43" s="172"/>
      <c r="CU43" s="172"/>
      <c r="CV43" s="172"/>
      <c r="CW43" s="172"/>
      <c r="CX43" s="172"/>
      <c r="CY43" s="172"/>
      <c r="CZ43" s="172"/>
      <c r="DA43" s="172"/>
      <c r="DB43" s="172"/>
      <c r="DC43" s="172"/>
      <c r="DD43" s="172"/>
      <c r="DE43" s="172"/>
      <c r="DF43" s="172"/>
      <c r="DG43" s="172"/>
      <c r="DH43" s="172"/>
      <c r="DI43" s="172"/>
      <c r="DJ43" s="172"/>
      <c r="DK43" s="172"/>
      <c r="DL43" s="172"/>
      <c r="DM43" s="172"/>
    </row>
    <row r="44" spans="1:117" s="225" customFormat="1" hidden="1">
      <c r="A44" s="178" t="s">
        <v>365</v>
      </c>
      <c r="B44" s="243"/>
      <c r="C44" s="242"/>
      <c r="D44" s="241"/>
      <c r="E44" s="240"/>
      <c r="F44" s="239"/>
      <c r="G44" s="238"/>
      <c r="H44" s="231"/>
      <c r="I44" s="237"/>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177">
        <f t="shared" si="1"/>
        <v>0</v>
      </c>
      <c r="AT44" s="235">
        <f t="shared" si="2"/>
        <v>0</v>
      </c>
      <c r="AU44" s="235">
        <f t="shared" si="3"/>
        <v>0</v>
      </c>
      <c r="AV44" s="235">
        <f t="shared" si="4"/>
        <v>0</v>
      </c>
      <c r="AW44" s="172"/>
      <c r="AX44" s="173">
        <f t="shared" si="12"/>
        <v>0</v>
      </c>
      <c r="AY44" s="173"/>
      <c r="AZ44" s="173"/>
      <c r="BA44" s="173">
        <f t="shared" si="8"/>
        <v>0</v>
      </c>
      <c r="BB44" s="173"/>
      <c r="BC44" s="173"/>
      <c r="BD44" s="173">
        <f t="shared" si="11"/>
        <v>0</v>
      </c>
      <c r="BE44" s="173"/>
      <c r="BF44" s="172"/>
      <c r="BG44" s="172"/>
      <c r="BH44" s="172"/>
      <c r="BI44" s="172"/>
      <c r="BJ44" s="172"/>
      <c r="BK44" s="172"/>
      <c r="BL44" s="172"/>
      <c r="BM44" s="172"/>
      <c r="BN44" s="172"/>
      <c r="BO44" s="172"/>
      <c r="BP44" s="172"/>
      <c r="BQ44" s="172"/>
      <c r="BR44" s="172"/>
      <c r="BS44" s="172"/>
      <c r="BT44" s="172"/>
      <c r="BU44" s="172"/>
      <c r="BV44" s="172"/>
      <c r="BW44" s="172"/>
      <c r="BX44" s="172"/>
      <c r="BY44" s="172"/>
      <c r="BZ44" s="172"/>
      <c r="CA44" s="172"/>
      <c r="CB44" s="172"/>
      <c r="CC44" s="172"/>
      <c r="CD44" s="172"/>
      <c r="CE44" s="172"/>
      <c r="CF44" s="172"/>
      <c r="CG44" s="172"/>
      <c r="CH44" s="172"/>
      <c r="CI44" s="172"/>
      <c r="CJ44" s="172"/>
      <c r="CK44" s="172"/>
      <c r="CL44" s="172"/>
      <c r="CM44" s="172"/>
      <c r="CN44" s="172"/>
      <c r="CO44" s="172"/>
      <c r="CP44" s="172"/>
      <c r="CQ44" s="172"/>
      <c r="CR44" s="172"/>
      <c r="CS44" s="172"/>
      <c r="CT44" s="172"/>
      <c r="CU44" s="172"/>
      <c r="CV44" s="172"/>
      <c r="CW44" s="172"/>
      <c r="CX44" s="172"/>
      <c r="CY44" s="172"/>
      <c r="CZ44" s="172"/>
      <c r="DA44" s="172"/>
      <c r="DB44" s="172"/>
      <c r="DC44" s="172"/>
      <c r="DD44" s="172"/>
      <c r="DE44" s="172"/>
      <c r="DF44" s="172"/>
      <c r="DG44" s="172"/>
      <c r="DH44" s="172"/>
      <c r="DI44" s="172"/>
      <c r="DJ44" s="172"/>
      <c r="DK44" s="172"/>
      <c r="DL44" s="172"/>
      <c r="DM44" s="172"/>
    </row>
    <row r="45" spans="1:117" s="225" customFormat="1" hidden="1">
      <c r="A45" s="178" t="s">
        <v>366</v>
      </c>
      <c r="B45" s="243"/>
      <c r="C45" s="242"/>
      <c r="D45" s="241"/>
      <c r="E45" s="240"/>
      <c r="F45" s="239"/>
      <c r="G45" s="238"/>
      <c r="H45" s="231"/>
      <c r="I45" s="237"/>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6"/>
      <c r="AK45" s="236"/>
      <c r="AL45" s="236"/>
      <c r="AM45" s="236"/>
      <c r="AN45" s="236"/>
      <c r="AO45" s="236"/>
      <c r="AP45" s="236"/>
      <c r="AQ45" s="236"/>
      <c r="AR45" s="236"/>
      <c r="AS45" s="177">
        <f t="shared" si="1"/>
        <v>0</v>
      </c>
      <c r="AT45" s="235">
        <f t="shared" si="2"/>
        <v>0</v>
      </c>
      <c r="AU45" s="235">
        <f t="shared" si="3"/>
        <v>0</v>
      </c>
      <c r="AV45" s="235">
        <f t="shared" si="4"/>
        <v>0</v>
      </c>
      <c r="AW45" s="172"/>
      <c r="AX45" s="173">
        <f t="shared" si="12"/>
        <v>0</v>
      </c>
      <c r="AY45" s="173"/>
      <c r="AZ45" s="173"/>
      <c r="BA45" s="173">
        <f t="shared" si="8"/>
        <v>0</v>
      </c>
      <c r="BB45" s="173"/>
      <c r="BC45" s="173"/>
      <c r="BD45" s="173">
        <f t="shared" si="11"/>
        <v>0</v>
      </c>
      <c r="BE45" s="173"/>
      <c r="BF45" s="172"/>
      <c r="BG45" s="172"/>
      <c r="BH45" s="172"/>
      <c r="BI45" s="172"/>
      <c r="BJ45" s="172"/>
      <c r="BK45" s="172"/>
      <c r="BL45" s="172"/>
      <c r="BM45" s="172"/>
      <c r="BN45" s="172"/>
      <c r="BO45" s="172"/>
      <c r="BP45" s="172"/>
      <c r="BQ45" s="172"/>
      <c r="BR45" s="172"/>
      <c r="BS45" s="172"/>
      <c r="BT45" s="172"/>
      <c r="BU45" s="172"/>
      <c r="BV45" s="172"/>
      <c r="BW45" s="172"/>
      <c r="BX45" s="172"/>
      <c r="BY45" s="172"/>
      <c r="BZ45" s="172"/>
      <c r="CA45" s="172"/>
      <c r="CB45" s="172"/>
      <c r="CC45" s="172"/>
      <c r="CD45" s="172"/>
      <c r="CE45" s="172"/>
      <c r="CF45" s="172"/>
      <c r="CG45" s="172"/>
      <c r="CH45" s="172"/>
      <c r="CI45" s="172"/>
      <c r="CJ45" s="172"/>
      <c r="CK45" s="172"/>
      <c r="CL45" s="172"/>
      <c r="CM45" s="172"/>
      <c r="CN45" s="172"/>
      <c r="CO45" s="172"/>
      <c r="CP45" s="172"/>
      <c r="CQ45" s="172"/>
      <c r="CR45" s="172"/>
      <c r="CS45" s="172"/>
      <c r="CT45" s="172"/>
      <c r="CU45" s="172"/>
      <c r="CV45" s="172"/>
      <c r="CW45" s="172"/>
      <c r="CX45" s="172"/>
      <c r="CY45" s="172"/>
      <c r="CZ45" s="172"/>
      <c r="DA45" s="172"/>
      <c r="DB45" s="172"/>
      <c r="DC45" s="172"/>
      <c r="DD45" s="172"/>
      <c r="DE45" s="172"/>
      <c r="DF45" s="172"/>
      <c r="DG45" s="172"/>
      <c r="DH45" s="172"/>
      <c r="DI45" s="172"/>
      <c r="DJ45" s="172"/>
      <c r="DK45" s="172"/>
      <c r="DL45" s="172"/>
      <c r="DM45" s="172"/>
    </row>
    <row r="46" spans="1:117" s="225" customFormat="1" hidden="1">
      <c r="A46" s="178" t="s">
        <v>367</v>
      </c>
      <c r="B46" s="243"/>
      <c r="C46" s="242"/>
      <c r="D46" s="241"/>
      <c r="E46" s="240"/>
      <c r="F46" s="239"/>
      <c r="G46" s="238"/>
      <c r="H46" s="231"/>
      <c r="I46" s="237"/>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177">
        <f t="shared" si="1"/>
        <v>0</v>
      </c>
      <c r="AT46" s="235">
        <f t="shared" si="2"/>
        <v>0</v>
      </c>
      <c r="AU46" s="235">
        <f t="shared" si="3"/>
        <v>0</v>
      </c>
      <c r="AV46" s="235">
        <f t="shared" si="4"/>
        <v>0</v>
      </c>
      <c r="AW46" s="172"/>
      <c r="AX46" s="173">
        <f t="shared" si="12"/>
        <v>0</v>
      </c>
      <c r="AY46" s="173"/>
      <c r="AZ46" s="173"/>
      <c r="BA46" s="173">
        <f t="shared" si="8"/>
        <v>0</v>
      </c>
      <c r="BB46" s="173"/>
      <c r="BC46" s="173"/>
      <c r="BD46" s="173">
        <f t="shared" si="11"/>
        <v>0</v>
      </c>
      <c r="BE46" s="173"/>
      <c r="BF46" s="172"/>
      <c r="BG46" s="172"/>
      <c r="BH46" s="172"/>
      <c r="BI46" s="172"/>
      <c r="BJ46" s="172"/>
      <c r="BK46" s="172"/>
      <c r="BL46" s="172"/>
      <c r="BM46" s="172"/>
      <c r="BN46" s="172"/>
      <c r="BO46" s="172"/>
      <c r="BP46" s="172"/>
      <c r="BQ46" s="172"/>
      <c r="BR46" s="172"/>
      <c r="BS46" s="172"/>
      <c r="BT46" s="172"/>
      <c r="BU46" s="172"/>
      <c r="BV46" s="172"/>
      <c r="BW46" s="172"/>
      <c r="BX46" s="172"/>
      <c r="BY46" s="172"/>
      <c r="BZ46" s="172"/>
      <c r="CA46" s="172"/>
      <c r="CB46" s="172"/>
      <c r="CC46" s="172"/>
      <c r="CD46" s="172"/>
      <c r="CE46" s="172"/>
      <c r="CF46" s="172"/>
      <c r="CG46" s="172"/>
      <c r="CH46" s="172"/>
      <c r="CI46" s="172"/>
      <c r="CJ46" s="172"/>
      <c r="CK46" s="172"/>
      <c r="CL46" s="172"/>
      <c r="CM46" s="172"/>
      <c r="CN46" s="172"/>
      <c r="CO46" s="172"/>
      <c r="CP46" s="172"/>
      <c r="CQ46" s="172"/>
      <c r="CR46" s="172"/>
      <c r="CS46" s="172"/>
      <c r="CT46" s="172"/>
      <c r="CU46" s="172"/>
      <c r="CV46" s="172"/>
      <c r="CW46" s="172"/>
      <c r="CX46" s="172"/>
      <c r="CY46" s="172"/>
      <c r="CZ46" s="172"/>
      <c r="DA46" s="172"/>
      <c r="DB46" s="172"/>
      <c r="DC46" s="172"/>
      <c r="DD46" s="172"/>
      <c r="DE46" s="172"/>
      <c r="DF46" s="172"/>
      <c r="DG46" s="172"/>
      <c r="DH46" s="172"/>
      <c r="DI46" s="172"/>
      <c r="DJ46" s="172"/>
      <c r="DK46" s="172"/>
      <c r="DL46" s="172"/>
      <c r="DM46" s="172"/>
    </row>
    <row r="47" spans="1:117" s="225" customFormat="1" hidden="1">
      <c r="A47" s="178" t="s">
        <v>368</v>
      </c>
      <c r="B47" s="243"/>
      <c r="C47" s="242"/>
      <c r="D47" s="241"/>
      <c r="E47" s="240"/>
      <c r="F47" s="239"/>
      <c r="G47" s="238"/>
      <c r="H47" s="231"/>
      <c r="I47" s="237"/>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c r="AI47" s="236"/>
      <c r="AJ47" s="236"/>
      <c r="AK47" s="236"/>
      <c r="AL47" s="236"/>
      <c r="AM47" s="236"/>
      <c r="AN47" s="236"/>
      <c r="AO47" s="236"/>
      <c r="AP47" s="236"/>
      <c r="AQ47" s="236"/>
      <c r="AR47" s="236"/>
      <c r="AS47" s="177">
        <f t="shared" si="1"/>
        <v>0</v>
      </c>
      <c r="AT47" s="235">
        <f t="shared" si="2"/>
        <v>0</v>
      </c>
      <c r="AU47" s="235">
        <f t="shared" si="3"/>
        <v>0</v>
      </c>
      <c r="AV47" s="235">
        <f t="shared" si="4"/>
        <v>0</v>
      </c>
      <c r="AW47" s="172"/>
      <c r="AX47" s="173">
        <f t="shared" si="12"/>
        <v>0</v>
      </c>
      <c r="AY47" s="173"/>
      <c r="AZ47" s="173"/>
      <c r="BA47" s="173">
        <f t="shared" si="8"/>
        <v>0</v>
      </c>
      <c r="BB47" s="173"/>
      <c r="BC47" s="173"/>
      <c r="BD47" s="173">
        <f t="shared" si="11"/>
        <v>0</v>
      </c>
      <c r="BE47" s="173"/>
      <c r="BF47" s="172"/>
      <c r="BG47" s="172"/>
      <c r="BH47" s="172"/>
      <c r="BI47" s="172"/>
      <c r="BJ47" s="172"/>
      <c r="BK47" s="172"/>
      <c r="BL47" s="172"/>
      <c r="BM47" s="172"/>
      <c r="BN47" s="172"/>
      <c r="BO47" s="172"/>
      <c r="BP47" s="172"/>
      <c r="BQ47" s="172"/>
      <c r="BR47" s="172"/>
      <c r="BS47" s="172"/>
      <c r="BT47" s="172"/>
      <c r="BU47" s="172"/>
      <c r="BV47" s="172"/>
      <c r="BW47" s="172"/>
      <c r="BX47" s="172"/>
      <c r="BY47" s="172"/>
      <c r="BZ47" s="172"/>
      <c r="CA47" s="172"/>
      <c r="CB47" s="172"/>
      <c r="CC47" s="172"/>
      <c r="CD47" s="172"/>
      <c r="CE47" s="172"/>
      <c r="CF47" s="172"/>
      <c r="CG47" s="172"/>
      <c r="CH47" s="172"/>
      <c r="CI47" s="172"/>
      <c r="CJ47" s="172"/>
      <c r="CK47" s="172"/>
      <c r="CL47" s="172"/>
      <c r="CM47" s="172"/>
      <c r="CN47" s="172"/>
      <c r="CO47" s="172"/>
      <c r="CP47" s="172"/>
      <c r="CQ47" s="172"/>
      <c r="CR47" s="172"/>
      <c r="CS47" s="172"/>
      <c r="CT47" s="172"/>
      <c r="CU47" s="172"/>
      <c r="CV47" s="172"/>
      <c r="CW47" s="172"/>
      <c r="CX47" s="172"/>
      <c r="CY47" s="172"/>
      <c r="CZ47" s="172"/>
      <c r="DA47" s="172"/>
      <c r="DB47" s="172"/>
      <c r="DC47" s="172"/>
      <c r="DD47" s="172"/>
      <c r="DE47" s="172"/>
      <c r="DF47" s="172"/>
      <c r="DG47" s="172"/>
      <c r="DH47" s="172"/>
      <c r="DI47" s="172"/>
      <c r="DJ47" s="172"/>
      <c r="DK47" s="172"/>
      <c r="DL47" s="172"/>
      <c r="DM47" s="172"/>
    </row>
    <row r="48" spans="1:117" s="225" customFormat="1" hidden="1">
      <c r="A48" s="178" t="s">
        <v>369</v>
      </c>
      <c r="B48" s="243"/>
      <c r="C48" s="242"/>
      <c r="D48" s="241"/>
      <c r="E48" s="240"/>
      <c r="F48" s="239"/>
      <c r="G48" s="238"/>
      <c r="H48" s="231"/>
      <c r="I48" s="237"/>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177">
        <f t="shared" si="1"/>
        <v>0</v>
      </c>
      <c r="AT48" s="235">
        <f t="shared" si="2"/>
        <v>0</v>
      </c>
      <c r="AU48" s="235">
        <f t="shared" si="3"/>
        <v>0</v>
      </c>
      <c r="AV48" s="235">
        <f t="shared" si="4"/>
        <v>0</v>
      </c>
      <c r="AW48" s="172"/>
      <c r="AX48" s="173">
        <f t="shared" si="12"/>
        <v>0</v>
      </c>
      <c r="AY48" s="173"/>
      <c r="AZ48" s="173"/>
      <c r="BA48" s="173">
        <f t="shared" si="8"/>
        <v>0</v>
      </c>
      <c r="BB48" s="173"/>
      <c r="BC48" s="173"/>
      <c r="BD48" s="173">
        <f t="shared" si="11"/>
        <v>0</v>
      </c>
      <c r="BE48" s="173"/>
      <c r="BF48" s="172"/>
      <c r="BG48" s="172"/>
      <c r="BH48" s="172"/>
      <c r="BI48" s="172"/>
      <c r="BJ48" s="172"/>
      <c r="BK48" s="172"/>
      <c r="BL48" s="172"/>
      <c r="BM48" s="172"/>
      <c r="BN48" s="172"/>
      <c r="BO48" s="172"/>
      <c r="BP48" s="172"/>
      <c r="BQ48" s="172"/>
      <c r="BR48" s="172"/>
      <c r="BS48" s="172"/>
      <c r="BT48" s="172"/>
      <c r="BU48" s="172"/>
      <c r="BV48" s="172"/>
      <c r="BW48" s="172"/>
      <c r="BX48" s="172"/>
      <c r="BY48" s="172"/>
      <c r="BZ48" s="172"/>
      <c r="CA48" s="172"/>
      <c r="CB48" s="172"/>
      <c r="CC48" s="172"/>
      <c r="CD48" s="172"/>
      <c r="CE48" s="172"/>
      <c r="CF48" s="172"/>
      <c r="CG48" s="172"/>
      <c r="CH48" s="172"/>
      <c r="CI48" s="172"/>
      <c r="CJ48" s="172"/>
      <c r="CK48" s="172"/>
      <c r="CL48" s="172"/>
      <c r="CM48" s="172"/>
      <c r="CN48" s="172"/>
      <c r="CO48" s="172"/>
      <c r="CP48" s="172"/>
      <c r="CQ48" s="172"/>
      <c r="CR48" s="172"/>
      <c r="CS48" s="172"/>
      <c r="CT48" s="172"/>
      <c r="CU48" s="172"/>
      <c r="CV48" s="172"/>
      <c r="CW48" s="172"/>
      <c r="CX48" s="172"/>
      <c r="CY48" s="172"/>
      <c r="CZ48" s="172"/>
      <c r="DA48" s="172"/>
      <c r="DB48" s="172"/>
      <c r="DC48" s="172"/>
      <c r="DD48" s="172"/>
      <c r="DE48" s="172"/>
      <c r="DF48" s="172"/>
      <c r="DG48" s="172"/>
      <c r="DH48" s="172"/>
      <c r="DI48" s="172"/>
      <c r="DJ48" s="172"/>
      <c r="DK48" s="172"/>
      <c r="DL48" s="172"/>
      <c r="DM48" s="172"/>
    </row>
    <row r="49" spans="1:117" s="225" customFormat="1" hidden="1">
      <c r="A49" s="178" t="s">
        <v>370</v>
      </c>
      <c r="B49" s="243"/>
      <c r="C49" s="242"/>
      <c r="D49" s="241"/>
      <c r="E49" s="240"/>
      <c r="F49" s="239"/>
      <c r="G49" s="238"/>
      <c r="H49" s="231"/>
      <c r="I49" s="237"/>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177">
        <f t="shared" si="1"/>
        <v>0</v>
      </c>
      <c r="AT49" s="235">
        <f t="shared" si="2"/>
        <v>0</v>
      </c>
      <c r="AU49" s="235">
        <f t="shared" si="3"/>
        <v>0</v>
      </c>
      <c r="AV49" s="235">
        <f t="shared" si="4"/>
        <v>0</v>
      </c>
      <c r="AW49" s="172"/>
      <c r="AX49" s="173">
        <f t="shared" si="12"/>
        <v>0</v>
      </c>
      <c r="AY49" s="173"/>
      <c r="AZ49" s="173"/>
      <c r="BA49" s="173">
        <f t="shared" si="8"/>
        <v>0</v>
      </c>
      <c r="BB49" s="173"/>
      <c r="BC49" s="173"/>
      <c r="BD49" s="173">
        <f t="shared" si="11"/>
        <v>0</v>
      </c>
      <c r="BE49" s="173"/>
      <c r="BF49" s="172"/>
      <c r="BG49" s="172"/>
      <c r="BH49" s="172"/>
      <c r="BI49" s="172"/>
      <c r="BJ49" s="172"/>
      <c r="BK49" s="172"/>
      <c r="BL49" s="172"/>
      <c r="BM49" s="172"/>
      <c r="BN49" s="172"/>
      <c r="BO49" s="172"/>
      <c r="BP49" s="172"/>
      <c r="BQ49" s="172"/>
      <c r="BR49" s="172"/>
      <c r="BS49" s="172"/>
      <c r="BT49" s="172"/>
      <c r="BU49" s="172"/>
      <c r="BV49" s="172"/>
      <c r="BW49" s="172"/>
      <c r="BX49" s="172"/>
      <c r="BY49" s="172"/>
      <c r="BZ49" s="172"/>
      <c r="CA49" s="172"/>
      <c r="CB49" s="172"/>
      <c r="CC49" s="172"/>
      <c r="CD49" s="172"/>
      <c r="CE49" s="172"/>
      <c r="CF49" s="172"/>
      <c r="CG49" s="172"/>
      <c r="CH49" s="172"/>
      <c r="CI49" s="172"/>
      <c r="CJ49" s="172"/>
      <c r="CK49" s="172"/>
      <c r="CL49" s="172"/>
      <c r="CM49" s="172"/>
      <c r="CN49" s="172"/>
      <c r="CO49" s="172"/>
      <c r="CP49" s="172"/>
      <c r="CQ49" s="172"/>
      <c r="CR49" s="172"/>
      <c r="CS49" s="172"/>
      <c r="CT49" s="172"/>
      <c r="CU49" s="172"/>
      <c r="CV49" s="172"/>
      <c r="CW49" s="172"/>
      <c r="CX49" s="172"/>
      <c r="CY49" s="172"/>
      <c r="CZ49" s="172"/>
      <c r="DA49" s="172"/>
      <c r="DB49" s="172"/>
      <c r="DC49" s="172"/>
      <c r="DD49" s="172"/>
      <c r="DE49" s="172"/>
      <c r="DF49" s="172"/>
      <c r="DG49" s="172"/>
      <c r="DH49" s="172"/>
      <c r="DI49" s="172"/>
      <c r="DJ49" s="172"/>
      <c r="DK49" s="172"/>
      <c r="DL49" s="172"/>
      <c r="DM49" s="172"/>
    </row>
    <row r="50" spans="1:117" s="225" customFormat="1" hidden="1">
      <c r="A50" s="178" t="s">
        <v>371</v>
      </c>
      <c r="B50" s="243"/>
      <c r="C50" s="242"/>
      <c r="D50" s="241"/>
      <c r="E50" s="240"/>
      <c r="F50" s="239"/>
      <c r="G50" s="238"/>
      <c r="H50" s="231"/>
      <c r="I50" s="237"/>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177">
        <f t="shared" si="1"/>
        <v>0</v>
      </c>
      <c r="AT50" s="235">
        <f t="shared" si="2"/>
        <v>0</v>
      </c>
      <c r="AU50" s="235">
        <f t="shared" si="3"/>
        <v>0</v>
      </c>
      <c r="AV50" s="235">
        <f t="shared" si="4"/>
        <v>0</v>
      </c>
      <c r="AW50" s="172"/>
      <c r="AX50" s="173">
        <f t="shared" si="12"/>
        <v>0</v>
      </c>
      <c r="AY50" s="173"/>
      <c r="AZ50" s="173"/>
      <c r="BA50" s="173">
        <f t="shared" si="8"/>
        <v>0</v>
      </c>
      <c r="BB50" s="173"/>
      <c r="BC50" s="173"/>
      <c r="BD50" s="173">
        <f t="shared" si="11"/>
        <v>0</v>
      </c>
      <c r="BE50" s="173"/>
      <c r="BF50" s="172"/>
      <c r="BG50" s="172"/>
      <c r="BH50" s="172"/>
      <c r="BI50" s="172"/>
      <c r="BJ50" s="172"/>
      <c r="BK50" s="172"/>
      <c r="BL50" s="172"/>
      <c r="BM50" s="172"/>
      <c r="BN50" s="172"/>
      <c r="BO50" s="172"/>
      <c r="BP50" s="172"/>
      <c r="BQ50" s="172"/>
      <c r="BR50" s="172"/>
      <c r="BS50" s="172"/>
      <c r="BT50" s="172"/>
      <c r="BU50" s="172"/>
      <c r="BV50" s="172"/>
      <c r="BW50" s="172"/>
      <c r="BX50" s="172"/>
      <c r="BY50" s="172"/>
      <c r="BZ50" s="172"/>
      <c r="CA50" s="172"/>
      <c r="CB50" s="172"/>
      <c r="CC50" s="172"/>
      <c r="CD50" s="172"/>
      <c r="CE50" s="172"/>
      <c r="CF50" s="172"/>
      <c r="CG50" s="172"/>
      <c r="CH50" s="172"/>
      <c r="CI50" s="172"/>
      <c r="CJ50" s="172"/>
      <c r="CK50" s="172"/>
      <c r="CL50" s="172"/>
      <c r="CM50" s="172"/>
      <c r="CN50" s="172"/>
      <c r="CO50" s="172"/>
      <c r="CP50" s="172"/>
      <c r="CQ50" s="172"/>
      <c r="CR50" s="172"/>
      <c r="CS50" s="172"/>
      <c r="CT50" s="172"/>
      <c r="CU50" s="172"/>
      <c r="CV50" s="172"/>
      <c r="CW50" s="172"/>
      <c r="CX50" s="172"/>
      <c r="CY50" s="172"/>
      <c r="CZ50" s="172"/>
      <c r="DA50" s="172"/>
      <c r="DB50" s="172"/>
      <c r="DC50" s="172"/>
      <c r="DD50" s="172"/>
      <c r="DE50" s="172"/>
      <c r="DF50" s="172"/>
      <c r="DG50" s="172"/>
      <c r="DH50" s="172"/>
      <c r="DI50" s="172"/>
      <c r="DJ50" s="172"/>
      <c r="DK50" s="172"/>
      <c r="DL50" s="172"/>
      <c r="DM50" s="172"/>
    </row>
    <row r="51" spans="1:117" s="225" customFormat="1" hidden="1">
      <c r="A51" s="178" t="s">
        <v>372</v>
      </c>
      <c r="B51" s="243"/>
      <c r="C51" s="242"/>
      <c r="D51" s="241"/>
      <c r="E51" s="240"/>
      <c r="F51" s="239"/>
      <c r="G51" s="238"/>
      <c r="H51" s="231"/>
      <c r="I51" s="237"/>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177">
        <f t="shared" si="1"/>
        <v>0</v>
      </c>
      <c r="AT51" s="235">
        <f t="shared" si="2"/>
        <v>0</v>
      </c>
      <c r="AU51" s="235">
        <f t="shared" si="3"/>
        <v>0</v>
      </c>
      <c r="AV51" s="235">
        <f t="shared" si="4"/>
        <v>0</v>
      </c>
      <c r="AW51" s="172"/>
      <c r="AX51" s="173">
        <f t="shared" si="12"/>
        <v>0</v>
      </c>
      <c r="AY51" s="173"/>
      <c r="AZ51" s="173"/>
      <c r="BA51" s="173">
        <f t="shared" si="8"/>
        <v>0</v>
      </c>
      <c r="BB51" s="173"/>
      <c r="BC51" s="173"/>
      <c r="BD51" s="173">
        <f t="shared" si="11"/>
        <v>0</v>
      </c>
      <c r="BE51" s="173"/>
      <c r="BF51" s="172"/>
      <c r="BG51" s="172"/>
      <c r="BH51" s="172"/>
      <c r="BI51" s="172"/>
      <c r="BJ51" s="172"/>
      <c r="BK51" s="172"/>
      <c r="BL51" s="172"/>
      <c r="BM51" s="172"/>
      <c r="BN51" s="172"/>
      <c r="BO51" s="172"/>
      <c r="BP51" s="172"/>
      <c r="BQ51" s="172"/>
      <c r="BR51" s="172"/>
      <c r="BS51" s="172"/>
      <c r="BT51" s="172"/>
      <c r="BU51" s="172"/>
      <c r="BV51" s="172"/>
      <c r="BW51" s="172"/>
      <c r="BX51" s="172"/>
      <c r="BY51" s="172"/>
      <c r="BZ51" s="172"/>
      <c r="CA51" s="172"/>
      <c r="CB51" s="172"/>
      <c r="CC51" s="172"/>
      <c r="CD51" s="172"/>
      <c r="CE51" s="172"/>
      <c r="CF51" s="172"/>
      <c r="CG51" s="172"/>
      <c r="CH51" s="172"/>
      <c r="CI51" s="172"/>
      <c r="CJ51" s="172"/>
      <c r="CK51" s="172"/>
      <c r="CL51" s="172"/>
      <c r="CM51" s="172"/>
      <c r="CN51" s="172"/>
      <c r="CO51" s="172"/>
      <c r="CP51" s="172"/>
      <c r="CQ51" s="172"/>
      <c r="CR51" s="172"/>
      <c r="CS51" s="172"/>
      <c r="CT51" s="172"/>
      <c r="CU51" s="172"/>
      <c r="CV51" s="172"/>
      <c r="CW51" s="172"/>
      <c r="CX51" s="172"/>
      <c r="CY51" s="172"/>
      <c r="CZ51" s="172"/>
      <c r="DA51" s="172"/>
      <c r="DB51" s="172"/>
      <c r="DC51" s="172"/>
      <c r="DD51" s="172"/>
      <c r="DE51" s="172"/>
      <c r="DF51" s="172"/>
      <c r="DG51" s="172"/>
      <c r="DH51" s="172"/>
      <c r="DI51" s="172"/>
      <c r="DJ51" s="172"/>
      <c r="DK51" s="172"/>
      <c r="DL51" s="172"/>
      <c r="DM51" s="172"/>
    </row>
    <row r="52" spans="1:117" s="225" customFormat="1" hidden="1">
      <c r="A52" s="178" t="s">
        <v>373</v>
      </c>
      <c r="B52" s="243"/>
      <c r="C52" s="242"/>
      <c r="D52" s="241"/>
      <c r="E52" s="240"/>
      <c r="F52" s="239"/>
      <c r="G52" s="238"/>
      <c r="H52" s="231"/>
      <c r="I52" s="237"/>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177">
        <f t="shared" si="1"/>
        <v>0</v>
      </c>
      <c r="AT52" s="235">
        <f t="shared" si="2"/>
        <v>0</v>
      </c>
      <c r="AU52" s="235">
        <f t="shared" si="3"/>
        <v>0</v>
      </c>
      <c r="AV52" s="235">
        <f t="shared" si="4"/>
        <v>0</v>
      </c>
      <c r="AW52" s="172"/>
      <c r="AX52" s="173">
        <f t="shared" si="12"/>
        <v>0</v>
      </c>
      <c r="AY52" s="173"/>
      <c r="AZ52" s="173"/>
      <c r="BA52" s="173">
        <f t="shared" si="8"/>
        <v>0</v>
      </c>
      <c r="BB52" s="173"/>
      <c r="BC52" s="173"/>
      <c r="BD52" s="173">
        <f t="shared" si="11"/>
        <v>0</v>
      </c>
      <c r="BE52" s="173"/>
      <c r="BF52" s="172"/>
      <c r="BG52" s="172"/>
      <c r="BH52" s="172"/>
      <c r="BI52" s="172"/>
      <c r="BJ52" s="172"/>
      <c r="BK52" s="172"/>
      <c r="BL52" s="172"/>
      <c r="BM52" s="172"/>
      <c r="BN52" s="172"/>
      <c r="BO52" s="172"/>
      <c r="BP52" s="172"/>
      <c r="BQ52" s="172"/>
      <c r="BR52" s="172"/>
      <c r="BS52" s="172"/>
      <c r="BT52" s="172"/>
      <c r="BU52" s="172"/>
      <c r="BV52" s="172"/>
      <c r="BW52" s="172"/>
      <c r="BX52" s="172"/>
      <c r="BY52" s="172"/>
      <c r="BZ52" s="172"/>
      <c r="CA52" s="172"/>
      <c r="CB52" s="172"/>
      <c r="CC52" s="172"/>
      <c r="CD52" s="172"/>
      <c r="CE52" s="172"/>
      <c r="CF52" s="172"/>
      <c r="CG52" s="172"/>
      <c r="CH52" s="172"/>
      <c r="CI52" s="172"/>
      <c r="CJ52" s="172"/>
      <c r="CK52" s="172"/>
      <c r="CL52" s="172"/>
      <c r="CM52" s="172"/>
      <c r="CN52" s="172"/>
      <c r="CO52" s="172"/>
      <c r="CP52" s="172"/>
      <c r="CQ52" s="172"/>
      <c r="CR52" s="172"/>
      <c r="CS52" s="172"/>
      <c r="CT52" s="172"/>
      <c r="CU52" s="172"/>
      <c r="CV52" s="172"/>
      <c r="CW52" s="172"/>
      <c r="CX52" s="172"/>
      <c r="CY52" s="172"/>
      <c r="CZ52" s="172"/>
      <c r="DA52" s="172"/>
      <c r="DB52" s="172"/>
      <c r="DC52" s="172"/>
      <c r="DD52" s="172"/>
      <c r="DE52" s="172"/>
      <c r="DF52" s="172"/>
      <c r="DG52" s="172"/>
      <c r="DH52" s="172"/>
      <c r="DI52" s="172"/>
      <c r="DJ52" s="172"/>
      <c r="DK52" s="172"/>
      <c r="DL52" s="172"/>
      <c r="DM52" s="172"/>
    </row>
    <row r="53" spans="1:117" s="225" customFormat="1" hidden="1">
      <c r="A53" s="178" t="s">
        <v>374</v>
      </c>
      <c r="B53" s="243"/>
      <c r="C53" s="242"/>
      <c r="D53" s="241"/>
      <c r="E53" s="240"/>
      <c r="F53" s="239"/>
      <c r="G53" s="238"/>
      <c r="H53" s="231"/>
      <c r="I53" s="237"/>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177">
        <f t="shared" si="1"/>
        <v>0</v>
      </c>
      <c r="AT53" s="235">
        <f t="shared" si="2"/>
        <v>0</v>
      </c>
      <c r="AU53" s="235">
        <f t="shared" si="3"/>
        <v>0</v>
      </c>
      <c r="AV53" s="235">
        <f t="shared" si="4"/>
        <v>0</v>
      </c>
      <c r="AW53" s="172"/>
      <c r="AX53" s="173">
        <f t="shared" si="12"/>
        <v>0</v>
      </c>
      <c r="AY53" s="173"/>
      <c r="AZ53" s="173"/>
      <c r="BA53" s="173">
        <f t="shared" si="8"/>
        <v>0</v>
      </c>
      <c r="BB53" s="173"/>
      <c r="BC53" s="173"/>
      <c r="BD53" s="173">
        <f t="shared" si="11"/>
        <v>0</v>
      </c>
      <c r="BE53" s="173"/>
      <c r="BF53" s="172"/>
      <c r="BG53" s="172"/>
      <c r="BH53" s="172"/>
      <c r="BI53" s="172"/>
      <c r="BJ53" s="172"/>
      <c r="BK53" s="172"/>
      <c r="BL53" s="172"/>
      <c r="BM53" s="172"/>
      <c r="BN53" s="172"/>
      <c r="BO53" s="172"/>
      <c r="BP53" s="172"/>
      <c r="BQ53" s="172"/>
      <c r="BR53" s="172"/>
      <c r="BS53" s="172"/>
      <c r="BT53" s="172"/>
      <c r="BU53" s="172"/>
      <c r="BV53" s="172"/>
      <c r="BW53" s="172"/>
      <c r="BX53" s="172"/>
      <c r="BY53" s="172"/>
      <c r="BZ53" s="172"/>
      <c r="CA53" s="172"/>
      <c r="CB53" s="172"/>
      <c r="CC53" s="172"/>
      <c r="CD53" s="172"/>
      <c r="CE53" s="172"/>
      <c r="CF53" s="172"/>
      <c r="CG53" s="172"/>
      <c r="CH53" s="172"/>
      <c r="CI53" s="172"/>
      <c r="CJ53" s="172"/>
      <c r="CK53" s="172"/>
      <c r="CL53" s="172"/>
      <c r="CM53" s="172"/>
      <c r="CN53" s="172"/>
      <c r="CO53" s="172"/>
      <c r="CP53" s="172"/>
      <c r="CQ53" s="172"/>
      <c r="CR53" s="172"/>
      <c r="CS53" s="172"/>
      <c r="CT53" s="172"/>
      <c r="CU53" s="172"/>
      <c r="CV53" s="172"/>
      <c r="CW53" s="172"/>
      <c r="CX53" s="172"/>
      <c r="CY53" s="172"/>
      <c r="CZ53" s="172"/>
      <c r="DA53" s="172"/>
      <c r="DB53" s="172"/>
      <c r="DC53" s="172"/>
      <c r="DD53" s="172"/>
      <c r="DE53" s="172"/>
      <c r="DF53" s="172"/>
      <c r="DG53" s="172"/>
      <c r="DH53" s="172"/>
      <c r="DI53" s="172"/>
      <c r="DJ53" s="172"/>
      <c r="DK53" s="172"/>
      <c r="DL53" s="172"/>
      <c r="DM53" s="172"/>
    </row>
    <row r="54" spans="1:117" s="225" customFormat="1" hidden="1">
      <c r="A54" s="178" t="s">
        <v>375</v>
      </c>
      <c r="B54" s="243"/>
      <c r="C54" s="242"/>
      <c r="D54" s="241"/>
      <c r="E54" s="240"/>
      <c r="F54" s="239"/>
      <c r="G54" s="238"/>
      <c r="H54" s="231"/>
      <c r="I54" s="237"/>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177">
        <f t="shared" si="1"/>
        <v>0</v>
      </c>
      <c r="AT54" s="235">
        <f t="shared" si="2"/>
        <v>0</v>
      </c>
      <c r="AU54" s="235">
        <f t="shared" si="3"/>
        <v>0</v>
      </c>
      <c r="AV54" s="235">
        <f t="shared" si="4"/>
        <v>0</v>
      </c>
      <c r="AW54" s="172"/>
      <c r="AX54" s="173">
        <f t="shared" si="12"/>
        <v>0</v>
      </c>
      <c r="AY54" s="173"/>
      <c r="AZ54" s="173"/>
      <c r="BA54" s="173">
        <f t="shared" si="8"/>
        <v>0</v>
      </c>
      <c r="BB54" s="173"/>
      <c r="BC54" s="173"/>
      <c r="BD54" s="173">
        <f t="shared" si="11"/>
        <v>0</v>
      </c>
      <c r="BE54" s="173"/>
      <c r="BF54" s="172"/>
      <c r="BG54" s="172"/>
      <c r="BH54" s="172"/>
      <c r="BI54" s="172"/>
      <c r="BJ54" s="172"/>
      <c r="BK54" s="172"/>
      <c r="BL54" s="172"/>
      <c r="BM54" s="172"/>
      <c r="BN54" s="172"/>
      <c r="BO54" s="172"/>
      <c r="BP54" s="172"/>
      <c r="BQ54" s="172"/>
      <c r="BR54" s="172"/>
      <c r="BS54" s="172"/>
      <c r="BT54" s="172"/>
      <c r="BU54" s="172"/>
      <c r="BV54" s="172"/>
      <c r="BW54" s="172"/>
      <c r="BX54" s="172"/>
      <c r="BY54" s="172"/>
      <c r="BZ54" s="172"/>
      <c r="CA54" s="172"/>
      <c r="CB54" s="172"/>
      <c r="CC54" s="172"/>
      <c r="CD54" s="172"/>
      <c r="CE54" s="172"/>
      <c r="CF54" s="172"/>
      <c r="CG54" s="172"/>
      <c r="CH54" s="172"/>
      <c r="CI54" s="172"/>
      <c r="CJ54" s="172"/>
      <c r="CK54" s="172"/>
      <c r="CL54" s="172"/>
      <c r="CM54" s="172"/>
      <c r="CN54" s="172"/>
      <c r="CO54" s="172"/>
      <c r="CP54" s="172"/>
      <c r="CQ54" s="172"/>
      <c r="CR54" s="172"/>
      <c r="CS54" s="172"/>
      <c r="CT54" s="172"/>
      <c r="CU54" s="172"/>
      <c r="CV54" s="172"/>
      <c r="CW54" s="172"/>
      <c r="CX54" s="172"/>
      <c r="CY54" s="172"/>
      <c r="CZ54" s="172"/>
      <c r="DA54" s="172"/>
      <c r="DB54" s="172"/>
      <c r="DC54" s="172"/>
      <c r="DD54" s="172"/>
      <c r="DE54" s="172"/>
      <c r="DF54" s="172"/>
      <c r="DG54" s="172"/>
      <c r="DH54" s="172"/>
      <c r="DI54" s="172"/>
      <c r="DJ54" s="172"/>
      <c r="DK54" s="172"/>
      <c r="DL54" s="172"/>
      <c r="DM54" s="172"/>
    </row>
    <row r="55" spans="1:117" s="225" customFormat="1" hidden="1">
      <c r="A55" s="178" t="s">
        <v>376</v>
      </c>
      <c r="B55" s="243"/>
      <c r="C55" s="242"/>
      <c r="D55" s="241"/>
      <c r="E55" s="240"/>
      <c r="F55" s="239"/>
      <c r="G55" s="238"/>
      <c r="H55" s="231"/>
      <c r="I55" s="237"/>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177">
        <f t="shared" si="1"/>
        <v>0</v>
      </c>
      <c r="AT55" s="235">
        <f t="shared" si="2"/>
        <v>0</v>
      </c>
      <c r="AU55" s="235">
        <f t="shared" si="3"/>
        <v>0</v>
      </c>
      <c r="AV55" s="235">
        <f t="shared" si="4"/>
        <v>0</v>
      </c>
      <c r="AW55" s="172"/>
      <c r="AX55" s="173">
        <f t="shared" si="12"/>
        <v>0</v>
      </c>
      <c r="AY55" s="173"/>
      <c r="AZ55" s="173"/>
      <c r="BA55" s="173">
        <f t="shared" si="8"/>
        <v>0</v>
      </c>
      <c r="BB55" s="173"/>
      <c r="BC55" s="173"/>
      <c r="BD55" s="173">
        <f t="shared" si="11"/>
        <v>0</v>
      </c>
      <c r="BE55" s="173"/>
      <c r="BF55" s="172"/>
      <c r="BG55" s="172"/>
      <c r="BH55" s="172"/>
      <c r="BI55" s="172"/>
      <c r="BJ55" s="172"/>
      <c r="BK55" s="172"/>
      <c r="BL55" s="172"/>
      <c r="BM55" s="172"/>
      <c r="BN55" s="172"/>
      <c r="BO55" s="172"/>
      <c r="BP55" s="172"/>
      <c r="BQ55" s="172"/>
      <c r="BR55" s="172"/>
      <c r="BS55" s="172"/>
      <c r="BT55" s="172"/>
      <c r="BU55" s="172"/>
      <c r="BV55" s="172"/>
      <c r="BW55" s="172"/>
      <c r="BX55" s="172"/>
      <c r="BY55" s="172"/>
      <c r="BZ55" s="172"/>
      <c r="CA55" s="172"/>
      <c r="CB55" s="172"/>
      <c r="CC55" s="172"/>
      <c r="CD55" s="172"/>
      <c r="CE55" s="172"/>
      <c r="CF55" s="172"/>
      <c r="CG55" s="172"/>
      <c r="CH55" s="172"/>
      <c r="CI55" s="172"/>
      <c r="CJ55" s="172"/>
      <c r="CK55" s="172"/>
      <c r="CL55" s="172"/>
      <c r="CM55" s="172"/>
      <c r="CN55" s="172"/>
      <c r="CO55" s="172"/>
      <c r="CP55" s="172"/>
      <c r="CQ55" s="172"/>
      <c r="CR55" s="172"/>
      <c r="CS55" s="172"/>
      <c r="CT55" s="172"/>
      <c r="CU55" s="172"/>
      <c r="CV55" s="172"/>
      <c r="CW55" s="172"/>
      <c r="CX55" s="172"/>
      <c r="CY55" s="172"/>
      <c r="CZ55" s="172"/>
      <c r="DA55" s="172"/>
      <c r="DB55" s="172"/>
      <c r="DC55" s="172"/>
      <c r="DD55" s="172"/>
      <c r="DE55" s="172"/>
      <c r="DF55" s="172"/>
      <c r="DG55" s="172"/>
      <c r="DH55" s="172"/>
      <c r="DI55" s="172"/>
      <c r="DJ55" s="172"/>
      <c r="DK55" s="172"/>
      <c r="DL55" s="172"/>
      <c r="DM55" s="172"/>
    </row>
    <row r="56" spans="1:117" s="225" customFormat="1" hidden="1">
      <c r="A56" s="178" t="s">
        <v>377</v>
      </c>
      <c r="B56" s="243"/>
      <c r="C56" s="242"/>
      <c r="D56" s="241"/>
      <c r="E56" s="240"/>
      <c r="F56" s="239"/>
      <c r="G56" s="238"/>
      <c r="H56" s="231"/>
      <c r="I56" s="237"/>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177">
        <f t="shared" si="1"/>
        <v>0</v>
      </c>
      <c r="AT56" s="235">
        <f t="shared" si="2"/>
        <v>0</v>
      </c>
      <c r="AU56" s="235">
        <f t="shared" si="3"/>
        <v>0</v>
      </c>
      <c r="AV56" s="235">
        <f t="shared" si="4"/>
        <v>0</v>
      </c>
      <c r="AW56" s="172"/>
      <c r="AX56" s="173">
        <f t="shared" si="12"/>
        <v>0</v>
      </c>
      <c r="AY56" s="173"/>
      <c r="AZ56" s="173"/>
      <c r="BA56" s="173">
        <f t="shared" si="8"/>
        <v>0</v>
      </c>
      <c r="BB56" s="173"/>
      <c r="BC56" s="173"/>
      <c r="BD56" s="173">
        <f t="shared" si="11"/>
        <v>0</v>
      </c>
      <c r="BE56" s="173"/>
      <c r="BF56" s="172"/>
      <c r="BG56" s="172"/>
      <c r="BH56" s="172"/>
      <c r="BI56" s="172"/>
      <c r="BJ56" s="172"/>
      <c r="BK56" s="172"/>
      <c r="BL56" s="172"/>
      <c r="BM56" s="172"/>
      <c r="BN56" s="172"/>
      <c r="BO56" s="172"/>
      <c r="BP56" s="172"/>
      <c r="BQ56" s="172"/>
      <c r="BR56" s="172"/>
      <c r="BS56" s="172"/>
      <c r="BT56" s="172"/>
      <c r="BU56" s="172"/>
      <c r="BV56" s="172"/>
      <c r="BW56" s="172"/>
      <c r="BX56" s="172"/>
      <c r="BY56" s="172"/>
      <c r="BZ56" s="172"/>
      <c r="CA56" s="172"/>
      <c r="CB56" s="172"/>
      <c r="CC56" s="172"/>
      <c r="CD56" s="172"/>
      <c r="CE56" s="172"/>
      <c r="CF56" s="172"/>
      <c r="CG56" s="172"/>
      <c r="CH56" s="172"/>
      <c r="CI56" s="172"/>
      <c r="CJ56" s="172"/>
      <c r="CK56" s="172"/>
      <c r="CL56" s="172"/>
      <c r="CM56" s="172"/>
      <c r="CN56" s="172"/>
      <c r="CO56" s="172"/>
      <c r="CP56" s="172"/>
      <c r="CQ56" s="172"/>
      <c r="CR56" s="172"/>
      <c r="CS56" s="172"/>
      <c r="CT56" s="172"/>
      <c r="CU56" s="172"/>
      <c r="CV56" s="172"/>
      <c r="CW56" s="172"/>
      <c r="CX56" s="172"/>
      <c r="CY56" s="172"/>
      <c r="CZ56" s="172"/>
      <c r="DA56" s="172"/>
      <c r="DB56" s="172"/>
      <c r="DC56" s="172"/>
      <c r="DD56" s="172"/>
      <c r="DE56" s="172"/>
      <c r="DF56" s="172"/>
      <c r="DG56" s="172"/>
      <c r="DH56" s="172"/>
      <c r="DI56" s="172"/>
      <c r="DJ56" s="172"/>
      <c r="DK56" s="172"/>
      <c r="DL56" s="172"/>
      <c r="DM56" s="172"/>
    </row>
    <row r="57" spans="1:117" s="225" customFormat="1" hidden="1">
      <c r="A57" s="178" t="s">
        <v>378</v>
      </c>
      <c r="B57" s="243"/>
      <c r="C57" s="242"/>
      <c r="D57" s="241"/>
      <c r="E57" s="240"/>
      <c r="F57" s="239"/>
      <c r="G57" s="238"/>
      <c r="H57" s="231"/>
      <c r="I57" s="237"/>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177">
        <f t="shared" si="1"/>
        <v>0</v>
      </c>
      <c r="AT57" s="235">
        <f t="shared" si="2"/>
        <v>0</v>
      </c>
      <c r="AU57" s="235">
        <f t="shared" si="3"/>
        <v>0</v>
      </c>
      <c r="AV57" s="235">
        <f t="shared" si="4"/>
        <v>0</v>
      </c>
      <c r="AW57" s="172"/>
      <c r="AX57" s="173">
        <f t="shared" si="12"/>
        <v>0</v>
      </c>
      <c r="AY57" s="173"/>
      <c r="AZ57" s="173"/>
      <c r="BA57" s="173">
        <f t="shared" si="8"/>
        <v>0</v>
      </c>
      <c r="BB57" s="173"/>
      <c r="BC57" s="173"/>
      <c r="BD57" s="173">
        <f t="shared" si="11"/>
        <v>0</v>
      </c>
      <c r="BE57" s="173"/>
      <c r="BF57" s="172"/>
      <c r="BG57" s="172"/>
      <c r="BH57" s="172"/>
      <c r="BI57" s="172"/>
      <c r="BJ57" s="172"/>
      <c r="BK57" s="172"/>
      <c r="BL57" s="172"/>
      <c r="BM57" s="172"/>
      <c r="BN57" s="172"/>
      <c r="BO57" s="172"/>
      <c r="BP57" s="172"/>
      <c r="BQ57" s="172"/>
      <c r="BR57" s="172"/>
      <c r="BS57" s="172"/>
      <c r="BT57" s="172"/>
      <c r="BU57" s="172"/>
      <c r="BV57" s="172"/>
      <c r="BW57" s="172"/>
      <c r="BX57" s="172"/>
      <c r="BY57" s="172"/>
      <c r="BZ57" s="172"/>
      <c r="CA57" s="172"/>
      <c r="CB57" s="172"/>
      <c r="CC57" s="172"/>
      <c r="CD57" s="172"/>
      <c r="CE57" s="172"/>
      <c r="CF57" s="172"/>
      <c r="CG57" s="172"/>
      <c r="CH57" s="172"/>
      <c r="CI57" s="172"/>
      <c r="CJ57" s="172"/>
      <c r="CK57" s="172"/>
      <c r="CL57" s="172"/>
      <c r="CM57" s="172"/>
      <c r="CN57" s="172"/>
      <c r="CO57" s="172"/>
      <c r="CP57" s="172"/>
      <c r="CQ57" s="172"/>
      <c r="CR57" s="172"/>
      <c r="CS57" s="172"/>
      <c r="CT57" s="172"/>
      <c r="CU57" s="172"/>
      <c r="CV57" s="172"/>
      <c r="CW57" s="172"/>
      <c r="CX57" s="172"/>
      <c r="CY57" s="172"/>
      <c r="CZ57" s="172"/>
      <c r="DA57" s="172"/>
      <c r="DB57" s="172"/>
      <c r="DC57" s="172"/>
      <c r="DD57" s="172"/>
      <c r="DE57" s="172"/>
      <c r="DF57" s="172"/>
      <c r="DG57" s="172"/>
      <c r="DH57" s="172"/>
      <c r="DI57" s="172"/>
      <c r="DJ57" s="172"/>
      <c r="DK57" s="172"/>
      <c r="DL57" s="172"/>
      <c r="DM57" s="172"/>
    </row>
    <row r="58" spans="1:117" s="225" customFormat="1" hidden="1">
      <c r="A58" s="178" t="s">
        <v>379</v>
      </c>
      <c r="B58" s="243"/>
      <c r="C58" s="242"/>
      <c r="D58" s="241"/>
      <c r="E58" s="240"/>
      <c r="F58" s="239"/>
      <c r="G58" s="238"/>
      <c r="H58" s="231"/>
      <c r="I58" s="237"/>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6"/>
      <c r="AS58" s="177">
        <f t="shared" si="1"/>
        <v>0</v>
      </c>
      <c r="AT58" s="235">
        <f t="shared" si="2"/>
        <v>0</v>
      </c>
      <c r="AU58" s="235">
        <f t="shared" si="3"/>
        <v>0</v>
      </c>
      <c r="AV58" s="235">
        <f t="shared" si="4"/>
        <v>0</v>
      </c>
      <c r="AW58" s="172"/>
      <c r="AX58" s="173">
        <f t="shared" si="12"/>
        <v>0</v>
      </c>
      <c r="AY58" s="173"/>
      <c r="AZ58" s="173"/>
      <c r="BA58" s="173">
        <f t="shared" si="8"/>
        <v>0</v>
      </c>
      <c r="BB58" s="173"/>
      <c r="BC58" s="173"/>
      <c r="BD58" s="173">
        <f t="shared" si="11"/>
        <v>0</v>
      </c>
      <c r="BE58" s="173"/>
      <c r="BF58" s="172"/>
      <c r="BG58" s="172"/>
      <c r="BH58" s="172"/>
      <c r="BI58" s="172"/>
      <c r="BJ58" s="172"/>
      <c r="BK58" s="172"/>
      <c r="BL58" s="172"/>
      <c r="BM58" s="172"/>
      <c r="BN58" s="172"/>
      <c r="BO58" s="172"/>
      <c r="BP58" s="172"/>
      <c r="BQ58" s="172"/>
      <c r="BR58" s="172"/>
      <c r="BS58" s="172"/>
      <c r="BT58" s="172"/>
      <c r="BU58" s="172"/>
      <c r="BV58" s="172"/>
      <c r="BW58" s="172"/>
      <c r="BX58" s="172"/>
      <c r="BY58" s="172"/>
      <c r="BZ58" s="172"/>
      <c r="CA58" s="172"/>
      <c r="CB58" s="172"/>
      <c r="CC58" s="172"/>
      <c r="CD58" s="172"/>
      <c r="CE58" s="172"/>
      <c r="CF58" s="172"/>
      <c r="CG58" s="172"/>
      <c r="CH58" s="172"/>
      <c r="CI58" s="172"/>
      <c r="CJ58" s="172"/>
      <c r="CK58" s="172"/>
      <c r="CL58" s="172"/>
      <c r="CM58" s="172"/>
      <c r="CN58" s="172"/>
      <c r="CO58" s="172"/>
      <c r="CP58" s="172"/>
      <c r="CQ58" s="172"/>
      <c r="CR58" s="172"/>
      <c r="CS58" s="172"/>
      <c r="CT58" s="172"/>
      <c r="CU58" s="172"/>
      <c r="CV58" s="172"/>
      <c r="CW58" s="172"/>
      <c r="CX58" s="172"/>
      <c r="CY58" s="172"/>
      <c r="CZ58" s="172"/>
      <c r="DA58" s="172"/>
      <c r="DB58" s="172"/>
      <c r="DC58" s="172"/>
      <c r="DD58" s="172"/>
      <c r="DE58" s="172"/>
      <c r="DF58" s="172"/>
      <c r="DG58" s="172"/>
      <c r="DH58" s="172"/>
      <c r="DI58" s="172"/>
      <c r="DJ58" s="172"/>
      <c r="DK58" s="172"/>
      <c r="DL58" s="172"/>
      <c r="DM58" s="172"/>
    </row>
    <row r="59" spans="1:117" s="225" customFormat="1" hidden="1">
      <c r="A59" s="178" t="s">
        <v>380</v>
      </c>
      <c r="B59" s="243"/>
      <c r="C59" s="242"/>
      <c r="D59" s="241"/>
      <c r="E59" s="240"/>
      <c r="F59" s="239"/>
      <c r="G59" s="238"/>
      <c r="H59" s="231"/>
      <c r="I59" s="237"/>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c r="AI59" s="236"/>
      <c r="AJ59" s="236"/>
      <c r="AK59" s="236"/>
      <c r="AL59" s="236"/>
      <c r="AM59" s="236"/>
      <c r="AN59" s="236"/>
      <c r="AO59" s="236"/>
      <c r="AP59" s="236"/>
      <c r="AQ59" s="236"/>
      <c r="AR59" s="236"/>
      <c r="AS59" s="177">
        <f t="shared" si="1"/>
        <v>0</v>
      </c>
      <c r="AT59" s="235">
        <f t="shared" si="2"/>
        <v>0</v>
      </c>
      <c r="AU59" s="235">
        <f t="shared" si="3"/>
        <v>0</v>
      </c>
      <c r="AV59" s="235">
        <f t="shared" si="4"/>
        <v>0</v>
      </c>
      <c r="AW59" s="172"/>
      <c r="AX59" s="173">
        <f t="shared" si="12"/>
        <v>0</v>
      </c>
      <c r="AY59" s="173"/>
      <c r="AZ59" s="173"/>
      <c r="BA59" s="173">
        <f t="shared" si="8"/>
        <v>0</v>
      </c>
      <c r="BB59" s="173"/>
      <c r="BC59" s="173"/>
      <c r="BD59" s="173">
        <f t="shared" si="11"/>
        <v>0</v>
      </c>
      <c r="BE59" s="173"/>
      <c r="BF59" s="172"/>
      <c r="BG59" s="172"/>
      <c r="BH59" s="172"/>
      <c r="BI59" s="172"/>
      <c r="BJ59" s="172"/>
      <c r="BK59" s="172"/>
      <c r="BL59" s="172"/>
      <c r="BM59" s="172"/>
      <c r="BN59" s="172"/>
      <c r="BO59" s="172"/>
      <c r="BP59" s="172"/>
      <c r="BQ59" s="172"/>
      <c r="BR59" s="172"/>
      <c r="BS59" s="172"/>
      <c r="BT59" s="172"/>
      <c r="BU59" s="172"/>
      <c r="BV59" s="172"/>
      <c r="BW59" s="172"/>
      <c r="BX59" s="172"/>
      <c r="BY59" s="172"/>
      <c r="BZ59" s="172"/>
      <c r="CA59" s="172"/>
      <c r="CB59" s="172"/>
      <c r="CC59" s="172"/>
      <c r="CD59" s="172"/>
      <c r="CE59" s="172"/>
      <c r="CF59" s="172"/>
      <c r="CG59" s="172"/>
      <c r="CH59" s="172"/>
      <c r="CI59" s="172"/>
      <c r="CJ59" s="172"/>
      <c r="CK59" s="172"/>
      <c r="CL59" s="172"/>
      <c r="CM59" s="172"/>
      <c r="CN59" s="172"/>
      <c r="CO59" s="172"/>
      <c r="CP59" s="172"/>
      <c r="CQ59" s="172"/>
      <c r="CR59" s="172"/>
      <c r="CS59" s="172"/>
      <c r="CT59" s="172"/>
      <c r="CU59" s="172"/>
      <c r="CV59" s="172"/>
      <c r="CW59" s="172"/>
      <c r="CX59" s="172"/>
      <c r="CY59" s="172"/>
      <c r="CZ59" s="172"/>
      <c r="DA59" s="172"/>
      <c r="DB59" s="172"/>
      <c r="DC59" s="172"/>
      <c r="DD59" s="172"/>
      <c r="DE59" s="172"/>
      <c r="DF59" s="172"/>
      <c r="DG59" s="172"/>
      <c r="DH59" s="172"/>
      <c r="DI59" s="172"/>
      <c r="DJ59" s="172"/>
      <c r="DK59" s="172"/>
      <c r="DL59" s="172"/>
      <c r="DM59" s="172"/>
    </row>
    <row r="60" spans="1:117" s="225" customFormat="1" hidden="1">
      <c r="A60" s="178" t="s">
        <v>381</v>
      </c>
      <c r="B60" s="243"/>
      <c r="C60" s="242"/>
      <c r="D60" s="241"/>
      <c r="E60" s="240"/>
      <c r="F60" s="239"/>
      <c r="G60" s="238"/>
      <c r="H60" s="231"/>
      <c r="I60" s="237"/>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c r="AI60" s="236"/>
      <c r="AJ60" s="236"/>
      <c r="AK60" s="236"/>
      <c r="AL60" s="236"/>
      <c r="AM60" s="236"/>
      <c r="AN60" s="236"/>
      <c r="AO60" s="236"/>
      <c r="AP60" s="236"/>
      <c r="AQ60" s="236"/>
      <c r="AR60" s="236"/>
      <c r="AS60" s="177">
        <f t="shared" si="1"/>
        <v>0</v>
      </c>
      <c r="AT60" s="235">
        <f t="shared" si="2"/>
        <v>0</v>
      </c>
      <c r="AU60" s="235">
        <f t="shared" si="3"/>
        <v>0</v>
      </c>
      <c r="AV60" s="235">
        <f t="shared" si="4"/>
        <v>0</v>
      </c>
      <c r="AW60" s="172"/>
      <c r="AX60" s="173">
        <f t="shared" si="12"/>
        <v>0</v>
      </c>
      <c r="AY60" s="173"/>
      <c r="AZ60" s="173"/>
      <c r="BA60" s="173">
        <f t="shared" si="8"/>
        <v>0</v>
      </c>
      <c r="BB60" s="173"/>
      <c r="BC60" s="173"/>
      <c r="BD60" s="173">
        <f t="shared" si="11"/>
        <v>0</v>
      </c>
      <c r="BE60" s="173"/>
      <c r="BF60" s="172"/>
      <c r="BG60" s="172"/>
      <c r="BH60" s="172"/>
      <c r="BI60" s="172"/>
      <c r="BJ60" s="172"/>
      <c r="BK60" s="172"/>
      <c r="BL60" s="172"/>
      <c r="BM60" s="172"/>
      <c r="BN60" s="172"/>
      <c r="BO60" s="172"/>
      <c r="BP60" s="172"/>
      <c r="BQ60" s="172"/>
      <c r="BR60" s="172"/>
      <c r="BS60" s="172"/>
      <c r="BT60" s="172"/>
      <c r="BU60" s="172"/>
      <c r="BV60" s="172"/>
      <c r="BW60" s="172"/>
      <c r="BX60" s="172"/>
      <c r="BY60" s="172"/>
      <c r="BZ60" s="172"/>
      <c r="CA60" s="172"/>
      <c r="CB60" s="172"/>
      <c r="CC60" s="172"/>
      <c r="CD60" s="172"/>
      <c r="CE60" s="172"/>
      <c r="CF60" s="172"/>
      <c r="CG60" s="172"/>
      <c r="CH60" s="172"/>
      <c r="CI60" s="172"/>
      <c r="CJ60" s="172"/>
      <c r="CK60" s="172"/>
      <c r="CL60" s="172"/>
      <c r="CM60" s="172"/>
      <c r="CN60" s="172"/>
      <c r="CO60" s="172"/>
      <c r="CP60" s="172"/>
      <c r="CQ60" s="172"/>
      <c r="CR60" s="172"/>
      <c r="CS60" s="172"/>
      <c r="CT60" s="172"/>
      <c r="CU60" s="172"/>
      <c r="CV60" s="172"/>
      <c r="CW60" s="172"/>
      <c r="CX60" s="172"/>
      <c r="CY60" s="172"/>
      <c r="CZ60" s="172"/>
      <c r="DA60" s="172"/>
      <c r="DB60" s="172"/>
      <c r="DC60" s="172"/>
      <c r="DD60" s="172"/>
      <c r="DE60" s="172"/>
      <c r="DF60" s="172"/>
      <c r="DG60" s="172"/>
      <c r="DH60" s="172"/>
      <c r="DI60" s="172"/>
      <c r="DJ60" s="172"/>
      <c r="DK60" s="172"/>
      <c r="DL60" s="172"/>
      <c r="DM60" s="172"/>
    </row>
    <row r="61" spans="1:117" s="225" customFormat="1" hidden="1">
      <c r="A61" s="178" t="s">
        <v>382</v>
      </c>
      <c r="B61" s="243"/>
      <c r="C61" s="242"/>
      <c r="D61" s="241"/>
      <c r="E61" s="240"/>
      <c r="F61" s="239"/>
      <c r="G61" s="238"/>
      <c r="H61" s="231"/>
      <c r="I61" s="237"/>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c r="AI61" s="236"/>
      <c r="AJ61" s="236"/>
      <c r="AK61" s="236"/>
      <c r="AL61" s="236"/>
      <c r="AM61" s="236"/>
      <c r="AN61" s="236"/>
      <c r="AO61" s="236"/>
      <c r="AP61" s="236"/>
      <c r="AQ61" s="236"/>
      <c r="AR61" s="236"/>
      <c r="AS61" s="177">
        <f t="shared" si="1"/>
        <v>0</v>
      </c>
      <c r="AT61" s="235">
        <f t="shared" si="2"/>
        <v>0</v>
      </c>
      <c r="AU61" s="235">
        <f t="shared" si="3"/>
        <v>0</v>
      </c>
      <c r="AV61" s="235">
        <f t="shared" si="4"/>
        <v>0</v>
      </c>
      <c r="AW61" s="172"/>
      <c r="AX61" s="173">
        <f t="shared" si="12"/>
        <v>0</v>
      </c>
      <c r="AY61" s="173"/>
      <c r="AZ61" s="173"/>
      <c r="BA61" s="173">
        <f t="shared" si="8"/>
        <v>0</v>
      </c>
      <c r="BB61" s="173"/>
      <c r="BC61" s="173"/>
      <c r="BD61" s="173">
        <f t="shared" si="11"/>
        <v>0</v>
      </c>
      <c r="BE61" s="173"/>
      <c r="BF61" s="172"/>
      <c r="BG61" s="172"/>
      <c r="BH61" s="172"/>
      <c r="BI61" s="172"/>
      <c r="BJ61" s="172"/>
      <c r="BK61" s="172"/>
      <c r="BL61" s="172"/>
      <c r="BM61" s="172"/>
      <c r="BN61" s="172"/>
      <c r="BO61" s="172"/>
      <c r="BP61" s="172"/>
      <c r="BQ61" s="172"/>
      <c r="BR61" s="172"/>
      <c r="BS61" s="172"/>
      <c r="BT61" s="172"/>
      <c r="BU61" s="172"/>
      <c r="BV61" s="172"/>
      <c r="BW61" s="172"/>
      <c r="BX61" s="172"/>
      <c r="BY61" s="172"/>
      <c r="BZ61" s="172"/>
      <c r="CA61" s="172"/>
      <c r="CB61" s="172"/>
      <c r="CC61" s="172"/>
      <c r="CD61" s="172"/>
      <c r="CE61" s="172"/>
      <c r="CF61" s="172"/>
      <c r="CG61" s="172"/>
      <c r="CH61" s="172"/>
      <c r="CI61" s="172"/>
      <c r="CJ61" s="172"/>
      <c r="CK61" s="172"/>
      <c r="CL61" s="172"/>
      <c r="CM61" s="172"/>
      <c r="CN61" s="172"/>
      <c r="CO61" s="172"/>
      <c r="CP61" s="172"/>
      <c r="CQ61" s="172"/>
      <c r="CR61" s="172"/>
      <c r="CS61" s="172"/>
      <c r="CT61" s="172"/>
      <c r="CU61" s="172"/>
      <c r="CV61" s="172"/>
      <c r="CW61" s="172"/>
      <c r="CX61" s="172"/>
      <c r="CY61" s="172"/>
      <c r="CZ61" s="172"/>
      <c r="DA61" s="172"/>
      <c r="DB61" s="172"/>
      <c r="DC61" s="172"/>
      <c r="DD61" s="172"/>
      <c r="DE61" s="172"/>
      <c r="DF61" s="172"/>
      <c r="DG61" s="172"/>
      <c r="DH61" s="172"/>
      <c r="DI61" s="172"/>
      <c r="DJ61" s="172"/>
      <c r="DK61" s="172"/>
      <c r="DL61" s="172"/>
      <c r="DM61" s="172"/>
    </row>
    <row r="62" spans="1:117" s="225" customFormat="1" hidden="1">
      <c r="A62" s="178" t="s">
        <v>383</v>
      </c>
      <c r="B62" s="243"/>
      <c r="C62" s="242"/>
      <c r="D62" s="241"/>
      <c r="E62" s="240"/>
      <c r="F62" s="239"/>
      <c r="G62" s="238"/>
      <c r="H62" s="231"/>
      <c r="I62" s="237"/>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177">
        <f t="shared" si="1"/>
        <v>0</v>
      </c>
      <c r="AT62" s="235">
        <f t="shared" si="2"/>
        <v>0</v>
      </c>
      <c r="AU62" s="235">
        <f t="shared" si="3"/>
        <v>0</v>
      </c>
      <c r="AV62" s="235">
        <f t="shared" si="4"/>
        <v>0</v>
      </c>
      <c r="AW62" s="172"/>
      <c r="AX62" s="173">
        <f t="shared" si="12"/>
        <v>0</v>
      </c>
      <c r="AY62" s="173"/>
      <c r="AZ62" s="173"/>
      <c r="BA62" s="173">
        <f t="shared" si="8"/>
        <v>0</v>
      </c>
      <c r="BB62" s="173"/>
      <c r="BC62" s="173"/>
      <c r="BD62" s="173">
        <f t="shared" si="11"/>
        <v>0</v>
      </c>
      <c r="BE62" s="173"/>
      <c r="BF62" s="172"/>
      <c r="BG62" s="172"/>
      <c r="BH62" s="172"/>
      <c r="BI62" s="172"/>
      <c r="BJ62" s="172"/>
      <c r="BK62" s="172"/>
      <c r="BL62" s="172"/>
      <c r="BM62" s="172"/>
      <c r="BN62" s="172"/>
      <c r="BO62" s="172"/>
      <c r="BP62" s="172"/>
      <c r="BQ62" s="172"/>
      <c r="BR62" s="172"/>
      <c r="BS62" s="172"/>
      <c r="BT62" s="172"/>
      <c r="BU62" s="172"/>
      <c r="BV62" s="172"/>
      <c r="BW62" s="172"/>
      <c r="BX62" s="172"/>
      <c r="BY62" s="172"/>
      <c r="BZ62" s="172"/>
      <c r="CA62" s="172"/>
      <c r="CB62" s="172"/>
      <c r="CC62" s="172"/>
      <c r="CD62" s="172"/>
      <c r="CE62" s="172"/>
      <c r="CF62" s="172"/>
      <c r="CG62" s="172"/>
      <c r="CH62" s="172"/>
      <c r="CI62" s="172"/>
      <c r="CJ62" s="172"/>
      <c r="CK62" s="172"/>
      <c r="CL62" s="172"/>
      <c r="CM62" s="172"/>
      <c r="CN62" s="172"/>
      <c r="CO62" s="172"/>
      <c r="CP62" s="172"/>
      <c r="CQ62" s="172"/>
      <c r="CR62" s="172"/>
      <c r="CS62" s="172"/>
      <c r="CT62" s="172"/>
      <c r="CU62" s="172"/>
      <c r="CV62" s="172"/>
      <c r="CW62" s="172"/>
      <c r="CX62" s="172"/>
      <c r="CY62" s="172"/>
      <c r="CZ62" s="172"/>
      <c r="DA62" s="172"/>
      <c r="DB62" s="172"/>
      <c r="DC62" s="172"/>
      <c r="DD62" s="172"/>
      <c r="DE62" s="172"/>
      <c r="DF62" s="172"/>
      <c r="DG62" s="172"/>
      <c r="DH62" s="172"/>
      <c r="DI62" s="172"/>
      <c r="DJ62" s="172"/>
      <c r="DK62" s="172"/>
      <c r="DL62" s="172"/>
      <c r="DM62" s="172"/>
    </row>
    <row r="63" spans="1:117" s="225" customFormat="1" hidden="1">
      <c r="A63" s="178" t="s">
        <v>384</v>
      </c>
      <c r="B63" s="243"/>
      <c r="C63" s="242"/>
      <c r="D63" s="241"/>
      <c r="E63" s="240"/>
      <c r="F63" s="239"/>
      <c r="G63" s="238"/>
      <c r="H63" s="231"/>
      <c r="I63" s="237"/>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177">
        <f t="shared" si="1"/>
        <v>0</v>
      </c>
      <c r="AT63" s="235">
        <f t="shared" si="2"/>
        <v>0</v>
      </c>
      <c r="AU63" s="235">
        <f t="shared" si="3"/>
        <v>0</v>
      </c>
      <c r="AV63" s="235">
        <f t="shared" si="4"/>
        <v>0</v>
      </c>
      <c r="AW63" s="172"/>
      <c r="AX63" s="173">
        <f t="shared" si="12"/>
        <v>0</v>
      </c>
      <c r="AY63" s="173"/>
      <c r="AZ63" s="173"/>
      <c r="BA63" s="173">
        <f t="shared" si="8"/>
        <v>0</v>
      </c>
      <c r="BB63" s="173"/>
      <c r="BC63" s="173"/>
      <c r="BD63" s="173">
        <f t="shared" si="11"/>
        <v>0</v>
      </c>
      <c r="BE63" s="173"/>
      <c r="BF63" s="172"/>
      <c r="BG63" s="172"/>
      <c r="BH63" s="172"/>
      <c r="BI63" s="172"/>
      <c r="BJ63" s="172"/>
      <c r="BK63" s="172"/>
      <c r="BL63" s="172"/>
      <c r="BM63" s="172"/>
      <c r="BN63" s="172"/>
      <c r="BO63" s="172"/>
      <c r="BP63" s="172"/>
      <c r="BQ63" s="172"/>
      <c r="BR63" s="172"/>
      <c r="BS63" s="172"/>
      <c r="BT63" s="172"/>
      <c r="BU63" s="172"/>
      <c r="BV63" s="172"/>
      <c r="BW63" s="172"/>
      <c r="BX63" s="172"/>
      <c r="BY63" s="172"/>
      <c r="BZ63" s="172"/>
      <c r="CA63" s="172"/>
      <c r="CB63" s="172"/>
      <c r="CC63" s="172"/>
      <c r="CD63" s="172"/>
      <c r="CE63" s="172"/>
      <c r="CF63" s="172"/>
      <c r="CG63" s="172"/>
      <c r="CH63" s="172"/>
      <c r="CI63" s="172"/>
      <c r="CJ63" s="172"/>
      <c r="CK63" s="172"/>
      <c r="CL63" s="172"/>
      <c r="CM63" s="172"/>
      <c r="CN63" s="172"/>
      <c r="CO63" s="172"/>
      <c r="CP63" s="172"/>
      <c r="CQ63" s="172"/>
      <c r="CR63" s="172"/>
      <c r="CS63" s="172"/>
      <c r="CT63" s="172"/>
      <c r="CU63" s="172"/>
      <c r="CV63" s="172"/>
      <c r="CW63" s="172"/>
      <c r="CX63" s="172"/>
      <c r="CY63" s="172"/>
      <c r="CZ63" s="172"/>
      <c r="DA63" s="172"/>
      <c r="DB63" s="172"/>
      <c r="DC63" s="172"/>
      <c r="DD63" s="172"/>
      <c r="DE63" s="172"/>
      <c r="DF63" s="172"/>
      <c r="DG63" s="172"/>
      <c r="DH63" s="172"/>
      <c r="DI63" s="172"/>
      <c r="DJ63" s="172"/>
      <c r="DK63" s="172"/>
      <c r="DL63" s="172"/>
      <c r="DM63" s="172"/>
    </row>
    <row r="64" spans="1:117" s="225" customFormat="1" hidden="1">
      <c r="A64" s="178" t="s">
        <v>385</v>
      </c>
      <c r="B64" s="243"/>
      <c r="C64" s="242"/>
      <c r="D64" s="241"/>
      <c r="E64" s="240"/>
      <c r="F64" s="239"/>
      <c r="G64" s="238"/>
      <c r="H64" s="231"/>
      <c r="I64" s="237"/>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177">
        <f t="shared" si="1"/>
        <v>0</v>
      </c>
      <c r="AT64" s="235">
        <f t="shared" si="2"/>
        <v>0</v>
      </c>
      <c r="AU64" s="235">
        <f t="shared" si="3"/>
        <v>0</v>
      </c>
      <c r="AV64" s="235">
        <f t="shared" si="4"/>
        <v>0</v>
      </c>
      <c r="AW64" s="172"/>
      <c r="AX64" s="173">
        <f t="shared" si="12"/>
        <v>0</v>
      </c>
      <c r="AY64" s="173"/>
      <c r="AZ64" s="173"/>
      <c r="BA64" s="173">
        <f t="shared" si="8"/>
        <v>0</v>
      </c>
      <c r="BB64" s="173"/>
      <c r="BC64" s="173"/>
      <c r="BD64" s="173">
        <f t="shared" si="11"/>
        <v>0</v>
      </c>
      <c r="BE64" s="173"/>
      <c r="BF64" s="172"/>
      <c r="BG64" s="172"/>
      <c r="BH64" s="172"/>
      <c r="BI64" s="172"/>
      <c r="BJ64" s="172"/>
      <c r="BK64" s="172"/>
      <c r="BL64" s="172"/>
      <c r="BM64" s="172"/>
      <c r="BN64" s="172"/>
      <c r="BO64" s="172"/>
      <c r="BP64" s="172"/>
      <c r="BQ64" s="172"/>
      <c r="BR64" s="172"/>
      <c r="BS64" s="172"/>
      <c r="BT64" s="172"/>
      <c r="BU64" s="172"/>
      <c r="BV64" s="172"/>
      <c r="BW64" s="172"/>
      <c r="BX64" s="172"/>
      <c r="BY64" s="172"/>
      <c r="BZ64" s="172"/>
      <c r="CA64" s="172"/>
      <c r="CB64" s="172"/>
      <c r="CC64" s="172"/>
      <c r="CD64" s="172"/>
      <c r="CE64" s="172"/>
      <c r="CF64" s="172"/>
      <c r="CG64" s="172"/>
      <c r="CH64" s="172"/>
      <c r="CI64" s="172"/>
      <c r="CJ64" s="172"/>
      <c r="CK64" s="172"/>
      <c r="CL64" s="172"/>
      <c r="CM64" s="172"/>
      <c r="CN64" s="172"/>
      <c r="CO64" s="172"/>
      <c r="CP64" s="172"/>
      <c r="CQ64" s="172"/>
      <c r="CR64" s="172"/>
      <c r="CS64" s="172"/>
      <c r="CT64" s="172"/>
      <c r="CU64" s="172"/>
      <c r="CV64" s="172"/>
      <c r="CW64" s="172"/>
      <c r="CX64" s="172"/>
      <c r="CY64" s="172"/>
      <c r="CZ64" s="172"/>
      <c r="DA64" s="172"/>
      <c r="DB64" s="172"/>
      <c r="DC64" s="172"/>
      <c r="DD64" s="172"/>
      <c r="DE64" s="172"/>
      <c r="DF64" s="172"/>
      <c r="DG64" s="172"/>
      <c r="DH64" s="172"/>
      <c r="DI64" s="172"/>
      <c r="DJ64" s="172"/>
      <c r="DK64" s="172"/>
      <c r="DL64" s="172"/>
      <c r="DM64" s="172"/>
    </row>
    <row r="65" spans="1:117" s="225" customFormat="1" hidden="1">
      <c r="A65" s="178" t="s">
        <v>386</v>
      </c>
      <c r="B65" s="243"/>
      <c r="C65" s="242"/>
      <c r="D65" s="241"/>
      <c r="E65" s="240"/>
      <c r="F65" s="239"/>
      <c r="G65" s="238"/>
      <c r="H65" s="231"/>
      <c r="I65" s="237"/>
      <c r="J65" s="236"/>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177">
        <f t="shared" si="1"/>
        <v>0</v>
      </c>
      <c r="AT65" s="235">
        <f t="shared" si="2"/>
        <v>0</v>
      </c>
      <c r="AU65" s="235">
        <f t="shared" si="3"/>
        <v>0</v>
      </c>
      <c r="AV65" s="235">
        <f t="shared" si="4"/>
        <v>0</v>
      </c>
      <c r="AW65" s="172"/>
      <c r="AX65" s="173">
        <f t="shared" si="12"/>
        <v>0</v>
      </c>
      <c r="AY65" s="173"/>
      <c r="AZ65" s="173"/>
      <c r="BA65" s="173">
        <f t="shared" si="8"/>
        <v>0</v>
      </c>
      <c r="BB65" s="173"/>
      <c r="BC65" s="173"/>
      <c r="BD65" s="173">
        <f t="shared" si="11"/>
        <v>0</v>
      </c>
      <c r="BE65" s="173"/>
      <c r="BF65" s="172"/>
      <c r="BG65" s="172"/>
      <c r="BH65" s="172"/>
      <c r="BI65" s="172"/>
      <c r="BJ65" s="172"/>
      <c r="BK65" s="172"/>
      <c r="BL65" s="172"/>
      <c r="BM65" s="172"/>
      <c r="BN65" s="172"/>
      <c r="BO65" s="172"/>
      <c r="BP65" s="172"/>
      <c r="BQ65" s="172"/>
      <c r="BR65" s="172"/>
      <c r="BS65" s="172"/>
      <c r="BT65" s="172"/>
      <c r="BU65" s="172"/>
      <c r="BV65" s="172"/>
      <c r="BW65" s="172"/>
      <c r="BX65" s="172"/>
      <c r="BY65" s="172"/>
      <c r="BZ65" s="172"/>
      <c r="CA65" s="172"/>
      <c r="CB65" s="172"/>
      <c r="CC65" s="172"/>
      <c r="CD65" s="172"/>
      <c r="CE65" s="172"/>
      <c r="CF65" s="172"/>
      <c r="CG65" s="172"/>
      <c r="CH65" s="172"/>
      <c r="CI65" s="172"/>
      <c r="CJ65" s="172"/>
      <c r="CK65" s="172"/>
      <c r="CL65" s="172"/>
      <c r="CM65" s="172"/>
      <c r="CN65" s="172"/>
      <c r="CO65" s="172"/>
      <c r="CP65" s="172"/>
      <c r="CQ65" s="172"/>
      <c r="CR65" s="172"/>
      <c r="CS65" s="172"/>
      <c r="CT65" s="172"/>
      <c r="CU65" s="172"/>
      <c r="CV65" s="172"/>
      <c r="CW65" s="172"/>
      <c r="CX65" s="172"/>
      <c r="CY65" s="172"/>
      <c r="CZ65" s="172"/>
      <c r="DA65" s="172"/>
      <c r="DB65" s="172"/>
      <c r="DC65" s="172"/>
      <c r="DD65" s="172"/>
      <c r="DE65" s="172"/>
      <c r="DF65" s="172"/>
      <c r="DG65" s="172"/>
      <c r="DH65" s="172"/>
      <c r="DI65" s="172"/>
      <c r="DJ65" s="172"/>
      <c r="DK65" s="172"/>
      <c r="DL65" s="172"/>
      <c r="DM65" s="172"/>
    </row>
    <row r="66" spans="1:117" s="225" customFormat="1" hidden="1">
      <c r="A66" s="178" t="s">
        <v>387</v>
      </c>
      <c r="B66" s="243"/>
      <c r="C66" s="242"/>
      <c r="D66" s="241"/>
      <c r="E66" s="240"/>
      <c r="F66" s="239"/>
      <c r="G66" s="238"/>
      <c r="H66" s="231"/>
      <c r="I66" s="237"/>
      <c r="J66" s="236"/>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177">
        <f t="shared" si="1"/>
        <v>0</v>
      </c>
      <c r="AT66" s="235">
        <f t="shared" si="2"/>
        <v>0</v>
      </c>
      <c r="AU66" s="235">
        <f t="shared" si="3"/>
        <v>0</v>
      </c>
      <c r="AV66" s="235">
        <f t="shared" si="4"/>
        <v>0</v>
      </c>
      <c r="AW66" s="172"/>
      <c r="AX66" s="173">
        <f t="shared" si="12"/>
        <v>0</v>
      </c>
      <c r="AY66" s="173"/>
      <c r="AZ66" s="173"/>
      <c r="BA66" s="173">
        <f t="shared" si="8"/>
        <v>0</v>
      </c>
      <c r="BB66" s="173"/>
      <c r="BC66" s="173"/>
      <c r="BD66" s="173">
        <f t="shared" si="11"/>
        <v>0</v>
      </c>
      <c r="BE66" s="173"/>
      <c r="BF66" s="172"/>
      <c r="BG66" s="172"/>
      <c r="BH66" s="172"/>
      <c r="BI66" s="172"/>
      <c r="BJ66" s="172"/>
      <c r="BK66" s="172"/>
      <c r="BL66" s="172"/>
      <c r="BM66" s="172"/>
      <c r="BN66" s="172"/>
      <c r="BO66" s="172"/>
      <c r="BP66" s="172"/>
      <c r="BQ66" s="172"/>
      <c r="BR66" s="172"/>
      <c r="BS66" s="172"/>
      <c r="BT66" s="172"/>
      <c r="BU66" s="172"/>
      <c r="BV66" s="172"/>
      <c r="BW66" s="172"/>
      <c r="BX66" s="172"/>
      <c r="BY66" s="172"/>
      <c r="BZ66" s="172"/>
      <c r="CA66" s="172"/>
      <c r="CB66" s="172"/>
      <c r="CC66" s="172"/>
      <c r="CD66" s="172"/>
      <c r="CE66" s="172"/>
      <c r="CF66" s="172"/>
      <c r="CG66" s="172"/>
      <c r="CH66" s="172"/>
      <c r="CI66" s="172"/>
      <c r="CJ66" s="172"/>
      <c r="CK66" s="172"/>
      <c r="CL66" s="172"/>
      <c r="CM66" s="172"/>
      <c r="CN66" s="172"/>
      <c r="CO66" s="172"/>
      <c r="CP66" s="172"/>
      <c r="CQ66" s="172"/>
      <c r="CR66" s="172"/>
      <c r="CS66" s="172"/>
      <c r="CT66" s="172"/>
      <c r="CU66" s="172"/>
      <c r="CV66" s="172"/>
      <c r="CW66" s="172"/>
      <c r="CX66" s="172"/>
      <c r="CY66" s="172"/>
      <c r="CZ66" s="172"/>
      <c r="DA66" s="172"/>
      <c r="DB66" s="172"/>
      <c r="DC66" s="172"/>
      <c r="DD66" s="172"/>
      <c r="DE66" s="172"/>
      <c r="DF66" s="172"/>
      <c r="DG66" s="172"/>
      <c r="DH66" s="172"/>
      <c r="DI66" s="172"/>
      <c r="DJ66" s="172"/>
      <c r="DK66" s="172"/>
      <c r="DL66" s="172"/>
      <c r="DM66" s="172"/>
    </row>
    <row r="67" spans="1:117" s="225" customFormat="1" hidden="1">
      <c r="A67" s="178" t="s">
        <v>388</v>
      </c>
      <c r="B67" s="243"/>
      <c r="C67" s="242"/>
      <c r="D67" s="241"/>
      <c r="E67" s="240"/>
      <c r="F67" s="239"/>
      <c r="G67" s="238"/>
      <c r="H67" s="231"/>
      <c r="I67" s="237"/>
      <c r="J67" s="236"/>
      <c r="K67" s="236"/>
      <c r="L67" s="236"/>
      <c r="M67" s="236"/>
      <c r="N67" s="236"/>
      <c r="O67" s="236"/>
      <c r="P67" s="236"/>
      <c r="Q67" s="236"/>
      <c r="R67" s="236"/>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177">
        <f t="shared" si="1"/>
        <v>0</v>
      </c>
      <c r="AT67" s="235">
        <f t="shared" si="2"/>
        <v>0</v>
      </c>
      <c r="AU67" s="235">
        <f t="shared" si="3"/>
        <v>0</v>
      </c>
      <c r="AV67" s="235">
        <f t="shared" si="4"/>
        <v>0</v>
      </c>
      <c r="AW67" s="172"/>
      <c r="AX67" s="173">
        <f t="shared" si="12"/>
        <v>0</v>
      </c>
      <c r="AY67" s="173"/>
      <c r="AZ67" s="173"/>
      <c r="BA67" s="173">
        <f t="shared" si="8"/>
        <v>0</v>
      </c>
      <c r="BB67" s="173"/>
      <c r="BC67" s="173"/>
      <c r="BD67" s="173">
        <f t="shared" si="11"/>
        <v>0</v>
      </c>
      <c r="BE67" s="173"/>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c r="DJ67" s="172"/>
      <c r="DK67" s="172"/>
      <c r="DL67" s="172"/>
      <c r="DM67" s="172"/>
    </row>
    <row r="68" spans="1:117" s="225" customFormat="1" hidden="1">
      <c r="A68" s="178" t="s">
        <v>389</v>
      </c>
      <c r="B68" s="243"/>
      <c r="C68" s="242"/>
      <c r="D68" s="241"/>
      <c r="E68" s="240"/>
      <c r="F68" s="239"/>
      <c r="G68" s="238"/>
      <c r="H68" s="231"/>
      <c r="I68" s="237"/>
      <c r="J68" s="236"/>
      <c r="K68" s="236"/>
      <c r="L68" s="236"/>
      <c r="M68" s="236"/>
      <c r="N68" s="236"/>
      <c r="O68" s="236"/>
      <c r="P68" s="236"/>
      <c r="Q68" s="236"/>
      <c r="R68" s="236"/>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177">
        <f t="shared" si="1"/>
        <v>0</v>
      </c>
      <c r="AT68" s="235">
        <f t="shared" si="2"/>
        <v>0</v>
      </c>
      <c r="AU68" s="235">
        <f t="shared" si="3"/>
        <v>0</v>
      </c>
      <c r="AV68" s="235">
        <f t="shared" si="4"/>
        <v>0</v>
      </c>
      <c r="AW68" s="172"/>
      <c r="AX68" s="173">
        <f t="shared" si="12"/>
        <v>0</v>
      </c>
      <c r="AY68" s="173"/>
      <c r="AZ68" s="173"/>
      <c r="BA68" s="173">
        <f t="shared" si="8"/>
        <v>0</v>
      </c>
      <c r="BB68" s="173"/>
      <c r="BC68" s="173"/>
      <c r="BD68" s="173">
        <f t="shared" si="11"/>
        <v>0</v>
      </c>
      <c r="BE68" s="173"/>
      <c r="BF68" s="172"/>
      <c r="BG68" s="172"/>
      <c r="BH68" s="172"/>
      <c r="BI68" s="172"/>
      <c r="BJ68" s="172"/>
      <c r="BK68" s="172"/>
      <c r="BL68" s="172"/>
      <c r="BM68" s="172"/>
      <c r="BN68" s="172"/>
      <c r="BO68" s="172"/>
      <c r="BP68" s="172"/>
      <c r="BQ68" s="172"/>
      <c r="BR68" s="172"/>
      <c r="BS68" s="172"/>
      <c r="BT68" s="172"/>
      <c r="BU68" s="172"/>
      <c r="BV68" s="172"/>
      <c r="BW68" s="172"/>
      <c r="BX68" s="172"/>
      <c r="BY68" s="172"/>
      <c r="BZ68" s="172"/>
      <c r="CA68" s="172"/>
      <c r="CB68" s="172"/>
      <c r="CC68" s="172"/>
      <c r="CD68" s="172"/>
      <c r="CE68" s="172"/>
      <c r="CF68" s="172"/>
      <c r="CG68" s="172"/>
      <c r="CH68" s="172"/>
      <c r="CI68" s="172"/>
      <c r="CJ68" s="172"/>
      <c r="CK68" s="172"/>
      <c r="CL68" s="172"/>
      <c r="CM68" s="172"/>
      <c r="CN68" s="172"/>
      <c r="CO68" s="172"/>
      <c r="CP68" s="172"/>
      <c r="CQ68" s="172"/>
      <c r="CR68" s="172"/>
      <c r="CS68" s="172"/>
      <c r="CT68" s="172"/>
      <c r="CU68" s="172"/>
      <c r="CV68" s="172"/>
      <c r="CW68" s="172"/>
      <c r="CX68" s="172"/>
      <c r="CY68" s="172"/>
      <c r="CZ68" s="172"/>
      <c r="DA68" s="172"/>
      <c r="DB68" s="172"/>
      <c r="DC68" s="172"/>
      <c r="DD68" s="172"/>
      <c r="DE68" s="172"/>
      <c r="DF68" s="172"/>
      <c r="DG68" s="172"/>
      <c r="DH68" s="172"/>
      <c r="DI68" s="172"/>
      <c r="DJ68" s="172"/>
      <c r="DK68" s="172"/>
      <c r="DL68" s="172"/>
      <c r="DM68" s="172"/>
    </row>
    <row r="69" spans="1:117" s="225" customFormat="1" hidden="1">
      <c r="A69" s="178" t="s">
        <v>390</v>
      </c>
      <c r="B69" s="243"/>
      <c r="C69" s="242"/>
      <c r="D69" s="241"/>
      <c r="E69" s="240"/>
      <c r="F69" s="239"/>
      <c r="G69" s="238"/>
      <c r="H69" s="231"/>
      <c r="I69" s="237"/>
      <c r="J69" s="236"/>
      <c r="K69" s="236"/>
      <c r="L69" s="236"/>
      <c r="M69" s="236"/>
      <c r="N69" s="236"/>
      <c r="O69" s="236"/>
      <c r="P69" s="236"/>
      <c r="Q69" s="236"/>
      <c r="R69" s="236"/>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177">
        <f t="shared" ref="AS69:AS132" si="13">SUM(J69:AR69)</f>
        <v>0</v>
      </c>
      <c r="AT69" s="235">
        <f t="shared" ref="AT69:AT132" si="14">SUM(J69:O69)</f>
        <v>0</v>
      </c>
      <c r="AU69" s="235">
        <f t="shared" ref="AU69:AU132" si="15">SUM(P69:Z69)</f>
        <v>0</v>
      </c>
      <c r="AV69" s="235">
        <f t="shared" ref="AV69:AV132" si="16">SUM(AA69:AJ69)</f>
        <v>0</v>
      </c>
      <c r="AW69" s="172"/>
      <c r="AX69" s="173">
        <f t="shared" si="12"/>
        <v>0</v>
      </c>
      <c r="AY69" s="173"/>
      <c r="AZ69" s="173"/>
      <c r="BA69" s="173">
        <f t="shared" si="8"/>
        <v>0</v>
      </c>
      <c r="BB69" s="173"/>
      <c r="BC69" s="173"/>
      <c r="BD69" s="173">
        <f t="shared" si="11"/>
        <v>0</v>
      </c>
      <c r="BE69" s="173"/>
      <c r="BF69" s="172"/>
      <c r="BG69" s="172"/>
      <c r="BH69" s="172"/>
      <c r="BI69" s="172"/>
      <c r="BJ69" s="172"/>
      <c r="BK69" s="172"/>
      <c r="BL69" s="172"/>
      <c r="BM69" s="172"/>
      <c r="BN69" s="172"/>
      <c r="BO69" s="172"/>
      <c r="BP69" s="172"/>
      <c r="BQ69" s="172"/>
      <c r="BR69" s="172"/>
      <c r="BS69" s="172"/>
      <c r="BT69" s="172"/>
      <c r="BU69" s="172"/>
      <c r="BV69" s="172"/>
      <c r="BW69" s="172"/>
      <c r="BX69" s="172"/>
      <c r="BY69" s="172"/>
      <c r="BZ69" s="172"/>
      <c r="CA69" s="172"/>
      <c r="CB69" s="172"/>
      <c r="CC69" s="172"/>
      <c r="CD69" s="172"/>
      <c r="CE69" s="172"/>
      <c r="CF69" s="172"/>
      <c r="CG69" s="172"/>
      <c r="CH69" s="172"/>
      <c r="CI69" s="172"/>
      <c r="CJ69" s="172"/>
      <c r="CK69" s="172"/>
      <c r="CL69" s="172"/>
      <c r="CM69" s="172"/>
      <c r="CN69" s="172"/>
      <c r="CO69" s="172"/>
      <c r="CP69" s="172"/>
      <c r="CQ69" s="172"/>
      <c r="CR69" s="172"/>
      <c r="CS69" s="172"/>
      <c r="CT69" s="172"/>
      <c r="CU69" s="172"/>
      <c r="CV69" s="172"/>
      <c r="CW69" s="172"/>
      <c r="CX69" s="172"/>
      <c r="CY69" s="172"/>
      <c r="CZ69" s="172"/>
      <c r="DA69" s="172"/>
      <c r="DB69" s="172"/>
      <c r="DC69" s="172"/>
      <c r="DD69" s="172"/>
      <c r="DE69" s="172"/>
      <c r="DF69" s="172"/>
      <c r="DG69" s="172"/>
      <c r="DH69" s="172"/>
      <c r="DI69" s="172"/>
      <c r="DJ69" s="172"/>
      <c r="DK69" s="172"/>
      <c r="DL69" s="172"/>
      <c r="DM69" s="172"/>
    </row>
    <row r="70" spans="1:117" s="225" customFormat="1" hidden="1">
      <c r="A70" s="178" t="s">
        <v>391</v>
      </c>
      <c r="B70" s="243"/>
      <c r="C70" s="242"/>
      <c r="D70" s="241"/>
      <c r="E70" s="240"/>
      <c r="F70" s="239"/>
      <c r="G70" s="238"/>
      <c r="H70" s="231"/>
      <c r="I70" s="237"/>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177">
        <f t="shared" si="13"/>
        <v>0</v>
      </c>
      <c r="AT70" s="235">
        <f t="shared" si="14"/>
        <v>0</v>
      </c>
      <c r="AU70" s="235">
        <f t="shared" si="15"/>
        <v>0</v>
      </c>
      <c r="AV70" s="235">
        <f t="shared" si="16"/>
        <v>0</v>
      </c>
      <c r="AW70" s="172"/>
      <c r="AX70" s="173">
        <f t="shared" si="12"/>
        <v>0</v>
      </c>
      <c r="AY70" s="173"/>
      <c r="AZ70" s="173"/>
      <c r="BA70" s="173">
        <f t="shared" ref="BA70:BA133" si="17">D70*AC70</f>
        <v>0</v>
      </c>
      <c r="BB70" s="173"/>
      <c r="BC70" s="173"/>
      <c r="BD70" s="173">
        <f t="shared" ref="BD70:BD133" si="18">D70*(AK70+W70)</f>
        <v>0</v>
      </c>
      <c r="BE70" s="173"/>
      <c r="BF70" s="172"/>
      <c r="BG70" s="172"/>
      <c r="BH70" s="172"/>
      <c r="BI70" s="172"/>
      <c r="BJ70" s="172"/>
      <c r="BK70" s="172"/>
      <c r="BL70" s="172"/>
      <c r="BM70" s="172"/>
      <c r="BN70" s="172"/>
      <c r="BO70" s="172"/>
      <c r="BP70" s="172"/>
      <c r="BQ70" s="172"/>
      <c r="BR70" s="172"/>
      <c r="BS70" s="172"/>
      <c r="BT70" s="172"/>
      <c r="BU70" s="172"/>
      <c r="BV70" s="172"/>
      <c r="BW70" s="172"/>
      <c r="BX70" s="172"/>
      <c r="BY70" s="172"/>
      <c r="BZ70" s="172"/>
      <c r="CA70" s="172"/>
      <c r="CB70" s="172"/>
      <c r="CC70" s="172"/>
      <c r="CD70" s="172"/>
      <c r="CE70" s="172"/>
      <c r="CF70" s="172"/>
      <c r="CG70" s="172"/>
      <c r="CH70" s="172"/>
      <c r="CI70" s="172"/>
      <c r="CJ70" s="172"/>
      <c r="CK70" s="172"/>
      <c r="CL70" s="172"/>
      <c r="CM70" s="172"/>
      <c r="CN70" s="172"/>
      <c r="CO70" s="172"/>
      <c r="CP70" s="172"/>
      <c r="CQ70" s="172"/>
      <c r="CR70" s="172"/>
      <c r="CS70" s="172"/>
      <c r="CT70" s="172"/>
      <c r="CU70" s="172"/>
      <c r="CV70" s="172"/>
      <c r="CW70" s="172"/>
      <c r="CX70" s="172"/>
      <c r="CY70" s="172"/>
      <c r="CZ70" s="172"/>
      <c r="DA70" s="172"/>
      <c r="DB70" s="172"/>
      <c r="DC70" s="172"/>
      <c r="DD70" s="172"/>
      <c r="DE70" s="172"/>
      <c r="DF70" s="172"/>
      <c r="DG70" s="172"/>
      <c r="DH70" s="172"/>
      <c r="DI70" s="172"/>
      <c r="DJ70" s="172"/>
      <c r="DK70" s="172"/>
      <c r="DL70" s="172"/>
      <c r="DM70" s="172"/>
    </row>
    <row r="71" spans="1:117" s="225" customFormat="1" hidden="1">
      <c r="A71" s="178" t="s">
        <v>392</v>
      </c>
      <c r="B71" s="243"/>
      <c r="C71" s="242"/>
      <c r="D71" s="241"/>
      <c r="E71" s="240"/>
      <c r="F71" s="239"/>
      <c r="G71" s="238"/>
      <c r="H71" s="231"/>
      <c r="I71" s="237"/>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177">
        <f t="shared" si="13"/>
        <v>0</v>
      </c>
      <c r="AT71" s="235">
        <f t="shared" si="14"/>
        <v>0</v>
      </c>
      <c r="AU71" s="235">
        <f t="shared" si="15"/>
        <v>0</v>
      </c>
      <c r="AV71" s="235">
        <f t="shared" si="16"/>
        <v>0</v>
      </c>
      <c r="AW71" s="172"/>
      <c r="AX71" s="173">
        <f t="shared" si="12"/>
        <v>0</v>
      </c>
      <c r="AY71" s="173"/>
      <c r="AZ71" s="173"/>
      <c r="BA71" s="173">
        <f t="shared" si="17"/>
        <v>0</v>
      </c>
      <c r="BB71" s="173"/>
      <c r="BC71" s="173"/>
      <c r="BD71" s="173">
        <f t="shared" si="18"/>
        <v>0</v>
      </c>
      <c r="BE71" s="173"/>
      <c r="BF71" s="172"/>
      <c r="BG71" s="172"/>
      <c r="BH71" s="172"/>
      <c r="BI71" s="172"/>
      <c r="BJ71" s="172"/>
      <c r="BK71" s="172"/>
      <c r="BL71" s="172"/>
      <c r="BM71" s="172"/>
      <c r="BN71" s="172"/>
      <c r="BO71" s="172"/>
      <c r="BP71" s="172"/>
      <c r="BQ71" s="172"/>
      <c r="BR71" s="172"/>
      <c r="BS71" s="172"/>
      <c r="BT71" s="172"/>
      <c r="BU71" s="172"/>
      <c r="BV71" s="172"/>
      <c r="BW71" s="172"/>
      <c r="BX71" s="172"/>
      <c r="BY71" s="172"/>
      <c r="BZ71" s="172"/>
      <c r="CA71" s="172"/>
      <c r="CB71" s="172"/>
      <c r="CC71" s="172"/>
      <c r="CD71" s="172"/>
      <c r="CE71" s="172"/>
      <c r="CF71" s="172"/>
      <c r="CG71" s="172"/>
      <c r="CH71" s="172"/>
      <c r="CI71" s="172"/>
      <c r="CJ71" s="172"/>
      <c r="CK71" s="172"/>
      <c r="CL71" s="172"/>
      <c r="CM71" s="172"/>
      <c r="CN71" s="172"/>
      <c r="CO71" s="172"/>
      <c r="CP71" s="172"/>
      <c r="CQ71" s="172"/>
      <c r="CR71" s="172"/>
      <c r="CS71" s="172"/>
      <c r="CT71" s="172"/>
      <c r="CU71" s="172"/>
      <c r="CV71" s="172"/>
      <c r="CW71" s="172"/>
      <c r="CX71" s="172"/>
      <c r="CY71" s="172"/>
      <c r="CZ71" s="172"/>
      <c r="DA71" s="172"/>
      <c r="DB71" s="172"/>
      <c r="DC71" s="172"/>
      <c r="DD71" s="172"/>
      <c r="DE71" s="172"/>
      <c r="DF71" s="172"/>
      <c r="DG71" s="172"/>
      <c r="DH71" s="172"/>
      <c r="DI71" s="172"/>
      <c r="DJ71" s="172"/>
      <c r="DK71" s="172"/>
      <c r="DL71" s="172"/>
      <c r="DM71" s="172"/>
    </row>
    <row r="72" spans="1:117" s="225" customFormat="1" hidden="1">
      <c r="A72" s="178" t="s">
        <v>393</v>
      </c>
      <c r="B72" s="243"/>
      <c r="C72" s="242"/>
      <c r="D72" s="241"/>
      <c r="E72" s="240"/>
      <c r="F72" s="239"/>
      <c r="G72" s="238"/>
      <c r="H72" s="231"/>
      <c r="I72" s="237"/>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177">
        <f t="shared" si="13"/>
        <v>0</v>
      </c>
      <c r="AT72" s="235">
        <f t="shared" si="14"/>
        <v>0</v>
      </c>
      <c r="AU72" s="235">
        <f t="shared" si="15"/>
        <v>0</v>
      </c>
      <c r="AV72" s="235">
        <f t="shared" si="16"/>
        <v>0</v>
      </c>
      <c r="AW72" s="172"/>
      <c r="AX72" s="173">
        <f t="shared" si="12"/>
        <v>0</v>
      </c>
      <c r="AY72" s="173"/>
      <c r="AZ72" s="173"/>
      <c r="BA72" s="173">
        <f t="shared" si="17"/>
        <v>0</v>
      </c>
      <c r="BB72" s="173"/>
      <c r="BC72" s="173"/>
      <c r="BD72" s="173">
        <f t="shared" si="18"/>
        <v>0</v>
      </c>
      <c r="BE72" s="173"/>
      <c r="BF72" s="172"/>
      <c r="BG72" s="172"/>
      <c r="BH72" s="172"/>
      <c r="BI72" s="172"/>
      <c r="BJ72" s="172"/>
      <c r="BK72" s="172"/>
      <c r="BL72" s="172"/>
      <c r="BM72" s="172"/>
      <c r="BN72" s="172"/>
      <c r="BO72" s="172"/>
      <c r="BP72" s="172"/>
      <c r="BQ72" s="172"/>
      <c r="BR72" s="172"/>
      <c r="BS72" s="172"/>
      <c r="BT72" s="172"/>
      <c r="BU72" s="172"/>
      <c r="BV72" s="172"/>
      <c r="BW72" s="172"/>
      <c r="BX72" s="172"/>
      <c r="BY72" s="172"/>
      <c r="BZ72" s="172"/>
      <c r="CA72" s="172"/>
      <c r="CB72" s="172"/>
      <c r="CC72" s="172"/>
      <c r="CD72" s="172"/>
      <c r="CE72" s="172"/>
      <c r="CF72" s="172"/>
      <c r="CG72" s="172"/>
      <c r="CH72" s="172"/>
      <c r="CI72" s="172"/>
      <c r="CJ72" s="172"/>
      <c r="CK72" s="172"/>
      <c r="CL72" s="172"/>
      <c r="CM72" s="172"/>
      <c r="CN72" s="172"/>
      <c r="CO72" s="172"/>
      <c r="CP72" s="172"/>
      <c r="CQ72" s="172"/>
      <c r="CR72" s="172"/>
      <c r="CS72" s="172"/>
      <c r="CT72" s="172"/>
      <c r="CU72" s="172"/>
      <c r="CV72" s="172"/>
      <c r="CW72" s="172"/>
      <c r="CX72" s="172"/>
      <c r="CY72" s="172"/>
      <c r="CZ72" s="172"/>
      <c r="DA72" s="172"/>
      <c r="DB72" s="172"/>
      <c r="DC72" s="172"/>
      <c r="DD72" s="172"/>
      <c r="DE72" s="172"/>
      <c r="DF72" s="172"/>
      <c r="DG72" s="172"/>
      <c r="DH72" s="172"/>
      <c r="DI72" s="172"/>
      <c r="DJ72" s="172"/>
      <c r="DK72" s="172"/>
      <c r="DL72" s="172"/>
      <c r="DM72" s="172"/>
    </row>
    <row r="73" spans="1:117" s="225" customFormat="1" hidden="1">
      <c r="A73" s="178" t="s">
        <v>394</v>
      </c>
      <c r="B73" s="243"/>
      <c r="C73" s="242"/>
      <c r="D73" s="241"/>
      <c r="E73" s="240"/>
      <c r="F73" s="239"/>
      <c r="G73" s="238"/>
      <c r="H73" s="231"/>
      <c r="I73" s="237"/>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177">
        <f t="shared" si="13"/>
        <v>0</v>
      </c>
      <c r="AT73" s="235">
        <f t="shared" si="14"/>
        <v>0</v>
      </c>
      <c r="AU73" s="235">
        <f t="shared" si="15"/>
        <v>0</v>
      </c>
      <c r="AV73" s="235">
        <f t="shared" si="16"/>
        <v>0</v>
      </c>
      <c r="AW73" s="172"/>
      <c r="AX73" s="173">
        <f t="shared" si="12"/>
        <v>0</v>
      </c>
      <c r="AY73" s="173"/>
      <c r="AZ73" s="173"/>
      <c r="BA73" s="173">
        <f t="shared" si="17"/>
        <v>0</v>
      </c>
      <c r="BB73" s="173"/>
      <c r="BC73" s="173"/>
      <c r="BD73" s="173">
        <f t="shared" si="18"/>
        <v>0</v>
      </c>
      <c r="BE73" s="173"/>
      <c r="BF73" s="172"/>
      <c r="BG73" s="172"/>
      <c r="BH73" s="172"/>
      <c r="BI73" s="172"/>
      <c r="BJ73" s="172"/>
      <c r="BK73" s="172"/>
      <c r="BL73" s="172"/>
      <c r="BM73" s="172"/>
      <c r="BN73" s="172"/>
      <c r="BO73" s="172"/>
      <c r="BP73" s="172"/>
      <c r="BQ73" s="172"/>
      <c r="BR73" s="172"/>
      <c r="BS73" s="172"/>
      <c r="BT73" s="172"/>
      <c r="BU73" s="172"/>
      <c r="BV73" s="172"/>
      <c r="BW73" s="172"/>
      <c r="BX73" s="172"/>
      <c r="BY73" s="172"/>
      <c r="BZ73" s="172"/>
      <c r="CA73" s="172"/>
      <c r="CB73" s="172"/>
      <c r="CC73" s="172"/>
      <c r="CD73" s="172"/>
      <c r="CE73" s="172"/>
      <c r="CF73" s="172"/>
      <c r="CG73" s="172"/>
      <c r="CH73" s="172"/>
      <c r="CI73" s="172"/>
      <c r="CJ73" s="172"/>
      <c r="CK73" s="172"/>
      <c r="CL73" s="172"/>
      <c r="CM73" s="172"/>
      <c r="CN73" s="172"/>
      <c r="CO73" s="172"/>
      <c r="CP73" s="172"/>
      <c r="CQ73" s="172"/>
      <c r="CR73" s="172"/>
      <c r="CS73" s="172"/>
      <c r="CT73" s="172"/>
      <c r="CU73" s="172"/>
      <c r="CV73" s="172"/>
      <c r="CW73" s="172"/>
      <c r="CX73" s="172"/>
      <c r="CY73" s="172"/>
      <c r="CZ73" s="172"/>
      <c r="DA73" s="172"/>
      <c r="DB73" s="172"/>
      <c r="DC73" s="172"/>
      <c r="DD73" s="172"/>
      <c r="DE73" s="172"/>
      <c r="DF73" s="172"/>
      <c r="DG73" s="172"/>
      <c r="DH73" s="172"/>
      <c r="DI73" s="172"/>
      <c r="DJ73" s="172"/>
      <c r="DK73" s="172"/>
      <c r="DL73" s="172"/>
      <c r="DM73" s="172"/>
    </row>
    <row r="74" spans="1:117" s="225" customFormat="1" hidden="1">
      <c r="A74" s="178" t="s">
        <v>395</v>
      </c>
      <c r="B74" s="243"/>
      <c r="C74" s="242"/>
      <c r="D74" s="241"/>
      <c r="E74" s="240"/>
      <c r="F74" s="239"/>
      <c r="G74" s="238"/>
      <c r="H74" s="231"/>
      <c r="I74" s="237"/>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177">
        <f t="shared" si="13"/>
        <v>0</v>
      </c>
      <c r="AT74" s="235">
        <f t="shared" si="14"/>
        <v>0</v>
      </c>
      <c r="AU74" s="235">
        <f t="shared" si="15"/>
        <v>0</v>
      </c>
      <c r="AV74" s="235">
        <f t="shared" si="16"/>
        <v>0</v>
      </c>
      <c r="AW74" s="172"/>
      <c r="AX74" s="173">
        <f t="shared" si="12"/>
        <v>0</v>
      </c>
      <c r="AY74" s="173"/>
      <c r="AZ74" s="173"/>
      <c r="BA74" s="173">
        <f t="shared" si="17"/>
        <v>0</v>
      </c>
      <c r="BB74" s="173"/>
      <c r="BC74" s="173"/>
      <c r="BD74" s="173">
        <f t="shared" si="18"/>
        <v>0</v>
      </c>
      <c r="BE74" s="173"/>
      <c r="BF74" s="172"/>
      <c r="BG74" s="172"/>
      <c r="BH74" s="172"/>
      <c r="BI74" s="172"/>
      <c r="BJ74" s="172"/>
      <c r="BK74" s="172"/>
      <c r="BL74" s="172"/>
      <c r="BM74" s="172"/>
      <c r="BN74" s="172"/>
      <c r="BO74" s="172"/>
      <c r="BP74" s="172"/>
      <c r="BQ74" s="172"/>
      <c r="BR74" s="172"/>
      <c r="BS74" s="172"/>
      <c r="BT74" s="172"/>
      <c r="BU74" s="172"/>
      <c r="BV74" s="172"/>
      <c r="BW74" s="172"/>
      <c r="BX74" s="172"/>
      <c r="BY74" s="172"/>
      <c r="BZ74" s="172"/>
      <c r="CA74" s="172"/>
      <c r="CB74" s="172"/>
      <c r="CC74" s="172"/>
      <c r="CD74" s="172"/>
      <c r="CE74" s="172"/>
      <c r="CF74" s="172"/>
      <c r="CG74" s="172"/>
      <c r="CH74" s="172"/>
      <c r="CI74" s="172"/>
      <c r="CJ74" s="172"/>
      <c r="CK74" s="172"/>
      <c r="CL74" s="172"/>
      <c r="CM74" s="172"/>
      <c r="CN74" s="172"/>
      <c r="CO74" s="172"/>
      <c r="CP74" s="172"/>
      <c r="CQ74" s="172"/>
      <c r="CR74" s="172"/>
      <c r="CS74" s="172"/>
      <c r="CT74" s="172"/>
      <c r="CU74" s="172"/>
      <c r="CV74" s="172"/>
      <c r="CW74" s="172"/>
      <c r="CX74" s="172"/>
      <c r="CY74" s="172"/>
      <c r="CZ74" s="172"/>
      <c r="DA74" s="172"/>
      <c r="DB74" s="172"/>
      <c r="DC74" s="172"/>
      <c r="DD74" s="172"/>
      <c r="DE74" s="172"/>
      <c r="DF74" s="172"/>
      <c r="DG74" s="172"/>
      <c r="DH74" s="172"/>
      <c r="DI74" s="172"/>
      <c r="DJ74" s="172"/>
      <c r="DK74" s="172"/>
      <c r="DL74" s="172"/>
      <c r="DM74" s="172"/>
    </row>
    <row r="75" spans="1:117" s="225" customFormat="1" hidden="1">
      <c r="A75" s="178" t="s">
        <v>396</v>
      </c>
      <c r="B75" s="243"/>
      <c r="C75" s="242"/>
      <c r="D75" s="241"/>
      <c r="E75" s="240"/>
      <c r="F75" s="239"/>
      <c r="G75" s="238"/>
      <c r="H75" s="231"/>
      <c r="I75" s="237"/>
      <c r="J75" s="236"/>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c r="AP75" s="236"/>
      <c r="AQ75" s="236"/>
      <c r="AR75" s="236"/>
      <c r="AS75" s="177">
        <f t="shared" si="13"/>
        <v>0</v>
      </c>
      <c r="AT75" s="235">
        <f t="shared" si="14"/>
        <v>0</v>
      </c>
      <c r="AU75" s="235">
        <f t="shared" si="15"/>
        <v>0</v>
      </c>
      <c r="AV75" s="235">
        <f t="shared" si="16"/>
        <v>0</v>
      </c>
      <c r="AW75" s="172"/>
      <c r="AX75" s="173">
        <f t="shared" si="12"/>
        <v>0</v>
      </c>
      <c r="AY75" s="173"/>
      <c r="AZ75" s="173"/>
      <c r="BA75" s="173">
        <f t="shared" si="17"/>
        <v>0</v>
      </c>
      <c r="BB75" s="173"/>
      <c r="BC75" s="173"/>
      <c r="BD75" s="173">
        <f t="shared" si="18"/>
        <v>0</v>
      </c>
      <c r="BE75" s="173"/>
      <c r="BF75" s="172"/>
      <c r="BG75" s="172"/>
      <c r="BH75" s="172"/>
      <c r="BI75" s="172"/>
      <c r="BJ75" s="172"/>
      <c r="BK75" s="172"/>
      <c r="BL75" s="172"/>
      <c r="BM75" s="172"/>
      <c r="BN75" s="172"/>
      <c r="BO75" s="172"/>
      <c r="BP75" s="172"/>
      <c r="BQ75" s="172"/>
      <c r="BR75" s="172"/>
      <c r="BS75" s="172"/>
      <c r="BT75" s="172"/>
      <c r="BU75" s="172"/>
      <c r="BV75" s="172"/>
      <c r="BW75" s="172"/>
      <c r="BX75" s="172"/>
      <c r="BY75" s="172"/>
      <c r="BZ75" s="172"/>
      <c r="CA75" s="172"/>
      <c r="CB75" s="172"/>
      <c r="CC75" s="172"/>
      <c r="CD75" s="172"/>
      <c r="CE75" s="172"/>
      <c r="CF75" s="172"/>
      <c r="CG75" s="172"/>
      <c r="CH75" s="172"/>
      <c r="CI75" s="172"/>
      <c r="CJ75" s="172"/>
      <c r="CK75" s="172"/>
      <c r="CL75" s="172"/>
      <c r="CM75" s="172"/>
      <c r="CN75" s="172"/>
      <c r="CO75" s="172"/>
      <c r="CP75" s="172"/>
      <c r="CQ75" s="172"/>
      <c r="CR75" s="172"/>
      <c r="CS75" s="172"/>
      <c r="CT75" s="172"/>
      <c r="CU75" s="172"/>
      <c r="CV75" s="172"/>
      <c r="CW75" s="172"/>
      <c r="CX75" s="172"/>
      <c r="CY75" s="172"/>
      <c r="CZ75" s="172"/>
      <c r="DA75" s="172"/>
      <c r="DB75" s="172"/>
      <c r="DC75" s="172"/>
      <c r="DD75" s="172"/>
      <c r="DE75" s="172"/>
      <c r="DF75" s="172"/>
      <c r="DG75" s="172"/>
      <c r="DH75" s="172"/>
      <c r="DI75" s="172"/>
      <c r="DJ75" s="172"/>
      <c r="DK75" s="172"/>
      <c r="DL75" s="172"/>
      <c r="DM75" s="172"/>
    </row>
    <row r="76" spans="1:117" s="225" customFormat="1" hidden="1">
      <c r="A76" s="178" t="s">
        <v>397</v>
      </c>
      <c r="B76" s="243"/>
      <c r="C76" s="242"/>
      <c r="D76" s="241"/>
      <c r="E76" s="240"/>
      <c r="F76" s="239"/>
      <c r="G76" s="238"/>
      <c r="H76" s="231"/>
      <c r="I76" s="237"/>
      <c r="J76" s="236"/>
      <c r="K76" s="236"/>
      <c r="L76" s="236"/>
      <c r="M76" s="236"/>
      <c r="N76" s="236"/>
      <c r="O76" s="236"/>
      <c r="P76" s="236"/>
      <c r="Q76" s="236"/>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c r="AP76" s="236"/>
      <c r="AQ76" s="236"/>
      <c r="AR76" s="236"/>
      <c r="AS76" s="177">
        <f t="shared" si="13"/>
        <v>0</v>
      </c>
      <c r="AT76" s="235">
        <f t="shared" si="14"/>
        <v>0</v>
      </c>
      <c r="AU76" s="235">
        <f t="shared" si="15"/>
        <v>0</v>
      </c>
      <c r="AV76" s="235">
        <f t="shared" si="16"/>
        <v>0</v>
      </c>
      <c r="AW76" s="172"/>
      <c r="AX76" s="173">
        <f t="shared" si="12"/>
        <v>0</v>
      </c>
      <c r="AY76" s="173"/>
      <c r="AZ76" s="173"/>
      <c r="BA76" s="173">
        <f t="shared" si="17"/>
        <v>0</v>
      </c>
      <c r="BB76" s="173"/>
      <c r="BC76" s="173"/>
      <c r="BD76" s="173">
        <f t="shared" si="18"/>
        <v>0</v>
      </c>
      <c r="BE76" s="173"/>
      <c r="BF76" s="172"/>
      <c r="BG76" s="172"/>
      <c r="BH76" s="172"/>
      <c r="BI76" s="172"/>
      <c r="BJ76" s="172"/>
      <c r="BK76" s="172"/>
      <c r="BL76" s="172"/>
      <c r="BM76" s="172"/>
      <c r="BN76" s="172"/>
      <c r="BO76" s="172"/>
      <c r="BP76" s="172"/>
      <c r="BQ76" s="172"/>
      <c r="BR76" s="172"/>
      <c r="BS76" s="172"/>
      <c r="BT76" s="172"/>
      <c r="BU76" s="172"/>
      <c r="BV76" s="172"/>
      <c r="BW76" s="172"/>
      <c r="BX76" s="172"/>
      <c r="BY76" s="172"/>
      <c r="BZ76" s="172"/>
      <c r="CA76" s="172"/>
      <c r="CB76" s="172"/>
      <c r="CC76" s="172"/>
      <c r="CD76" s="172"/>
      <c r="CE76" s="172"/>
      <c r="CF76" s="172"/>
      <c r="CG76" s="172"/>
      <c r="CH76" s="172"/>
      <c r="CI76" s="172"/>
      <c r="CJ76" s="172"/>
      <c r="CK76" s="172"/>
      <c r="CL76" s="172"/>
      <c r="CM76" s="172"/>
      <c r="CN76" s="172"/>
      <c r="CO76" s="172"/>
      <c r="CP76" s="172"/>
      <c r="CQ76" s="172"/>
      <c r="CR76" s="172"/>
      <c r="CS76" s="172"/>
      <c r="CT76" s="172"/>
      <c r="CU76" s="172"/>
      <c r="CV76" s="172"/>
      <c r="CW76" s="172"/>
      <c r="CX76" s="172"/>
      <c r="CY76" s="172"/>
      <c r="CZ76" s="172"/>
      <c r="DA76" s="172"/>
      <c r="DB76" s="172"/>
      <c r="DC76" s="172"/>
      <c r="DD76" s="172"/>
      <c r="DE76" s="172"/>
      <c r="DF76" s="172"/>
      <c r="DG76" s="172"/>
      <c r="DH76" s="172"/>
      <c r="DI76" s="172"/>
      <c r="DJ76" s="172"/>
      <c r="DK76" s="172"/>
      <c r="DL76" s="172"/>
      <c r="DM76" s="172"/>
    </row>
    <row r="77" spans="1:117" s="225" customFormat="1" hidden="1">
      <c r="A77" s="178" t="s">
        <v>398</v>
      </c>
      <c r="B77" s="243"/>
      <c r="C77" s="242"/>
      <c r="D77" s="241"/>
      <c r="E77" s="240"/>
      <c r="F77" s="239"/>
      <c r="G77" s="238"/>
      <c r="H77" s="231"/>
      <c r="I77" s="237"/>
      <c r="J77" s="236"/>
      <c r="K77" s="236"/>
      <c r="L77" s="236"/>
      <c r="M77" s="236"/>
      <c r="N77" s="236"/>
      <c r="O77" s="236"/>
      <c r="P77" s="236"/>
      <c r="Q77" s="236"/>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c r="AP77" s="236"/>
      <c r="AQ77" s="236"/>
      <c r="AR77" s="236"/>
      <c r="AS77" s="177">
        <f t="shared" si="13"/>
        <v>0</v>
      </c>
      <c r="AT77" s="235">
        <f t="shared" si="14"/>
        <v>0</v>
      </c>
      <c r="AU77" s="235">
        <f t="shared" si="15"/>
        <v>0</v>
      </c>
      <c r="AV77" s="235">
        <f t="shared" si="16"/>
        <v>0</v>
      </c>
      <c r="AW77" s="172"/>
      <c r="AX77" s="173">
        <f t="shared" si="12"/>
        <v>0</v>
      </c>
      <c r="AY77" s="173"/>
      <c r="AZ77" s="173"/>
      <c r="BA77" s="173">
        <f t="shared" si="17"/>
        <v>0</v>
      </c>
      <c r="BB77" s="173"/>
      <c r="BC77" s="173"/>
      <c r="BD77" s="173">
        <f t="shared" si="18"/>
        <v>0</v>
      </c>
      <c r="BE77" s="173"/>
      <c r="BF77" s="172"/>
      <c r="BG77" s="172"/>
      <c r="BH77" s="172"/>
      <c r="BI77" s="172"/>
      <c r="BJ77" s="172"/>
      <c r="BK77" s="172"/>
      <c r="BL77" s="172"/>
      <c r="BM77" s="172"/>
      <c r="BN77" s="172"/>
      <c r="BO77" s="172"/>
      <c r="BP77" s="172"/>
      <c r="BQ77" s="172"/>
      <c r="BR77" s="172"/>
      <c r="BS77" s="172"/>
      <c r="BT77" s="172"/>
      <c r="BU77" s="172"/>
      <c r="BV77" s="172"/>
      <c r="BW77" s="172"/>
      <c r="BX77" s="172"/>
      <c r="BY77" s="172"/>
      <c r="BZ77" s="172"/>
      <c r="CA77" s="172"/>
      <c r="CB77" s="172"/>
      <c r="CC77" s="172"/>
      <c r="CD77" s="172"/>
      <c r="CE77" s="172"/>
      <c r="CF77" s="172"/>
      <c r="CG77" s="172"/>
      <c r="CH77" s="172"/>
      <c r="CI77" s="172"/>
      <c r="CJ77" s="172"/>
      <c r="CK77" s="172"/>
      <c r="CL77" s="172"/>
      <c r="CM77" s="172"/>
      <c r="CN77" s="172"/>
      <c r="CO77" s="172"/>
      <c r="CP77" s="172"/>
      <c r="CQ77" s="172"/>
      <c r="CR77" s="172"/>
      <c r="CS77" s="172"/>
      <c r="CT77" s="172"/>
      <c r="CU77" s="172"/>
      <c r="CV77" s="172"/>
      <c r="CW77" s="172"/>
      <c r="CX77" s="172"/>
      <c r="CY77" s="172"/>
      <c r="CZ77" s="172"/>
      <c r="DA77" s="172"/>
      <c r="DB77" s="172"/>
      <c r="DC77" s="172"/>
      <c r="DD77" s="172"/>
      <c r="DE77" s="172"/>
      <c r="DF77" s="172"/>
      <c r="DG77" s="172"/>
      <c r="DH77" s="172"/>
      <c r="DI77" s="172"/>
      <c r="DJ77" s="172"/>
      <c r="DK77" s="172"/>
      <c r="DL77" s="172"/>
      <c r="DM77" s="172"/>
    </row>
    <row r="78" spans="1:117" s="225" customFormat="1" hidden="1">
      <c r="A78" s="178" t="s">
        <v>399</v>
      </c>
      <c r="B78" s="243"/>
      <c r="C78" s="242"/>
      <c r="D78" s="241"/>
      <c r="E78" s="240"/>
      <c r="F78" s="239"/>
      <c r="G78" s="238"/>
      <c r="H78" s="231"/>
      <c r="I78" s="237"/>
      <c r="J78" s="236"/>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c r="AP78" s="236"/>
      <c r="AQ78" s="236"/>
      <c r="AR78" s="236"/>
      <c r="AS78" s="177">
        <f t="shared" si="13"/>
        <v>0</v>
      </c>
      <c r="AT78" s="235">
        <f t="shared" si="14"/>
        <v>0</v>
      </c>
      <c r="AU78" s="235">
        <f t="shared" si="15"/>
        <v>0</v>
      </c>
      <c r="AV78" s="235">
        <f t="shared" si="16"/>
        <v>0</v>
      </c>
      <c r="AW78" s="172"/>
      <c r="AX78" s="173">
        <f t="shared" si="12"/>
        <v>0</v>
      </c>
      <c r="AY78" s="173"/>
      <c r="AZ78" s="173"/>
      <c r="BA78" s="173">
        <f t="shared" si="17"/>
        <v>0</v>
      </c>
      <c r="BB78" s="173"/>
      <c r="BC78" s="173"/>
      <c r="BD78" s="173">
        <f t="shared" si="18"/>
        <v>0</v>
      </c>
      <c r="BE78" s="173"/>
      <c r="BF78" s="172"/>
      <c r="BG78" s="172"/>
      <c r="BH78" s="172"/>
      <c r="BI78" s="172"/>
      <c r="BJ78" s="172"/>
      <c r="BK78" s="172"/>
      <c r="BL78" s="172"/>
      <c r="BM78" s="172"/>
      <c r="BN78" s="172"/>
      <c r="BO78" s="172"/>
      <c r="BP78" s="172"/>
      <c r="BQ78" s="172"/>
      <c r="BR78" s="172"/>
      <c r="BS78" s="172"/>
      <c r="BT78" s="172"/>
      <c r="BU78" s="172"/>
      <c r="BV78" s="172"/>
      <c r="BW78" s="172"/>
      <c r="BX78" s="172"/>
      <c r="BY78" s="172"/>
      <c r="BZ78" s="172"/>
      <c r="CA78" s="172"/>
      <c r="CB78" s="172"/>
      <c r="CC78" s="172"/>
      <c r="CD78" s="172"/>
      <c r="CE78" s="172"/>
      <c r="CF78" s="172"/>
      <c r="CG78" s="172"/>
      <c r="CH78" s="172"/>
      <c r="CI78" s="172"/>
      <c r="CJ78" s="172"/>
      <c r="CK78" s="172"/>
      <c r="CL78" s="172"/>
      <c r="CM78" s="172"/>
      <c r="CN78" s="172"/>
      <c r="CO78" s="172"/>
      <c r="CP78" s="172"/>
      <c r="CQ78" s="172"/>
      <c r="CR78" s="172"/>
      <c r="CS78" s="172"/>
      <c r="CT78" s="172"/>
      <c r="CU78" s="172"/>
      <c r="CV78" s="172"/>
      <c r="CW78" s="172"/>
      <c r="CX78" s="172"/>
      <c r="CY78" s="172"/>
      <c r="CZ78" s="172"/>
      <c r="DA78" s="172"/>
      <c r="DB78" s="172"/>
      <c r="DC78" s="172"/>
      <c r="DD78" s="172"/>
      <c r="DE78" s="172"/>
      <c r="DF78" s="172"/>
      <c r="DG78" s="172"/>
      <c r="DH78" s="172"/>
      <c r="DI78" s="172"/>
      <c r="DJ78" s="172"/>
      <c r="DK78" s="172"/>
      <c r="DL78" s="172"/>
      <c r="DM78" s="172"/>
    </row>
    <row r="79" spans="1:117" s="225" customFormat="1" hidden="1">
      <c r="A79" s="178" t="s">
        <v>400</v>
      </c>
      <c r="B79" s="243"/>
      <c r="C79" s="242"/>
      <c r="D79" s="241"/>
      <c r="E79" s="240"/>
      <c r="F79" s="239"/>
      <c r="G79" s="238"/>
      <c r="H79" s="231"/>
      <c r="I79" s="237"/>
      <c r="J79" s="236"/>
      <c r="K79" s="236"/>
      <c r="L79" s="236"/>
      <c r="M79" s="236"/>
      <c r="N79" s="236"/>
      <c r="O79" s="236"/>
      <c r="P79" s="236"/>
      <c r="Q79" s="236"/>
      <c r="R79" s="236"/>
      <c r="S79" s="236"/>
      <c r="T79" s="236"/>
      <c r="U79" s="236"/>
      <c r="V79" s="236"/>
      <c r="W79" s="236"/>
      <c r="X79" s="236"/>
      <c r="Y79" s="236"/>
      <c r="Z79" s="236"/>
      <c r="AA79" s="236"/>
      <c r="AB79" s="236"/>
      <c r="AC79" s="236"/>
      <c r="AD79" s="236"/>
      <c r="AE79" s="236"/>
      <c r="AF79" s="236"/>
      <c r="AG79" s="236"/>
      <c r="AH79" s="236"/>
      <c r="AI79" s="236"/>
      <c r="AJ79" s="236"/>
      <c r="AK79" s="236"/>
      <c r="AL79" s="236"/>
      <c r="AM79" s="236"/>
      <c r="AN79" s="236"/>
      <c r="AO79" s="236"/>
      <c r="AP79" s="236"/>
      <c r="AQ79" s="236"/>
      <c r="AR79" s="236"/>
      <c r="AS79" s="177">
        <f t="shared" si="13"/>
        <v>0</v>
      </c>
      <c r="AT79" s="235">
        <f t="shared" si="14"/>
        <v>0</v>
      </c>
      <c r="AU79" s="235">
        <f t="shared" si="15"/>
        <v>0</v>
      </c>
      <c r="AV79" s="235">
        <f t="shared" si="16"/>
        <v>0</v>
      </c>
      <c r="AW79" s="172"/>
      <c r="AX79" s="173">
        <f t="shared" si="12"/>
        <v>0</v>
      </c>
      <c r="AY79" s="173"/>
      <c r="AZ79" s="173"/>
      <c r="BA79" s="173">
        <f t="shared" si="17"/>
        <v>0</v>
      </c>
      <c r="BB79" s="173"/>
      <c r="BC79" s="173"/>
      <c r="BD79" s="173">
        <f t="shared" si="18"/>
        <v>0</v>
      </c>
      <c r="BE79" s="173"/>
      <c r="BF79" s="172"/>
      <c r="BG79" s="172"/>
      <c r="BH79" s="172"/>
      <c r="BI79" s="172"/>
      <c r="BJ79" s="172"/>
      <c r="BK79" s="172"/>
      <c r="BL79" s="172"/>
      <c r="BM79" s="172"/>
      <c r="BN79" s="172"/>
      <c r="BO79" s="172"/>
      <c r="BP79" s="172"/>
      <c r="BQ79" s="172"/>
      <c r="BR79" s="172"/>
      <c r="BS79" s="172"/>
      <c r="BT79" s="172"/>
      <c r="BU79" s="172"/>
      <c r="BV79" s="172"/>
      <c r="BW79" s="172"/>
      <c r="BX79" s="172"/>
      <c r="BY79" s="172"/>
      <c r="BZ79" s="172"/>
      <c r="CA79" s="172"/>
      <c r="CB79" s="172"/>
      <c r="CC79" s="172"/>
      <c r="CD79" s="172"/>
      <c r="CE79" s="172"/>
      <c r="CF79" s="172"/>
      <c r="CG79" s="172"/>
      <c r="CH79" s="172"/>
      <c r="CI79" s="172"/>
      <c r="CJ79" s="172"/>
      <c r="CK79" s="172"/>
      <c r="CL79" s="172"/>
      <c r="CM79" s="172"/>
      <c r="CN79" s="172"/>
      <c r="CO79" s="172"/>
      <c r="CP79" s="172"/>
      <c r="CQ79" s="172"/>
      <c r="CR79" s="172"/>
      <c r="CS79" s="172"/>
      <c r="CT79" s="172"/>
      <c r="CU79" s="172"/>
      <c r="CV79" s="172"/>
      <c r="CW79" s="172"/>
      <c r="CX79" s="172"/>
      <c r="CY79" s="172"/>
      <c r="CZ79" s="172"/>
      <c r="DA79" s="172"/>
      <c r="DB79" s="172"/>
      <c r="DC79" s="172"/>
      <c r="DD79" s="172"/>
      <c r="DE79" s="172"/>
      <c r="DF79" s="172"/>
      <c r="DG79" s="172"/>
      <c r="DH79" s="172"/>
      <c r="DI79" s="172"/>
      <c r="DJ79" s="172"/>
      <c r="DK79" s="172"/>
      <c r="DL79" s="172"/>
      <c r="DM79" s="172"/>
    </row>
    <row r="80" spans="1:117" s="225" customFormat="1" hidden="1">
      <c r="A80" s="178" t="s">
        <v>401</v>
      </c>
      <c r="B80" s="243"/>
      <c r="C80" s="242"/>
      <c r="D80" s="241"/>
      <c r="E80" s="240"/>
      <c r="F80" s="239"/>
      <c r="G80" s="238"/>
      <c r="H80" s="231"/>
      <c r="I80" s="237"/>
      <c r="J80" s="236"/>
      <c r="K80" s="236"/>
      <c r="L80" s="236"/>
      <c r="M80" s="236"/>
      <c r="N80" s="236"/>
      <c r="O80" s="236"/>
      <c r="P80" s="236"/>
      <c r="Q80" s="236"/>
      <c r="R80" s="236"/>
      <c r="S80" s="236"/>
      <c r="T80" s="236"/>
      <c r="U80" s="236"/>
      <c r="V80" s="236"/>
      <c r="W80" s="236"/>
      <c r="X80" s="236"/>
      <c r="Y80" s="236"/>
      <c r="Z80" s="236"/>
      <c r="AA80" s="236"/>
      <c r="AB80" s="236"/>
      <c r="AC80" s="236"/>
      <c r="AD80" s="236"/>
      <c r="AE80" s="236"/>
      <c r="AF80" s="236"/>
      <c r="AG80" s="236"/>
      <c r="AH80" s="236"/>
      <c r="AI80" s="236"/>
      <c r="AJ80" s="236"/>
      <c r="AK80" s="236"/>
      <c r="AL80" s="236"/>
      <c r="AM80" s="236"/>
      <c r="AN80" s="236"/>
      <c r="AO80" s="236"/>
      <c r="AP80" s="236"/>
      <c r="AQ80" s="236"/>
      <c r="AR80" s="236"/>
      <c r="AS80" s="177">
        <f t="shared" si="13"/>
        <v>0</v>
      </c>
      <c r="AT80" s="235">
        <f t="shared" si="14"/>
        <v>0</v>
      </c>
      <c r="AU80" s="235">
        <f t="shared" si="15"/>
        <v>0</v>
      </c>
      <c r="AV80" s="235">
        <f t="shared" si="16"/>
        <v>0</v>
      </c>
      <c r="AW80" s="172"/>
      <c r="AX80" s="173">
        <f t="shared" si="12"/>
        <v>0</v>
      </c>
      <c r="AY80" s="173"/>
      <c r="AZ80" s="173"/>
      <c r="BA80" s="173">
        <f t="shared" si="17"/>
        <v>0</v>
      </c>
      <c r="BB80" s="173"/>
      <c r="BC80" s="173"/>
      <c r="BD80" s="173">
        <f t="shared" si="18"/>
        <v>0</v>
      </c>
      <c r="BE80" s="173"/>
      <c r="BF80" s="172"/>
      <c r="BG80" s="172"/>
      <c r="BH80" s="172"/>
      <c r="BI80" s="172"/>
      <c r="BJ80" s="172"/>
      <c r="BK80" s="172"/>
      <c r="BL80" s="172"/>
      <c r="BM80" s="172"/>
      <c r="BN80" s="172"/>
      <c r="BO80" s="172"/>
      <c r="BP80" s="172"/>
      <c r="BQ80" s="172"/>
      <c r="BR80" s="172"/>
      <c r="BS80" s="172"/>
      <c r="BT80" s="172"/>
      <c r="BU80" s="172"/>
      <c r="BV80" s="172"/>
      <c r="BW80" s="172"/>
      <c r="BX80" s="172"/>
      <c r="BY80" s="172"/>
      <c r="BZ80" s="172"/>
      <c r="CA80" s="172"/>
      <c r="CB80" s="172"/>
      <c r="CC80" s="172"/>
      <c r="CD80" s="172"/>
      <c r="CE80" s="172"/>
      <c r="CF80" s="172"/>
      <c r="CG80" s="172"/>
      <c r="CH80" s="172"/>
      <c r="CI80" s="172"/>
      <c r="CJ80" s="172"/>
      <c r="CK80" s="172"/>
      <c r="CL80" s="172"/>
      <c r="CM80" s="172"/>
      <c r="CN80" s="172"/>
      <c r="CO80" s="172"/>
      <c r="CP80" s="172"/>
      <c r="CQ80" s="172"/>
      <c r="CR80" s="172"/>
      <c r="CS80" s="172"/>
      <c r="CT80" s="172"/>
      <c r="CU80" s="172"/>
      <c r="CV80" s="172"/>
      <c r="CW80" s="172"/>
      <c r="CX80" s="172"/>
      <c r="CY80" s="172"/>
      <c r="CZ80" s="172"/>
      <c r="DA80" s="172"/>
      <c r="DB80" s="172"/>
      <c r="DC80" s="172"/>
      <c r="DD80" s="172"/>
      <c r="DE80" s="172"/>
      <c r="DF80" s="172"/>
      <c r="DG80" s="172"/>
      <c r="DH80" s="172"/>
      <c r="DI80" s="172"/>
      <c r="DJ80" s="172"/>
      <c r="DK80" s="172"/>
      <c r="DL80" s="172"/>
      <c r="DM80" s="172"/>
    </row>
    <row r="81" spans="1:117" s="225" customFormat="1" hidden="1">
      <c r="A81" s="178" t="s">
        <v>402</v>
      </c>
      <c r="B81" s="243"/>
      <c r="C81" s="242"/>
      <c r="D81" s="241"/>
      <c r="E81" s="240"/>
      <c r="F81" s="239"/>
      <c r="G81" s="238"/>
      <c r="H81" s="231"/>
      <c r="I81" s="237"/>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177">
        <f t="shared" si="13"/>
        <v>0</v>
      </c>
      <c r="AT81" s="235">
        <f t="shared" si="14"/>
        <v>0</v>
      </c>
      <c r="AU81" s="235">
        <f t="shared" si="15"/>
        <v>0</v>
      </c>
      <c r="AV81" s="235">
        <f t="shared" si="16"/>
        <v>0</v>
      </c>
      <c r="AW81" s="172"/>
      <c r="AX81" s="173">
        <f t="shared" si="12"/>
        <v>0</v>
      </c>
      <c r="AY81" s="173"/>
      <c r="AZ81" s="173"/>
      <c r="BA81" s="173">
        <f t="shared" si="17"/>
        <v>0</v>
      </c>
      <c r="BB81" s="173"/>
      <c r="BC81" s="173"/>
      <c r="BD81" s="173">
        <f t="shared" si="18"/>
        <v>0</v>
      </c>
      <c r="BE81" s="173"/>
      <c r="BF81" s="172"/>
      <c r="BG81" s="172"/>
      <c r="BH81" s="172"/>
      <c r="BI81" s="172"/>
      <c r="BJ81" s="172"/>
      <c r="BK81" s="172"/>
      <c r="BL81" s="172"/>
      <c r="BM81" s="172"/>
      <c r="BN81" s="172"/>
      <c r="BO81" s="172"/>
      <c r="BP81" s="172"/>
      <c r="BQ81" s="172"/>
      <c r="BR81" s="172"/>
      <c r="BS81" s="172"/>
      <c r="BT81" s="172"/>
      <c r="BU81" s="172"/>
      <c r="BV81" s="172"/>
      <c r="BW81" s="172"/>
      <c r="BX81" s="172"/>
      <c r="BY81" s="172"/>
      <c r="BZ81" s="172"/>
      <c r="CA81" s="172"/>
      <c r="CB81" s="172"/>
      <c r="CC81" s="172"/>
      <c r="CD81" s="172"/>
      <c r="CE81" s="172"/>
      <c r="CF81" s="172"/>
      <c r="CG81" s="172"/>
      <c r="CH81" s="172"/>
      <c r="CI81" s="172"/>
      <c r="CJ81" s="172"/>
      <c r="CK81" s="172"/>
      <c r="CL81" s="172"/>
      <c r="CM81" s="172"/>
      <c r="CN81" s="172"/>
      <c r="CO81" s="172"/>
      <c r="CP81" s="172"/>
      <c r="CQ81" s="172"/>
      <c r="CR81" s="172"/>
      <c r="CS81" s="172"/>
      <c r="CT81" s="172"/>
      <c r="CU81" s="172"/>
      <c r="CV81" s="172"/>
      <c r="CW81" s="172"/>
      <c r="CX81" s="172"/>
      <c r="CY81" s="172"/>
      <c r="CZ81" s="172"/>
      <c r="DA81" s="172"/>
      <c r="DB81" s="172"/>
      <c r="DC81" s="172"/>
      <c r="DD81" s="172"/>
      <c r="DE81" s="172"/>
      <c r="DF81" s="172"/>
      <c r="DG81" s="172"/>
      <c r="DH81" s="172"/>
      <c r="DI81" s="172"/>
      <c r="DJ81" s="172"/>
      <c r="DK81" s="172"/>
      <c r="DL81" s="172"/>
      <c r="DM81" s="172"/>
    </row>
    <row r="82" spans="1:117" s="225" customFormat="1" ht="12.75" hidden="1" customHeight="1">
      <c r="A82" s="178" t="s">
        <v>403</v>
      </c>
      <c r="B82" s="243"/>
      <c r="C82" s="242"/>
      <c r="D82" s="241"/>
      <c r="E82" s="240"/>
      <c r="F82" s="239"/>
      <c r="G82" s="238"/>
      <c r="H82" s="231"/>
      <c r="I82" s="237"/>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6"/>
      <c r="AL82" s="236"/>
      <c r="AM82" s="236"/>
      <c r="AN82" s="236"/>
      <c r="AO82" s="236"/>
      <c r="AP82" s="236"/>
      <c r="AQ82" s="236"/>
      <c r="AR82" s="236"/>
      <c r="AS82" s="177">
        <f t="shared" si="13"/>
        <v>0</v>
      </c>
      <c r="AT82" s="235">
        <f t="shared" si="14"/>
        <v>0</v>
      </c>
      <c r="AU82" s="235">
        <f t="shared" si="15"/>
        <v>0</v>
      </c>
      <c r="AV82" s="235">
        <f t="shared" si="16"/>
        <v>0</v>
      </c>
      <c r="AW82" s="172"/>
      <c r="AX82" s="173">
        <f t="shared" si="12"/>
        <v>0</v>
      </c>
      <c r="AY82" s="173"/>
      <c r="AZ82" s="173"/>
      <c r="BA82" s="173">
        <f t="shared" si="17"/>
        <v>0</v>
      </c>
      <c r="BB82" s="173"/>
      <c r="BC82" s="173"/>
      <c r="BD82" s="173">
        <f t="shared" si="18"/>
        <v>0</v>
      </c>
      <c r="BE82" s="173"/>
      <c r="BF82" s="172"/>
      <c r="BG82" s="172"/>
      <c r="BH82" s="172"/>
      <c r="BI82" s="172"/>
      <c r="BJ82" s="172"/>
      <c r="BK82" s="172"/>
      <c r="BL82" s="172"/>
      <c r="BM82" s="172"/>
      <c r="BN82" s="172"/>
      <c r="BO82" s="172"/>
      <c r="BP82" s="172"/>
      <c r="BQ82" s="172"/>
      <c r="BR82" s="172"/>
      <c r="BS82" s="172"/>
      <c r="BT82" s="172"/>
      <c r="BU82" s="172"/>
      <c r="BV82" s="172"/>
      <c r="BW82" s="172"/>
      <c r="BX82" s="172"/>
      <c r="BY82" s="172"/>
      <c r="BZ82" s="172"/>
      <c r="CA82" s="172"/>
      <c r="CB82" s="172"/>
      <c r="CC82" s="172"/>
      <c r="CD82" s="172"/>
      <c r="CE82" s="172"/>
      <c r="CF82" s="172"/>
      <c r="CG82" s="172"/>
      <c r="CH82" s="172"/>
      <c r="CI82" s="172"/>
      <c r="CJ82" s="172"/>
      <c r="CK82" s="172"/>
      <c r="CL82" s="172"/>
      <c r="CM82" s="172"/>
      <c r="CN82" s="172"/>
      <c r="CO82" s="172"/>
      <c r="CP82" s="172"/>
      <c r="CQ82" s="172"/>
      <c r="CR82" s="172"/>
      <c r="CS82" s="172"/>
      <c r="CT82" s="172"/>
      <c r="CU82" s="172"/>
      <c r="CV82" s="172"/>
      <c r="CW82" s="172"/>
      <c r="CX82" s="172"/>
      <c r="CY82" s="172"/>
      <c r="CZ82" s="172"/>
      <c r="DA82" s="172"/>
      <c r="DB82" s="172"/>
      <c r="DC82" s="172"/>
      <c r="DD82" s="172"/>
      <c r="DE82" s="172"/>
      <c r="DF82" s="172"/>
      <c r="DG82" s="172"/>
      <c r="DH82" s="172"/>
      <c r="DI82" s="172"/>
      <c r="DJ82" s="172"/>
      <c r="DK82" s="172"/>
      <c r="DL82" s="172"/>
      <c r="DM82" s="172"/>
    </row>
    <row r="83" spans="1:117" s="225" customFormat="1" ht="12.75" hidden="1" customHeight="1">
      <c r="A83" s="178" t="s">
        <v>404</v>
      </c>
      <c r="B83" s="243"/>
      <c r="C83" s="242"/>
      <c r="D83" s="241"/>
      <c r="E83" s="240"/>
      <c r="F83" s="239"/>
      <c r="G83" s="238"/>
      <c r="H83" s="231"/>
      <c r="I83" s="237"/>
      <c r="J83" s="236"/>
      <c r="K83" s="236"/>
      <c r="L83" s="236"/>
      <c r="M83" s="236"/>
      <c r="N83" s="236"/>
      <c r="O83" s="236"/>
      <c r="P83" s="236"/>
      <c r="Q83" s="236"/>
      <c r="R83" s="236"/>
      <c r="S83" s="236"/>
      <c r="T83" s="236"/>
      <c r="U83" s="236"/>
      <c r="V83" s="236"/>
      <c r="W83" s="236"/>
      <c r="X83" s="236"/>
      <c r="Y83" s="236"/>
      <c r="Z83" s="236"/>
      <c r="AA83" s="236"/>
      <c r="AB83" s="236"/>
      <c r="AC83" s="236"/>
      <c r="AD83" s="236"/>
      <c r="AE83" s="236"/>
      <c r="AF83" s="236"/>
      <c r="AG83" s="236"/>
      <c r="AH83" s="236"/>
      <c r="AI83" s="236"/>
      <c r="AJ83" s="236"/>
      <c r="AK83" s="236"/>
      <c r="AL83" s="236"/>
      <c r="AM83" s="236"/>
      <c r="AN83" s="236"/>
      <c r="AO83" s="236"/>
      <c r="AP83" s="236"/>
      <c r="AQ83" s="236"/>
      <c r="AR83" s="236"/>
      <c r="AS83" s="177">
        <f t="shared" si="13"/>
        <v>0</v>
      </c>
      <c r="AT83" s="235">
        <f t="shared" si="14"/>
        <v>0</v>
      </c>
      <c r="AU83" s="235">
        <f t="shared" si="15"/>
        <v>0</v>
      </c>
      <c r="AV83" s="235">
        <f t="shared" si="16"/>
        <v>0</v>
      </c>
      <c r="AW83" s="172"/>
      <c r="AX83" s="173">
        <f t="shared" si="12"/>
        <v>0</v>
      </c>
      <c r="AY83" s="173"/>
      <c r="AZ83" s="173"/>
      <c r="BA83" s="173">
        <f t="shared" si="17"/>
        <v>0</v>
      </c>
      <c r="BB83" s="173"/>
      <c r="BC83" s="173"/>
      <c r="BD83" s="173">
        <f t="shared" si="18"/>
        <v>0</v>
      </c>
      <c r="BE83" s="173"/>
      <c r="BF83" s="172"/>
      <c r="BG83" s="172"/>
      <c r="BH83" s="172"/>
      <c r="BI83" s="172"/>
      <c r="BJ83" s="172"/>
      <c r="BK83" s="172"/>
      <c r="BL83" s="172"/>
      <c r="BM83" s="172"/>
      <c r="BN83" s="172"/>
      <c r="BO83" s="172"/>
      <c r="BP83" s="172"/>
      <c r="BQ83" s="172"/>
      <c r="BR83" s="172"/>
      <c r="BS83" s="172"/>
      <c r="BT83" s="172"/>
      <c r="BU83" s="172"/>
      <c r="BV83" s="172"/>
      <c r="BW83" s="172"/>
      <c r="BX83" s="172"/>
      <c r="BY83" s="172"/>
      <c r="BZ83" s="172"/>
      <c r="CA83" s="172"/>
      <c r="CB83" s="172"/>
      <c r="CC83" s="172"/>
      <c r="CD83" s="172"/>
      <c r="CE83" s="172"/>
      <c r="CF83" s="172"/>
      <c r="CG83" s="172"/>
      <c r="CH83" s="172"/>
      <c r="CI83" s="172"/>
      <c r="CJ83" s="172"/>
      <c r="CK83" s="172"/>
      <c r="CL83" s="172"/>
      <c r="CM83" s="172"/>
      <c r="CN83" s="172"/>
      <c r="CO83" s="172"/>
      <c r="CP83" s="172"/>
      <c r="CQ83" s="172"/>
      <c r="CR83" s="172"/>
      <c r="CS83" s="172"/>
      <c r="CT83" s="172"/>
      <c r="CU83" s="172"/>
      <c r="CV83" s="172"/>
      <c r="CW83" s="172"/>
      <c r="CX83" s="172"/>
      <c r="CY83" s="172"/>
      <c r="CZ83" s="172"/>
      <c r="DA83" s="172"/>
      <c r="DB83" s="172"/>
      <c r="DC83" s="172"/>
      <c r="DD83" s="172"/>
      <c r="DE83" s="172"/>
      <c r="DF83" s="172"/>
      <c r="DG83" s="172"/>
      <c r="DH83" s="172"/>
      <c r="DI83" s="172"/>
      <c r="DJ83" s="172"/>
      <c r="DK83" s="172"/>
      <c r="DL83" s="172"/>
      <c r="DM83" s="172"/>
    </row>
    <row r="84" spans="1:117" s="225" customFormat="1" ht="12.75" hidden="1" customHeight="1">
      <c r="A84" s="178" t="s">
        <v>405</v>
      </c>
      <c r="B84" s="243"/>
      <c r="C84" s="242"/>
      <c r="D84" s="241"/>
      <c r="E84" s="240"/>
      <c r="F84" s="239"/>
      <c r="G84" s="238"/>
      <c r="H84" s="231"/>
      <c r="I84" s="237"/>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236"/>
      <c r="AH84" s="236"/>
      <c r="AI84" s="236"/>
      <c r="AJ84" s="236"/>
      <c r="AK84" s="236"/>
      <c r="AL84" s="236"/>
      <c r="AM84" s="236"/>
      <c r="AN84" s="236"/>
      <c r="AO84" s="236"/>
      <c r="AP84" s="236"/>
      <c r="AQ84" s="236"/>
      <c r="AR84" s="236"/>
      <c r="AS84" s="177">
        <f t="shared" si="13"/>
        <v>0</v>
      </c>
      <c r="AT84" s="235">
        <f t="shared" si="14"/>
        <v>0</v>
      </c>
      <c r="AU84" s="235">
        <f t="shared" si="15"/>
        <v>0</v>
      </c>
      <c r="AV84" s="235">
        <f t="shared" si="16"/>
        <v>0</v>
      </c>
      <c r="AW84" s="172"/>
      <c r="AX84" s="173">
        <f t="shared" si="12"/>
        <v>0</v>
      </c>
      <c r="AY84" s="173"/>
      <c r="AZ84" s="173"/>
      <c r="BA84" s="173">
        <f t="shared" si="17"/>
        <v>0</v>
      </c>
      <c r="BB84" s="173"/>
      <c r="BC84" s="173"/>
      <c r="BD84" s="173">
        <f t="shared" si="18"/>
        <v>0</v>
      </c>
      <c r="BE84" s="173"/>
      <c r="BF84" s="172"/>
      <c r="BG84" s="172"/>
      <c r="BH84" s="172"/>
      <c r="BI84" s="172"/>
      <c r="BJ84" s="172"/>
      <c r="BK84" s="172"/>
      <c r="BL84" s="172"/>
      <c r="BM84" s="172"/>
      <c r="BN84" s="172"/>
      <c r="BO84" s="172"/>
      <c r="BP84" s="172"/>
      <c r="BQ84" s="172"/>
      <c r="BR84" s="172"/>
      <c r="BS84" s="172"/>
      <c r="BT84" s="172"/>
      <c r="BU84" s="172"/>
      <c r="BV84" s="172"/>
      <c r="BW84" s="172"/>
      <c r="BX84" s="172"/>
      <c r="BY84" s="172"/>
      <c r="BZ84" s="172"/>
      <c r="CA84" s="172"/>
      <c r="CB84" s="172"/>
      <c r="CC84" s="172"/>
      <c r="CD84" s="172"/>
      <c r="CE84" s="172"/>
      <c r="CF84" s="172"/>
      <c r="CG84" s="172"/>
      <c r="CH84" s="172"/>
      <c r="CI84" s="172"/>
      <c r="CJ84" s="172"/>
      <c r="CK84" s="172"/>
      <c r="CL84" s="172"/>
      <c r="CM84" s="172"/>
      <c r="CN84" s="172"/>
      <c r="CO84" s="172"/>
      <c r="CP84" s="172"/>
      <c r="CQ84" s="172"/>
      <c r="CR84" s="172"/>
      <c r="CS84" s="172"/>
      <c r="CT84" s="172"/>
      <c r="CU84" s="172"/>
      <c r="CV84" s="172"/>
      <c r="CW84" s="172"/>
      <c r="CX84" s="172"/>
      <c r="CY84" s="172"/>
      <c r="CZ84" s="172"/>
      <c r="DA84" s="172"/>
      <c r="DB84" s="172"/>
      <c r="DC84" s="172"/>
      <c r="DD84" s="172"/>
      <c r="DE84" s="172"/>
      <c r="DF84" s="172"/>
      <c r="DG84" s="172"/>
      <c r="DH84" s="172"/>
      <c r="DI84" s="172"/>
      <c r="DJ84" s="172"/>
      <c r="DK84" s="172"/>
      <c r="DL84" s="172"/>
      <c r="DM84" s="172"/>
    </row>
    <row r="85" spans="1:117" s="225" customFormat="1" hidden="1">
      <c r="A85" s="178" t="s">
        <v>406</v>
      </c>
      <c r="B85" s="243"/>
      <c r="C85" s="242"/>
      <c r="D85" s="241"/>
      <c r="E85" s="240"/>
      <c r="F85" s="239"/>
      <c r="G85" s="238"/>
      <c r="H85" s="231"/>
      <c r="I85" s="237"/>
      <c r="J85" s="236"/>
      <c r="K85" s="236"/>
      <c r="L85" s="236"/>
      <c r="M85" s="236"/>
      <c r="N85" s="236"/>
      <c r="O85" s="236"/>
      <c r="P85" s="236"/>
      <c r="Q85" s="236"/>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c r="AP85" s="236"/>
      <c r="AQ85" s="236"/>
      <c r="AR85" s="236"/>
      <c r="AS85" s="177">
        <f t="shared" si="13"/>
        <v>0</v>
      </c>
      <c r="AT85" s="235">
        <f t="shared" si="14"/>
        <v>0</v>
      </c>
      <c r="AU85" s="235">
        <f t="shared" si="15"/>
        <v>0</v>
      </c>
      <c r="AV85" s="235">
        <f t="shared" si="16"/>
        <v>0</v>
      </c>
      <c r="AW85" s="172"/>
      <c r="AX85" s="173">
        <f t="shared" si="12"/>
        <v>0</v>
      </c>
      <c r="AY85" s="173"/>
      <c r="AZ85" s="173"/>
      <c r="BA85" s="173">
        <f t="shared" si="17"/>
        <v>0</v>
      </c>
      <c r="BB85" s="173"/>
      <c r="BC85" s="173"/>
      <c r="BD85" s="173">
        <f t="shared" si="18"/>
        <v>0</v>
      </c>
      <c r="BE85" s="173"/>
      <c r="BF85" s="172"/>
      <c r="BG85" s="172"/>
      <c r="BH85" s="172"/>
      <c r="BI85" s="172"/>
      <c r="BJ85" s="172"/>
      <c r="BK85" s="172"/>
      <c r="BL85" s="172"/>
      <c r="BM85" s="172"/>
      <c r="BN85" s="172"/>
      <c r="BO85" s="172"/>
      <c r="BP85" s="172"/>
      <c r="BQ85" s="172"/>
      <c r="BR85" s="172"/>
      <c r="BS85" s="172"/>
      <c r="BT85" s="172"/>
      <c r="BU85" s="172"/>
      <c r="BV85" s="172"/>
      <c r="BW85" s="172"/>
      <c r="BX85" s="172"/>
      <c r="BY85" s="172"/>
      <c r="BZ85" s="172"/>
      <c r="CA85" s="172"/>
      <c r="CB85" s="172"/>
      <c r="CC85" s="172"/>
      <c r="CD85" s="172"/>
      <c r="CE85" s="172"/>
      <c r="CF85" s="172"/>
      <c r="CG85" s="172"/>
      <c r="CH85" s="172"/>
      <c r="CI85" s="172"/>
      <c r="CJ85" s="172"/>
      <c r="CK85" s="172"/>
      <c r="CL85" s="172"/>
      <c r="CM85" s="172"/>
      <c r="CN85" s="172"/>
      <c r="CO85" s="172"/>
      <c r="CP85" s="172"/>
      <c r="CQ85" s="172"/>
      <c r="CR85" s="172"/>
      <c r="CS85" s="172"/>
      <c r="CT85" s="172"/>
      <c r="CU85" s="172"/>
      <c r="CV85" s="172"/>
      <c r="CW85" s="172"/>
      <c r="CX85" s="172"/>
      <c r="CY85" s="172"/>
      <c r="CZ85" s="172"/>
      <c r="DA85" s="172"/>
      <c r="DB85" s="172"/>
      <c r="DC85" s="172"/>
      <c r="DD85" s="172"/>
      <c r="DE85" s="172"/>
      <c r="DF85" s="172"/>
      <c r="DG85" s="172"/>
      <c r="DH85" s="172"/>
      <c r="DI85" s="172"/>
      <c r="DJ85" s="172"/>
      <c r="DK85" s="172"/>
      <c r="DL85" s="172"/>
      <c r="DM85" s="172"/>
    </row>
    <row r="86" spans="1:117" s="225" customFormat="1" hidden="1">
      <c r="A86" s="178" t="s">
        <v>407</v>
      </c>
      <c r="B86" s="243"/>
      <c r="C86" s="242"/>
      <c r="D86" s="241"/>
      <c r="E86" s="240"/>
      <c r="F86" s="239"/>
      <c r="G86" s="238"/>
      <c r="H86" s="231"/>
      <c r="I86" s="237"/>
      <c r="J86" s="236"/>
      <c r="K86" s="236"/>
      <c r="L86" s="236"/>
      <c r="M86" s="236"/>
      <c r="N86" s="236"/>
      <c r="O86" s="236"/>
      <c r="P86" s="236"/>
      <c r="Q86" s="236"/>
      <c r="R86" s="236"/>
      <c r="S86" s="236"/>
      <c r="T86" s="236"/>
      <c r="U86" s="236"/>
      <c r="V86" s="236"/>
      <c r="W86" s="236"/>
      <c r="X86" s="236"/>
      <c r="Y86" s="236"/>
      <c r="Z86" s="236"/>
      <c r="AA86" s="236"/>
      <c r="AB86" s="236"/>
      <c r="AC86" s="236"/>
      <c r="AD86" s="236"/>
      <c r="AE86" s="236"/>
      <c r="AF86" s="236"/>
      <c r="AG86" s="236"/>
      <c r="AH86" s="236"/>
      <c r="AI86" s="236"/>
      <c r="AJ86" s="236"/>
      <c r="AK86" s="236"/>
      <c r="AL86" s="236"/>
      <c r="AM86" s="236"/>
      <c r="AN86" s="236"/>
      <c r="AO86" s="236"/>
      <c r="AP86" s="236"/>
      <c r="AQ86" s="236"/>
      <c r="AR86" s="236"/>
      <c r="AS86" s="177">
        <f t="shared" si="13"/>
        <v>0</v>
      </c>
      <c r="AT86" s="235">
        <f t="shared" si="14"/>
        <v>0</v>
      </c>
      <c r="AU86" s="235">
        <f t="shared" si="15"/>
        <v>0</v>
      </c>
      <c r="AV86" s="235">
        <f t="shared" si="16"/>
        <v>0</v>
      </c>
      <c r="AW86" s="172"/>
      <c r="AX86" s="173">
        <f t="shared" si="12"/>
        <v>0</v>
      </c>
      <c r="AY86" s="173"/>
      <c r="AZ86" s="173"/>
      <c r="BA86" s="173">
        <f t="shared" si="17"/>
        <v>0</v>
      </c>
      <c r="BB86" s="173"/>
      <c r="BC86" s="173"/>
      <c r="BD86" s="173">
        <f t="shared" si="18"/>
        <v>0</v>
      </c>
      <c r="BE86" s="173"/>
      <c r="BF86" s="172"/>
      <c r="BG86" s="172"/>
      <c r="BH86" s="172"/>
      <c r="BI86" s="172"/>
      <c r="BJ86" s="172"/>
      <c r="BK86" s="172"/>
      <c r="BL86" s="172"/>
      <c r="BM86" s="172"/>
      <c r="BN86" s="172"/>
      <c r="BO86" s="172"/>
      <c r="BP86" s="172"/>
      <c r="BQ86" s="172"/>
      <c r="BR86" s="172"/>
      <c r="BS86" s="172"/>
      <c r="BT86" s="172"/>
      <c r="BU86" s="172"/>
      <c r="BV86" s="172"/>
      <c r="BW86" s="172"/>
      <c r="BX86" s="172"/>
      <c r="BY86" s="172"/>
      <c r="BZ86" s="172"/>
      <c r="CA86" s="172"/>
      <c r="CB86" s="172"/>
      <c r="CC86" s="172"/>
      <c r="CD86" s="172"/>
      <c r="CE86" s="172"/>
      <c r="CF86" s="172"/>
      <c r="CG86" s="172"/>
      <c r="CH86" s="172"/>
      <c r="CI86" s="172"/>
      <c r="CJ86" s="172"/>
      <c r="CK86" s="172"/>
      <c r="CL86" s="172"/>
      <c r="CM86" s="172"/>
      <c r="CN86" s="172"/>
      <c r="CO86" s="172"/>
      <c r="CP86" s="172"/>
      <c r="CQ86" s="172"/>
      <c r="CR86" s="172"/>
      <c r="CS86" s="172"/>
      <c r="CT86" s="172"/>
      <c r="CU86" s="172"/>
      <c r="CV86" s="172"/>
      <c r="CW86" s="172"/>
      <c r="CX86" s="172"/>
      <c r="CY86" s="172"/>
      <c r="CZ86" s="172"/>
      <c r="DA86" s="172"/>
      <c r="DB86" s="172"/>
      <c r="DC86" s="172"/>
      <c r="DD86" s="172"/>
      <c r="DE86" s="172"/>
      <c r="DF86" s="172"/>
      <c r="DG86" s="172"/>
      <c r="DH86" s="172"/>
      <c r="DI86" s="172"/>
      <c r="DJ86" s="172"/>
      <c r="DK86" s="172"/>
      <c r="DL86" s="172"/>
      <c r="DM86" s="172"/>
    </row>
    <row r="87" spans="1:117" s="225" customFormat="1" hidden="1">
      <c r="A87" s="178" t="s">
        <v>408</v>
      </c>
      <c r="B87" s="243"/>
      <c r="C87" s="242"/>
      <c r="D87" s="241"/>
      <c r="E87" s="240"/>
      <c r="F87" s="239"/>
      <c r="G87" s="238"/>
      <c r="H87" s="231"/>
      <c r="I87" s="237"/>
      <c r="J87" s="236"/>
      <c r="K87" s="236"/>
      <c r="L87" s="236"/>
      <c r="M87" s="236"/>
      <c r="N87" s="236"/>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c r="AP87" s="236"/>
      <c r="AQ87" s="236"/>
      <c r="AR87" s="236"/>
      <c r="AS87" s="177">
        <f t="shared" si="13"/>
        <v>0</v>
      </c>
      <c r="AT87" s="235">
        <f t="shared" si="14"/>
        <v>0</v>
      </c>
      <c r="AU87" s="235">
        <f t="shared" si="15"/>
        <v>0</v>
      </c>
      <c r="AV87" s="235">
        <f t="shared" si="16"/>
        <v>0</v>
      </c>
      <c r="AW87" s="172"/>
      <c r="AX87" s="173">
        <f t="shared" si="12"/>
        <v>0</v>
      </c>
      <c r="AY87" s="173"/>
      <c r="AZ87" s="173"/>
      <c r="BA87" s="173">
        <f t="shared" si="17"/>
        <v>0</v>
      </c>
      <c r="BB87" s="173"/>
      <c r="BC87" s="173"/>
      <c r="BD87" s="173">
        <f t="shared" si="18"/>
        <v>0</v>
      </c>
      <c r="BE87" s="173"/>
      <c r="BF87" s="172"/>
      <c r="BG87" s="172"/>
      <c r="BH87" s="172"/>
      <c r="BI87" s="172"/>
      <c r="BJ87" s="172"/>
      <c r="BK87" s="172"/>
      <c r="BL87" s="172"/>
      <c r="BM87" s="172"/>
      <c r="BN87" s="172"/>
      <c r="BO87" s="172"/>
      <c r="BP87" s="172"/>
      <c r="BQ87" s="172"/>
      <c r="BR87" s="172"/>
      <c r="BS87" s="172"/>
      <c r="BT87" s="172"/>
      <c r="BU87" s="172"/>
      <c r="BV87" s="172"/>
      <c r="BW87" s="172"/>
      <c r="BX87" s="172"/>
      <c r="BY87" s="172"/>
      <c r="BZ87" s="172"/>
      <c r="CA87" s="172"/>
      <c r="CB87" s="172"/>
      <c r="CC87" s="172"/>
      <c r="CD87" s="172"/>
      <c r="CE87" s="172"/>
      <c r="CF87" s="172"/>
      <c r="CG87" s="172"/>
      <c r="CH87" s="172"/>
      <c r="CI87" s="172"/>
      <c r="CJ87" s="172"/>
      <c r="CK87" s="172"/>
      <c r="CL87" s="172"/>
      <c r="CM87" s="172"/>
      <c r="CN87" s="172"/>
      <c r="CO87" s="172"/>
      <c r="CP87" s="172"/>
      <c r="CQ87" s="172"/>
      <c r="CR87" s="172"/>
      <c r="CS87" s="172"/>
      <c r="CT87" s="172"/>
      <c r="CU87" s="172"/>
      <c r="CV87" s="172"/>
      <c r="CW87" s="172"/>
      <c r="CX87" s="172"/>
      <c r="CY87" s="172"/>
      <c r="CZ87" s="172"/>
      <c r="DA87" s="172"/>
      <c r="DB87" s="172"/>
      <c r="DC87" s="172"/>
      <c r="DD87" s="172"/>
      <c r="DE87" s="172"/>
      <c r="DF87" s="172"/>
      <c r="DG87" s="172"/>
      <c r="DH87" s="172"/>
      <c r="DI87" s="172"/>
      <c r="DJ87" s="172"/>
      <c r="DK87" s="172"/>
      <c r="DL87" s="172"/>
      <c r="DM87" s="172"/>
    </row>
    <row r="88" spans="1:117" s="225" customFormat="1" hidden="1">
      <c r="A88" s="178" t="s">
        <v>409</v>
      </c>
      <c r="B88" s="243"/>
      <c r="C88" s="242"/>
      <c r="D88" s="241"/>
      <c r="E88" s="240"/>
      <c r="F88" s="239"/>
      <c r="G88" s="238"/>
      <c r="H88" s="231"/>
      <c r="I88" s="237"/>
      <c r="J88" s="236"/>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236"/>
      <c r="AH88" s="236"/>
      <c r="AI88" s="236"/>
      <c r="AJ88" s="236"/>
      <c r="AK88" s="236"/>
      <c r="AL88" s="236"/>
      <c r="AM88" s="236"/>
      <c r="AN88" s="236"/>
      <c r="AO88" s="236"/>
      <c r="AP88" s="236"/>
      <c r="AQ88" s="236"/>
      <c r="AR88" s="236"/>
      <c r="AS88" s="177">
        <f t="shared" si="13"/>
        <v>0</v>
      </c>
      <c r="AT88" s="235">
        <f t="shared" si="14"/>
        <v>0</v>
      </c>
      <c r="AU88" s="235">
        <f t="shared" si="15"/>
        <v>0</v>
      </c>
      <c r="AV88" s="235">
        <f t="shared" si="16"/>
        <v>0</v>
      </c>
      <c r="AW88" s="172"/>
      <c r="AX88" s="173">
        <f t="shared" si="12"/>
        <v>0</v>
      </c>
      <c r="AY88" s="173"/>
      <c r="AZ88" s="173"/>
      <c r="BA88" s="173">
        <f t="shared" si="17"/>
        <v>0</v>
      </c>
      <c r="BB88" s="173"/>
      <c r="BC88" s="173"/>
      <c r="BD88" s="173">
        <f t="shared" si="18"/>
        <v>0</v>
      </c>
      <c r="BE88" s="173"/>
      <c r="BF88" s="172"/>
      <c r="BG88" s="172"/>
      <c r="BH88" s="172"/>
      <c r="BI88" s="172"/>
      <c r="BJ88" s="172"/>
      <c r="BK88" s="172"/>
      <c r="BL88" s="172"/>
      <c r="BM88" s="172"/>
      <c r="BN88" s="172"/>
      <c r="BO88" s="172"/>
      <c r="BP88" s="172"/>
      <c r="BQ88" s="172"/>
      <c r="BR88" s="172"/>
      <c r="BS88" s="172"/>
      <c r="BT88" s="172"/>
      <c r="BU88" s="172"/>
      <c r="BV88" s="172"/>
      <c r="BW88" s="172"/>
      <c r="BX88" s="172"/>
      <c r="BY88" s="172"/>
      <c r="BZ88" s="172"/>
      <c r="CA88" s="172"/>
      <c r="CB88" s="172"/>
      <c r="CC88" s="172"/>
      <c r="CD88" s="172"/>
      <c r="CE88" s="172"/>
      <c r="CF88" s="172"/>
      <c r="CG88" s="172"/>
      <c r="CH88" s="172"/>
      <c r="CI88" s="172"/>
      <c r="CJ88" s="172"/>
      <c r="CK88" s="172"/>
      <c r="CL88" s="172"/>
      <c r="CM88" s="172"/>
      <c r="CN88" s="172"/>
      <c r="CO88" s="172"/>
      <c r="CP88" s="172"/>
      <c r="CQ88" s="172"/>
      <c r="CR88" s="172"/>
      <c r="CS88" s="172"/>
      <c r="CT88" s="172"/>
      <c r="CU88" s="172"/>
      <c r="CV88" s="172"/>
      <c r="CW88" s="172"/>
      <c r="CX88" s="172"/>
      <c r="CY88" s="172"/>
      <c r="CZ88" s="172"/>
      <c r="DA88" s="172"/>
      <c r="DB88" s="172"/>
      <c r="DC88" s="172"/>
      <c r="DD88" s="172"/>
      <c r="DE88" s="172"/>
      <c r="DF88" s="172"/>
      <c r="DG88" s="172"/>
      <c r="DH88" s="172"/>
      <c r="DI88" s="172"/>
      <c r="DJ88" s="172"/>
      <c r="DK88" s="172"/>
      <c r="DL88" s="172"/>
      <c r="DM88" s="172"/>
    </row>
    <row r="89" spans="1:117" s="225" customFormat="1" hidden="1">
      <c r="A89" s="178" t="s">
        <v>410</v>
      </c>
      <c r="B89" s="243"/>
      <c r="C89" s="242"/>
      <c r="D89" s="241"/>
      <c r="E89" s="240"/>
      <c r="F89" s="239"/>
      <c r="G89" s="238"/>
      <c r="H89" s="231"/>
      <c r="I89" s="237"/>
      <c r="J89" s="236"/>
      <c r="K89" s="236"/>
      <c r="L89" s="236"/>
      <c r="M89" s="236"/>
      <c r="N89" s="236"/>
      <c r="O89" s="236"/>
      <c r="P89" s="236"/>
      <c r="Q89" s="236"/>
      <c r="R89" s="236"/>
      <c r="S89" s="236"/>
      <c r="T89" s="236"/>
      <c r="U89" s="236"/>
      <c r="V89" s="236"/>
      <c r="W89" s="236"/>
      <c r="X89" s="236"/>
      <c r="Y89" s="236"/>
      <c r="Z89" s="236"/>
      <c r="AA89" s="236"/>
      <c r="AB89" s="236"/>
      <c r="AC89" s="236"/>
      <c r="AD89" s="236"/>
      <c r="AE89" s="236"/>
      <c r="AF89" s="236"/>
      <c r="AG89" s="236"/>
      <c r="AH89" s="236"/>
      <c r="AI89" s="236"/>
      <c r="AJ89" s="236"/>
      <c r="AK89" s="236"/>
      <c r="AL89" s="236"/>
      <c r="AM89" s="236"/>
      <c r="AN89" s="236"/>
      <c r="AO89" s="236"/>
      <c r="AP89" s="236"/>
      <c r="AQ89" s="236"/>
      <c r="AR89" s="236"/>
      <c r="AS89" s="177">
        <f t="shared" si="13"/>
        <v>0</v>
      </c>
      <c r="AT89" s="235">
        <f t="shared" si="14"/>
        <v>0</v>
      </c>
      <c r="AU89" s="235">
        <f t="shared" si="15"/>
        <v>0</v>
      </c>
      <c r="AV89" s="235">
        <f t="shared" si="16"/>
        <v>0</v>
      </c>
      <c r="AW89" s="172"/>
      <c r="AX89" s="173">
        <f t="shared" si="12"/>
        <v>0</v>
      </c>
      <c r="AY89" s="173"/>
      <c r="AZ89" s="173"/>
      <c r="BA89" s="173">
        <f t="shared" si="17"/>
        <v>0</v>
      </c>
      <c r="BB89" s="173"/>
      <c r="BC89" s="173"/>
      <c r="BD89" s="173">
        <f t="shared" si="18"/>
        <v>0</v>
      </c>
      <c r="BE89" s="173"/>
      <c r="BF89" s="172"/>
      <c r="BG89" s="172"/>
      <c r="BH89" s="172"/>
      <c r="BI89" s="172"/>
      <c r="BJ89" s="172"/>
      <c r="BK89" s="172"/>
      <c r="BL89" s="172"/>
      <c r="BM89" s="172"/>
      <c r="BN89" s="172"/>
      <c r="BO89" s="172"/>
      <c r="BP89" s="172"/>
      <c r="BQ89" s="172"/>
      <c r="BR89" s="172"/>
      <c r="BS89" s="172"/>
      <c r="BT89" s="172"/>
      <c r="BU89" s="172"/>
      <c r="BV89" s="172"/>
      <c r="BW89" s="172"/>
      <c r="BX89" s="172"/>
      <c r="BY89" s="172"/>
      <c r="BZ89" s="172"/>
      <c r="CA89" s="172"/>
      <c r="CB89" s="172"/>
      <c r="CC89" s="172"/>
      <c r="CD89" s="172"/>
      <c r="CE89" s="172"/>
      <c r="CF89" s="172"/>
      <c r="CG89" s="172"/>
      <c r="CH89" s="172"/>
      <c r="CI89" s="172"/>
      <c r="CJ89" s="172"/>
      <c r="CK89" s="172"/>
      <c r="CL89" s="172"/>
      <c r="CM89" s="172"/>
      <c r="CN89" s="172"/>
      <c r="CO89" s="172"/>
      <c r="CP89" s="172"/>
      <c r="CQ89" s="172"/>
      <c r="CR89" s="172"/>
      <c r="CS89" s="172"/>
      <c r="CT89" s="172"/>
      <c r="CU89" s="172"/>
      <c r="CV89" s="172"/>
      <c r="CW89" s="172"/>
      <c r="CX89" s="172"/>
      <c r="CY89" s="172"/>
      <c r="CZ89" s="172"/>
      <c r="DA89" s="172"/>
      <c r="DB89" s="172"/>
      <c r="DC89" s="172"/>
      <c r="DD89" s="172"/>
      <c r="DE89" s="172"/>
      <c r="DF89" s="172"/>
      <c r="DG89" s="172"/>
      <c r="DH89" s="172"/>
      <c r="DI89" s="172"/>
      <c r="DJ89" s="172"/>
      <c r="DK89" s="172"/>
      <c r="DL89" s="172"/>
      <c r="DM89" s="172"/>
    </row>
    <row r="90" spans="1:117" s="225" customFormat="1" hidden="1">
      <c r="A90" s="178" t="s">
        <v>411</v>
      </c>
      <c r="B90" s="243"/>
      <c r="C90" s="242"/>
      <c r="D90" s="241"/>
      <c r="E90" s="240"/>
      <c r="F90" s="239"/>
      <c r="G90" s="238"/>
      <c r="H90" s="231"/>
      <c r="I90" s="237"/>
      <c r="J90" s="236"/>
      <c r="K90" s="236"/>
      <c r="L90" s="236"/>
      <c r="M90" s="236"/>
      <c r="N90" s="236"/>
      <c r="O90" s="236"/>
      <c r="P90" s="236"/>
      <c r="Q90" s="236"/>
      <c r="R90" s="236"/>
      <c r="S90" s="236"/>
      <c r="T90" s="236"/>
      <c r="U90" s="236"/>
      <c r="V90" s="236"/>
      <c r="W90" s="236"/>
      <c r="X90" s="236"/>
      <c r="Y90" s="236"/>
      <c r="Z90" s="236"/>
      <c r="AA90" s="236"/>
      <c r="AB90" s="236"/>
      <c r="AC90" s="236"/>
      <c r="AD90" s="236"/>
      <c r="AE90" s="236"/>
      <c r="AF90" s="236"/>
      <c r="AG90" s="236"/>
      <c r="AH90" s="236"/>
      <c r="AI90" s="236"/>
      <c r="AJ90" s="236"/>
      <c r="AK90" s="236"/>
      <c r="AL90" s="236"/>
      <c r="AM90" s="236"/>
      <c r="AN90" s="236"/>
      <c r="AO90" s="236"/>
      <c r="AP90" s="236"/>
      <c r="AQ90" s="236"/>
      <c r="AR90" s="236"/>
      <c r="AS90" s="177">
        <f t="shared" si="13"/>
        <v>0</v>
      </c>
      <c r="AT90" s="235">
        <f t="shared" si="14"/>
        <v>0</v>
      </c>
      <c r="AU90" s="235">
        <f t="shared" si="15"/>
        <v>0</v>
      </c>
      <c r="AV90" s="235">
        <f t="shared" si="16"/>
        <v>0</v>
      </c>
      <c r="AW90" s="172"/>
      <c r="AX90" s="173">
        <f t="shared" si="12"/>
        <v>0</v>
      </c>
      <c r="AY90" s="173"/>
      <c r="AZ90" s="173"/>
      <c r="BA90" s="173">
        <f t="shared" si="17"/>
        <v>0</v>
      </c>
      <c r="BB90" s="173"/>
      <c r="BC90" s="173"/>
      <c r="BD90" s="173">
        <f t="shared" si="18"/>
        <v>0</v>
      </c>
      <c r="BE90" s="173"/>
      <c r="BF90" s="172"/>
      <c r="BG90" s="172"/>
      <c r="BH90" s="172"/>
      <c r="BI90" s="172"/>
      <c r="BJ90" s="172"/>
      <c r="BK90" s="172"/>
      <c r="BL90" s="172"/>
      <c r="BM90" s="172"/>
      <c r="BN90" s="172"/>
      <c r="BO90" s="172"/>
      <c r="BP90" s="172"/>
      <c r="BQ90" s="172"/>
      <c r="BR90" s="172"/>
      <c r="BS90" s="172"/>
      <c r="BT90" s="172"/>
      <c r="BU90" s="172"/>
      <c r="BV90" s="172"/>
      <c r="BW90" s="172"/>
      <c r="BX90" s="172"/>
      <c r="BY90" s="172"/>
      <c r="BZ90" s="172"/>
      <c r="CA90" s="172"/>
      <c r="CB90" s="172"/>
      <c r="CC90" s="172"/>
      <c r="CD90" s="172"/>
      <c r="CE90" s="172"/>
      <c r="CF90" s="172"/>
      <c r="CG90" s="172"/>
      <c r="CH90" s="172"/>
      <c r="CI90" s="172"/>
      <c r="CJ90" s="172"/>
      <c r="CK90" s="172"/>
      <c r="CL90" s="172"/>
      <c r="CM90" s="172"/>
      <c r="CN90" s="172"/>
      <c r="CO90" s="172"/>
      <c r="CP90" s="172"/>
      <c r="CQ90" s="172"/>
      <c r="CR90" s="172"/>
      <c r="CS90" s="172"/>
      <c r="CT90" s="172"/>
      <c r="CU90" s="172"/>
      <c r="CV90" s="172"/>
      <c r="CW90" s="172"/>
      <c r="CX90" s="172"/>
      <c r="CY90" s="172"/>
      <c r="CZ90" s="172"/>
      <c r="DA90" s="172"/>
      <c r="DB90" s="172"/>
      <c r="DC90" s="172"/>
      <c r="DD90" s="172"/>
      <c r="DE90" s="172"/>
      <c r="DF90" s="172"/>
      <c r="DG90" s="172"/>
      <c r="DH90" s="172"/>
      <c r="DI90" s="172"/>
      <c r="DJ90" s="172"/>
      <c r="DK90" s="172"/>
      <c r="DL90" s="172"/>
      <c r="DM90" s="172"/>
    </row>
    <row r="91" spans="1:117" s="225" customFormat="1" hidden="1">
      <c r="A91" s="178" t="s">
        <v>412</v>
      </c>
      <c r="B91" s="243"/>
      <c r="C91" s="242"/>
      <c r="D91" s="241"/>
      <c r="E91" s="240"/>
      <c r="F91" s="239"/>
      <c r="G91" s="238"/>
      <c r="H91" s="231"/>
      <c r="I91" s="237"/>
      <c r="J91" s="236"/>
      <c r="K91" s="236"/>
      <c r="L91" s="236"/>
      <c r="M91" s="236"/>
      <c r="N91" s="236"/>
      <c r="O91" s="236"/>
      <c r="P91" s="236"/>
      <c r="Q91" s="236"/>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c r="AP91" s="236"/>
      <c r="AQ91" s="236"/>
      <c r="AR91" s="236"/>
      <c r="AS91" s="177">
        <f t="shared" si="13"/>
        <v>0</v>
      </c>
      <c r="AT91" s="235">
        <f t="shared" si="14"/>
        <v>0</v>
      </c>
      <c r="AU91" s="235">
        <f t="shared" si="15"/>
        <v>0</v>
      </c>
      <c r="AV91" s="235">
        <f t="shared" si="16"/>
        <v>0</v>
      </c>
      <c r="AW91" s="172"/>
      <c r="AX91" s="173">
        <f t="shared" si="12"/>
        <v>0</v>
      </c>
      <c r="AY91" s="173"/>
      <c r="AZ91" s="173"/>
      <c r="BA91" s="173">
        <f t="shared" si="17"/>
        <v>0</v>
      </c>
      <c r="BB91" s="173"/>
      <c r="BC91" s="173"/>
      <c r="BD91" s="173">
        <f t="shared" si="18"/>
        <v>0</v>
      </c>
      <c r="BE91" s="173"/>
      <c r="BF91" s="172"/>
      <c r="BG91" s="172"/>
      <c r="BH91" s="172"/>
      <c r="BI91" s="172"/>
      <c r="BJ91" s="172"/>
      <c r="BK91" s="172"/>
      <c r="BL91" s="172"/>
      <c r="BM91" s="172"/>
      <c r="BN91" s="172"/>
      <c r="BO91" s="172"/>
      <c r="BP91" s="172"/>
      <c r="BQ91" s="172"/>
      <c r="BR91" s="172"/>
      <c r="BS91" s="172"/>
      <c r="BT91" s="172"/>
      <c r="BU91" s="172"/>
      <c r="BV91" s="172"/>
      <c r="BW91" s="172"/>
      <c r="BX91" s="172"/>
      <c r="BY91" s="172"/>
      <c r="BZ91" s="172"/>
      <c r="CA91" s="172"/>
      <c r="CB91" s="172"/>
      <c r="CC91" s="172"/>
      <c r="CD91" s="172"/>
      <c r="CE91" s="172"/>
      <c r="CF91" s="172"/>
      <c r="CG91" s="172"/>
      <c r="CH91" s="172"/>
      <c r="CI91" s="172"/>
      <c r="CJ91" s="172"/>
      <c r="CK91" s="172"/>
      <c r="CL91" s="172"/>
      <c r="CM91" s="172"/>
      <c r="CN91" s="172"/>
      <c r="CO91" s="172"/>
      <c r="CP91" s="172"/>
      <c r="CQ91" s="172"/>
      <c r="CR91" s="172"/>
      <c r="CS91" s="172"/>
      <c r="CT91" s="172"/>
      <c r="CU91" s="172"/>
      <c r="CV91" s="172"/>
      <c r="CW91" s="172"/>
      <c r="CX91" s="172"/>
      <c r="CY91" s="172"/>
      <c r="CZ91" s="172"/>
      <c r="DA91" s="172"/>
      <c r="DB91" s="172"/>
      <c r="DC91" s="172"/>
      <c r="DD91" s="172"/>
      <c r="DE91" s="172"/>
      <c r="DF91" s="172"/>
      <c r="DG91" s="172"/>
      <c r="DH91" s="172"/>
      <c r="DI91" s="172"/>
      <c r="DJ91" s="172"/>
      <c r="DK91" s="172"/>
      <c r="DL91" s="172"/>
      <c r="DM91" s="172"/>
    </row>
    <row r="92" spans="1:117" s="225" customFormat="1" ht="15" hidden="1" customHeight="1">
      <c r="A92" s="178" t="s">
        <v>413</v>
      </c>
      <c r="B92" s="243"/>
      <c r="C92" s="242"/>
      <c r="D92" s="241"/>
      <c r="E92" s="240"/>
      <c r="F92" s="239"/>
      <c r="G92" s="238"/>
      <c r="H92" s="231"/>
      <c r="I92" s="237"/>
      <c r="J92" s="236"/>
      <c r="K92" s="236"/>
      <c r="L92" s="236"/>
      <c r="M92" s="236"/>
      <c r="N92" s="236"/>
      <c r="O92" s="236"/>
      <c r="P92" s="236"/>
      <c r="Q92" s="236"/>
      <c r="R92" s="236"/>
      <c r="S92" s="236"/>
      <c r="T92" s="236"/>
      <c r="U92" s="236"/>
      <c r="V92" s="236"/>
      <c r="W92" s="236"/>
      <c r="X92" s="236"/>
      <c r="Y92" s="236"/>
      <c r="Z92" s="236"/>
      <c r="AA92" s="236"/>
      <c r="AB92" s="236"/>
      <c r="AC92" s="236"/>
      <c r="AD92" s="236"/>
      <c r="AE92" s="236"/>
      <c r="AF92" s="236"/>
      <c r="AG92" s="236"/>
      <c r="AH92" s="236"/>
      <c r="AI92" s="236"/>
      <c r="AJ92" s="236"/>
      <c r="AK92" s="236"/>
      <c r="AL92" s="236"/>
      <c r="AM92" s="236"/>
      <c r="AN92" s="236"/>
      <c r="AO92" s="236"/>
      <c r="AP92" s="236"/>
      <c r="AQ92" s="236"/>
      <c r="AR92" s="236"/>
      <c r="AS92" s="177">
        <f t="shared" si="13"/>
        <v>0</v>
      </c>
      <c r="AT92" s="235">
        <f t="shared" si="14"/>
        <v>0</v>
      </c>
      <c r="AU92" s="235">
        <f t="shared" si="15"/>
        <v>0</v>
      </c>
      <c r="AV92" s="235">
        <f t="shared" si="16"/>
        <v>0</v>
      </c>
      <c r="AW92" s="172"/>
      <c r="AX92" s="173">
        <f t="shared" si="12"/>
        <v>0</v>
      </c>
      <c r="AY92" s="173"/>
      <c r="AZ92" s="173"/>
      <c r="BA92" s="173">
        <f t="shared" si="17"/>
        <v>0</v>
      </c>
      <c r="BB92" s="173"/>
      <c r="BC92" s="173"/>
      <c r="BD92" s="173">
        <f t="shared" si="18"/>
        <v>0</v>
      </c>
      <c r="BE92" s="173"/>
      <c r="BF92" s="172"/>
      <c r="BG92" s="172"/>
      <c r="BH92" s="172"/>
      <c r="BI92" s="172"/>
      <c r="BJ92" s="172"/>
      <c r="BK92" s="172"/>
      <c r="BL92" s="172"/>
      <c r="BM92" s="172"/>
      <c r="BN92" s="172"/>
      <c r="BO92" s="172"/>
      <c r="BP92" s="172"/>
      <c r="BQ92" s="172"/>
      <c r="BR92" s="172"/>
      <c r="BS92" s="172"/>
      <c r="BT92" s="172"/>
      <c r="BU92" s="172"/>
      <c r="BV92" s="172"/>
      <c r="BW92" s="172"/>
      <c r="BX92" s="172"/>
      <c r="BY92" s="172"/>
      <c r="BZ92" s="172"/>
      <c r="CA92" s="172"/>
      <c r="CB92" s="172"/>
      <c r="CC92" s="172"/>
      <c r="CD92" s="172"/>
      <c r="CE92" s="172"/>
      <c r="CF92" s="172"/>
      <c r="CG92" s="172"/>
      <c r="CH92" s="172"/>
      <c r="CI92" s="172"/>
      <c r="CJ92" s="172"/>
      <c r="CK92" s="172"/>
      <c r="CL92" s="172"/>
      <c r="CM92" s="172"/>
      <c r="CN92" s="172"/>
      <c r="CO92" s="172"/>
      <c r="CP92" s="172"/>
      <c r="CQ92" s="172"/>
      <c r="CR92" s="172"/>
      <c r="CS92" s="172"/>
      <c r="CT92" s="172"/>
      <c r="CU92" s="172"/>
      <c r="CV92" s="172"/>
      <c r="CW92" s="172"/>
      <c r="CX92" s="172"/>
      <c r="CY92" s="172"/>
      <c r="CZ92" s="172"/>
      <c r="DA92" s="172"/>
      <c r="DB92" s="172"/>
      <c r="DC92" s="172"/>
      <c r="DD92" s="172"/>
      <c r="DE92" s="172"/>
      <c r="DF92" s="172"/>
      <c r="DG92" s="172"/>
      <c r="DH92" s="172"/>
      <c r="DI92" s="172"/>
      <c r="DJ92" s="172"/>
      <c r="DK92" s="172"/>
      <c r="DL92" s="172"/>
      <c r="DM92" s="172"/>
    </row>
    <row r="93" spans="1:117" s="225" customFormat="1" ht="15" hidden="1" customHeight="1">
      <c r="A93" s="178" t="s">
        <v>414</v>
      </c>
      <c r="B93" s="243"/>
      <c r="C93" s="242"/>
      <c r="D93" s="241"/>
      <c r="E93" s="240"/>
      <c r="F93" s="239"/>
      <c r="G93" s="238"/>
      <c r="H93" s="231"/>
      <c r="I93" s="237"/>
      <c r="J93" s="236"/>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236"/>
      <c r="AH93" s="236"/>
      <c r="AI93" s="236"/>
      <c r="AJ93" s="236"/>
      <c r="AK93" s="236"/>
      <c r="AL93" s="236"/>
      <c r="AM93" s="236"/>
      <c r="AN93" s="236"/>
      <c r="AO93" s="236"/>
      <c r="AP93" s="236"/>
      <c r="AQ93" s="236"/>
      <c r="AR93" s="236"/>
      <c r="AS93" s="177">
        <f t="shared" si="13"/>
        <v>0</v>
      </c>
      <c r="AT93" s="235">
        <f t="shared" si="14"/>
        <v>0</v>
      </c>
      <c r="AU93" s="235">
        <f t="shared" si="15"/>
        <v>0</v>
      </c>
      <c r="AV93" s="235">
        <f t="shared" si="16"/>
        <v>0</v>
      </c>
      <c r="AW93" s="172"/>
      <c r="AX93" s="173">
        <f t="shared" si="12"/>
        <v>0</v>
      </c>
      <c r="AY93" s="173"/>
      <c r="AZ93" s="173"/>
      <c r="BA93" s="173">
        <f t="shared" si="17"/>
        <v>0</v>
      </c>
      <c r="BB93" s="173"/>
      <c r="BC93" s="173"/>
      <c r="BD93" s="173">
        <f t="shared" si="18"/>
        <v>0</v>
      </c>
      <c r="BE93" s="173"/>
      <c r="BF93" s="172"/>
      <c r="BG93" s="172"/>
      <c r="BH93" s="172"/>
      <c r="BI93" s="172"/>
      <c r="BJ93" s="172"/>
      <c r="BK93" s="172"/>
      <c r="BL93" s="172"/>
      <c r="BM93" s="172"/>
      <c r="BN93" s="172"/>
      <c r="BO93" s="172"/>
      <c r="BP93" s="172"/>
      <c r="BQ93" s="172"/>
      <c r="BR93" s="172"/>
      <c r="BS93" s="172"/>
      <c r="BT93" s="172"/>
      <c r="BU93" s="172"/>
      <c r="BV93" s="172"/>
      <c r="BW93" s="172"/>
      <c r="BX93" s="172"/>
      <c r="BY93" s="172"/>
      <c r="BZ93" s="172"/>
      <c r="CA93" s="172"/>
      <c r="CB93" s="172"/>
      <c r="CC93" s="172"/>
      <c r="CD93" s="172"/>
      <c r="CE93" s="172"/>
      <c r="CF93" s="172"/>
      <c r="CG93" s="172"/>
      <c r="CH93" s="172"/>
      <c r="CI93" s="172"/>
      <c r="CJ93" s="172"/>
      <c r="CK93" s="172"/>
      <c r="CL93" s="172"/>
      <c r="CM93" s="172"/>
      <c r="CN93" s="172"/>
      <c r="CO93" s="172"/>
      <c r="CP93" s="172"/>
      <c r="CQ93" s="172"/>
      <c r="CR93" s="172"/>
      <c r="CS93" s="172"/>
      <c r="CT93" s="172"/>
      <c r="CU93" s="172"/>
      <c r="CV93" s="172"/>
      <c r="CW93" s="172"/>
      <c r="CX93" s="172"/>
      <c r="CY93" s="172"/>
      <c r="CZ93" s="172"/>
      <c r="DA93" s="172"/>
      <c r="DB93" s="172"/>
      <c r="DC93" s="172"/>
      <c r="DD93" s="172"/>
      <c r="DE93" s="172"/>
      <c r="DF93" s="172"/>
      <c r="DG93" s="172"/>
      <c r="DH93" s="172"/>
      <c r="DI93" s="172"/>
      <c r="DJ93" s="172"/>
      <c r="DK93" s="172"/>
      <c r="DL93" s="172"/>
      <c r="DM93" s="172"/>
    </row>
    <row r="94" spans="1:117" s="225" customFormat="1" ht="15" hidden="1" customHeight="1">
      <c r="A94" s="178" t="s">
        <v>415</v>
      </c>
      <c r="B94" s="243"/>
      <c r="C94" s="242"/>
      <c r="D94" s="241"/>
      <c r="E94" s="240"/>
      <c r="F94" s="239"/>
      <c r="G94" s="238"/>
      <c r="H94" s="231"/>
      <c r="I94" s="237"/>
      <c r="J94" s="236"/>
      <c r="K94" s="236"/>
      <c r="L94" s="236"/>
      <c r="M94" s="236"/>
      <c r="N94" s="236"/>
      <c r="O94" s="236"/>
      <c r="P94" s="236"/>
      <c r="Q94" s="236"/>
      <c r="R94" s="236"/>
      <c r="S94" s="236"/>
      <c r="T94" s="236"/>
      <c r="U94" s="236"/>
      <c r="V94" s="236"/>
      <c r="W94" s="236"/>
      <c r="X94" s="236"/>
      <c r="Y94" s="236"/>
      <c r="Z94" s="236"/>
      <c r="AA94" s="236"/>
      <c r="AB94" s="236"/>
      <c r="AC94" s="236"/>
      <c r="AD94" s="236"/>
      <c r="AE94" s="236"/>
      <c r="AF94" s="236"/>
      <c r="AG94" s="236"/>
      <c r="AH94" s="236"/>
      <c r="AI94" s="236"/>
      <c r="AJ94" s="236"/>
      <c r="AK94" s="236"/>
      <c r="AL94" s="236"/>
      <c r="AM94" s="236"/>
      <c r="AN94" s="236"/>
      <c r="AO94" s="236"/>
      <c r="AP94" s="236"/>
      <c r="AQ94" s="236"/>
      <c r="AR94" s="236"/>
      <c r="AS94" s="177">
        <f t="shared" si="13"/>
        <v>0</v>
      </c>
      <c r="AT94" s="235">
        <f t="shared" si="14"/>
        <v>0</v>
      </c>
      <c r="AU94" s="235">
        <f t="shared" si="15"/>
        <v>0</v>
      </c>
      <c r="AV94" s="235">
        <f t="shared" si="16"/>
        <v>0</v>
      </c>
      <c r="AW94" s="172"/>
      <c r="AX94" s="173">
        <f t="shared" si="12"/>
        <v>0</v>
      </c>
      <c r="AY94" s="173"/>
      <c r="AZ94" s="173"/>
      <c r="BA94" s="173">
        <f t="shared" si="17"/>
        <v>0</v>
      </c>
      <c r="BB94" s="173"/>
      <c r="BC94" s="173"/>
      <c r="BD94" s="173">
        <f t="shared" si="18"/>
        <v>0</v>
      </c>
      <c r="BE94" s="173"/>
      <c r="BF94" s="172"/>
      <c r="BG94" s="172"/>
      <c r="BH94" s="172"/>
      <c r="BI94" s="172"/>
      <c r="BJ94" s="172"/>
      <c r="BK94" s="172"/>
      <c r="BL94" s="172"/>
      <c r="BM94" s="172"/>
      <c r="BN94" s="172"/>
      <c r="BO94" s="172"/>
      <c r="BP94" s="172"/>
      <c r="BQ94" s="172"/>
      <c r="BR94" s="172"/>
      <c r="BS94" s="172"/>
      <c r="BT94" s="172"/>
      <c r="BU94" s="172"/>
      <c r="BV94" s="172"/>
      <c r="BW94" s="172"/>
      <c r="BX94" s="172"/>
      <c r="BY94" s="172"/>
      <c r="BZ94" s="172"/>
      <c r="CA94" s="172"/>
      <c r="CB94" s="172"/>
      <c r="CC94" s="172"/>
      <c r="CD94" s="172"/>
      <c r="CE94" s="172"/>
      <c r="CF94" s="172"/>
      <c r="CG94" s="172"/>
      <c r="CH94" s="172"/>
      <c r="CI94" s="172"/>
      <c r="CJ94" s="172"/>
      <c r="CK94" s="172"/>
      <c r="CL94" s="172"/>
      <c r="CM94" s="172"/>
      <c r="CN94" s="172"/>
      <c r="CO94" s="172"/>
      <c r="CP94" s="172"/>
      <c r="CQ94" s="172"/>
      <c r="CR94" s="172"/>
      <c r="CS94" s="172"/>
      <c r="CT94" s="172"/>
      <c r="CU94" s="172"/>
      <c r="CV94" s="172"/>
      <c r="CW94" s="172"/>
      <c r="CX94" s="172"/>
      <c r="CY94" s="172"/>
      <c r="CZ94" s="172"/>
      <c r="DA94" s="172"/>
      <c r="DB94" s="172"/>
      <c r="DC94" s="172"/>
      <c r="DD94" s="172"/>
      <c r="DE94" s="172"/>
      <c r="DF94" s="172"/>
      <c r="DG94" s="172"/>
      <c r="DH94" s="172"/>
      <c r="DI94" s="172"/>
      <c r="DJ94" s="172"/>
      <c r="DK94" s="172"/>
      <c r="DL94" s="172"/>
      <c r="DM94" s="172"/>
    </row>
    <row r="95" spans="1:117" s="225" customFormat="1" hidden="1">
      <c r="A95" s="178" t="s">
        <v>416</v>
      </c>
      <c r="B95" s="243"/>
      <c r="C95" s="242"/>
      <c r="D95" s="241"/>
      <c r="E95" s="240"/>
      <c r="F95" s="239"/>
      <c r="G95" s="238"/>
      <c r="H95" s="231"/>
      <c r="I95" s="237"/>
      <c r="J95" s="236"/>
      <c r="K95" s="236"/>
      <c r="L95" s="236"/>
      <c r="M95" s="236"/>
      <c r="N95" s="236"/>
      <c r="O95" s="236"/>
      <c r="P95" s="236"/>
      <c r="Q95" s="236"/>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c r="AP95" s="236"/>
      <c r="AQ95" s="236"/>
      <c r="AR95" s="236"/>
      <c r="AS95" s="177">
        <f t="shared" si="13"/>
        <v>0</v>
      </c>
      <c r="AT95" s="235">
        <f t="shared" si="14"/>
        <v>0</v>
      </c>
      <c r="AU95" s="235">
        <f t="shared" si="15"/>
        <v>0</v>
      </c>
      <c r="AV95" s="235">
        <f t="shared" si="16"/>
        <v>0</v>
      </c>
      <c r="AW95" s="172"/>
      <c r="AX95" s="173">
        <f t="shared" si="12"/>
        <v>0</v>
      </c>
      <c r="AY95" s="173"/>
      <c r="AZ95" s="173"/>
      <c r="BA95" s="173">
        <f t="shared" si="17"/>
        <v>0</v>
      </c>
      <c r="BB95" s="173"/>
      <c r="BC95" s="173"/>
      <c r="BD95" s="173">
        <f t="shared" si="18"/>
        <v>0</v>
      </c>
      <c r="BE95" s="173"/>
      <c r="BF95" s="172"/>
      <c r="BG95" s="172"/>
      <c r="BH95" s="172"/>
      <c r="BI95" s="172"/>
      <c r="BJ95" s="172"/>
      <c r="BK95" s="172"/>
      <c r="BL95" s="172"/>
      <c r="BM95" s="172"/>
      <c r="BN95" s="172"/>
      <c r="BO95" s="172"/>
      <c r="BP95" s="172"/>
      <c r="BQ95" s="172"/>
      <c r="BR95" s="172"/>
      <c r="BS95" s="172"/>
      <c r="BT95" s="172"/>
      <c r="BU95" s="172"/>
      <c r="BV95" s="172"/>
      <c r="BW95" s="172"/>
      <c r="BX95" s="172"/>
      <c r="BY95" s="172"/>
      <c r="BZ95" s="172"/>
      <c r="CA95" s="172"/>
      <c r="CB95" s="172"/>
      <c r="CC95" s="172"/>
      <c r="CD95" s="172"/>
      <c r="CE95" s="172"/>
      <c r="CF95" s="172"/>
      <c r="CG95" s="172"/>
      <c r="CH95" s="172"/>
      <c r="CI95" s="172"/>
      <c r="CJ95" s="172"/>
      <c r="CK95" s="172"/>
      <c r="CL95" s="172"/>
      <c r="CM95" s="172"/>
      <c r="CN95" s="172"/>
      <c r="CO95" s="172"/>
      <c r="CP95" s="172"/>
      <c r="CQ95" s="172"/>
      <c r="CR95" s="172"/>
      <c r="CS95" s="172"/>
      <c r="CT95" s="172"/>
      <c r="CU95" s="172"/>
      <c r="CV95" s="172"/>
      <c r="CW95" s="172"/>
      <c r="CX95" s="172"/>
      <c r="CY95" s="172"/>
      <c r="CZ95" s="172"/>
      <c r="DA95" s="172"/>
      <c r="DB95" s="172"/>
      <c r="DC95" s="172"/>
      <c r="DD95" s="172"/>
      <c r="DE95" s="172"/>
      <c r="DF95" s="172"/>
      <c r="DG95" s="172"/>
      <c r="DH95" s="172"/>
      <c r="DI95" s="172"/>
      <c r="DJ95" s="172"/>
      <c r="DK95" s="172"/>
      <c r="DL95" s="172"/>
      <c r="DM95" s="172"/>
    </row>
    <row r="96" spans="1:117" s="225" customFormat="1" hidden="1">
      <c r="A96" s="178" t="s">
        <v>417</v>
      </c>
      <c r="B96" s="243"/>
      <c r="C96" s="242"/>
      <c r="D96" s="241"/>
      <c r="E96" s="240"/>
      <c r="F96" s="239"/>
      <c r="G96" s="238"/>
      <c r="H96" s="231"/>
      <c r="I96" s="237"/>
      <c r="J96" s="236"/>
      <c r="K96" s="236"/>
      <c r="L96" s="236"/>
      <c r="M96" s="236"/>
      <c r="N96" s="236"/>
      <c r="O96" s="236"/>
      <c r="P96" s="236"/>
      <c r="Q96" s="236"/>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177">
        <f t="shared" si="13"/>
        <v>0</v>
      </c>
      <c r="AT96" s="235">
        <f t="shared" si="14"/>
        <v>0</v>
      </c>
      <c r="AU96" s="235">
        <f t="shared" si="15"/>
        <v>0</v>
      </c>
      <c r="AV96" s="235">
        <f t="shared" si="16"/>
        <v>0</v>
      </c>
      <c r="AW96" s="172"/>
      <c r="AX96" s="173">
        <f t="shared" si="12"/>
        <v>0</v>
      </c>
      <c r="AY96" s="173"/>
      <c r="AZ96" s="173"/>
      <c r="BA96" s="173">
        <f t="shared" si="17"/>
        <v>0</v>
      </c>
      <c r="BB96" s="173"/>
      <c r="BC96" s="173"/>
      <c r="BD96" s="173">
        <f t="shared" si="18"/>
        <v>0</v>
      </c>
      <c r="BE96" s="173"/>
      <c r="BF96" s="172"/>
      <c r="BG96" s="172"/>
      <c r="BH96" s="172"/>
      <c r="BI96" s="172"/>
      <c r="BJ96" s="172"/>
      <c r="BK96" s="172"/>
      <c r="BL96" s="172"/>
      <c r="BM96" s="172"/>
      <c r="BN96" s="172"/>
      <c r="BO96" s="172"/>
      <c r="BP96" s="172"/>
      <c r="BQ96" s="172"/>
      <c r="BR96" s="172"/>
      <c r="BS96" s="172"/>
      <c r="BT96" s="172"/>
      <c r="BU96" s="172"/>
      <c r="BV96" s="172"/>
      <c r="BW96" s="172"/>
      <c r="BX96" s="172"/>
      <c r="BY96" s="172"/>
      <c r="BZ96" s="172"/>
      <c r="CA96" s="172"/>
      <c r="CB96" s="172"/>
      <c r="CC96" s="172"/>
      <c r="CD96" s="172"/>
      <c r="CE96" s="172"/>
      <c r="CF96" s="172"/>
      <c r="CG96" s="172"/>
      <c r="CH96" s="172"/>
      <c r="CI96" s="172"/>
      <c r="CJ96" s="172"/>
      <c r="CK96" s="172"/>
      <c r="CL96" s="172"/>
      <c r="CM96" s="172"/>
      <c r="CN96" s="172"/>
      <c r="CO96" s="172"/>
      <c r="CP96" s="172"/>
      <c r="CQ96" s="172"/>
      <c r="CR96" s="172"/>
      <c r="CS96" s="172"/>
      <c r="CT96" s="172"/>
      <c r="CU96" s="172"/>
      <c r="CV96" s="172"/>
      <c r="CW96" s="172"/>
      <c r="CX96" s="172"/>
      <c r="CY96" s="172"/>
      <c r="CZ96" s="172"/>
      <c r="DA96" s="172"/>
      <c r="DB96" s="172"/>
      <c r="DC96" s="172"/>
      <c r="DD96" s="172"/>
      <c r="DE96" s="172"/>
      <c r="DF96" s="172"/>
      <c r="DG96" s="172"/>
      <c r="DH96" s="172"/>
      <c r="DI96" s="172"/>
      <c r="DJ96" s="172"/>
      <c r="DK96" s="172"/>
      <c r="DL96" s="172"/>
      <c r="DM96" s="172"/>
    </row>
    <row r="97" spans="1:117" s="225" customFormat="1" hidden="1">
      <c r="A97" s="178" t="s">
        <v>418</v>
      </c>
      <c r="B97" s="243"/>
      <c r="C97" s="242"/>
      <c r="D97" s="241"/>
      <c r="E97" s="240"/>
      <c r="F97" s="239"/>
      <c r="G97" s="238"/>
      <c r="H97" s="231"/>
      <c r="I97" s="237"/>
      <c r="J97" s="236"/>
      <c r="K97" s="236"/>
      <c r="L97" s="236"/>
      <c r="M97" s="236"/>
      <c r="N97" s="236"/>
      <c r="O97" s="236"/>
      <c r="P97" s="236"/>
      <c r="Q97" s="236"/>
      <c r="R97" s="236"/>
      <c r="S97" s="236"/>
      <c r="T97" s="236"/>
      <c r="U97" s="236"/>
      <c r="V97" s="236"/>
      <c r="W97" s="236"/>
      <c r="X97" s="236"/>
      <c r="Y97" s="236"/>
      <c r="Z97" s="236"/>
      <c r="AA97" s="236"/>
      <c r="AB97" s="236"/>
      <c r="AC97" s="236"/>
      <c r="AD97" s="236"/>
      <c r="AE97" s="236"/>
      <c r="AF97" s="236"/>
      <c r="AG97" s="236"/>
      <c r="AH97" s="236"/>
      <c r="AI97" s="236"/>
      <c r="AJ97" s="236"/>
      <c r="AK97" s="236"/>
      <c r="AL97" s="236"/>
      <c r="AM97" s="236"/>
      <c r="AN97" s="236"/>
      <c r="AO97" s="236"/>
      <c r="AP97" s="236"/>
      <c r="AQ97" s="236"/>
      <c r="AR97" s="236"/>
      <c r="AS97" s="177">
        <f t="shared" si="13"/>
        <v>0</v>
      </c>
      <c r="AT97" s="235">
        <f t="shared" si="14"/>
        <v>0</v>
      </c>
      <c r="AU97" s="235">
        <f t="shared" si="15"/>
        <v>0</v>
      </c>
      <c r="AV97" s="235">
        <f t="shared" si="16"/>
        <v>0</v>
      </c>
      <c r="AW97" s="172"/>
      <c r="AX97" s="173">
        <f t="shared" si="12"/>
        <v>0</v>
      </c>
      <c r="AY97" s="173"/>
      <c r="AZ97" s="173"/>
      <c r="BA97" s="173">
        <f t="shared" si="17"/>
        <v>0</v>
      </c>
      <c r="BB97" s="173"/>
      <c r="BC97" s="173"/>
      <c r="BD97" s="173">
        <f t="shared" si="18"/>
        <v>0</v>
      </c>
      <c r="BE97" s="173"/>
      <c r="BF97" s="172"/>
      <c r="BG97" s="172"/>
      <c r="BH97" s="172"/>
      <c r="BI97" s="172"/>
      <c r="BJ97" s="172"/>
      <c r="BK97" s="172"/>
      <c r="BL97" s="172"/>
      <c r="BM97" s="172"/>
      <c r="BN97" s="172"/>
      <c r="BO97" s="172"/>
      <c r="BP97" s="172"/>
      <c r="BQ97" s="172"/>
      <c r="BR97" s="172"/>
      <c r="BS97" s="172"/>
      <c r="BT97" s="172"/>
      <c r="BU97" s="172"/>
      <c r="BV97" s="172"/>
      <c r="BW97" s="172"/>
      <c r="BX97" s="172"/>
      <c r="BY97" s="172"/>
      <c r="BZ97" s="172"/>
      <c r="CA97" s="172"/>
      <c r="CB97" s="172"/>
      <c r="CC97" s="172"/>
      <c r="CD97" s="172"/>
      <c r="CE97" s="172"/>
      <c r="CF97" s="172"/>
      <c r="CG97" s="172"/>
      <c r="CH97" s="172"/>
      <c r="CI97" s="172"/>
      <c r="CJ97" s="172"/>
      <c r="CK97" s="172"/>
      <c r="CL97" s="172"/>
      <c r="CM97" s="172"/>
      <c r="CN97" s="172"/>
      <c r="CO97" s="172"/>
      <c r="CP97" s="172"/>
      <c r="CQ97" s="172"/>
      <c r="CR97" s="172"/>
      <c r="CS97" s="172"/>
      <c r="CT97" s="172"/>
      <c r="CU97" s="172"/>
      <c r="CV97" s="172"/>
      <c r="CW97" s="172"/>
      <c r="CX97" s="172"/>
      <c r="CY97" s="172"/>
      <c r="CZ97" s="172"/>
      <c r="DA97" s="172"/>
      <c r="DB97" s="172"/>
      <c r="DC97" s="172"/>
      <c r="DD97" s="172"/>
      <c r="DE97" s="172"/>
      <c r="DF97" s="172"/>
      <c r="DG97" s="172"/>
      <c r="DH97" s="172"/>
      <c r="DI97" s="172"/>
      <c r="DJ97" s="172"/>
      <c r="DK97" s="172"/>
      <c r="DL97" s="172"/>
      <c r="DM97" s="172"/>
    </row>
    <row r="98" spans="1:117" s="225" customFormat="1" hidden="1">
      <c r="A98" s="178" t="s">
        <v>419</v>
      </c>
      <c r="B98" s="243"/>
      <c r="C98" s="242"/>
      <c r="D98" s="241"/>
      <c r="E98" s="240"/>
      <c r="F98" s="239"/>
      <c r="G98" s="238"/>
      <c r="H98" s="231"/>
      <c r="I98" s="237"/>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236"/>
      <c r="AH98" s="236"/>
      <c r="AI98" s="236"/>
      <c r="AJ98" s="236"/>
      <c r="AK98" s="236"/>
      <c r="AL98" s="236"/>
      <c r="AM98" s="236"/>
      <c r="AN98" s="236"/>
      <c r="AO98" s="236"/>
      <c r="AP98" s="236"/>
      <c r="AQ98" s="236"/>
      <c r="AR98" s="236"/>
      <c r="AS98" s="177">
        <f t="shared" si="13"/>
        <v>0</v>
      </c>
      <c r="AT98" s="235">
        <f t="shared" si="14"/>
        <v>0</v>
      </c>
      <c r="AU98" s="235">
        <f t="shared" si="15"/>
        <v>0</v>
      </c>
      <c r="AV98" s="235">
        <f t="shared" si="16"/>
        <v>0</v>
      </c>
      <c r="AW98" s="172"/>
      <c r="AX98" s="173">
        <f t="shared" si="12"/>
        <v>0</v>
      </c>
      <c r="AY98" s="173"/>
      <c r="AZ98" s="173"/>
      <c r="BA98" s="173">
        <f t="shared" si="17"/>
        <v>0</v>
      </c>
      <c r="BB98" s="173"/>
      <c r="BC98" s="173"/>
      <c r="BD98" s="173">
        <f t="shared" si="18"/>
        <v>0</v>
      </c>
      <c r="BE98" s="173"/>
      <c r="BF98" s="172"/>
      <c r="BG98" s="172"/>
      <c r="BH98" s="172"/>
      <c r="BI98" s="172"/>
      <c r="BJ98" s="172"/>
      <c r="BK98" s="172"/>
      <c r="BL98" s="172"/>
      <c r="BM98" s="172"/>
      <c r="BN98" s="172"/>
      <c r="BO98" s="172"/>
      <c r="BP98" s="172"/>
      <c r="BQ98" s="172"/>
      <c r="BR98" s="172"/>
      <c r="BS98" s="172"/>
      <c r="BT98" s="172"/>
      <c r="BU98" s="172"/>
      <c r="BV98" s="172"/>
      <c r="BW98" s="172"/>
      <c r="BX98" s="172"/>
      <c r="BY98" s="172"/>
      <c r="BZ98" s="172"/>
      <c r="CA98" s="172"/>
      <c r="CB98" s="172"/>
      <c r="CC98" s="172"/>
      <c r="CD98" s="172"/>
      <c r="CE98" s="172"/>
      <c r="CF98" s="172"/>
      <c r="CG98" s="172"/>
      <c r="CH98" s="172"/>
      <c r="CI98" s="172"/>
      <c r="CJ98" s="172"/>
      <c r="CK98" s="172"/>
      <c r="CL98" s="172"/>
      <c r="CM98" s="172"/>
      <c r="CN98" s="172"/>
      <c r="CO98" s="172"/>
      <c r="CP98" s="172"/>
      <c r="CQ98" s="172"/>
      <c r="CR98" s="172"/>
      <c r="CS98" s="172"/>
      <c r="CT98" s="172"/>
      <c r="CU98" s="172"/>
      <c r="CV98" s="172"/>
      <c r="CW98" s="172"/>
      <c r="CX98" s="172"/>
      <c r="CY98" s="172"/>
      <c r="CZ98" s="172"/>
      <c r="DA98" s="172"/>
      <c r="DB98" s="172"/>
      <c r="DC98" s="172"/>
      <c r="DD98" s="172"/>
      <c r="DE98" s="172"/>
      <c r="DF98" s="172"/>
      <c r="DG98" s="172"/>
      <c r="DH98" s="172"/>
      <c r="DI98" s="172"/>
      <c r="DJ98" s="172"/>
      <c r="DK98" s="172"/>
      <c r="DL98" s="172"/>
      <c r="DM98" s="172"/>
    </row>
    <row r="99" spans="1:117" s="225" customFormat="1" hidden="1">
      <c r="A99" s="178" t="s">
        <v>420</v>
      </c>
      <c r="B99" s="243"/>
      <c r="C99" s="242"/>
      <c r="D99" s="241"/>
      <c r="E99" s="240"/>
      <c r="F99" s="239"/>
      <c r="G99" s="238"/>
      <c r="H99" s="231"/>
      <c r="I99" s="237"/>
      <c r="J99" s="236"/>
      <c r="K99" s="236"/>
      <c r="L99" s="236"/>
      <c r="M99" s="236"/>
      <c r="N99" s="236"/>
      <c r="O99" s="236"/>
      <c r="P99" s="236"/>
      <c r="Q99" s="236"/>
      <c r="R99" s="236"/>
      <c r="S99" s="236"/>
      <c r="T99" s="236"/>
      <c r="U99" s="236"/>
      <c r="V99" s="236"/>
      <c r="W99" s="236"/>
      <c r="X99" s="236"/>
      <c r="Y99" s="236"/>
      <c r="Z99" s="236"/>
      <c r="AA99" s="236"/>
      <c r="AB99" s="236"/>
      <c r="AC99" s="236"/>
      <c r="AD99" s="236"/>
      <c r="AE99" s="236"/>
      <c r="AF99" s="236"/>
      <c r="AG99" s="236"/>
      <c r="AH99" s="236"/>
      <c r="AI99" s="236"/>
      <c r="AJ99" s="236"/>
      <c r="AK99" s="236"/>
      <c r="AL99" s="236"/>
      <c r="AM99" s="236"/>
      <c r="AN99" s="236"/>
      <c r="AO99" s="236"/>
      <c r="AP99" s="236"/>
      <c r="AQ99" s="236"/>
      <c r="AR99" s="236"/>
      <c r="AS99" s="177">
        <f t="shared" si="13"/>
        <v>0</v>
      </c>
      <c r="AT99" s="235">
        <f t="shared" si="14"/>
        <v>0</v>
      </c>
      <c r="AU99" s="235">
        <f t="shared" si="15"/>
        <v>0</v>
      </c>
      <c r="AV99" s="235">
        <f t="shared" si="16"/>
        <v>0</v>
      </c>
      <c r="AW99" s="172"/>
      <c r="AX99" s="173">
        <f t="shared" si="12"/>
        <v>0</v>
      </c>
      <c r="AY99" s="173"/>
      <c r="AZ99" s="173"/>
      <c r="BA99" s="173">
        <f t="shared" si="17"/>
        <v>0</v>
      </c>
      <c r="BB99" s="173"/>
      <c r="BC99" s="173"/>
      <c r="BD99" s="173">
        <f t="shared" si="18"/>
        <v>0</v>
      </c>
      <c r="BE99" s="173"/>
      <c r="BF99" s="172"/>
      <c r="BG99" s="172"/>
      <c r="BH99" s="172"/>
      <c r="BI99" s="172"/>
      <c r="BJ99" s="172"/>
      <c r="BK99" s="172"/>
      <c r="BL99" s="172"/>
      <c r="BM99" s="172"/>
      <c r="BN99" s="172"/>
      <c r="BO99" s="172"/>
      <c r="BP99" s="172"/>
      <c r="BQ99" s="172"/>
      <c r="BR99" s="172"/>
      <c r="BS99" s="172"/>
      <c r="BT99" s="172"/>
      <c r="BU99" s="172"/>
      <c r="BV99" s="172"/>
      <c r="BW99" s="172"/>
      <c r="BX99" s="172"/>
      <c r="BY99" s="172"/>
      <c r="BZ99" s="172"/>
      <c r="CA99" s="172"/>
      <c r="CB99" s="172"/>
      <c r="CC99" s="172"/>
      <c r="CD99" s="172"/>
      <c r="CE99" s="172"/>
      <c r="CF99" s="172"/>
      <c r="CG99" s="172"/>
      <c r="CH99" s="172"/>
      <c r="CI99" s="172"/>
      <c r="CJ99" s="172"/>
      <c r="CK99" s="172"/>
      <c r="CL99" s="172"/>
      <c r="CM99" s="172"/>
      <c r="CN99" s="172"/>
      <c r="CO99" s="172"/>
      <c r="CP99" s="172"/>
      <c r="CQ99" s="172"/>
      <c r="CR99" s="172"/>
      <c r="CS99" s="172"/>
      <c r="CT99" s="172"/>
      <c r="CU99" s="172"/>
      <c r="CV99" s="172"/>
      <c r="CW99" s="172"/>
      <c r="CX99" s="172"/>
      <c r="CY99" s="172"/>
      <c r="CZ99" s="172"/>
      <c r="DA99" s="172"/>
      <c r="DB99" s="172"/>
      <c r="DC99" s="172"/>
      <c r="DD99" s="172"/>
      <c r="DE99" s="172"/>
      <c r="DF99" s="172"/>
      <c r="DG99" s="172"/>
      <c r="DH99" s="172"/>
      <c r="DI99" s="172"/>
      <c r="DJ99" s="172"/>
      <c r="DK99" s="172"/>
      <c r="DL99" s="172"/>
      <c r="DM99" s="172"/>
    </row>
    <row r="100" spans="1:117" s="225" customFormat="1" hidden="1">
      <c r="A100" s="178" t="s">
        <v>421</v>
      </c>
      <c r="B100" s="243"/>
      <c r="C100" s="242"/>
      <c r="D100" s="241"/>
      <c r="E100" s="240"/>
      <c r="F100" s="239"/>
      <c r="G100" s="238"/>
      <c r="H100" s="231"/>
      <c r="I100" s="237"/>
      <c r="J100" s="236"/>
      <c r="K100" s="236"/>
      <c r="L100" s="236"/>
      <c r="M100" s="236"/>
      <c r="N100" s="236"/>
      <c r="O100" s="236"/>
      <c r="P100" s="236"/>
      <c r="Q100" s="236"/>
      <c r="R100" s="236"/>
      <c r="S100" s="236"/>
      <c r="T100" s="236"/>
      <c r="U100" s="236"/>
      <c r="V100" s="236"/>
      <c r="W100" s="236"/>
      <c r="X100" s="236"/>
      <c r="Y100" s="236"/>
      <c r="Z100" s="236"/>
      <c r="AA100" s="236"/>
      <c r="AB100" s="236"/>
      <c r="AC100" s="236"/>
      <c r="AD100" s="236"/>
      <c r="AE100" s="236"/>
      <c r="AF100" s="236"/>
      <c r="AG100" s="236"/>
      <c r="AH100" s="236"/>
      <c r="AI100" s="236"/>
      <c r="AJ100" s="236"/>
      <c r="AK100" s="236"/>
      <c r="AL100" s="236"/>
      <c r="AM100" s="236"/>
      <c r="AN100" s="236"/>
      <c r="AO100" s="236"/>
      <c r="AP100" s="236"/>
      <c r="AQ100" s="236"/>
      <c r="AR100" s="236"/>
      <c r="AS100" s="177">
        <f t="shared" si="13"/>
        <v>0</v>
      </c>
      <c r="AT100" s="235">
        <f t="shared" si="14"/>
        <v>0</v>
      </c>
      <c r="AU100" s="235">
        <f t="shared" si="15"/>
        <v>0</v>
      </c>
      <c r="AV100" s="235">
        <f t="shared" si="16"/>
        <v>0</v>
      </c>
      <c r="AW100" s="172"/>
      <c r="AX100" s="173">
        <f t="shared" si="12"/>
        <v>0</v>
      </c>
      <c r="AY100" s="173"/>
      <c r="AZ100" s="173"/>
      <c r="BA100" s="173">
        <f t="shared" si="17"/>
        <v>0</v>
      </c>
      <c r="BB100" s="173"/>
      <c r="BC100" s="173"/>
      <c r="BD100" s="173">
        <f t="shared" si="18"/>
        <v>0</v>
      </c>
      <c r="BE100" s="173"/>
      <c r="BF100" s="172"/>
      <c r="BG100" s="172"/>
      <c r="BH100" s="172"/>
      <c r="BI100" s="172"/>
      <c r="BJ100" s="172"/>
      <c r="BK100" s="172"/>
      <c r="BL100" s="172"/>
      <c r="BM100" s="172"/>
      <c r="BN100" s="172"/>
      <c r="BO100" s="172"/>
      <c r="BP100" s="172"/>
      <c r="BQ100" s="172"/>
      <c r="BR100" s="172"/>
      <c r="BS100" s="172"/>
      <c r="BT100" s="172"/>
      <c r="BU100" s="172"/>
      <c r="BV100" s="172"/>
      <c r="BW100" s="172"/>
      <c r="BX100" s="172"/>
      <c r="BY100" s="172"/>
      <c r="BZ100" s="172"/>
      <c r="CA100" s="172"/>
      <c r="CB100" s="172"/>
      <c r="CC100" s="172"/>
      <c r="CD100" s="172"/>
      <c r="CE100" s="172"/>
      <c r="CF100" s="172"/>
      <c r="CG100" s="172"/>
      <c r="CH100" s="172"/>
      <c r="CI100" s="172"/>
      <c r="CJ100" s="172"/>
      <c r="CK100" s="172"/>
      <c r="CL100" s="172"/>
      <c r="CM100" s="172"/>
      <c r="CN100" s="172"/>
      <c r="CO100" s="172"/>
      <c r="CP100" s="172"/>
      <c r="CQ100" s="172"/>
      <c r="CR100" s="172"/>
      <c r="CS100" s="172"/>
      <c r="CT100" s="172"/>
      <c r="CU100" s="172"/>
      <c r="CV100" s="172"/>
      <c r="CW100" s="172"/>
      <c r="CX100" s="172"/>
      <c r="CY100" s="172"/>
      <c r="CZ100" s="172"/>
      <c r="DA100" s="172"/>
      <c r="DB100" s="172"/>
      <c r="DC100" s="172"/>
      <c r="DD100" s="172"/>
      <c r="DE100" s="172"/>
      <c r="DF100" s="172"/>
      <c r="DG100" s="172"/>
      <c r="DH100" s="172"/>
      <c r="DI100" s="172"/>
      <c r="DJ100" s="172"/>
      <c r="DK100" s="172"/>
      <c r="DL100" s="172"/>
      <c r="DM100" s="172"/>
    </row>
    <row r="101" spans="1:117" s="225" customFormat="1" hidden="1">
      <c r="A101" s="178" t="s">
        <v>422</v>
      </c>
      <c r="B101" s="243"/>
      <c r="C101" s="242"/>
      <c r="D101" s="241"/>
      <c r="E101" s="240"/>
      <c r="F101" s="239"/>
      <c r="G101" s="238"/>
      <c r="H101" s="231"/>
      <c r="I101" s="237"/>
      <c r="J101" s="236"/>
      <c r="K101" s="236"/>
      <c r="L101" s="236"/>
      <c r="M101" s="236"/>
      <c r="N101" s="236"/>
      <c r="O101" s="236"/>
      <c r="P101" s="236"/>
      <c r="Q101" s="236"/>
      <c r="R101" s="236"/>
      <c r="S101" s="236"/>
      <c r="T101" s="236"/>
      <c r="U101" s="236"/>
      <c r="V101" s="236"/>
      <c r="W101" s="236"/>
      <c r="X101" s="236"/>
      <c r="Y101" s="236"/>
      <c r="Z101" s="236"/>
      <c r="AA101" s="236"/>
      <c r="AB101" s="236"/>
      <c r="AC101" s="236"/>
      <c r="AD101" s="236"/>
      <c r="AE101" s="236"/>
      <c r="AF101" s="236"/>
      <c r="AG101" s="236"/>
      <c r="AH101" s="236"/>
      <c r="AI101" s="236"/>
      <c r="AJ101" s="236"/>
      <c r="AK101" s="236"/>
      <c r="AL101" s="236"/>
      <c r="AM101" s="236"/>
      <c r="AN101" s="236"/>
      <c r="AO101" s="236"/>
      <c r="AP101" s="236"/>
      <c r="AQ101" s="236"/>
      <c r="AR101" s="236"/>
      <c r="AS101" s="177">
        <f t="shared" si="13"/>
        <v>0</v>
      </c>
      <c r="AT101" s="235">
        <f t="shared" si="14"/>
        <v>0</v>
      </c>
      <c r="AU101" s="235">
        <f t="shared" si="15"/>
        <v>0</v>
      </c>
      <c r="AV101" s="235">
        <f t="shared" si="16"/>
        <v>0</v>
      </c>
      <c r="AW101" s="172"/>
      <c r="AX101" s="173">
        <f t="shared" si="12"/>
        <v>0</v>
      </c>
      <c r="AY101" s="173"/>
      <c r="AZ101" s="173"/>
      <c r="BA101" s="173">
        <f t="shared" si="17"/>
        <v>0</v>
      </c>
      <c r="BB101" s="173"/>
      <c r="BC101" s="173"/>
      <c r="BD101" s="173">
        <f t="shared" si="18"/>
        <v>0</v>
      </c>
      <c r="BE101" s="173"/>
      <c r="BF101" s="172"/>
      <c r="BG101" s="172"/>
      <c r="BH101" s="172"/>
      <c r="BI101" s="172"/>
      <c r="BJ101" s="172"/>
      <c r="BK101" s="172"/>
      <c r="BL101" s="172"/>
      <c r="BM101" s="172"/>
      <c r="BN101" s="172"/>
      <c r="BO101" s="172"/>
      <c r="BP101" s="172"/>
      <c r="BQ101" s="172"/>
      <c r="BR101" s="172"/>
      <c r="BS101" s="172"/>
      <c r="BT101" s="172"/>
      <c r="BU101" s="172"/>
      <c r="BV101" s="172"/>
      <c r="BW101" s="172"/>
      <c r="BX101" s="172"/>
      <c r="BY101" s="172"/>
      <c r="BZ101" s="172"/>
      <c r="CA101" s="172"/>
      <c r="CB101" s="172"/>
      <c r="CC101" s="172"/>
      <c r="CD101" s="172"/>
      <c r="CE101" s="172"/>
      <c r="CF101" s="172"/>
      <c r="CG101" s="172"/>
      <c r="CH101" s="172"/>
      <c r="CI101" s="172"/>
      <c r="CJ101" s="172"/>
      <c r="CK101" s="172"/>
      <c r="CL101" s="172"/>
      <c r="CM101" s="172"/>
      <c r="CN101" s="172"/>
      <c r="CO101" s="172"/>
      <c r="CP101" s="172"/>
      <c r="CQ101" s="172"/>
      <c r="CR101" s="172"/>
      <c r="CS101" s="172"/>
      <c r="CT101" s="172"/>
      <c r="CU101" s="172"/>
      <c r="CV101" s="172"/>
      <c r="CW101" s="172"/>
      <c r="CX101" s="172"/>
      <c r="CY101" s="172"/>
      <c r="CZ101" s="172"/>
      <c r="DA101" s="172"/>
      <c r="DB101" s="172"/>
      <c r="DC101" s="172"/>
      <c r="DD101" s="172"/>
      <c r="DE101" s="172"/>
      <c r="DF101" s="172"/>
      <c r="DG101" s="172"/>
      <c r="DH101" s="172"/>
      <c r="DI101" s="172"/>
      <c r="DJ101" s="172"/>
      <c r="DK101" s="172"/>
      <c r="DL101" s="172"/>
      <c r="DM101" s="172"/>
    </row>
    <row r="102" spans="1:117" s="225" customFormat="1" hidden="1">
      <c r="A102" s="178" t="s">
        <v>423</v>
      </c>
      <c r="B102" s="243"/>
      <c r="C102" s="242"/>
      <c r="D102" s="241"/>
      <c r="E102" s="240"/>
      <c r="F102" s="239"/>
      <c r="G102" s="238"/>
      <c r="H102" s="231"/>
      <c r="I102" s="237"/>
      <c r="J102" s="236"/>
      <c r="K102" s="236"/>
      <c r="L102" s="236"/>
      <c r="M102" s="236"/>
      <c r="N102" s="236"/>
      <c r="O102" s="236"/>
      <c r="P102" s="236"/>
      <c r="Q102" s="236"/>
      <c r="R102" s="236"/>
      <c r="S102" s="236"/>
      <c r="T102" s="236"/>
      <c r="U102" s="236"/>
      <c r="V102" s="236"/>
      <c r="W102" s="236"/>
      <c r="X102" s="236"/>
      <c r="Y102" s="236"/>
      <c r="Z102" s="236"/>
      <c r="AA102" s="236"/>
      <c r="AB102" s="236"/>
      <c r="AC102" s="236"/>
      <c r="AD102" s="236"/>
      <c r="AE102" s="236"/>
      <c r="AF102" s="236"/>
      <c r="AG102" s="236"/>
      <c r="AH102" s="236"/>
      <c r="AI102" s="236"/>
      <c r="AJ102" s="236"/>
      <c r="AK102" s="236"/>
      <c r="AL102" s="236"/>
      <c r="AM102" s="236"/>
      <c r="AN102" s="236"/>
      <c r="AO102" s="236"/>
      <c r="AP102" s="236"/>
      <c r="AQ102" s="236"/>
      <c r="AR102" s="236"/>
      <c r="AS102" s="177">
        <f t="shared" si="13"/>
        <v>0</v>
      </c>
      <c r="AT102" s="235">
        <f t="shared" si="14"/>
        <v>0</v>
      </c>
      <c r="AU102" s="235">
        <f t="shared" si="15"/>
        <v>0</v>
      </c>
      <c r="AV102" s="235">
        <f t="shared" si="16"/>
        <v>0</v>
      </c>
      <c r="AW102" s="172"/>
      <c r="AX102" s="173">
        <f t="shared" si="12"/>
        <v>0</v>
      </c>
      <c r="AY102" s="173"/>
      <c r="AZ102" s="173"/>
      <c r="BA102" s="173">
        <f t="shared" si="17"/>
        <v>0</v>
      </c>
      <c r="BB102" s="173"/>
      <c r="BC102" s="173"/>
      <c r="BD102" s="173">
        <f t="shared" si="18"/>
        <v>0</v>
      </c>
      <c r="BE102" s="173"/>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c r="CZ102" s="172"/>
      <c r="DA102" s="172"/>
      <c r="DB102" s="172"/>
      <c r="DC102" s="172"/>
      <c r="DD102" s="172"/>
      <c r="DE102" s="172"/>
      <c r="DF102" s="172"/>
      <c r="DG102" s="172"/>
      <c r="DH102" s="172"/>
      <c r="DI102" s="172"/>
      <c r="DJ102" s="172"/>
      <c r="DK102" s="172"/>
      <c r="DL102" s="172"/>
      <c r="DM102" s="172"/>
    </row>
    <row r="103" spans="1:117" s="225" customFormat="1" hidden="1">
      <c r="A103" s="178" t="s">
        <v>424</v>
      </c>
      <c r="B103" s="243"/>
      <c r="C103" s="242"/>
      <c r="D103" s="241"/>
      <c r="E103" s="240"/>
      <c r="F103" s="239"/>
      <c r="G103" s="238"/>
      <c r="H103" s="231"/>
      <c r="I103" s="237"/>
      <c r="J103" s="236"/>
      <c r="K103" s="236"/>
      <c r="L103" s="236"/>
      <c r="M103" s="236"/>
      <c r="N103" s="236"/>
      <c r="O103" s="236"/>
      <c r="P103" s="236"/>
      <c r="Q103" s="236"/>
      <c r="R103" s="236"/>
      <c r="S103" s="236"/>
      <c r="T103" s="236"/>
      <c r="U103" s="236"/>
      <c r="V103" s="236"/>
      <c r="W103" s="236"/>
      <c r="X103" s="236"/>
      <c r="Y103" s="236"/>
      <c r="Z103" s="236"/>
      <c r="AA103" s="236"/>
      <c r="AB103" s="236"/>
      <c r="AC103" s="236"/>
      <c r="AD103" s="236"/>
      <c r="AE103" s="236"/>
      <c r="AF103" s="236"/>
      <c r="AG103" s="236"/>
      <c r="AH103" s="236"/>
      <c r="AI103" s="236"/>
      <c r="AJ103" s="236"/>
      <c r="AK103" s="236"/>
      <c r="AL103" s="236"/>
      <c r="AM103" s="236"/>
      <c r="AN103" s="236"/>
      <c r="AO103" s="236"/>
      <c r="AP103" s="236"/>
      <c r="AQ103" s="236"/>
      <c r="AR103" s="236"/>
      <c r="AS103" s="177">
        <f t="shared" si="13"/>
        <v>0</v>
      </c>
      <c r="AT103" s="235">
        <f t="shared" si="14"/>
        <v>0</v>
      </c>
      <c r="AU103" s="235">
        <f t="shared" si="15"/>
        <v>0</v>
      </c>
      <c r="AV103" s="235">
        <f t="shared" si="16"/>
        <v>0</v>
      </c>
      <c r="AW103" s="172"/>
      <c r="AX103" s="173">
        <f t="shared" si="12"/>
        <v>0</v>
      </c>
      <c r="AY103" s="173"/>
      <c r="AZ103" s="173"/>
      <c r="BA103" s="173">
        <f t="shared" si="17"/>
        <v>0</v>
      </c>
      <c r="BB103" s="173"/>
      <c r="BC103" s="173"/>
      <c r="BD103" s="173">
        <f t="shared" si="18"/>
        <v>0</v>
      </c>
      <c r="BE103" s="173"/>
      <c r="BF103" s="172"/>
      <c r="BG103" s="172"/>
      <c r="BH103" s="172"/>
      <c r="BI103" s="172"/>
      <c r="BJ103" s="172"/>
      <c r="BK103" s="172"/>
      <c r="BL103" s="172"/>
      <c r="BM103" s="172"/>
      <c r="BN103" s="172"/>
      <c r="BO103" s="172"/>
      <c r="BP103" s="172"/>
      <c r="BQ103" s="172"/>
      <c r="BR103" s="172"/>
      <c r="BS103" s="172"/>
      <c r="BT103" s="172"/>
      <c r="BU103" s="172"/>
      <c r="BV103" s="172"/>
      <c r="BW103" s="172"/>
      <c r="BX103" s="172"/>
      <c r="BY103" s="172"/>
      <c r="BZ103" s="172"/>
      <c r="CA103" s="172"/>
      <c r="CB103" s="172"/>
      <c r="CC103" s="172"/>
      <c r="CD103" s="172"/>
      <c r="CE103" s="172"/>
      <c r="CF103" s="172"/>
      <c r="CG103" s="172"/>
      <c r="CH103" s="172"/>
      <c r="CI103" s="172"/>
      <c r="CJ103" s="172"/>
      <c r="CK103" s="172"/>
      <c r="CL103" s="172"/>
      <c r="CM103" s="172"/>
      <c r="CN103" s="172"/>
      <c r="CO103" s="172"/>
      <c r="CP103" s="172"/>
      <c r="CQ103" s="172"/>
      <c r="CR103" s="172"/>
      <c r="CS103" s="172"/>
      <c r="CT103" s="172"/>
      <c r="CU103" s="172"/>
      <c r="CV103" s="172"/>
      <c r="CW103" s="172"/>
      <c r="CX103" s="172"/>
      <c r="CY103" s="172"/>
      <c r="CZ103" s="172"/>
      <c r="DA103" s="172"/>
      <c r="DB103" s="172"/>
      <c r="DC103" s="172"/>
      <c r="DD103" s="172"/>
      <c r="DE103" s="172"/>
      <c r="DF103" s="172"/>
      <c r="DG103" s="172"/>
      <c r="DH103" s="172"/>
      <c r="DI103" s="172"/>
      <c r="DJ103" s="172"/>
      <c r="DK103" s="172"/>
      <c r="DL103" s="172"/>
      <c r="DM103" s="172"/>
    </row>
    <row r="104" spans="1:117" s="225" customFormat="1" hidden="1">
      <c r="A104" s="178" t="s">
        <v>425</v>
      </c>
      <c r="B104" s="243"/>
      <c r="C104" s="242"/>
      <c r="D104" s="241"/>
      <c r="E104" s="240"/>
      <c r="F104" s="239"/>
      <c r="G104" s="238"/>
      <c r="H104" s="231"/>
      <c r="I104" s="237"/>
      <c r="J104" s="236"/>
      <c r="K104" s="236"/>
      <c r="L104" s="236"/>
      <c r="M104" s="236"/>
      <c r="N104" s="236"/>
      <c r="O104" s="236"/>
      <c r="P104" s="236"/>
      <c r="Q104" s="236"/>
      <c r="R104" s="236"/>
      <c r="S104" s="236"/>
      <c r="T104" s="236"/>
      <c r="U104" s="236"/>
      <c r="V104" s="236"/>
      <c r="W104" s="236"/>
      <c r="X104" s="236"/>
      <c r="Y104" s="236"/>
      <c r="Z104" s="236"/>
      <c r="AA104" s="236"/>
      <c r="AB104" s="236"/>
      <c r="AC104" s="236"/>
      <c r="AD104" s="236"/>
      <c r="AE104" s="236"/>
      <c r="AF104" s="236"/>
      <c r="AG104" s="236"/>
      <c r="AH104" s="236"/>
      <c r="AI104" s="236"/>
      <c r="AJ104" s="236"/>
      <c r="AK104" s="236"/>
      <c r="AL104" s="236"/>
      <c r="AM104" s="236"/>
      <c r="AN104" s="236"/>
      <c r="AO104" s="236"/>
      <c r="AP104" s="236"/>
      <c r="AQ104" s="236"/>
      <c r="AR104" s="236"/>
      <c r="AS104" s="177">
        <f t="shared" si="13"/>
        <v>0</v>
      </c>
      <c r="AT104" s="235">
        <f t="shared" si="14"/>
        <v>0</v>
      </c>
      <c r="AU104" s="235">
        <f t="shared" si="15"/>
        <v>0</v>
      </c>
      <c r="AV104" s="235">
        <f t="shared" si="16"/>
        <v>0</v>
      </c>
      <c r="AW104" s="172"/>
      <c r="AX104" s="173">
        <f t="shared" si="12"/>
        <v>0</v>
      </c>
      <c r="AY104" s="173"/>
      <c r="AZ104" s="173"/>
      <c r="BA104" s="173">
        <f t="shared" si="17"/>
        <v>0</v>
      </c>
      <c r="BB104" s="173"/>
      <c r="BC104" s="173"/>
      <c r="BD104" s="173">
        <f t="shared" si="18"/>
        <v>0</v>
      </c>
      <c r="BE104" s="173"/>
      <c r="BF104" s="172"/>
      <c r="BG104" s="172"/>
      <c r="BH104" s="172"/>
      <c r="BI104" s="172"/>
      <c r="BJ104" s="172"/>
      <c r="BK104" s="172"/>
      <c r="BL104" s="172"/>
      <c r="BM104" s="172"/>
      <c r="BN104" s="172"/>
      <c r="BO104" s="172"/>
      <c r="BP104" s="172"/>
      <c r="BQ104" s="172"/>
      <c r="BR104" s="172"/>
      <c r="BS104" s="172"/>
      <c r="BT104" s="172"/>
      <c r="BU104" s="172"/>
      <c r="BV104" s="172"/>
      <c r="BW104" s="172"/>
      <c r="BX104" s="172"/>
      <c r="BY104" s="172"/>
      <c r="BZ104" s="172"/>
      <c r="CA104" s="172"/>
      <c r="CB104" s="172"/>
      <c r="CC104" s="172"/>
      <c r="CD104" s="172"/>
      <c r="CE104" s="172"/>
      <c r="CF104" s="172"/>
      <c r="CG104" s="172"/>
      <c r="CH104" s="172"/>
      <c r="CI104" s="172"/>
      <c r="CJ104" s="172"/>
      <c r="CK104" s="172"/>
      <c r="CL104" s="172"/>
      <c r="CM104" s="172"/>
      <c r="CN104" s="172"/>
      <c r="CO104" s="172"/>
      <c r="CP104" s="172"/>
      <c r="CQ104" s="172"/>
      <c r="CR104" s="172"/>
      <c r="CS104" s="172"/>
      <c r="CT104" s="172"/>
      <c r="CU104" s="172"/>
      <c r="CV104" s="172"/>
      <c r="CW104" s="172"/>
      <c r="CX104" s="172"/>
      <c r="CY104" s="172"/>
      <c r="CZ104" s="172"/>
      <c r="DA104" s="172"/>
      <c r="DB104" s="172"/>
      <c r="DC104" s="172"/>
      <c r="DD104" s="172"/>
      <c r="DE104" s="172"/>
      <c r="DF104" s="172"/>
      <c r="DG104" s="172"/>
      <c r="DH104" s="172"/>
      <c r="DI104" s="172"/>
      <c r="DJ104" s="172"/>
      <c r="DK104" s="172"/>
      <c r="DL104" s="172"/>
      <c r="DM104" s="172"/>
    </row>
    <row r="105" spans="1:117" s="225" customFormat="1" hidden="1">
      <c r="A105" s="178" t="s">
        <v>426</v>
      </c>
      <c r="B105" s="243"/>
      <c r="C105" s="242"/>
      <c r="D105" s="241"/>
      <c r="E105" s="240"/>
      <c r="F105" s="239"/>
      <c r="G105" s="238"/>
      <c r="H105" s="231"/>
      <c r="I105" s="237"/>
      <c r="J105" s="236"/>
      <c r="K105" s="236"/>
      <c r="L105" s="236"/>
      <c r="M105" s="236"/>
      <c r="N105" s="236"/>
      <c r="O105" s="236"/>
      <c r="P105" s="236"/>
      <c r="Q105" s="236"/>
      <c r="R105" s="236"/>
      <c r="S105" s="236"/>
      <c r="T105" s="236"/>
      <c r="U105" s="236"/>
      <c r="V105" s="236"/>
      <c r="W105" s="236"/>
      <c r="X105" s="236"/>
      <c r="Y105" s="236"/>
      <c r="Z105" s="236"/>
      <c r="AA105" s="236"/>
      <c r="AB105" s="236"/>
      <c r="AC105" s="236"/>
      <c r="AD105" s="236"/>
      <c r="AE105" s="236"/>
      <c r="AF105" s="236"/>
      <c r="AG105" s="236"/>
      <c r="AH105" s="236"/>
      <c r="AI105" s="236"/>
      <c r="AJ105" s="236"/>
      <c r="AK105" s="236"/>
      <c r="AL105" s="236"/>
      <c r="AM105" s="236"/>
      <c r="AN105" s="236"/>
      <c r="AO105" s="236"/>
      <c r="AP105" s="236"/>
      <c r="AQ105" s="236"/>
      <c r="AR105" s="236"/>
      <c r="AS105" s="177">
        <f t="shared" si="13"/>
        <v>0</v>
      </c>
      <c r="AT105" s="235">
        <f t="shared" si="14"/>
        <v>0</v>
      </c>
      <c r="AU105" s="235">
        <f t="shared" si="15"/>
        <v>0</v>
      </c>
      <c r="AV105" s="235">
        <f t="shared" si="16"/>
        <v>0</v>
      </c>
      <c r="AW105" s="172"/>
      <c r="AX105" s="173">
        <f t="shared" ref="AX105:AX168" si="19">D105*(P105+Q105+AL105+AE105+AA105+Z105+Y105+X105)</f>
        <v>0</v>
      </c>
      <c r="AY105" s="173"/>
      <c r="AZ105" s="173"/>
      <c r="BA105" s="173">
        <f t="shared" si="17"/>
        <v>0</v>
      </c>
      <c r="BB105" s="173"/>
      <c r="BC105" s="173"/>
      <c r="BD105" s="173">
        <f t="shared" si="18"/>
        <v>0</v>
      </c>
      <c r="BE105" s="173"/>
      <c r="BF105" s="172"/>
      <c r="BG105" s="172"/>
      <c r="BH105" s="172"/>
      <c r="BI105" s="172"/>
      <c r="BJ105" s="172"/>
      <c r="BK105" s="172"/>
      <c r="BL105" s="172"/>
      <c r="BM105" s="172"/>
      <c r="BN105" s="172"/>
      <c r="BO105" s="172"/>
      <c r="BP105" s="172"/>
      <c r="BQ105" s="172"/>
      <c r="BR105" s="172"/>
      <c r="BS105" s="172"/>
      <c r="BT105" s="172"/>
      <c r="BU105" s="172"/>
      <c r="BV105" s="172"/>
      <c r="BW105" s="172"/>
      <c r="BX105" s="172"/>
      <c r="BY105" s="172"/>
      <c r="BZ105" s="172"/>
      <c r="CA105" s="172"/>
      <c r="CB105" s="172"/>
      <c r="CC105" s="172"/>
      <c r="CD105" s="172"/>
      <c r="CE105" s="172"/>
      <c r="CF105" s="172"/>
      <c r="CG105" s="172"/>
      <c r="CH105" s="172"/>
      <c r="CI105" s="172"/>
      <c r="CJ105" s="172"/>
      <c r="CK105" s="172"/>
      <c r="CL105" s="172"/>
      <c r="CM105" s="172"/>
      <c r="CN105" s="172"/>
      <c r="CO105" s="172"/>
      <c r="CP105" s="172"/>
      <c r="CQ105" s="172"/>
      <c r="CR105" s="172"/>
      <c r="CS105" s="172"/>
      <c r="CT105" s="172"/>
      <c r="CU105" s="172"/>
      <c r="CV105" s="172"/>
      <c r="CW105" s="172"/>
      <c r="CX105" s="172"/>
      <c r="CY105" s="172"/>
      <c r="CZ105" s="172"/>
      <c r="DA105" s="172"/>
      <c r="DB105" s="172"/>
      <c r="DC105" s="172"/>
      <c r="DD105" s="172"/>
      <c r="DE105" s="172"/>
      <c r="DF105" s="172"/>
      <c r="DG105" s="172"/>
      <c r="DH105" s="172"/>
      <c r="DI105" s="172"/>
      <c r="DJ105" s="172"/>
      <c r="DK105" s="172"/>
      <c r="DL105" s="172"/>
      <c r="DM105" s="172"/>
    </row>
    <row r="106" spans="1:117" s="225" customFormat="1" hidden="1">
      <c r="A106" s="178" t="s">
        <v>427</v>
      </c>
      <c r="B106" s="243"/>
      <c r="C106" s="242"/>
      <c r="D106" s="241"/>
      <c r="E106" s="240"/>
      <c r="F106" s="239"/>
      <c r="G106" s="238"/>
      <c r="H106" s="231"/>
      <c r="I106" s="237"/>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c r="AP106" s="236"/>
      <c r="AQ106" s="236"/>
      <c r="AR106" s="236"/>
      <c r="AS106" s="177">
        <f t="shared" si="13"/>
        <v>0</v>
      </c>
      <c r="AT106" s="235">
        <f t="shared" si="14"/>
        <v>0</v>
      </c>
      <c r="AU106" s="235">
        <f t="shared" si="15"/>
        <v>0</v>
      </c>
      <c r="AV106" s="235">
        <f t="shared" si="16"/>
        <v>0</v>
      </c>
      <c r="AW106" s="172"/>
      <c r="AX106" s="173">
        <f t="shared" si="19"/>
        <v>0</v>
      </c>
      <c r="AY106" s="173"/>
      <c r="AZ106" s="173"/>
      <c r="BA106" s="173">
        <f t="shared" si="17"/>
        <v>0</v>
      </c>
      <c r="BB106" s="173"/>
      <c r="BC106" s="173"/>
      <c r="BD106" s="173">
        <f t="shared" si="18"/>
        <v>0</v>
      </c>
      <c r="BE106" s="173"/>
      <c r="BF106" s="172"/>
      <c r="BG106" s="172"/>
      <c r="BH106" s="172"/>
      <c r="BI106" s="172"/>
      <c r="BJ106" s="172"/>
      <c r="BK106" s="172"/>
      <c r="BL106" s="172"/>
      <c r="BM106" s="172"/>
      <c r="BN106" s="172"/>
      <c r="BO106" s="172"/>
      <c r="BP106" s="172"/>
      <c r="BQ106" s="172"/>
      <c r="BR106" s="172"/>
      <c r="BS106" s="172"/>
      <c r="BT106" s="172"/>
      <c r="BU106" s="172"/>
      <c r="BV106" s="172"/>
      <c r="BW106" s="172"/>
      <c r="BX106" s="172"/>
      <c r="BY106" s="172"/>
      <c r="BZ106" s="172"/>
      <c r="CA106" s="172"/>
      <c r="CB106" s="172"/>
      <c r="CC106" s="172"/>
      <c r="CD106" s="172"/>
      <c r="CE106" s="172"/>
      <c r="CF106" s="172"/>
      <c r="CG106" s="172"/>
      <c r="CH106" s="172"/>
      <c r="CI106" s="172"/>
      <c r="CJ106" s="172"/>
      <c r="CK106" s="172"/>
      <c r="CL106" s="172"/>
      <c r="CM106" s="172"/>
      <c r="CN106" s="172"/>
      <c r="CO106" s="172"/>
      <c r="CP106" s="172"/>
      <c r="CQ106" s="172"/>
      <c r="CR106" s="172"/>
      <c r="CS106" s="172"/>
      <c r="CT106" s="172"/>
      <c r="CU106" s="172"/>
      <c r="CV106" s="172"/>
      <c r="CW106" s="172"/>
      <c r="CX106" s="172"/>
      <c r="CY106" s="172"/>
      <c r="CZ106" s="172"/>
      <c r="DA106" s="172"/>
      <c r="DB106" s="172"/>
      <c r="DC106" s="172"/>
      <c r="DD106" s="172"/>
      <c r="DE106" s="172"/>
      <c r="DF106" s="172"/>
      <c r="DG106" s="172"/>
      <c r="DH106" s="172"/>
      <c r="DI106" s="172"/>
      <c r="DJ106" s="172"/>
      <c r="DK106" s="172"/>
      <c r="DL106" s="172"/>
      <c r="DM106" s="172"/>
    </row>
    <row r="107" spans="1:117" s="225" customFormat="1" hidden="1">
      <c r="A107" s="178" t="s">
        <v>428</v>
      </c>
      <c r="B107" s="243"/>
      <c r="C107" s="242"/>
      <c r="D107" s="241"/>
      <c r="E107" s="240"/>
      <c r="F107" s="239"/>
      <c r="G107" s="238"/>
      <c r="H107" s="231"/>
      <c r="I107" s="237"/>
      <c r="J107" s="236"/>
      <c r="K107" s="236"/>
      <c r="L107" s="236"/>
      <c r="M107" s="236"/>
      <c r="N107" s="236"/>
      <c r="O107" s="236"/>
      <c r="P107" s="236"/>
      <c r="Q107" s="236"/>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c r="AP107" s="236"/>
      <c r="AQ107" s="236"/>
      <c r="AR107" s="236"/>
      <c r="AS107" s="177">
        <f t="shared" si="13"/>
        <v>0</v>
      </c>
      <c r="AT107" s="235">
        <f t="shared" si="14"/>
        <v>0</v>
      </c>
      <c r="AU107" s="235">
        <f t="shared" si="15"/>
        <v>0</v>
      </c>
      <c r="AV107" s="235">
        <f t="shared" si="16"/>
        <v>0</v>
      </c>
      <c r="AW107" s="172"/>
      <c r="AX107" s="173">
        <f t="shared" si="19"/>
        <v>0</v>
      </c>
      <c r="AY107" s="173"/>
      <c r="AZ107" s="173"/>
      <c r="BA107" s="173">
        <f t="shared" si="17"/>
        <v>0</v>
      </c>
      <c r="BB107" s="173"/>
      <c r="BC107" s="173"/>
      <c r="BD107" s="173">
        <f t="shared" si="18"/>
        <v>0</v>
      </c>
      <c r="BE107" s="173"/>
      <c r="BF107" s="172"/>
      <c r="BG107" s="172"/>
      <c r="BH107" s="172"/>
      <c r="BI107" s="172"/>
      <c r="BJ107" s="172"/>
      <c r="BK107" s="172"/>
      <c r="BL107" s="172"/>
      <c r="BM107" s="172"/>
      <c r="BN107" s="172"/>
      <c r="BO107" s="172"/>
      <c r="BP107" s="172"/>
      <c r="BQ107" s="172"/>
      <c r="BR107" s="172"/>
      <c r="BS107" s="172"/>
      <c r="BT107" s="172"/>
      <c r="BU107" s="172"/>
      <c r="BV107" s="172"/>
      <c r="BW107" s="172"/>
      <c r="BX107" s="172"/>
      <c r="BY107" s="172"/>
      <c r="BZ107" s="172"/>
      <c r="CA107" s="172"/>
      <c r="CB107" s="172"/>
      <c r="CC107" s="172"/>
      <c r="CD107" s="172"/>
      <c r="CE107" s="172"/>
      <c r="CF107" s="172"/>
      <c r="CG107" s="172"/>
      <c r="CH107" s="172"/>
      <c r="CI107" s="172"/>
      <c r="CJ107" s="172"/>
      <c r="CK107" s="172"/>
      <c r="CL107" s="172"/>
      <c r="CM107" s="172"/>
      <c r="CN107" s="172"/>
      <c r="CO107" s="172"/>
      <c r="CP107" s="172"/>
      <c r="CQ107" s="172"/>
      <c r="CR107" s="172"/>
      <c r="CS107" s="172"/>
      <c r="CT107" s="172"/>
      <c r="CU107" s="172"/>
      <c r="CV107" s="172"/>
      <c r="CW107" s="172"/>
      <c r="CX107" s="172"/>
      <c r="CY107" s="172"/>
      <c r="CZ107" s="172"/>
      <c r="DA107" s="172"/>
      <c r="DB107" s="172"/>
      <c r="DC107" s="172"/>
      <c r="DD107" s="172"/>
      <c r="DE107" s="172"/>
      <c r="DF107" s="172"/>
      <c r="DG107" s="172"/>
      <c r="DH107" s="172"/>
      <c r="DI107" s="172"/>
      <c r="DJ107" s="172"/>
      <c r="DK107" s="172"/>
      <c r="DL107" s="172"/>
      <c r="DM107" s="172"/>
    </row>
    <row r="108" spans="1:117" s="225" customFormat="1" hidden="1">
      <c r="A108" s="178" t="s">
        <v>429</v>
      </c>
      <c r="B108" s="243"/>
      <c r="C108" s="242"/>
      <c r="D108" s="241"/>
      <c r="E108" s="240"/>
      <c r="F108" s="239"/>
      <c r="G108" s="238"/>
      <c r="H108" s="231"/>
      <c r="I108" s="237"/>
      <c r="J108" s="236"/>
      <c r="K108" s="236"/>
      <c r="L108" s="236"/>
      <c r="M108" s="236"/>
      <c r="N108" s="236"/>
      <c r="O108" s="236"/>
      <c r="P108" s="236"/>
      <c r="Q108" s="236"/>
      <c r="R108" s="236"/>
      <c r="S108" s="236"/>
      <c r="T108" s="236"/>
      <c r="U108" s="236"/>
      <c r="V108" s="236"/>
      <c r="W108" s="236"/>
      <c r="X108" s="236"/>
      <c r="Y108" s="236"/>
      <c r="Z108" s="236"/>
      <c r="AA108" s="236"/>
      <c r="AB108" s="236"/>
      <c r="AC108" s="236"/>
      <c r="AD108" s="236"/>
      <c r="AE108" s="236"/>
      <c r="AF108" s="236"/>
      <c r="AG108" s="236"/>
      <c r="AH108" s="236"/>
      <c r="AI108" s="236"/>
      <c r="AJ108" s="236"/>
      <c r="AK108" s="236"/>
      <c r="AL108" s="236"/>
      <c r="AM108" s="236"/>
      <c r="AN108" s="236"/>
      <c r="AO108" s="236"/>
      <c r="AP108" s="236"/>
      <c r="AQ108" s="236"/>
      <c r="AR108" s="236"/>
      <c r="AS108" s="177">
        <f t="shared" si="13"/>
        <v>0</v>
      </c>
      <c r="AT108" s="235">
        <f t="shared" si="14"/>
        <v>0</v>
      </c>
      <c r="AU108" s="235">
        <f t="shared" si="15"/>
        <v>0</v>
      </c>
      <c r="AV108" s="235">
        <f t="shared" si="16"/>
        <v>0</v>
      </c>
      <c r="AW108" s="172"/>
      <c r="AX108" s="173">
        <f t="shared" si="19"/>
        <v>0</v>
      </c>
      <c r="AY108" s="173"/>
      <c r="AZ108" s="173"/>
      <c r="BA108" s="173">
        <f t="shared" si="17"/>
        <v>0</v>
      </c>
      <c r="BB108" s="173"/>
      <c r="BC108" s="173"/>
      <c r="BD108" s="173">
        <f t="shared" si="18"/>
        <v>0</v>
      </c>
      <c r="BE108" s="173"/>
      <c r="BF108" s="172"/>
      <c r="BG108" s="172"/>
      <c r="BH108" s="172"/>
      <c r="BI108" s="172"/>
      <c r="BJ108" s="172"/>
      <c r="BK108" s="172"/>
      <c r="BL108" s="172"/>
      <c r="BM108" s="172"/>
      <c r="BN108" s="172"/>
      <c r="BO108" s="172"/>
      <c r="BP108" s="172"/>
      <c r="BQ108" s="172"/>
      <c r="BR108" s="172"/>
      <c r="BS108" s="172"/>
      <c r="BT108" s="172"/>
      <c r="BU108" s="172"/>
      <c r="BV108" s="172"/>
      <c r="BW108" s="172"/>
      <c r="BX108" s="172"/>
      <c r="BY108" s="172"/>
      <c r="BZ108" s="172"/>
      <c r="CA108" s="172"/>
      <c r="CB108" s="172"/>
      <c r="CC108" s="172"/>
      <c r="CD108" s="172"/>
      <c r="CE108" s="172"/>
      <c r="CF108" s="172"/>
      <c r="CG108" s="172"/>
      <c r="CH108" s="172"/>
      <c r="CI108" s="172"/>
      <c r="CJ108" s="172"/>
      <c r="CK108" s="172"/>
      <c r="CL108" s="172"/>
      <c r="CM108" s="172"/>
      <c r="CN108" s="172"/>
      <c r="CO108" s="172"/>
      <c r="CP108" s="172"/>
      <c r="CQ108" s="172"/>
      <c r="CR108" s="172"/>
      <c r="CS108" s="172"/>
      <c r="CT108" s="172"/>
      <c r="CU108" s="172"/>
      <c r="CV108" s="172"/>
      <c r="CW108" s="172"/>
      <c r="CX108" s="172"/>
      <c r="CY108" s="172"/>
      <c r="CZ108" s="172"/>
      <c r="DA108" s="172"/>
      <c r="DB108" s="172"/>
      <c r="DC108" s="172"/>
      <c r="DD108" s="172"/>
      <c r="DE108" s="172"/>
      <c r="DF108" s="172"/>
      <c r="DG108" s="172"/>
      <c r="DH108" s="172"/>
      <c r="DI108" s="172"/>
      <c r="DJ108" s="172"/>
      <c r="DK108" s="172"/>
      <c r="DL108" s="172"/>
      <c r="DM108" s="172"/>
    </row>
    <row r="109" spans="1:117" s="225" customFormat="1" hidden="1">
      <c r="A109" s="178" t="s">
        <v>430</v>
      </c>
      <c r="B109" s="243"/>
      <c r="C109" s="242"/>
      <c r="D109" s="241"/>
      <c r="E109" s="240"/>
      <c r="F109" s="239"/>
      <c r="G109" s="238"/>
      <c r="H109" s="231"/>
      <c r="I109" s="237"/>
      <c r="J109" s="236"/>
      <c r="K109" s="236"/>
      <c r="L109" s="236"/>
      <c r="M109" s="236"/>
      <c r="N109" s="236"/>
      <c r="O109" s="236"/>
      <c r="P109" s="236"/>
      <c r="Q109" s="236"/>
      <c r="R109" s="236"/>
      <c r="S109" s="236"/>
      <c r="T109" s="236"/>
      <c r="U109" s="236"/>
      <c r="V109" s="236"/>
      <c r="W109" s="236"/>
      <c r="X109" s="236"/>
      <c r="Y109" s="236"/>
      <c r="Z109" s="236"/>
      <c r="AA109" s="236"/>
      <c r="AB109" s="236"/>
      <c r="AC109" s="236"/>
      <c r="AD109" s="236"/>
      <c r="AE109" s="236"/>
      <c r="AF109" s="236"/>
      <c r="AG109" s="236"/>
      <c r="AH109" s="236"/>
      <c r="AI109" s="236"/>
      <c r="AJ109" s="236"/>
      <c r="AK109" s="236"/>
      <c r="AL109" s="236"/>
      <c r="AM109" s="236"/>
      <c r="AN109" s="236"/>
      <c r="AO109" s="236"/>
      <c r="AP109" s="236"/>
      <c r="AQ109" s="236"/>
      <c r="AR109" s="236"/>
      <c r="AS109" s="177">
        <f t="shared" si="13"/>
        <v>0</v>
      </c>
      <c r="AT109" s="235">
        <f t="shared" si="14"/>
        <v>0</v>
      </c>
      <c r="AU109" s="235">
        <f t="shared" si="15"/>
        <v>0</v>
      </c>
      <c r="AV109" s="235">
        <f t="shared" si="16"/>
        <v>0</v>
      </c>
      <c r="AW109" s="172"/>
      <c r="AX109" s="173">
        <f t="shared" si="19"/>
        <v>0</v>
      </c>
      <c r="AY109" s="173"/>
      <c r="AZ109" s="173"/>
      <c r="BA109" s="173">
        <f t="shared" si="17"/>
        <v>0</v>
      </c>
      <c r="BB109" s="173"/>
      <c r="BC109" s="173"/>
      <c r="BD109" s="173">
        <f t="shared" si="18"/>
        <v>0</v>
      </c>
      <c r="BE109" s="173"/>
      <c r="BF109" s="172"/>
      <c r="BG109" s="172"/>
      <c r="BH109" s="172"/>
      <c r="BI109" s="172"/>
      <c r="BJ109" s="172"/>
      <c r="BK109" s="172"/>
      <c r="BL109" s="172"/>
      <c r="BM109" s="172"/>
      <c r="BN109" s="172"/>
      <c r="BO109" s="172"/>
      <c r="BP109" s="172"/>
      <c r="BQ109" s="172"/>
      <c r="BR109" s="172"/>
      <c r="BS109" s="172"/>
      <c r="BT109" s="172"/>
      <c r="BU109" s="172"/>
      <c r="BV109" s="172"/>
      <c r="BW109" s="172"/>
      <c r="BX109" s="172"/>
      <c r="BY109" s="172"/>
      <c r="BZ109" s="172"/>
      <c r="CA109" s="172"/>
      <c r="CB109" s="172"/>
      <c r="CC109" s="172"/>
      <c r="CD109" s="172"/>
      <c r="CE109" s="172"/>
      <c r="CF109" s="172"/>
      <c r="CG109" s="172"/>
      <c r="CH109" s="172"/>
      <c r="CI109" s="172"/>
      <c r="CJ109" s="172"/>
      <c r="CK109" s="172"/>
      <c r="CL109" s="172"/>
      <c r="CM109" s="172"/>
      <c r="CN109" s="172"/>
      <c r="CO109" s="172"/>
      <c r="CP109" s="172"/>
      <c r="CQ109" s="172"/>
      <c r="CR109" s="172"/>
      <c r="CS109" s="172"/>
      <c r="CT109" s="172"/>
      <c r="CU109" s="172"/>
      <c r="CV109" s="172"/>
      <c r="CW109" s="172"/>
      <c r="CX109" s="172"/>
      <c r="CY109" s="172"/>
      <c r="CZ109" s="172"/>
      <c r="DA109" s="172"/>
      <c r="DB109" s="172"/>
      <c r="DC109" s="172"/>
      <c r="DD109" s="172"/>
      <c r="DE109" s="172"/>
      <c r="DF109" s="172"/>
      <c r="DG109" s="172"/>
      <c r="DH109" s="172"/>
      <c r="DI109" s="172"/>
      <c r="DJ109" s="172"/>
      <c r="DK109" s="172"/>
      <c r="DL109" s="172"/>
      <c r="DM109" s="172"/>
    </row>
    <row r="110" spans="1:117" s="225" customFormat="1" hidden="1">
      <c r="A110" s="178" t="s">
        <v>431</v>
      </c>
      <c r="B110" s="243"/>
      <c r="C110" s="242"/>
      <c r="D110" s="241"/>
      <c r="E110" s="240"/>
      <c r="F110" s="239"/>
      <c r="G110" s="238"/>
      <c r="H110" s="231"/>
      <c r="I110" s="237"/>
      <c r="J110" s="236"/>
      <c r="K110" s="236"/>
      <c r="L110" s="236"/>
      <c r="M110" s="236"/>
      <c r="N110" s="236"/>
      <c r="O110" s="236"/>
      <c r="P110" s="236"/>
      <c r="Q110" s="236"/>
      <c r="R110" s="236"/>
      <c r="S110" s="236"/>
      <c r="T110" s="236"/>
      <c r="U110" s="236"/>
      <c r="V110" s="236"/>
      <c r="W110" s="236"/>
      <c r="X110" s="236"/>
      <c r="Y110" s="236"/>
      <c r="Z110" s="236"/>
      <c r="AA110" s="236"/>
      <c r="AB110" s="236"/>
      <c r="AC110" s="236"/>
      <c r="AD110" s="236"/>
      <c r="AE110" s="236"/>
      <c r="AF110" s="236"/>
      <c r="AG110" s="236"/>
      <c r="AH110" s="236"/>
      <c r="AI110" s="236"/>
      <c r="AJ110" s="236"/>
      <c r="AK110" s="236"/>
      <c r="AL110" s="236"/>
      <c r="AM110" s="236"/>
      <c r="AN110" s="236"/>
      <c r="AO110" s="236"/>
      <c r="AP110" s="236"/>
      <c r="AQ110" s="236"/>
      <c r="AR110" s="236"/>
      <c r="AS110" s="177">
        <f t="shared" si="13"/>
        <v>0</v>
      </c>
      <c r="AT110" s="235">
        <f t="shared" si="14"/>
        <v>0</v>
      </c>
      <c r="AU110" s="235">
        <f t="shared" si="15"/>
        <v>0</v>
      </c>
      <c r="AV110" s="235">
        <f t="shared" si="16"/>
        <v>0</v>
      </c>
      <c r="AW110" s="172"/>
      <c r="AX110" s="173">
        <f t="shared" si="19"/>
        <v>0</v>
      </c>
      <c r="AY110" s="173"/>
      <c r="AZ110" s="173"/>
      <c r="BA110" s="173">
        <f t="shared" si="17"/>
        <v>0</v>
      </c>
      <c r="BB110" s="173"/>
      <c r="BC110" s="173"/>
      <c r="BD110" s="173">
        <f t="shared" si="18"/>
        <v>0</v>
      </c>
      <c r="BE110" s="173"/>
      <c r="BF110" s="172"/>
      <c r="BG110" s="172"/>
      <c r="BH110" s="172"/>
      <c r="BI110" s="172"/>
      <c r="BJ110" s="172"/>
      <c r="BK110" s="172"/>
      <c r="BL110" s="172"/>
      <c r="BM110" s="172"/>
      <c r="BN110" s="172"/>
      <c r="BO110" s="172"/>
      <c r="BP110" s="172"/>
      <c r="BQ110" s="172"/>
      <c r="BR110" s="172"/>
      <c r="BS110" s="172"/>
      <c r="BT110" s="172"/>
      <c r="BU110" s="172"/>
      <c r="BV110" s="172"/>
      <c r="BW110" s="172"/>
      <c r="BX110" s="172"/>
      <c r="BY110" s="172"/>
      <c r="BZ110" s="172"/>
      <c r="CA110" s="172"/>
      <c r="CB110" s="172"/>
      <c r="CC110" s="172"/>
      <c r="CD110" s="172"/>
      <c r="CE110" s="172"/>
      <c r="CF110" s="172"/>
      <c r="CG110" s="172"/>
      <c r="CH110" s="172"/>
      <c r="CI110" s="172"/>
      <c r="CJ110" s="172"/>
      <c r="CK110" s="172"/>
      <c r="CL110" s="172"/>
      <c r="CM110" s="172"/>
      <c r="CN110" s="172"/>
      <c r="CO110" s="172"/>
      <c r="CP110" s="172"/>
      <c r="CQ110" s="172"/>
      <c r="CR110" s="172"/>
      <c r="CS110" s="172"/>
      <c r="CT110" s="172"/>
      <c r="CU110" s="172"/>
      <c r="CV110" s="172"/>
      <c r="CW110" s="172"/>
      <c r="CX110" s="172"/>
      <c r="CY110" s="172"/>
      <c r="CZ110" s="172"/>
      <c r="DA110" s="172"/>
      <c r="DB110" s="172"/>
      <c r="DC110" s="172"/>
      <c r="DD110" s="172"/>
      <c r="DE110" s="172"/>
      <c r="DF110" s="172"/>
      <c r="DG110" s="172"/>
      <c r="DH110" s="172"/>
      <c r="DI110" s="172"/>
      <c r="DJ110" s="172"/>
      <c r="DK110" s="172"/>
      <c r="DL110" s="172"/>
      <c r="DM110" s="172"/>
    </row>
    <row r="111" spans="1:117" s="225" customFormat="1" hidden="1">
      <c r="A111" s="178" t="s">
        <v>432</v>
      </c>
      <c r="B111" s="243"/>
      <c r="C111" s="242"/>
      <c r="D111" s="241"/>
      <c r="E111" s="240"/>
      <c r="F111" s="239"/>
      <c r="G111" s="238"/>
      <c r="H111" s="231"/>
      <c r="I111" s="237"/>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236"/>
      <c r="AH111" s="236"/>
      <c r="AI111" s="236"/>
      <c r="AJ111" s="236"/>
      <c r="AK111" s="236"/>
      <c r="AL111" s="236"/>
      <c r="AM111" s="236"/>
      <c r="AN111" s="236"/>
      <c r="AO111" s="236"/>
      <c r="AP111" s="236"/>
      <c r="AQ111" s="236"/>
      <c r="AR111" s="236"/>
      <c r="AS111" s="177">
        <f t="shared" si="13"/>
        <v>0</v>
      </c>
      <c r="AT111" s="235">
        <f t="shared" si="14"/>
        <v>0</v>
      </c>
      <c r="AU111" s="235">
        <f t="shared" si="15"/>
        <v>0</v>
      </c>
      <c r="AV111" s="235">
        <f t="shared" si="16"/>
        <v>0</v>
      </c>
      <c r="AW111" s="172"/>
      <c r="AX111" s="173">
        <f t="shared" si="19"/>
        <v>0</v>
      </c>
      <c r="AY111" s="173"/>
      <c r="AZ111" s="173"/>
      <c r="BA111" s="173">
        <f t="shared" si="17"/>
        <v>0</v>
      </c>
      <c r="BB111" s="173"/>
      <c r="BC111" s="173"/>
      <c r="BD111" s="173">
        <f t="shared" si="18"/>
        <v>0</v>
      </c>
      <c r="BE111" s="173"/>
      <c r="BF111" s="172"/>
      <c r="BG111" s="172"/>
      <c r="BH111" s="172"/>
      <c r="BI111" s="172"/>
      <c r="BJ111" s="172"/>
      <c r="BK111" s="172"/>
      <c r="BL111" s="172"/>
      <c r="BM111" s="172"/>
      <c r="BN111" s="172"/>
      <c r="BO111" s="172"/>
      <c r="BP111" s="172"/>
      <c r="BQ111" s="172"/>
      <c r="BR111" s="172"/>
      <c r="BS111" s="172"/>
      <c r="BT111" s="172"/>
      <c r="BU111" s="172"/>
      <c r="BV111" s="172"/>
      <c r="BW111" s="172"/>
      <c r="BX111" s="172"/>
      <c r="BY111" s="172"/>
      <c r="BZ111" s="172"/>
      <c r="CA111" s="172"/>
      <c r="CB111" s="172"/>
      <c r="CC111" s="172"/>
      <c r="CD111" s="172"/>
      <c r="CE111" s="172"/>
      <c r="CF111" s="172"/>
      <c r="CG111" s="172"/>
      <c r="CH111" s="172"/>
      <c r="CI111" s="172"/>
      <c r="CJ111" s="172"/>
      <c r="CK111" s="172"/>
      <c r="CL111" s="172"/>
      <c r="CM111" s="172"/>
      <c r="CN111" s="172"/>
      <c r="CO111" s="172"/>
      <c r="CP111" s="172"/>
      <c r="CQ111" s="172"/>
      <c r="CR111" s="172"/>
      <c r="CS111" s="172"/>
      <c r="CT111" s="172"/>
      <c r="CU111" s="172"/>
      <c r="CV111" s="172"/>
      <c r="CW111" s="172"/>
      <c r="CX111" s="172"/>
      <c r="CY111" s="172"/>
      <c r="CZ111" s="172"/>
      <c r="DA111" s="172"/>
      <c r="DB111" s="172"/>
      <c r="DC111" s="172"/>
      <c r="DD111" s="172"/>
      <c r="DE111" s="172"/>
      <c r="DF111" s="172"/>
      <c r="DG111" s="172"/>
      <c r="DH111" s="172"/>
      <c r="DI111" s="172"/>
      <c r="DJ111" s="172"/>
      <c r="DK111" s="172"/>
      <c r="DL111" s="172"/>
      <c r="DM111" s="172"/>
    </row>
    <row r="112" spans="1:117" s="225" customFormat="1" hidden="1">
      <c r="A112" s="178" t="s">
        <v>433</v>
      </c>
      <c r="B112" s="243"/>
      <c r="C112" s="242"/>
      <c r="D112" s="241"/>
      <c r="E112" s="240"/>
      <c r="F112" s="239"/>
      <c r="G112" s="238"/>
      <c r="H112" s="231"/>
      <c r="I112" s="237"/>
      <c r="J112" s="236"/>
      <c r="K112" s="236"/>
      <c r="L112" s="236"/>
      <c r="M112" s="236"/>
      <c r="N112" s="236"/>
      <c r="O112" s="236"/>
      <c r="P112" s="236"/>
      <c r="Q112" s="236"/>
      <c r="R112" s="236"/>
      <c r="S112" s="236"/>
      <c r="T112" s="236"/>
      <c r="U112" s="236"/>
      <c r="V112" s="236"/>
      <c r="W112" s="236"/>
      <c r="X112" s="236"/>
      <c r="Y112" s="236"/>
      <c r="Z112" s="236"/>
      <c r="AA112" s="236"/>
      <c r="AB112" s="236"/>
      <c r="AC112" s="236"/>
      <c r="AD112" s="236"/>
      <c r="AE112" s="236"/>
      <c r="AF112" s="236"/>
      <c r="AG112" s="236"/>
      <c r="AH112" s="236"/>
      <c r="AI112" s="236"/>
      <c r="AJ112" s="236"/>
      <c r="AK112" s="236"/>
      <c r="AL112" s="236"/>
      <c r="AM112" s="236"/>
      <c r="AN112" s="236"/>
      <c r="AO112" s="236"/>
      <c r="AP112" s="236"/>
      <c r="AQ112" s="236"/>
      <c r="AR112" s="236"/>
      <c r="AS112" s="177">
        <f t="shared" si="13"/>
        <v>0</v>
      </c>
      <c r="AT112" s="235">
        <f t="shared" si="14"/>
        <v>0</v>
      </c>
      <c r="AU112" s="235">
        <f t="shared" si="15"/>
        <v>0</v>
      </c>
      <c r="AV112" s="235">
        <f t="shared" si="16"/>
        <v>0</v>
      </c>
      <c r="AW112" s="172"/>
      <c r="AX112" s="173">
        <f t="shared" si="19"/>
        <v>0</v>
      </c>
      <c r="AY112" s="173"/>
      <c r="AZ112" s="173"/>
      <c r="BA112" s="173">
        <f t="shared" si="17"/>
        <v>0</v>
      </c>
      <c r="BB112" s="173"/>
      <c r="BC112" s="173"/>
      <c r="BD112" s="173">
        <f t="shared" si="18"/>
        <v>0</v>
      </c>
      <c r="BE112" s="173"/>
      <c r="BF112" s="172"/>
      <c r="BG112" s="172"/>
      <c r="BH112" s="172"/>
      <c r="BI112" s="172"/>
      <c r="BJ112" s="172"/>
      <c r="BK112" s="172"/>
      <c r="BL112" s="172"/>
      <c r="BM112" s="172"/>
      <c r="BN112" s="172"/>
      <c r="BO112" s="172"/>
      <c r="BP112" s="172"/>
      <c r="BQ112" s="172"/>
      <c r="BR112" s="172"/>
      <c r="BS112" s="172"/>
      <c r="BT112" s="172"/>
      <c r="BU112" s="172"/>
      <c r="BV112" s="172"/>
      <c r="BW112" s="172"/>
      <c r="BX112" s="172"/>
      <c r="BY112" s="172"/>
      <c r="BZ112" s="172"/>
      <c r="CA112" s="172"/>
      <c r="CB112" s="172"/>
      <c r="CC112" s="172"/>
      <c r="CD112" s="172"/>
      <c r="CE112" s="172"/>
      <c r="CF112" s="172"/>
      <c r="CG112" s="172"/>
      <c r="CH112" s="172"/>
      <c r="CI112" s="172"/>
      <c r="CJ112" s="172"/>
      <c r="CK112" s="172"/>
      <c r="CL112" s="172"/>
      <c r="CM112" s="172"/>
      <c r="CN112" s="172"/>
      <c r="CO112" s="172"/>
      <c r="CP112" s="172"/>
      <c r="CQ112" s="172"/>
      <c r="CR112" s="172"/>
      <c r="CS112" s="172"/>
      <c r="CT112" s="172"/>
      <c r="CU112" s="172"/>
      <c r="CV112" s="172"/>
      <c r="CW112" s="172"/>
      <c r="CX112" s="172"/>
      <c r="CY112" s="172"/>
      <c r="CZ112" s="172"/>
      <c r="DA112" s="172"/>
      <c r="DB112" s="172"/>
      <c r="DC112" s="172"/>
      <c r="DD112" s="172"/>
      <c r="DE112" s="172"/>
      <c r="DF112" s="172"/>
      <c r="DG112" s="172"/>
      <c r="DH112" s="172"/>
      <c r="DI112" s="172"/>
      <c r="DJ112" s="172"/>
      <c r="DK112" s="172"/>
      <c r="DL112" s="172"/>
      <c r="DM112" s="172"/>
    </row>
    <row r="113" spans="1:117" s="225" customFormat="1" hidden="1">
      <c r="A113" s="178" t="s">
        <v>434</v>
      </c>
      <c r="B113" s="243"/>
      <c r="C113" s="242"/>
      <c r="D113" s="241"/>
      <c r="E113" s="240"/>
      <c r="F113" s="239"/>
      <c r="G113" s="238"/>
      <c r="H113" s="231"/>
      <c r="I113" s="237"/>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236"/>
      <c r="AH113" s="236"/>
      <c r="AI113" s="236"/>
      <c r="AJ113" s="236"/>
      <c r="AK113" s="236"/>
      <c r="AL113" s="236"/>
      <c r="AM113" s="236"/>
      <c r="AN113" s="236"/>
      <c r="AO113" s="236"/>
      <c r="AP113" s="236"/>
      <c r="AQ113" s="236"/>
      <c r="AR113" s="236"/>
      <c r="AS113" s="177">
        <f t="shared" si="13"/>
        <v>0</v>
      </c>
      <c r="AT113" s="235">
        <f t="shared" si="14"/>
        <v>0</v>
      </c>
      <c r="AU113" s="235">
        <f t="shared" si="15"/>
        <v>0</v>
      </c>
      <c r="AV113" s="235">
        <f t="shared" si="16"/>
        <v>0</v>
      </c>
      <c r="AW113" s="172"/>
      <c r="AX113" s="173">
        <f t="shared" si="19"/>
        <v>0</v>
      </c>
      <c r="AY113" s="173"/>
      <c r="AZ113" s="173"/>
      <c r="BA113" s="173">
        <f t="shared" si="17"/>
        <v>0</v>
      </c>
      <c r="BB113" s="173"/>
      <c r="BC113" s="173"/>
      <c r="BD113" s="173">
        <f t="shared" si="18"/>
        <v>0</v>
      </c>
      <c r="BE113" s="173"/>
      <c r="BF113" s="172"/>
      <c r="BG113" s="172"/>
      <c r="BH113" s="172"/>
      <c r="BI113" s="172"/>
      <c r="BJ113" s="172"/>
      <c r="BK113" s="172"/>
      <c r="BL113" s="172"/>
      <c r="BM113" s="172"/>
      <c r="BN113" s="172"/>
      <c r="BO113" s="172"/>
      <c r="BP113" s="172"/>
      <c r="BQ113" s="172"/>
      <c r="BR113" s="172"/>
      <c r="BS113" s="172"/>
      <c r="BT113" s="172"/>
      <c r="BU113" s="172"/>
      <c r="BV113" s="172"/>
      <c r="BW113" s="172"/>
      <c r="BX113" s="172"/>
      <c r="BY113" s="172"/>
      <c r="BZ113" s="172"/>
      <c r="CA113" s="172"/>
      <c r="CB113" s="172"/>
      <c r="CC113" s="172"/>
      <c r="CD113" s="172"/>
      <c r="CE113" s="172"/>
      <c r="CF113" s="172"/>
      <c r="CG113" s="172"/>
      <c r="CH113" s="172"/>
      <c r="CI113" s="172"/>
      <c r="CJ113" s="172"/>
      <c r="CK113" s="172"/>
      <c r="CL113" s="172"/>
      <c r="CM113" s="172"/>
      <c r="CN113" s="172"/>
      <c r="CO113" s="172"/>
      <c r="CP113" s="172"/>
      <c r="CQ113" s="172"/>
      <c r="CR113" s="172"/>
      <c r="CS113" s="172"/>
      <c r="CT113" s="172"/>
      <c r="CU113" s="172"/>
      <c r="CV113" s="172"/>
      <c r="CW113" s="172"/>
      <c r="CX113" s="172"/>
      <c r="CY113" s="172"/>
      <c r="CZ113" s="172"/>
      <c r="DA113" s="172"/>
      <c r="DB113" s="172"/>
      <c r="DC113" s="172"/>
      <c r="DD113" s="172"/>
      <c r="DE113" s="172"/>
      <c r="DF113" s="172"/>
      <c r="DG113" s="172"/>
      <c r="DH113" s="172"/>
      <c r="DI113" s="172"/>
      <c r="DJ113" s="172"/>
      <c r="DK113" s="172"/>
      <c r="DL113" s="172"/>
      <c r="DM113" s="172"/>
    </row>
    <row r="114" spans="1:117" s="225" customFormat="1" hidden="1">
      <c r="A114" s="178" t="s">
        <v>435</v>
      </c>
      <c r="B114" s="243"/>
      <c r="C114" s="242"/>
      <c r="D114" s="241"/>
      <c r="E114" s="240"/>
      <c r="F114" s="239"/>
      <c r="G114" s="238"/>
      <c r="H114" s="231"/>
      <c r="I114" s="237"/>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236"/>
      <c r="AH114" s="236"/>
      <c r="AI114" s="236"/>
      <c r="AJ114" s="236"/>
      <c r="AK114" s="236"/>
      <c r="AL114" s="236"/>
      <c r="AM114" s="236"/>
      <c r="AN114" s="236"/>
      <c r="AO114" s="236"/>
      <c r="AP114" s="236"/>
      <c r="AQ114" s="236"/>
      <c r="AR114" s="236"/>
      <c r="AS114" s="177">
        <f t="shared" si="13"/>
        <v>0</v>
      </c>
      <c r="AT114" s="235">
        <f t="shared" si="14"/>
        <v>0</v>
      </c>
      <c r="AU114" s="235">
        <f t="shared" si="15"/>
        <v>0</v>
      </c>
      <c r="AV114" s="235">
        <f t="shared" si="16"/>
        <v>0</v>
      </c>
      <c r="AW114" s="172"/>
      <c r="AX114" s="173">
        <f t="shared" si="19"/>
        <v>0</v>
      </c>
      <c r="AY114" s="173"/>
      <c r="AZ114" s="173"/>
      <c r="BA114" s="173">
        <f t="shared" si="17"/>
        <v>0</v>
      </c>
      <c r="BB114" s="173"/>
      <c r="BC114" s="173"/>
      <c r="BD114" s="173">
        <f t="shared" si="18"/>
        <v>0</v>
      </c>
      <c r="BE114" s="173"/>
      <c r="BF114" s="172"/>
      <c r="BG114" s="172"/>
      <c r="BH114" s="172"/>
      <c r="BI114" s="172"/>
      <c r="BJ114" s="172"/>
      <c r="BK114" s="172"/>
      <c r="BL114" s="172"/>
      <c r="BM114" s="172"/>
      <c r="BN114" s="172"/>
      <c r="BO114" s="172"/>
      <c r="BP114" s="172"/>
      <c r="BQ114" s="172"/>
      <c r="BR114" s="172"/>
      <c r="BS114" s="172"/>
      <c r="BT114" s="172"/>
      <c r="BU114" s="172"/>
      <c r="BV114" s="172"/>
      <c r="BW114" s="172"/>
      <c r="BX114" s="172"/>
      <c r="BY114" s="172"/>
      <c r="BZ114" s="172"/>
      <c r="CA114" s="172"/>
      <c r="CB114" s="172"/>
      <c r="CC114" s="172"/>
      <c r="CD114" s="172"/>
      <c r="CE114" s="172"/>
      <c r="CF114" s="172"/>
      <c r="CG114" s="172"/>
      <c r="CH114" s="172"/>
      <c r="CI114" s="172"/>
      <c r="CJ114" s="172"/>
      <c r="CK114" s="172"/>
      <c r="CL114" s="172"/>
      <c r="CM114" s="172"/>
      <c r="CN114" s="172"/>
      <c r="CO114" s="172"/>
      <c r="CP114" s="172"/>
      <c r="CQ114" s="172"/>
      <c r="CR114" s="172"/>
      <c r="CS114" s="172"/>
      <c r="CT114" s="172"/>
      <c r="CU114" s="172"/>
      <c r="CV114" s="172"/>
      <c r="CW114" s="172"/>
      <c r="CX114" s="172"/>
      <c r="CY114" s="172"/>
      <c r="CZ114" s="172"/>
      <c r="DA114" s="172"/>
      <c r="DB114" s="172"/>
      <c r="DC114" s="172"/>
      <c r="DD114" s="172"/>
      <c r="DE114" s="172"/>
      <c r="DF114" s="172"/>
      <c r="DG114" s="172"/>
      <c r="DH114" s="172"/>
      <c r="DI114" s="172"/>
      <c r="DJ114" s="172"/>
      <c r="DK114" s="172"/>
      <c r="DL114" s="172"/>
      <c r="DM114" s="172"/>
    </row>
    <row r="115" spans="1:117" s="225" customFormat="1" hidden="1">
      <c r="A115" s="178" t="s">
        <v>436</v>
      </c>
      <c r="B115" s="243"/>
      <c r="C115" s="242"/>
      <c r="D115" s="241"/>
      <c r="E115" s="240"/>
      <c r="F115" s="239"/>
      <c r="G115" s="238"/>
      <c r="H115" s="231"/>
      <c r="I115" s="237"/>
      <c r="J115" s="236"/>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236"/>
      <c r="AH115" s="236"/>
      <c r="AI115" s="236"/>
      <c r="AJ115" s="236"/>
      <c r="AK115" s="236"/>
      <c r="AL115" s="236"/>
      <c r="AM115" s="236"/>
      <c r="AN115" s="236"/>
      <c r="AO115" s="236"/>
      <c r="AP115" s="236"/>
      <c r="AQ115" s="236"/>
      <c r="AR115" s="236"/>
      <c r="AS115" s="177">
        <f t="shared" si="13"/>
        <v>0</v>
      </c>
      <c r="AT115" s="235">
        <f t="shared" si="14"/>
        <v>0</v>
      </c>
      <c r="AU115" s="235">
        <f t="shared" si="15"/>
        <v>0</v>
      </c>
      <c r="AV115" s="235">
        <f t="shared" si="16"/>
        <v>0</v>
      </c>
      <c r="AW115" s="172"/>
      <c r="AX115" s="173">
        <f t="shared" si="19"/>
        <v>0</v>
      </c>
      <c r="AY115" s="173"/>
      <c r="AZ115" s="173"/>
      <c r="BA115" s="173">
        <f t="shared" si="17"/>
        <v>0</v>
      </c>
      <c r="BB115" s="173"/>
      <c r="BC115" s="173"/>
      <c r="BD115" s="173">
        <f t="shared" si="18"/>
        <v>0</v>
      </c>
      <c r="BE115" s="173"/>
      <c r="BF115" s="172"/>
      <c r="BG115" s="172"/>
      <c r="BH115" s="172"/>
      <c r="BI115" s="172"/>
      <c r="BJ115" s="172"/>
      <c r="BK115" s="172"/>
      <c r="BL115" s="172"/>
      <c r="BM115" s="172"/>
      <c r="BN115" s="172"/>
      <c r="BO115" s="172"/>
      <c r="BP115" s="172"/>
      <c r="BQ115" s="172"/>
      <c r="BR115" s="172"/>
      <c r="BS115" s="172"/>
      <c r="BT115" s="172"/>
      <c r="BU115" s="172"/>
      <c r="BV115" s="172"/>
      <c r="BW115" s="172"/>
      <c r="BX115" s="172"/>
      <c r="BY115" s="172"/>
      <c r="BZ115" s="172"/>
      <c r="CA115" s="172"/>
      <c r="CB115" s="172"/>
      <c r="CC115" s="172"/>
      <c r="CD115" s="172"/>
      <c r="CE115" s="172"/>
      <c r="CF115" s="172"/>
      <c r="CG115" s="172"/>
      <c r="CH115" s="172"/>
      <c r="CI115" s="172"/>
      <c r="CJ115" s="172"/>
      <c r="CK115" s="172"/>
      <c r="CL115" s="172"/>
      <c r="CM115" s="172"/>
      <c r="CN115" s="172"/>
      <c r="CO115" s="172"/>
      <c r="CP115" s="172"/>
      <c r="CQ115" s="172"/>
      <c r="CR115" s="172"/>
      <c r="CS115" s="172"/>
      <c r="CT115" s="172"/>
      <c r="CU115" s="172"/>
      <c r="CV115" s="172"/>
      <c r="CW115" s="172"/>
      <c r="CX115" s="172"/>
      <c r="CY115" s="172"/>
      <c r="CZ115" s="172"/>
      <c r="DA115" s="172"/>
      <c r="DB115" s="172"/>
      <c r="DC115" s="172"/>
      <c r="DD115" s="172"/>
      <c r="DE115" s="172"/>
      <c r="DF115" s="172"/>
      <c r="DG115" s="172"/>
      <c r="DH115" s="172"/>
      <c r="DI115" s="172"/>
      <c r="DJ115" s="172"/>
      <c r="DK115" s="172"/>
      <c r="DL115" s="172"/>
      <c r="DM115" s="172"/>
    </row>
    <row r="116" spans="1:117" s="225" customFormat="1" hidden="1">
      <c r="A116" s="178" t="s">
        <v>437</v>
      </c>
      <c r="B116" s="243"/>
      <c r="C116" s="242"/>
      <c r="D116" s="241"/>
      <c r="E116" s="240"/>
      <c r="F116" s="239"/>
      <c r="G116" s="238"/>
      <c r="H116" s="231"/>
      <c r="I116" s="237"/>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177">
        <f t="shared" si="13"/>
        <v>0</v>
      </c>
      <c r="AT116" s="235">
        <f t="shared" si="14"/>
        <v>0</v>
      </c>
      <c r="AU116" s="235">
        <f t="shared" si="15"/>
        <v>0</v>
      </c>
      <c r="AV116" s="235">
        <f t="shared" si="16"/>
        <v>0</v>
      </c>
      <c r="AW116" s="172"/>
      <c r="AX116" s="173">
        <f t="shared" si="19"/>
        <v>0</v>
      </c>
      <c r="AY116" s="173"/>
      <c r="AZ116" s="173"/>
      <c r="BA116" s="173">
        <f t="shared" si="17"/>
        <v>0</v>
      </c>
      <c r="BB116" s="173"/>
      <c r="BC116" s="173"/>
      <c r="BD116" s="173">
        <f t="shared" si="18"/>
        <v>0</v>
      </c>
      <c r="BE116" s="173"/>
      <c r="BF116" s="172"/>
      <c r="BG116" s="172"/>
      <c r="BH116" s="172"/>
      <c r="BI116" s="172"/>
      <c r="BJ116" s="172"/>
      <c r="BK116" s="172"/>
      <c r="BL116" s="172"/>
      <c r="BM116" s="172"/>
      <c r="BN116" s="172"/>
      <c r="BO116" s="172"/>
      <c r="BP116" s="172"/>
      <c r="BQ116" s="172"/>
      <c r="BR116" s="172"/>
      <c r="BS116" s="172"/>
      <c r="BT116" s="172"/>
      <c r="BU116" s="172"/>
      <c r="BV116" s="172"/>
      <c r="BW116" s="172"/>
      <c r="BX116" s="172"/>
      <c r="BY116" s="172"/>
      <c r="BZ116" s="172"/>
      <c r="CA116" s="172"/>
      <c r="CB116" s="172"/>
      <c r="CC116" s="172"/>
      <c r="CD116" s="172"/>
      <c r="CE116" s="172"/>
      <c r="CF116" s="172"/>
      <c r="CG116" s="172"/>
      <c r="CH116" s="172"/>
      <c r="CI116" s="172"/>
      <c r="CJ116" s="172"/>
      <c r="CK116" s="172"/>
      <c r="CL116" s="172"/>
      <c r="CM116" s="172"/>
      <c r="CN116" s="172"/>
      <c r="CO116" s="172"/>
      <c r="CP116" s="172"/>
      <c r="CQ116" s="172"/>
      <c r="CR116" s="172"/>
      <c r="CS116" s="172"/>
      <c r="CT116" s="172"/>
      <c r="CU116" s="172"/>
      <c r="CV116" s="172"/>
      <c r="CW116" s="172"/>
      <c r="CX116" s="172"/>
      <c r="CY116" s="172"/>
      <c r="CZ116" s="172"/>
      <c r="DA116" s="172"/>
      <c r="DB116" s="172"/>
      <c r="DC116" s="172"/>
      <c r="DD116" s="172"/>
      <c r="DE116" s="172"/>
      <c r="DF116" s="172"/>
      <c r="DG116" s="172"/>
      <c r="DH116" s="172"/>
      <c r="DI116" s="172"/>
      <c r="DJ116" s="172"/>
      <c r="DK116" s="172"/>
      <c r="DL116" s="172"/>
      <c r="DM116" s="172"/>
    </row>
    <row r="117" spans="1:117" s="225" customFormat="1" hidden="1">
      <c r="A117" s="178" t="s">
        <v>438</v>
      </c>
      <c r="B117" s="243"/>
      <c r="C117" s="242"/>
      <c r="D117" s="241"/>
      <c r="E117" s="240"/>
      <c r="F117" s="239"/>
      <c r="G117" s="238"/>
      <c r="H117" s="231"/>
      <c r="I117" s="237"/>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c r="AJ117" s="236"/>
      <c r="AK117" s="236"/>
      <c r="AL117" s="236"/>
      <c r="AM117" s="236"/>
      <c r="AN117" s="236"/>
      <c r="AO117" s="236"/>
      <c r="AP117" s="236"/>
      <c r="AQ117" s="236"/>
      <c r="AR117" s="236"/>
      <c r="AS117" s="177">
        <f t="shared" si="13"/>
        <v>0</v>
      </c>
      <c r="AT117" s="235">
        <f t="shared" si="14"/>
        <v>0</v>
      </c>
      <c r="AU117" s="235">
        <f t="shared" si="15"/>
        <v>0</v>
      </c>
      <c r="AV117" s="235">
        <f t="shared" si="16"/>
        <v>0</v>
      </c>
      <c r="AW117" s="172"/>
      <c r="AX117" s="173">
        <f t="shared" si="19"/>
        <v>0</v>
      </c>
      <c r="AY117" s="173"/>
      <c r="AZ117" s="173"/>
      <c r="BA117" s="173">
        <f t="shared" si="17"/>
        <v>0</v>
      </c>
      <c r="BB117" s="173"/>
      <c r="BC117" s="173"/>
      <c r="BD117" s="173">
        <f t="shared" si="18"/>
        <v>0</v>
      </c>
      <c r="BE117" s="173"/>
      <c r="BF117" s="172"/>
      <c r="BG117" s="172"/>
      <c r="BH117" s="172"/>
      <c r="BI117" s="172"/>
      <c r="BJ117" s="172"/>
      <c r="BK117" s="172"/>
      <c r="BL117" s="172"/>
      <c r="BM117" s="172"/>
      <c r="BN117" s="172"/>
      <c r="BO117" s="172"/>
      <c r="BP117" s="172"/>
      <c r="BQ117" s="172"/>
      <c r="BR117" s="172"/>
      <c r="BS117" s="172"/>
      <c r="BT117" s="172"/>
      <c r="BU117" s="172"/>
      <c r="BV117" s="172"/>
      <c r="BW117" s="172"/>
      <c r="BX117" s="172"/>
      <c r="BY117" s="172"/>
      <c r="BZ117" s="172"/>
      <c r="CA117" s="172"/>
      <c r="CB117" s="172"/>
      <c r="CC117" s="172"/>
      <c r="CD117" s="172"/>
      <c r="CE117" s="172"/>
      <c r="CF117" s="172"/>
      <c r="CG117" s="172"/>
      <c r="CH117" s="172"/>
      <c r="CI117" s="172"/>
      <c r="CJ117" s="172"/>
      <c r="CK117" s="172"/>
      <c r="CL117" s="172"/>
      <c r="CM117" s="172"/>
      <c r="CN117" s="172"/>
      <c r="CO117" s="172"/>
      <c r="CP117" s="172"/>
      <c r="CQ117" s="172"/>
      <c r="CR117" s="172"/>
      <c r="CS117" s="172"/>
      <c r="CT117" s="172"/>
      <c r="CU117" s="172"/>
      <c r="CV117" s="172"/>
      <c r="CW117" s="172"/>
      <c r="CX117" s="172"/>
      <c r="CY117" s="172"/>
      <c r="CZ117" s="172"/>
      <c r="DA117" s="172"/>
      <c r="DB117" s="172"/>
      <c r="DC117" s="172"/>
      <c r="DD117" s="172"/>
      <c r="DE117" s="172"/>
      <c r="DF117" s="172"/>
      <c r="DG117" s="172"/>
      <c r="DH117" s="172"/>
      <c r="DI117" s="172"/>
      <c r="DJ117" s="172"/>
      <c r="DK117" s="172"/>
      <c r="DL117" s="172"/>
      <c r="DM117" s="172"/>
    </row>
    <row r="118" spans="1:117" s="225" customFormat="1" hidden="1">
      <c r="A118" s="178" t="s">
        <v>439</v>
      </c>
      <c r="B118" s="243"/>
      <c r="C118" s="242"/>
      <c r="D118" s="241"/>
      <c r="E118" s="240"/>
      <c r="F118" s="239"/>
      <c r="G118" s="238"/>
      <c r="H118" s="231"/>
      <c r="I118" s="237"/>
      <c r="J118" s="236"/>
      <c r="K118" s="236"/>
      <c r="L118" s="236"/>
      <c r="M118" s="236"/>
      <c r="N118" s="236"/>
      <c r="O118" s="236"/>
      <c r="P118" s="236"/>
      <c r="Q118" s="236"/>
      <c r="R118" s="236"/>
      <c r="S118" s="236"/>
      <c r="T118" s="236"/>
      <c r="U118" s="236"/>
      <c r="V118" s="236"/>
      <c r="W118" s="236"/>
      <c r="X118" s="236"/>
      <c r="Y118" s="236"/>
      <c r="Z118" s="236"/>
      <c r="AA118" s="236"/>
      <c r="AB118" s="236"/>
      <c r="AC118" s="236"/>
      <c r="AD118" s="236"/>
      <c r="AE118" s="236"/>
      <c r="AF118" s="236"/>
      <c r="AG118" s="236"/>
      <c r="AH118" s="236"/>
      <c r="AI118" s="236"/>
      <c r="AJ118" s="236"/>
      <c r="AK118" s="236"/>
      <c r="AL118" s="236"/>
      <c r="AM118" s="236"/>
      <c r="AN118" s="236"/>
      <c r="AO118" s="236"/>
      <c r="AP118" s="236"/>
      <c r="AQ118" s="236"/>
      <c r="AR118" s="236"/>
      <c r="AS118" s="177">
        <f t="shared" si="13"/>
        <v>0</v>
      </c>
      <c r="AT118" s="235">
        <f t="shared" si="14"/>
        <v>0</v>
      </c>
      <c r="AU118" s="235">
        <f t="shared" si="15"/>
        <v>0</v>
      </c>
      <c r="AV118" s="235">
        <f t="shared" si="16"/>
        <v>0</v>
      </c>
      <c r="AW118" s="172"/>
      <c r="AX118" s="173">
        <f t="shared" si="19"/>
        <v>0</v>
      </c>
      <c r="AY118" s="173"/>
      <c r="AZ118" s="173"/>
      <c r="BA118" s="173">
        <f t="shared" si="17"/>
        <v>0</v>
      </c>
      <c r="BB118" s="173"/>
      <c r="BC118" s="173"/>
      <c r="BD118" s="173">
        <f t="shared" si="18"/>
        <v>0</v>
      </c>
      <c r="BE118" s="173"/>
      <c r="BF118" s="172"/>
      <c r="BG118" s="172"/>
      <c r="BH118" s="172"/>
      <c r="BI118" s="172"/>
      <c r="BJ118" s="172"/>
      <c r="BK118" s="172"/>
      <c r="BL118" s="172"/>
      <c r="BM118" s="172"/>
      <c r="BN118" s="172"/>
      <c r="BO118" s="172"/>
      <c r="BP118" s="172"/>
      <c r="BQ118" s="172"/>
      <c r="BR118" s="172"/>
      <c r="BS118" s="172"/>
      <c r="BT118" s="172"/>
      <c r="BU118" s="172"/>
      <c r="BV118" s="172"/>
      <c r="BW118" s="172"/>
      <c r="BX118" s="172"/>
      <c r="BY118" s="172"/>
      <c r="BZ118" s="172"/>
      <c r="CA118" s="172"/>
      <c r="CB118" s="172"/>
      <c r="CC118" s="172"/>
      <c r="CD118" s="172"/>
      <c r="CE118" s="172"/>
      <c r="CF118" s="172"/>
      <c r="CG118" s="172"/>
      <c r="CH118" s="172"/>
      <c r="CI118" s="172"/>
      <c r="CJ118" s="172"/>
      <c r="CK118" s="172"/>
      <c r="CL118" s="172"/>
      <c r="CM118" s="172"/>
      <c r="CN118" s="172"/>
      <c r="CO118" s="172"/>
      <c r="CP118" s="172"/>
      <c r="CQ118" s="172"/>
      <c r="CR118" s="172"/>
      <c r="CS118" s="172"/>
      <c r="CT118" s="172"/>
      <c r="CU118" s="172"/>
      <c r="CV118" s="172"/>
      <c r="CW118" s="172"/>
      <c r="CX118" s="172"/>
      <c r="CY118" s="172"/>
      <c r="CZ118" s="172"/>
      <c r="DA118" s="172"/>
      <c r="DB118" s="172"/>
      <c r="DC118" s="172"/>
      <c r="DD118" s="172"/>
      <c r="DE118" s="172"/>
      <c r="DF118" s="172"/>
      <c r="DG118" s="172"/>
      <c r="DH118" s="172"/>
      <c r="DI118" s="172"/>
      <c r="DJ118" s="172"/>
      <c r="DK118" s="172"/>
      <c r="DL118" s="172"/>
      <c r="DM118" s="172"/>
    </row>
    <row r="119" spans="1:117" s="225" customFormat="1" hidden="1">
      <c r="A119" s="178" t="s">
        <v>440</v>
      </c>
      <c r="B119" s="243"/>
      <c r="C119" s="242"/>
      <c r="D119" s="241"/>
      <c r="E119" s="240"/>
      <c r="F119" s="239"/>
      <c r="G119" s="238"/>
      <c r="H119" s="231"/>
      <c r="I119" s="237"/>
      <c r="J119" s="236"/>
      <c r="K119" s="236"/>
      <c r="L119" s="236"/>
      <c r="M119" s="236"/>
      <c r="N119" s="236"/>
      <c r="O119" s="236"/>
      <c r="P119" s="236"/>
      <c r="Q119" s="236"/>
      <c r="R119" s="236"/>
      <c r="S119" s="236"/>
      <c r="T119" s="236"/>
      <c r="U119" s="236"/>
      <c r="V119" s="236"/>
      <c r="W119" s="236"/>
      <c r="X119" s="236"/>
      <c r="Y119" s="236"/>
      <c r="Z119" s="236"/>
      <c r="AA119" s="236"/>
      <c r="AB119" s="236"/>
      <c r="AC119" s="236"/>
      <c r="AD119" s="236"/>
      <c r="AE119" s="236"/>
      <c r="AF119" s="236"/>
      <c r="AG119" s="236"/>
      <c r="AH119" s="236"/>
      <c r="AI119" s="236"/>
      <c r="AJ119" s="236"/>
      <c r="AK119" s="236"/>
      <c r="AL119" s="236"/>
      <c r="AM119" s="236"/>
      <c r="AN119" s="236"/>
      <c r="AO119" s="236"/>
      <c r="AP119" s="236"/>
      <c r="AQ119" s="236"/>
      <c r="AR119" s="236"/>
      <c r="AS119" s="177">
        <f t="shared" si="13"/>
        <v>0</v>
      </c>
      <c r="AT119" s="235">
        <f t="shared" si="14"/>
        <v>0</v>
      </c>
      <c r="AU119" s="235">
        <f t="shared" si="15"/>
        <v>0</v>
      </c>
      <c r="AV119" s="235">
        <f t="shared" si="16"/>
        <v>0</v>
      </c>
      <c r="AW119" s="172"/>
      <c r="AX119" s="173">
        <f t="shared" si="19"/>
        <v>0</v>
      </c>
      <c r="AY119" s="173"/>
      <c r="AZ119" s="173"/>
      <c r="BA119" s="173">
        <f t="shared" si="17"/>
        <v>0</v>
      </c>
      <c r="BB119" s="173"/>
      <c r="BC119" s="173"/>
      <c r="BD119" s="173">
        <f t="shared" si="18"/>
        <v>0</v>
      </c>
      <c r="BE119" s="173"/>
      <c r="BF119" s="172"/>
      <c r="BG119" s="172"/>
      <c r="BH119" s="172"/>
      <c r="BI119" s="172"/>
      <c r="BJ119" s="172"/>
      <c r="BK119" s="172"/>
      <c r="BL119" s="172"/>
      <c r="BM119" s="172"/>
      <c r="BN119" s="172"/>
      <c r="BO119" s="172"/>
      <c r="BP119" s="172"/>
      <c r="BQ119" s="172"/>
      <c r="BR119" s="172"/>
      <c r="BS119" s="172"/>
      <c r="BT119" s="172"/>
      <c r="BU119" s="172"/>
      <c r="BV119" s="172"/>
      <c r="BW119" s="172"/>
      <c r="BX119" s="172"/>
      <c r="BY119" s="172"/>
      <c r="BZ119" s="172"/>
      <c r="CA119" s="172"/>
      <c r="CB119" s="172"/>
      <c r="CC119" s="172"/>
      <c r="CD119" s="172"/>
      <c r="CE119" s="172"/>
      <c r="CF119" s="172"/>
      <c r="CG119" s="172"/>
      <c r="CH119" s="172"/>
      <c r="CI119" s="172"/>
      <c r="CJ119" s="172"/>
      <c r="CK119" s="172"/>
      <c r="CL119" s="172"/>
      <c r="CM119" s="172"/>
      <c r="CN119" s="172"/>
      <c r="CO119" s="172"/>
      <c r="CP119" s="172"/>
      <c r="CQ119" s="172"/>
      <c r="CR119" s="172"/>
      <c r="CS119" s="172"/>
      <c r="CT119" s="172"/>
      <c r="CU119" s="172"/>
      <c r="CV119" s="172"/>
      <c r="CW119" s="172"/>
      <c r="CX119" s="172"/>
      <c r="CY119" s="172"/>
      <c r="CZ119" s="172"/>
      <c r="DA119" s="172"/>
      <c r="DB119" s="172"/>
      <c r="DC119" s="172"/>
      <c r="DD119" s="172"/>
      <c r="DE119" s="172"/>
      <c r="DF119" s="172"/>
      <c r="DG119" s="172"/>
      <c r="DH119" s="172"/>
      <c r="DI119" s="172"/>
      <c r="DJ119" s="172"/>
      <c r="DK119" s="172"/>
      <c r="DL119" s="172"/>
      <c r="DM119" s="172"/>
    </row>
    <row r="120" spans="1:117" s="225" customFormat="1" hidden="1">
      <c r="A120" s="178" t="s">
        <v>441</v>
      </c>
      <c r="B120" s="243"/>
      <c r="C120" s="242"/>
      <c r="D120" s="241"/>
      <c r="E120" s="240"/>
      <c r="F120" s="239"/>
      <c r="G120" s="238"/>
      <c r="H120" s="231"/>
      <c r="I120" s="237"/>
      <c r="J120" s="236"/>
      <c r="K120" s="236"/>
      <c r="L120" s="236"/>
      <c r="M120" s="236"/>
      <c r="N120" s="236"/>
      <c r="O120" s="236"/>
      <c r="P120" s="236"/>
      <c r="Q120" s="236"/>
      <c r="R120" s="236"/>
      <c r="S120" s="236"/>
      <c r="T120" s="236"/>
      <c r="U120" s="236"/>
      <c r="V120" s="236"/>
      <c r="W120" s="236"/>
      <c r="X120" s="236"/>
      <c r="Y120" s="236"/>
      <c r="Z120" s="236"/>
      <c r="AA120" s="236"/>
      <c r="AB120" s="236"/>
      <c r="AC120" s="236"/>
      <c r="AD120" s="236"/>
      <c r="AE120" s="236"/>
      <c r="AF120" s="236"/>
      <c r="AG120" s="236"/>
      <c r="AH120" s="236"/>
      <c r="AI120" s="236"/>
      <c r="AJ120" s="236"/>
      <c r="AK120" s="236"/>
      <c r="AL120" s="236"/>
      <c r="AM120" s="236"/>
      <c r="AN120" s="236"/>
      <c r="AO120" s="236"/>
      <c r="AP120" s="236"/>
      <c r="AQ120" s="236"/>
      <c r="AR120" s="236"/>
      <c r="AS120" s="177">
        <f t="shared" si="13"/>
        <v>0</v>
      </c>
      <c r="AT120" s="235">
        <f t="shared" si="14"/>
        <v>0</v>
      </c>
      <c r="AU120" s="235">
        <f t="shared" si="15"/>
        <v>0</v>
      </c>
      <c r="AV120" s="235">
        <f t="shared" si="16"/>
        <v>0</v>
      </c>
      <c r="AW120" s="172"/>
      <c r="AX120" s="173">
        <f t="shared" si="19"/>
        <v>0</v>
      </c>
      <c r="AY120" s="173"/>
      <c r="AZ120" s="173"/>
      <c r="BA120" s="173">
        <f t="shared" si="17"/>
        <v>0</v>
      </c>
      <c r="BB120" s="173"/>
      <c r="BC120" s="173"/>
      <c r="BD120" s="173">
        <f t="shared" si="18"/>
        <v>0</v>
      </c>
      <c r="BE120" s="173"/>
      <c r="BF120" s="172"/>
      <c r="BG120" s="172"/>
      <c r="BH120" s="172"/>
      <c r="BI120" s="172"/>
      <c r="BJ120" s="172"/>
      <c r="BK120" s="172"/>
      <c r="BL120" s="172"/>
      <c r="BM120" s="172"/>
      <c r="BN120" s="172"/>
      <c r="BO120" s="172"/>
      <c r="BP120" s="172"/>
      <c r="BQ120" s="172"/>
      <c r="BR120" s="172"/>
      <c r="BS120" s="172"/>
      <c r="BT120" s="172"/>
      <c r="BU120" s="172"/>
      <c r="BV120" s="172"/>
      <c r="BW120" s="172"/>
      <c r="BX120" s="172"/>
      <c r="BY120" s="172"/>
      <c r="BZ120" s="172"/>
      <c r="CA120" s="172"/>
      <c r="CB120" s="172"/>
      <c r="CC120" s="172"/>
      <c r="CD120" s="172"/>
      <c r="CE120" s="172"/>
      <c r="CF120" s="172"/>
      <c r="CG120" s="172"/>
      <c r="CH120" s="172"/>
      <c r="CI120" s="172"/>
      <c r="CJ120" s="172"/>
      <c r="CK120" s="172"/>
      <c r="CL120" s="172"/>
      <c r="CM120" s="172"/>
      <c r="CN120" s="172"/>
      <c r="CO120" s="172"/>
      <c r="CP120" s="172"/>
      <c r="CQ120" s="172"/>
      <c r="CR120" s="172"/>
      <c r="CS120" s="172"/>
      <c r="CT120" s="172"/>
      <c r="CU120" s="172"/>
      <c r="CV120" s="172"/>
      <c r="CW120" s="172"/>
      <c r="CX120" s="172"/>
      <c r="CY120" s="172"/>
      <c r="CZ120" s="172"/>
      <c r="DA120" s="172"/>
      <c r="DB120" s="172"/>
      <c r="DC120" s="172"/>
      <c r="DD120" s="172"/>
      <c r="DE120" s="172"/>
      <c r="DF120" s="172"/>
      <c r="DG120" s="172"/>
      <c r="DH120" s="172"/>
      <c r="DI120" s="172"/>
      <c r="DJ120" s="172"/>
      <c r="DK120" s="172"/>
      <c r="DL120" s="172"/>
      <c r="DM120" s="172"/>
    </row>
    <row r="121" spans="1:117" s="225" customFormat="1" hidden="1">
      <c r="A121" s="178" t="s">
        <v>442</v>
      </c>
      <c r="B121" s="243"/>
      <c r="C121" s="242"/>
      <c r="D121" s="241"/>
      <c r="E121" s="240"/>
      <c r="F121" s="239"/>
      <c r="G121" s="238"/>
      <c r="H121" s="231"/>
      <c r="I121" s="237"/>
      <c r="J121" s="236"/>
      <c r="K121" s="236"/>
      <c r="L121" s="236"/>
      <c r="M121" s="236"/>
      <c r="N121" s="236"/>
      <c r="O121" s="236"/>
      <c r="P121" s="236"/>
      <c r="Q121" s="236"/>
      <c r="R121" s="236"/>
      <c r="S121" s="236"/>
      <c r="T121" s="236"/>
      <c r="U121" s="236"/>
      <c r="V121" s="236"/>
      <c r="W121" s="236"/>
      <c r="X121" s="236"/>
      <c r="Y121" s="236"/>
      <c r="Z121" s="236"/>
      <c r="AA121" s="236"/>
      <c r="AB121" s="236"/>
      <c r="AC121" s="236"/>
      <c r="AD121" s="236"/>
      <c r="AE121" s="236"/>
      <c r="AF121" s="236"/>
      <c r="AG121" s="236"/>
      <c r="AH121" s="236"/>
      <c r="AI121" s="236"/>
      <c r="AJ121" s="236"/>
      <c r="AK121" s="236"/>
      <c r="AL121" s="236"/>
      <c r="AM121" s="236"/>
      <c r="AN121" s="236"/>
      <c r="AO121" s="236"/>
      <c r="AP121" s="236"/>
      <c r="AQ121" s="236"/>
      <c r="AR121" s="236"/>
      <c r="AS121" s="177">
        <f t="shared" si="13"/>
        <v>0</v>
      </c>
      <c r="AT121" s="235">
        <f t="shared" si="14"/>
        <v>0</v>
      </c>
      <c r="AU121" s="235">
        <f t="shared" si="15"/>
        <v>0</v>
      </c>
      <c r="AV121" s="235">
        <f t="shared" si="16"/>
        <v>0</v>
      </c>
      <c r="AW121" s="172"/>
      <c r="AX121" s="173">
        <f t="shared" si="19"/>
        <v>0</v>
      </c>
      <c r="AY121" s="173"/>
      <c r="AZ121" s="173"/>
      <c r="BA121" s="173">
        <f t="shared" si="17"/>
        <v>0</v>
      </c>
      <c r="BB121" s="173"/>
      <c r="BC121" s="173"/>
      <c r="BD121" s="173">
        <f t="shared" si="18"/>
        <v>0</v>
      </c>
      <c r="BE121" s="173"/>
      <c r="BF121" s="172"/>
      <c r="BG121" s="172"/>
      <c r="BH121" s="172"/>
      <c r="BI121" s="172"/>
      <c r="BJ121" s="172"/>
      <c r="BK121" s="172"/>
      <c r="BL121" s="172"/>
      <c r="BM121" s="172"/>
      <c r="BN121" s="172"/>
      <c r="BO121" s="172"/>
      <c r="BP121" s="172"/>
      <c r="BQ121" s="172"/>
      <c r="BR121" s="172"/>
      <c r="BS121" s="172"/>
      <c r="BT121" s="172"/>
      <c r="BU121" s="172"/>
      <c r="BV121" s="172"/>
      <c r="BW121" s="172"/>
      <c r="BX121" s="172"/>
      <c r="BY121" s="172"/>
      <c r="BZ121" s="172"/>
      <c r="CA121" s="172"/>
      <c r="CB121" s="172"/>
      <c r="CC121" s="172"/>
      <c r="CD121" s="172"/>
      <c r="CE121" s="172"/>
      <c r="CF121" s="172"/>
      <c r="CG121" s="172"/>
      <c r="CH121" s="172"/>
      <c r="CI121" s="172"/>
      <c r="CJ121" s="172"/>
      <c r="CK121" s="172"/>
      <c r="CL121" s="172"/>
      <c r="CM121" s="172"/>
      <c r="CN121" s="172"/>
      <c r="CO121" s="172"/>
      <c r="CP121" s="172"/>
      <c r="CQ121" s="172"/>
      <c r="CR121" s="172"/>
      <c r="CS121" s="172"/>
      <c r="CT121" s="172"/>
      <c r="CU121" s="172"/>
      <c r="CV121" s="172"/>
      <c r="CW121" s="172"/>
      <c r="CX121" s="172"/>
      <c r="CY121" s="172"/>
      <c r="CZ121" s="172"/>
      <c r="DA121" s="172"/>
      <c r="DB121" s="172"/>
      <c r="DC121" s="172"/>
      <c r="DD121" s="172"/>
      <c r="DE121" s="172"/>
      <c r="DF121" s="172"/>
      <c r="DG121" s="172"/>
      <c r="DH121" s="172"/>
      <c r="DI121" s="172"/>
      <c r="DJ121" s="172"/>
      <c r="DK121" s="172"/>
      <c r="DL121" s="172"/>
      <c r="DM121" s="172"/>
    </row>
    <row r="122" spans="1:117" s="225" customFormat="1" hidden="1">
      <c r="A122" s="178" t="s">
        <v>443</v>
      </c>
      <c r="B122" s="243"/>
      <c r="C122" s="242"/>
      <c r="D122" s="241"/>
      <c r="E122" s="240"/>
      <c r="F122" s="239"/>
      <c r="G122" s="238"/>
      <c r="H122" s="231"/>
      <c r="I122" s="237"/>
      <c r="J122" s="236"/>
      <c r="K122" s="236"/>
      <c r="L122" s="236"/>
      <c r="M122" s="236"/>
      <c r="N122" s="236"/>
      <c r="O122" s="236"/>
      <c r="P122" s="236"/>
      <c r="Q122" s="236"/>
      <c r="R122" s="236"/>
      <c r="S122" s="236"/>
      <c r="T122" s="236"/>
      <c r="U122" s="236"/>
      <c r="V122" s="236"/>
      <c r="W122" s="236"/>
      <c r="X122" s="236"/>
      <c r="Y122" s="236"/>
      <c r="Z122" s="236"/>
      <c r="AA122" s="236"/>
      <c r="AB122" s="236"/>
      <c r="AC122" s="236"/>
      <c r="AD122" s="236"/>
      <c r="AE122" s="236"/>
      <c r="AF122" s="236"/>
      <c r="AG122" s="236"/>
      <c r="AH122" s="236"/>
      <c r="AI122" s="236"/>
      <c r="AJ122" s="236"/>
      <c r="AK122" s="236"/>
      <c r="AL122" s="236"/>
      <c r="AM122" s="236"/>
      <c r="AN122" s="236"/>
      <c r="AO122" s="236"/>
      <c r="AP122" s="236"/>
      <c r="AQ122" s="236"/>
      <c r="AR122" s="236"/>
      <c r="AS122" s="177">
        <f t="shared" si="13"/>
        <v>0</v>
      </c>
      <c r="AT122" s="235">
        <f t="shared" si="14"/>
        <v>0</v>
      </c>
      <c r="AU122" s="235">
        <f t="shared" si="15"/>
        <v>0</v>
      </c>
      <c r="AV122" s="235">
        <f t="shared" si="16"/>
        <v>0</v>
      </c>
      <c r="AW122" s="172"/>
      <c r="AX122" s="173">
        <f t="shared" si="19"/>
        <v>0</v>
      </c>
      <c r="AY122" s="173"/>
      <c r="AZ122" s="173"/>
      <c r="BA122" s="173">
        <f t="shared" si="17"/>
        <v>0</v>
      </c>
      <c r="BB122" s="173"/>
      <c r="BC122" s="173"/>
      <c r="BD122" s="173">
        <f t="shared" si="18"/>
        <v>0</v>
      </c>
      <c r="BE122" s="173"/>
      <c r="BF122" s="172"/>
      <c r="BG122" s="172"/>
      <c r="BH122" s="172"/>
      <c r="BI122" s="172"/>
      <c r="BJ122" s="172"/>
      <c r="BK122" s="172"/>
      <c r="BL122" s="172"/>
      <c r="BM122" s="172"/>
      <c r="BN122" s="172"/>
      <c r="BO122" s="172"/>
      <c r="BP122" s="172"/>
      <c r="BQ122" s="172"/>
      <c r="BR122" s="172"/>
      <c r="BS122" s="172"/>
      <c r="BT122" s="172"/>
      <c r="BU122" s="172"/>
      <c r="BV122" s="172"/>
      <c r="BW122" s="172"/>
      <c r="BX122" s="172"/>
      <c r="BY122" s="172"/>
      <c r="BZ122" s="172"/>
      <c r="CA122" s="172"/>
      <c r="CB122" s="172"/>
      <c r="CC122" s="172"/>
      <c r="CD122" s="172"/>
      <c r="CE122" s="172"/>
      <c r="CF122" s="172"/>
      <c r="CG122" s="172"/>
      <c r="CH122" s="172"/>
      <c r="CI122" s="172"/>
      <c r="CJ122" s="172"/>
      <c r="CK122" s="172"/>
      <c r="CL122" s="172"/>
      <c r="CM122" s="172"/>
      <c r="CN122" s="172"/>
      <c r="CO122" s="172"/>
      <c r="CP122" s="172"/>
      <c r="CQ122" s="172"/>
      <c r="CR122" s="172"/>
      <c r="CS122" s="172"/>
      <c r="CT122" s="172"/>
      <c r="CU122" s="172"/>
      <c r="CV122" s="172"/>
      <c r="CW122" s="172"/>
      <c r="CX122" s="172"/>
      <c r="CY122" s="172"/>
      <c r="CZ122" s="172"/>
      <c r="DA122" s="172"/>
      <c r="DB122" s="172"/>
      <c r="DC122" s="172"/>
      <c r="DD122" s="172"/>
      <c r="DE122" s="172"/>
      <c r="DF122" s="172"/>
      <c r="DG122" s="172"/>
      <c r="DH122" s="172"/>
      <c r="DI122" s="172"/>
      <c r="DJ122" s="172"/>
      <c r="DK122" s="172"/>
      <c r="DL122" s="172"/>
      <c r="DM122" s="172"/>
    </row>
    <row r="123" spans="1:117" s="225" customFormat="1" hidden="1">
      <c r="A123" s="178" t="s">
        <v>444</v>
      </c>
      <c r="B123" s="243"/>
      <c r="C123" s="242"/>
      <c r="D123" s="241"/>
      <c r="E123" s="240"/>
      <c r="F123" s="239"/>
      <c r="G123" s="238"/>
      <c r="H123" s="231"/>
      <c r="I123" s="237"/>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c r="AJ123" s="236"/>
      <c r="AK123" s="236"/>
      <c r="AL123" s="236"/>
      <c r="AM123" s="236"/>
      <c r="AN123" s="236"/>
      <c r="AO123" s="236"/>
      <c r="AP123" s="236"/>
      <c r="AQ123" s="236"/>
      <c r="AR123" s="236"/>
      <c r="AS123" s="177">
        <f t="shared" si="13"/>
        <v>0</v>
      </c>
      <c r="AT123" s="235">
        <f t="shared" si="14"/>
        <v>0</v>
      </c>
      <c r="AU123" s="235">
        <f t="shared" si="15"/>
        <v>0</v>
      </c>
      <c r="AV123" s="235">
        <f t="shared" si="16"/>
        <v>0</v>
      </c>
      <c r="AW123" s="172"/>
      <c r="AX123" s="173">
        <f t="shared" si="19"/>
        <v>0</v>
      </c>
      <c r="AY123" s="173"/>
      <c r="AZ123" s="173"/>
      <c r="BA123" s="173">
        <f t="shared" si="17"/>
        <v>0</v>
      </c>
      <c r="BB123" s="173"/>
      <c r="BC123" s="173"/>
      <c r="BD123" s="173">
        <f t="shared" si="18"/>
        <v>0</v>
      </c>
      <c r="BE123" s="173"/>
      <c r="BF123" s="172"/>
      <c r="BG123" s="172"/>
      <c r="BH123" s="172"/>
      <c r="BI123" s="172"/>
      <c r="BJ123" s="172"/>
      <c r="BK123" s="172"/>
      <c r="BL123" s="172"/>
      <c r="BM123" s="172"/>
      <c r="BN123" s="172"/>
      <c r="BO123" s="172"/>
      <c r="BP123" s="172"/>
      <c r="BQ123" s="172"/>
      <c r="BR123" s="172"/>
      <c r="BS123" s="172"/>
      <c r="BT123" s="172"/>
      <c r="BU123" s="172"/>
      <c r="BV123" s="172"/>
      <c r="BW123" s="172"/>
      <c r="BX123" s="172"/>
      <c r="BY123" s="172"/>
      <c r="BZ123" s="172"/>
      <c r="CA123" s="172"/>
      <c r="CB123" s="172"/>
      <c r="CC123" s="172"/>
      <c r="CD123" s="172"/>
      <c r="CE123" s="172"/>
      <c r="CF123" s="172"/>
      <c r="CG123" s="172"/>
      <c r="CH123" s="172"/>
      <c r="CI123" s="172"/>
      <c r="CJ123" s="172"/>
      <c r="CK123" s="172"/>
      <c r="CL123" s="172"/>
      <c r="CM123" s="172"/>
      <c r="CN123" s="172"/>
      <c r="CO123" s="172"/>
      <c r="CP123" s="172"/>
      <c r="CQ123" s="172"/>
      <c r="CR123" s="172"/>
      <c r="CS123" s="172"/>
      <c r="CT123" s="172"/>
      <c r="CU123" s="172"/>
      <c r="CV123" s="172"/>
      <c r="CW123" s="172"/>
      <c r="CX123" s="172"/>
      <c r="CY123" s="172"/>
      <c r="CZ123" s="172"/>
      <c r="DA123" s="172"/>
      <c r="DB123" s="172"/>
      <c r="DC123" s="172"/>
      <c r="DD123" s="172"/>
      <c r="DE123" s="172"/>
      <c r="DF123" s="172"/>
      <c r="DG123" s="172"/>
      <c r="DH123" s="172"/>
      <c r="DI123" s="172"/>
      <c r="DJ123" s="172"/>
      <c r="DK123" s="172"/>
      <c r="DL123" s="172"/>
      <c r="DM123" s="172"/>
    </row>
    <row r="124" spans="1:117" s="225" customFormat="1" hidden="1">
      <c r="A124" s="178" t="s">
        <v>445</v>
      </c>
      <c r="B124" s="243"/>
      <c r="C124" s="242"/>
      <c r="D124" s="241"/>
      <c r="E124" s="240"/>
      <c r="F124" s="239"/>
      <c r="G124" s="238"/>
      <c r="H124" s="231"/>
      <c r="I124" s="237"/>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236"/>
      <c r="AF124" s="236"/>
      <c r="AG124" s="236"/>
      <c r="AH124" s="236"/>
      <c r="AI124" s="236"/>
      <c r="AJ124" s="236"/>
      <c r="AK124" s="236"/>
      <c r="AL124" s="236"/>
      <c r="AM124" s="236"/>
      <c r="AN124" s="236"/>
      <c r="AO124" s="236"/>
      <c r="AP124" s="236"/>
      <c r="AQ124" s="236"/>
      <c r="AR124" s="236"/>
      <c r="AS124" s="177">
        <f t="shared" si="13"/>
        <v>0</v>
      </c>
      <c r="AT124" s="235">
        <f t="shared" si="14"/>
        <v>0</v>
      </c>
      <c r="AU124" s="235">
        <f t="shared" si="15"/>
        <v>0</v>
      </c>
      <c r="AV124" s="235">
        <f t="shared" si="16"/>
        <v>0</v>
      </c>
      <c r="AW124" s="172"/>
      <c r="AX124" s="173">
        <f t="shared" si="19"/>
        <v>0</v>
      </c>
      <c r="AY124" s="173"/>
      <c r="AZ124" s="173"/>
      <c r="BA124" s="173">
        <f t="shared" si="17"/>
        <v>0</v>
      </c>
      <c r="BB124" s="173"/>
      <c r="BC124" s="173"/>
      <c r="BD124" s="173">
        <f t="shared" si="18"/>
        <v>0</v>
      </c>
      <c r="BE124" s="173"/>
      <c r="BF124" s="172"/>
      <c r="BG124" s="172"/>
      <c r="BH124" s="172"/>
      <c r="BI124" s="172"/>
      <c r="BJ124" s="172"/>
      <c r="BK124" s="172"/>
      <c r="BL124" s="172"/>
      <c r="BM124" s="172"/>
      <c r="BN124" s="172"/>
      <c r="BO124" s="172"/>
      <c r="BP124" s="172"/>
      <c r="BQ124" s="172"/>
      <c r="BR124" s="172"/>
      <c r="BS124" s="172"/>
      <c r="BT124" s="172"/>
      <c r="BU124" s="172"/>
      <c r="BV124" s="172"/>
      <c r="BW124" s="172"/>
      <c r="BX124" s="172"/>
      <c r="BY124" s="172"/>
      <c r="BZ124" s="172"/>
      <c r="CA124" s="172"/>
      <c r="CB124" s="172"/>
      <c r="CC124" s="172"/>
      <c r="CD124" s="172"/>
      <c r="CE124" s="172"/>
      <c r="CF124" s="172"/>
      <c r="CG124" s="172"/>
      <c r="CH124" s="172"/>
      <c r="CI124" s="172"/>
      <c r="CJ124" s="172"/>
      <c r="CK124" s="172"/>
      <c r="CL124" s="172"/>
      <c r="CM124" s="172"/>
      <c r="CN124" s="172"/>
      <c r="CO124" s="172"/>
      <c r="CP124" s="172"/>
      <c r="CQ124" s="172"/>
      <c r="CR124" s="172"/>
      <c r="CS124" s="172"/>
      <c r="CT124" s="172"/>
      <c r="CU124" s="172"/>
      <c r="CV124" s="172"/>
      <c r="CW124" s="172"/>
      <c r="CX124" s="172"/>
      <c r="CY124" s="172"/>
      <c r="CZ124" s="172"/>
      <c r="DA124" s="172"/>
      <c r="DB124" s="172"/>
      <c r="DC124" s="172"/>
      <c r="DD124" s="172"/>
      <c r="DE124" s="172"/>
      <c r="DF124" s="172"/>
      <c r="DG124" s="172"/>
      <c r="DH124" s="172"/>
      <c r="DI124" s="172"/>
      <c r="DJ124" s="172"/>
      <c r="DK124" s="172"/>
      <c r="DL124" s="172"/>
      <c r="DM124" s="172"/>
    </row>
    <row r="125" spans="1:117" s="225" customFormat="1" hidden="1">
      <c r="A125" s="178" t="s">
        <v>446</v>
      </c>
      <c r="B125" s="243"/>
      <c r="C125" s="242"/>
      <c r="D125" s="241"/>
      <c r="E125" s="240"/>
      <c r="F125" s="239"/>
      <c r="G125" s="238"/>
      <c r="H125" s="231"/>
      <c r="I125" s="237"/>
      <c r="J125" s="236"/>
      <c r="K125" s="236"/>
      <c r="L125" s="236"/>
      <c r="M125" s="236"/>
      <c r="N125" s="236"/>
      <c r="O125" s="236"/>
      <c r="P125" s="236"/>
      <c r="Q125" s="236"/>
      <c r="R125" s="236"/>
      <c r="S125" s="236"/>
      <c r="T125" s="236"/>
      <c r="U125" s="236"/>
      <c r="V125" s="236"/>
      <c r="W125" s="236"/>
      <c r="X125" s="236"/>
      <c r="Y125" s="236"/>
      <c r="Z125" s="236"/>
      <c r="AA125" s="236"/>
      <c r="AB125" s="236"/>
      <c r="AC125" s="236"/>
      <c r="AD125" s="236"/>
      <c r="AE125" s="236"/>
      <c r="AF125" s="236"/>
      <c r="AG125" s="236"/>
      <c r="AH125" s="236"/>
      <c r="AI125" s="236"/>
      <c r="AJ125" s="236"/>
      <c r="AK125" s="236"/>
      <c r="AL125" s="236"/>
      <c r="AM125" s="236"/>
      <c r="AN125" s="236"/>
      <c r="AO125" s="236"/>
      <c r="AP125" s="236"/>
      <c r="AQ125" s="236"/>
      <c r="AR125" s="236"/>
      <c r="AS125" s="177">
        <f t="shared" si="13"/>
        <v>0</v>
      </c>
      <c r="AT125" s="235">
        <f t="shared" si="14"/>
        <v>0</v>
      </c>
      <c r="AU125" s="235">
        <f t="shared" si="15"/>
        <v>0</v>
      </c>
      <c r="AV125" s="235">
        <f t="shared" si="16"/>
        <v>0</v>
      </c>
      <c r="AW125" s="172"/>
      <c r="AX125" s="173">
        <f t="shared" si="19"/>
        <v>0</v>
      </c>
      <c r="AY125" s="173"/>
      <c r="AZ125" s="173"/>
      <c r="BA125" s="173">
        <f t="shared" si="17"/>
        <v>0</v>
      </c>
      <c r="BB125" s="173"/>
      <c r="BC125" s="173"/>
      <c r="BD125" s="173">
        <f t="shared" si="18"/>
        <v>0</v>
      </c>
      <c r="BE125" s="173"/>
      <c r="BF125" s="172"/>
      <c r="BG125" s="172"/>
      <c r="BH125" s="172"/>
      <c r="BI125" s="172"/>
      <c r="BJ125" s="172"/>
      <c r="BK125" s="172"/>
      <c r="BL125" s="172"/>
      <c r="BM125" s="172"/>
      <c r="BN125" s="172"/>
      <c r="BO125" s="172"/>
      <c r="BP125" s="172"/>
      <c r="BQ125" s="172"/>
      <c r="BR125" s="172"/>
      <c r="BS125" s="172"/>
      <c r="BT125" s="172"/>
      <c r="BU125" s="172"/>
      <c r="BV125" s="172"/>
      <c r="BW125" s="172"/>
      <c r="BX125" s="172"/>
      <c r="BY125" s="172"/>
      <c r="BZ125" s="172"/>
      <c r="CA125" s="172"/>
      <c r="CB125" s="172"/>
      <c r="CC125" s="172"/>
      <c r="CD125" s="172"/>
      <c r="CE125" s="172"/>
      <c r="CF125" s="172"/>
      <c r="CG125" s="172"/>
      <c r="CH125" s="172"/>
      <c r="CI125" s="172"/>
      <c r="CJ125" s="172"/>
      <c r="CK125" s="172"/>
      <c r="CL125" s="172"/>
      <c r="CM125" s="172"/>
      <c r="CN125" s="172"/>
      <c r="CO125" s="172"/>
      <c r="CP125" s="172"/>
      <c r="CQ125" s="172"/>
      <c r="CR125" s="172"/>
      <c r="CS125" s="172"/>
      <c r="CT125" s="172"/>
      <c r="CU125" s="172"/>
      <c r="CV125" s="172"/>
      <c r="CW125" s="172"/>
      <c r="CX125" s="172"/>
      <c r="CY125" s="172"/>
      <c r="CZ125" s="172"/>
      <c r="DA125" s="172"/>
      <c r="DB125" s="172"/>
      <c r="DC125" s="172"/>
      <c r="DD125" s="172"/>
      <c r="DE125" s="172"/>
      <c r="DF125" s="172"/>
      <c r="DG125" s="172"/>
      <c r="DH125" s="172"/>
      <c r="DI125" s="172"/>
      <c r="DJ125" s="172"/>
      <c r="DK125" s="172"/>
      <c r="DL125" s="172"/>
      <c r="DM125" s="172"/>
    </row>
    <row r="126" spans="1:117" s="225" customFormat="1" hidden="1">
      <c r="A126" s="178" t="s">
        <v>447</v>
      </c>
      <c r="B126" s="243"/>
      <c r="C126" s="242"/>
      <c r="D126" s="241"/>
      <c r="E126" s="240"/>
      <c r="F126" s="239"/>
      <c r="G126" s="238"/>
      <c r="H126" s="231"/>
      <c r="I126" s="237"/>
      <c r="J126" s="236"/>
      <c r="K126" s="236"/>
      <c r="L126" s="236"/>
      <c r="M126" s="236"/>
      <c r="N126" s="236"/>
      <c r="O126" s="236"/>
      <c r="P126" s="236"/>
      <c r="Q126" s="236"/>
      <c r="R126" s="236"/>
      <c r="S126" s="236"/>
      <c r="T126" s="236"/>
      <c r="U126" s="236"/>
      <c r="V126" s="236"/>
      <c r="W126" s="236"/>
      <c r="X126" s="236"/>
      <c r="Y126" s="236"/>
      <c r="Z126" s="236"/>
      <c r="AA126" s="236"/>
      <c r="AB126" s="236"/>
      <c r="AC126" s="236"/>
      <c r="AD126" s="236"/>
      <c r="AE126" s="236"/>
      <c r="AF126" s="236"/>
      <c r="AG126" s="236"/>
      <c r="AH126" s="236"/>
      <c r="AI126" s="236"/>
      <c r="AJ126" s="236"/>
      <c r="AK126" s="236"/>
      <c r="AL126" s="236"/>
      <c r="AM126" s="236"/>
      <c r="AN126" s="236"/>
      <c r="AO126" s="236"/>
      <c r="AP126" s="236"/>
      <c r="AQ126" s="236"/>
      <c r="AR126" s="236"/>
      <c r="AS126" s="177">
        <f t="shared" si="13"/>
        <v>0</v>
      </c>
      <c r="AT126" s="235">
        <f t="shared" si="14"/>
        <v>0</v>
      </c>
      <c r="AU126" s="235">
        <f t="shared" si="15"/>
        <v>0</v>
      </c>
      <c r="AV126" s="235">
        <f t="shared" si="16"/>
        <v>0</v>
      </c>
      <c r="AW126" s="172"/>
      <c r="AX126" s="173">
        <f t="shared" si="19"/>
        <v>0</v>
      </c>
      <c r="AY126" s="173"/>
      <c r="AZ126" s="173"/>
      <c r="BA126" s="173">
        <f t="shared" si="17"/>
        <v>0</v>
      </c>
      <c r="BB126" s="173"/>
      <c r="BC126" s="173"/>
      <c r="BD126" s="173">
        <f t="shared" si="18"/>
        <v>0</v>
      </c>
      <c r="BE126" s="173"/>
      <c r="BF126" s="172"/>
      <c r="BG126" s="172"/>
      <c r="BH126" s="172"/>
      <c r="BI126" s="172"/>
      <c r="BJ126" s="172"/>
      <c r="BK126" s="172"/>
      <c r="BL126" s="172"/>
      <c r="BM126" s="172"/>
      <c r="BN126" s="172"/>
      <c r="BO126" s="172"/>
      <c r="BP126" s="172"/>
      <c r="BQ126" s="172"/>
      <c r="BR126" s="172"/>
      <c r="BS126" s="172"/>
      <c r="BT126" s="172"/>
      <c r="BU126" s="172"/>
      <c r="BV126" s="172"/>
      <c r="BW126" s="172"/>
      <c r="BX126" s="172"/>
      <c r="BY126" s="172"/>
      <c r="BZ126" s="172"/>
      <c r="CA126" s="172"/>
      <c r="CB126" s="172"/>
      <c r="CC126" s="172"/>
      <c r="CD126" s="172"/>
      <c r="CE126" s="172"/>
      <c r="CF126" s="172"/>
      <c r="CG126" s="172"/>
      <c r="CH126" s="172"/>
      <c r="CI126" s="172"/>
      <c r="CJ126" s="172"/>
      <c r="CK126" s="172"/>
      <c r="CL126" s="172"/>
      <c r="CM126" s="172"/>
      <c r="CN126" s="172"/>
      <c r="CO126" s="172"/>
      <c r="CP126" s="172"/>
      <c r="CQ126" s="172"/>
      <c r="CR126" s="172"/>
      <c r="CS126" s="172"/>
      <c r="CT126" s="172"/>
      <c r="CU126" s="172"/>
      <c r="CV126" s="172"/>
      <c r="CW126" s="172"/>
      <c r="CX126" s="172"/>
      <c r="CY126" s="172"/>
      <c r="CZ126" s="172"/>
      <c r="DA126" s="172"/>
      <c r="DB126" s="172"/>
      <c r="DC126" s="172"/>
      <c r="DD126" s="172"/>
      <c r="DE126" s="172"/>
      <c r="DF126" s="172"/>
      <c r="DG126" s="172"/>
      <c r="DH126" s="172"/>
      <c r="DI126" s="172"/>
      <c r="DJ126" s="172"/>
      <c r="DK126" s="172"/>
      <c r="DL126" s="172"/>
      <c r="DM126" s="172"/>
    </row>
    <row r="127" spans="1:117" s="225" customFormat="1" hidden="1">
      <c r="A127" s="178" t="s">
        <v>448</v>
      </c>
      <c r="B127" s="243"/>
      <c r="C127" s="242"/>
      <c r="D127" s="241"/>
      <c r="E127" s="240"/>
      <c r="F127" s="239"/>
      <c r="G127" s="238"/>
      <c r="H127" s="231"/>
      <c r="I127" s="237"/>
      <c r="J127" s="236"/>
      <c r="K127" s="236"/>
      <c r="L127" s="236"/>
      <c r="M127" s="236"/>
      <c r="N127" s="236"/>
      <c r="O127" s="236"/>
      <c r="P127" s="236"/>
      <c r="Q127" s="236"/>
      <c r="R127" s="236"/>
      <c r="S127" s="236"/>
      <c r="T127" s="236"/>
      <c r="U127" s="236"/>
      <c r="V127" s="236"/>
      <c r="W127" s="236"/>
      <c r="X127" s="236"/>
      <c r="Y127" s="236"/>
      <c r="Z127" s="236"/>
      <c r="AA127" s="236"/>
      <c r="AB127" s="236"/>
      <c r="AC127" s="236"/>
      <c r="AD127" s="236"/>
      <c r="AE127" s="236"/>
      <c r="AF127" s="236"/>
      <c r="AG127" s="236"/>
      <c r="AH127" s="236"/>
      <c r="AI127" s="236"/>
      <c r="AJ127" s="236"/>
      <c r="AK127" s="236"/>
      <c r="AL127" s="236"/>
      <c r="AM127" s="236"/>
      <c r="AN127" s="236"/>
      <c r="AO127" s="236"/>
      <c r="AP127" s="236"/>
      <c r="AQ127" s="236"/>
      <c r="AR127" s="236"/>
      <c r="AS127" s="177">
        <f t="shared" si="13"/>
        <v>0</v>
      </c>
      <c r="AT127" s="235">
        <f t="shared" si="14"/>
        <v>0</v>
      </c>
      <c r="AU127" s="235">
        <f t="shared" si="15"/>
        <v>0</v>
      </c>
      <c r="AV127" s="235">
        <f t="shared" si="16"/>
        <v>0</v>
      </c>
      <c r="AW127" s="172"/>
      <c r="AX127" s="173">
        <f t="shared" si="19"/>
        <v>0</v>
      </c>
      <c r="AY127" s="173"/>
      <c r="AZ127" s="173"/>
      <c r="BA127" s="173">
        <f t="shared" si="17"/>
        <v>0</v>
      </c>
      <c r="BB127" s="173"/>
      <c r="BC127" s="173"/>
      <c r="BD127" s="173">
        <f t="shared" si="18"/>
        <v>0</v>
      </c>
      <c r="BE127" s="173"/>
      <c r="BF127" s="172"/>
      <c r="BG127" s="172"/>
      <c r="BH127" s="172"/>
      <c r="BI127" s="172"/>
      <c r="BJ127" s="172"/>
      <c r="BK127" s="172"/>
      <c r="BL127" s="172"/>
      <c r="BM127" s="172"/>
      <c r="BN127" s="172"/>
      <c r="BO127" s="172"/>
      <c r="BP127" s="172"/>
      <c r="BQ127" s="172"/>
      <c r="BR127" s="172"/>
      <c r="BS127" s="172"/>
      <c r="BT127" s="172"/>
      <c r="BU127" s="172"/>
      <c r="BV127" s="172"/>
      <c r="BW127" s="172"/>
      <c r="BX127" s="172"/>
      <c r="BY127" s="172"/>
      <c r="BZ127" s="172"/>
      <c r="CA127" s="172"/>
      <c r="CB127" s="172"/>
      <c r="CC127" s="172"/>
      <c r="CD127" s="172"/>
      <c r="CE127" s="172"/>
      <c r="CF127" s="172"/>
      <c r="CG127" s="172"/>
      <c r="CH127" s="172"/>
      <c r="CI127" s="172"/>
      <c r="CJ127" s="172"/>
      <c r="CK127" s="172"/>
      <c r="CL127" s="172"/>
      <c r="CM127" s="172"/>
      <c r="CN127" s="172"/>
      <c r="CO127" s="172"/>
      <c r="CP127" s="172"/>
      <c r="CQ127" s="172"/>
      <c r="CR127" s="172"/>
      <c r="CS127" s="172"/>
      <c r="CT127" s="172"/>
      <c r="CU127" s="172"/>
      <c r="CV127" s="172"/>
      <c r="CW127" s="172"/>
      <c r="CX127" s="172"/>
      <c r="CY127" s="172"/>
      <c r="CZ127" s="172"/>
      <c r="DA127" s="172"/>
      <c r="DB127" s="172"/>
      <c r="DC127" s="172"/>
      <c r="DD127" s="172"/>
      <c r="DE127" s="172"/>
      <c r="DF127" s="172"/>
      <c r="DG127" s="172"/>
      <c r="DH127" s="172"/>
      <c r="DI127" s="172"/>
      <c r="DJ127" s="172"/>
      <c r="DK127" s="172"/>
      <c r="DL127" s="172"/>
      <c r="DM127" s="172"/>
    </row>
    <row r="128" spans="1:117" s="225" customFormat="1" hidden="1">
      <c r="A128" s="178" t="s">
        <v>449</v>
      </c>
      <c r="B128" s="243"/>
      <c r="C128" s="242"/>
      <c r="D128" s="241"/>
      <c r="E128" s="240"/>
      <c r="F128" s="239"/>
      <c r="G128" s="238"/>
      <c r="H128" s="231"/>
      <c r="I128" s="237"/>
      <c r="J128" s="236"/>
      <c r="K128" s="236"/>
      <c r="L128" s="236"/>
      <c r="M128" s="236"/>
      <c r="N128" s="236"/>
      <c r="O128" s="236"/>
      <c r="P128" s="236"/>
      <c r="Q128" s="236"/>
      <c r="R128" s="236"/>
      <c r="S128" s="236"/>
      <c r="T128" s="236"/>
      <c r="U128" s="236"/>
      <c r="V128" s="236"/>
      <c r="W128" s="236"/>
      <c r="X128" s="236"/>
      <c r="Y128" s="236"/>
      <c r="Z128" s="236"/>
      <c r="AA128" s="236"/>
      <c r="AB128" s="236"/>
      <c r="AC128" s="236"/>
      <c r="AD128" s="236"/>
      <c r="AE128" s="236"/>
      <c r="AF128" s="236"/>
      <c r="AG128" s="236"/>
      <c r="AH128" s="236"/>
      <c r="AI128" s="236"/>
      <c r="AJ128" s="236"/>
      <c r="AK128" s="236"/>
      <c r="AL128" s="236"/>
      <c r="AM128" s="236"/>
      <c r="AN128" s="236"/>
      <c r="AO128" s="236"/>
      <c r="AP128" s="236"/>
      <c r="AQ128" s="236"/>
      <c r="AR128" s="236"/>
      <c r="AS128" s="177">
        <f t="shared" si="13"/>
        <v>0</v>
      </c>
      <c r="AT128" s="235">
        <f t="shared" si="14"/>
        <v>0</v>
      </c>
      <c r="AU128" s="235">
        <f t="shared" si="15"/>
        <v>0</v>
      </c>
      <c r="AV128" s="235">
        <f t="shared" si="16"/>
        <v>0</v>
      </c>
      <c r="AW128" s="172"/>
      <c r="AX128" s="173">
        <f t="shared" si="19"/>
        <v>0</v>
      </c>
      <c r="AY128" s="173"/>
      <c r="AZ128" s="173"/>
      <c r="BA128" s="173">
        <f t="shared" si="17"/>
        <v>0</v>
      </c>
      <c r="BB128" s="173"/>
      <c r="BC128" s="173"/>
      <c r="BD128" s="173">
        <f t="shared" si="18"/>
        <v>0</v>
      </c>
      <c r="BE128" s="173"/>
      <c r="BF128" s="172"/>
      <c r="BG128" s="172"/>
      <c r="BH128" s="172"/>
      <c r="BI128" s="172"/>
      <c r="BJ128" s="172"/>
      <c r="BK128" s="172"/>
      <c r="BL128" s="172"/>
      <c r="BM128" s="172"/>
      <c r="BN128" s="172"/>
      <c r="BO128" s="172"/>
      <c r="BP128" s="172"/>
      <c r="BQ128" s="172"/>
      <c r="BR128" s="172"/>
      <c r="BS128" s="172"/>
      <c r="BT128" s="172"/>
      <c r="BU128" s="172"/>
      <c r="BV128" s="172"/>
      <c r="BW128" s="172"/>
      <c r="BX128" s="172"/>
      <c r="BY128" s="172"/>
      <c r="BZ128" s="172"/>
      <c r="CA128" s="172"/>
      <c r="CB128" s="172"/>
      <c r="CC128" s="172"/>
      <c r="CD128" s="172"/>
      <c r="CE128" s="172"/>
      <c r="CF128" s="172"/>
      <c r="CG128" s="172"/>
      <c r="CH128" s="172"/>
      <c r="CI128" s="172"/>
      <c r="CJ128" s="172"/>
      <c r="CK128" s="172"/>
      <c r="CL128" s="172"/>
      <c r="CM128" s="172"/>
      <c r="CN128" s="172"/>
      <c r="CO128" s="172"/>
      <c r="CP128" s="172"/>
      <c r="CQ128" s="172"/>
      <c r="CR128" s="172"/>
      <c r="CS128" s="172"/>
      <c r="CT128" s="172"/>
      <c r="CU128" s="172"/>
      <c r="CV128" s="172"/>
      <c r="CW128" s="172"/>
      <c r="CX128" s="172"/>
      <c r="CY128" s="172"/>
      <c r="CZ128" s="172"/>
      <c r="DA128" s="172"/>
      <c r="DB128" s="172"/>
      <c r="DC128" s="172"/>
      <c r="DD128" s="172"/>
      <c r="DE128" s="172"/>
      <c r="DF128" s="172"/>
      <c r="DG128" s="172"/>
      <c r="DH128" s="172"/>
      <c r="DI128" s="172"/>
      <c r="DJ128" s="172"/>
      <c r="DK128" s="172"/>
      <c r="DL128" s="172"/>
      <c r="DM128" s="172"/>
    </row>
    <row r="129" spans="1:117" s="225" customFormat="1" hidden="1">
      <c r="A129" s="178" t="s">
        <v>450</v>
      </c>
      <c r="B129" s="243"/>
      <c r="C129" s="242"/>
      <c r="D129" s="241"/>
      <c r="E129" s="240"/>
      <c r="F129" s="239"/>
      <c r="G129" s="238"/>
      <c r="H129" s="231"/>
      <c r="I129" s="237"/>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c r="AJ129" s="236"/>
      <c r="AK129" s="236"/>
      <c r="AL129" s="236"/>
      <c r="AM129" s="236"/>
      <c r="AN129" s="236"/>
      <c r="AO129" s="236"/>
      <c r="AP129" s="236"/>
      <c r="AQ129" s="236"/>
      <c r="AR129" s="236"/>
      <c r="AS129" s="177">
        <f t="shared" si="13"/>
        <v>0</v>
      </c>
      <c r="AT129" s="235">
        <f t="shared" si="14"/>
        <v>0</v>
      </c>
      <c r="AU129" s="235">
        <f t="shared" si="15"/>
        <v>0</v>
      </c>
      <c r="AV129" s="235">
        <f t="shared" si="16"/>
        <v>0</v>
      </c>
      <c r="AW129" s="172"/>
      <c r="AX129" s="173">
        <f t="shared" si="19"/>
        <v>0</v>
      </c>
      <c r="AY129" s="173"/>
      <c r="AZ129" s="173"/>
      <c r="BA129" s="173">
        <f t="shared" si="17"/>
        <v>0</v>
      </c>
      <c r="BB129" s="173"/>
      <c r="BC129" s="173"/>
      <c r="BD129" s="173">
        <f t="shared" si="18"/>
        <v>0</v>
      </c>
      <c r="BE129" s="173"/>
      <c r="BF129" s="172"/>
      <c r="BG129" s="172"/>
      <c r="BH129" s="172"/>
      <c r="BI129" s="172"/>
      <c r="BJ129" s="172"/>
      <c r="BK129" s="172"/>
      <c r="BL129" s="172"/>
      <c r="BM129" s="172"/>
      <c r="BN129" s="172"/>
      <c r="BO129" s="172"/>
      <c r="BP129" s="172"/>
      <c r="BQ129" s="172"/>
      <c r="BR129" s="172"/>
      <c r="BS129" s="172"/>
      <c r="BT129" s="172"/>
      <c r="BU129" s="172"/>
      <c r="BV129" s="172"/>
      <c r="BW129" s="172"/>
      <c r="BX129" s="172"/>
      <c r="BY129" s="172"/>
      <c r="BZ129" s="172"/>
      <c r="CA129" s="172"/>
      <c r="CB129" s="172"/>
      <c r="CC129" s="172"/>
      <c r="CD129" s="172"/>
      <c r="CE129" s="172"/>
      <c r="CF129" s="172"/>
      <c r="CG129" s="172"/>
      <c r="CH129" s="172"/>
      <c r="CI129" s="172"/>
      <c r="CJ129" s="172"/>
      <c r="CK129" s="172"/>
      <c r="CL129" s="172"/>
      <c r="CM129" s="172"/>
      <c r="CN129" s="172"/>
      <c r="CO129" s="172"/>
      <c r="CP129" s="172"/>
      <c r="CQ129" s="172"/>
      <c r="CR129" s="172"/>
      <c r="CS129" s="172"/>
      <c r="CT129" s="172"/>
      <c r="CU129" s="172"/>
      <c r="CV129" s="172"/>
      <c r="CW129" s="172"/>
      <c r="CX129" s="172"/>
      <c r="CY129" s="172"/>
      <c r="CZ129" s="172"/>
      <c r="DA129" s="172"/>
      <c r="DB129" s="172"/>
      <c r="DC129" s="172"/>
      <c r="DD129" s="172"/>
      <c r="DE129" s="172"/>
      <c r="DF129" s="172"/>
      <c r="DG129" s="172"/>
      <c r="DH129" s="172"/>
      <c r="DI129" s="172"/>
      <c r="DJ129" s="172"/>
      <c r="DK129" s="172"/>
      <c r="DL129" s="172"/>
      <c r="DM129" s="172"/>
    </row>
    <row r="130" spans="1:117" s="225" customFormat="1" hidden="1">
      <c r="A130" s="178" t="s">
        <v>451</v>
      </c>
      <c r="B130" s="243"/>
      <c r="C130" s="242"/>
      <c r="D130" s="241"/>
      <c r="E130" s="240"/>
      <c r="F130" s="239"/>
      <c r="G130" s="238"/>
      <c r="H130" s="231"/>
      <c r="I130" s="237"/>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c r="AJ130" s="236"/>
      <c r="AK130" s="236"/>
      <c r="AL130" s="236"/>
      <c r="AM130" s="236"/>
      <c r="AN130" s="236"/>
      <c r="AO130" s="236"/>
      <c r="AP130" s="236"/>
      <c r="AQ130" s="236"/>
      <c r="AR130" s="236"/>
      <c r="AS130" s="177">
        <f t="shared" si="13"/>
        <v>0</v>
      </c>
      <c r="AT130" s="235">
        <f t="shared" si="14"/>
        <v>0</v>
      </c>
      <c r="AU130" s="235">
        <f t="shared" si="15"/>
        <v>0</v>
      </c>
      <c r="AV130" s="235">
        <f t="shared" si="16"/>
        <v>0</v>
      </c>
      <c r="AW130" s="172"/>
      <c r="AX130" s="173">
        <f t="shared" si="19"/>
        <v>0</v>
      </c>
      <c r="AY130" s="173"/>
      <c r="AZ130" s="173"/>
      <c r="BA130" s="173">
        <f t="shared" si="17"/>
        <v>0</v>
      </c>
      <c r="BB130" s="173"/>
      <c r="BC130" s="173"/>
      <c r="BD130" s="173">
        <f t="shared" si="18"/>
        <v>0</v>
      </c>
      <c r="BE130" s="173"/>
      <c r="BF130" s="172"/>
      <c r="BG130" s="172"/>
      <c r="BH130" s="172"/>
      <c r="BI130" s="172"/>
      <c r="BJ130" s="172"/>
      <c r="BK130" s="172"/>
      <c r="BL130" s="172"/>
      <c r="BM130" s="172"/>
      <c r="BN130" s="172"/>
      <c r="BO130" s="172"/>
      <c r="BP130" s="172"/>
      <c r="BQ130" s="172"/>
      <c r="BR130" s="172"/>
      <c r="BS130" s="172"/>
      <c r="BT130" s="172"/>
      <c r="BU130" s="172"/>
      <c r="BV130" s="172"/>
      <c r="BW130" s="172"/>
      <c r="BX130" s="172"/>
      <c r="BY130" s="172"/>
      <c r="BZ130" s="172"/>
      <c r="CA130" s="172"/>
      <c r="CB130" s="172"/>
      <c r="CC130" s="172"/>
      <c r="CD130" s="172"/>
      <c r="CE130" s="172"/>
      <c r="CF130" s="172"/>
      <c r="CG130" s="172"/>
      <c r="CH130" s="172"/>
      <c r="CI130" s="172"/>
      <c r="CJ130" s="172"/>
      <c r="CK130" s="172"/>
      <c r="CL130" s="172"/>
      <c r="CM130" s="172"/>
      <c r="CN130" s="172"/>
      <c r="CO130" s="172"/>
      <c r="CP130" s="172"/>
      <c r="CQ130" s="172"/>
      <c r="CR130" s="172"/>
      <c r="CS130" s="172"/>
      <c r="CT130" s="172"/>
      <c r="CU130" s="172"/>
      <c r="CV130" s="172"/>
      <c r="CW130" s="172"/>
      <c r="CX130" s="172"/>
      <c r="CY130" s="172"/>
      <c r="CZ130" s="172"/>
      <c r="DA130" s="172"/>
      <c r="DB130" s="172"/>
      <c r="DC130" s="172"/>
      <c r="DD130" s="172"/>
      <c r="DE130" s="172"/>
      <c r="DF130" s="172"/>
      <c r="DG130" s="172"/>
      <c r="DH130" s="172"/>
      <c r="DI130" s="172"/>
      <c r="DJ130" s="172"/>
      <c r="DK130" s="172"/>
      <c r="DL130" s="172"/>
      <c r="DM130" s="172"/>
    </row>
    <row r="131" spans="1:117" s="225" customFormat="1" hidden="1">
      <c r="A131" s="178" t="s">
        <v>452</v>
      </c>
      <c r="B131" s="243"/>
      <c r="C131" s="242"/>
      <c r="D131" s="241"/>
      <c r="E131" s="240"/>
      <c r="F131" s="239"/>
      <c r="G131" s="238"/>
      <c r="H131" s="231"/>
      <c r="I131" s="237"/>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c r="AJ131" s="236"/>
      <c r="AK131" s="236"/>
      <c r="AL131" s="236"/>
      <c r="AM131" s="236"/>
      <c r="AN131" s="236"/>
      <c r="AO131" s="236"/>
      <c r="AP131" s="236"/>
      <c r="AQ131" s="236"/>
      <c r="AR131" s="236"/>
      <c r="AS131" s="177">
        <f t="shared" si="13"/>
        <v>0</v>
      </c>
      <c r="AT131" s="235">
        <f t="shared" si="14"/>
        <v>0</v>
      </c>
      <c r="AU131" s="235">
        <f t="shared" si="15"/>
        <v>0</v>
      </c>
      <c r="AV131" s="235">
        <f t="shared" si="16"/>
        <v>0</v>
      </c>
      <c r="AW131" s="172"/>
      <c r="AX131" s="173">
        <f t="shared" si="19"/>
        <v>0</v>
      </c>
      <c r="AY131" s="173"/>
      <c r="AZ131" s="173"/>
      <c r="BA131" s="173">
        <f t="shared" si="17"/>
        <v>0</v>
      </c>
      <c r="BB131" s="173"/>
      <c r="BC131" s="173"/>
      <c r="BD131" s="173">
        <f t="shared" si="18"/>
        <v>0</v>
      </c>
      <c r="BE131" s="173"/>
      <c r="BF131" s="172"/>
      <c r="BG131" s="172"/>
      <c r="BH131" s="172"/>
      <c r="BI131" s="172"/>
      <c r="BJ131" s="172"/>
      <c r="BK131" s="172"/>
      <c r="BL131" s="172"/>
      <c r="BM131" s="172"/>
      <c r="BN131" s="172"/>
      <c r="BO131" s="172"/>
      <c r="BP131" s="172"/>
      <c r="BQ131" s="172"/>
      <c r="BR131" s="172"/>
      <c r="BS131" s="172"/>
      <c r="BT131" s="172"/>
      <c r="BU131" s="172"/>
      <c r="BV131" s="172"/>
      <c r="BW131" s="172"/>
      <c r="BX131" s="172"/>
      <c r="BY131" s="172"/>
      <c r="BZ131" s="172"/>
      <c r="CA131" s="172"/>
      <c r="CB131" s="172"/>
      <c r="CC131" s="172"/>
      <c r="CD131" s="172"/>
      <c r="CE131" s="172"/>
      <c r="CF131" s="172"/>
      <c r="CG131" s="172"/>
      <c r="CH131" s="172"/>
      <c r="CI131" s="172"/>
      <c r="CJ131" s="172"/>
      <c r="CK131" s="172"/>
      <c r="CL131" s="172"/>
      <c r="CM131" s="172"/>
      <c r="CN131" s="172"/>
      <c r="CO131" s="172"/>
      <c r="CP131" s="172"/>
      <c r="CQ131" s="172"/>
      <c r="CR131" s="172"/>
      <c r="CS131" s="172"/>
      <c r="CT131" s="172"/>
      <c r="CU131" s="172"/>
      <c r="CV131" s="172"/>
      <c r="CW131" s="172"/>
      <c r="CX131" s="172"/>
      <c r="CY131" s="172"/>
      <c r="CZ131" s="172"/>
      <c r="DA131" s="172"/>
      <c r="DB131" s="172"/>
      <c r="DC131" s="172"/>
      <c r="DD131" s="172"/>
      <c r="DE131" s="172"/>
      <c r="DF131" s="172"/>
      <c r="DG131" s="172"/>
      <c r="DH131" s="172"/>
      <c r="DI131" s="172"/>
      <c r="DJ131" s="172"/>
      <c r="DK131" s="172"/>
      <c r="DL131" s="172"/>
      <c r="DM131" s="172"/>
    </row>
    <row r="132" spans="1:117" s="225" customFormat="1" hidden="1">
      <c r="A132" s="178" t="s">
        <v>453</v>
      </c>
      <c r="B132" s="243"/>
      <c r="C132" s="242"/>
      <c r="D132" s="241"/>
      <c r="E132" s="240"/>
      <c r="F132" s="239"/>
      <c r="G132" s="238"/>
      <c r="H132" s="231"/>
      <c r="I132" s="237"/>
      <c r="J132" s="236"/>
      <c r="K132" s="236"/>
      <c r="L132" s="236"/>
      <c r="M132" s="236"/>
      <c r="N132" s="236"/>
      <c r="O132" s="236"/>
      <c r="P132" s="236"/>
      <c r="Q132" s="236"/>
      <c r="R132" s="236"/>
      <c r="S132" s="236"/>
      <c r="T132" s="236"/>
      <c r="U132" s="236"/>
      <c r="V132" s="236"/>
      <c r="W132" s="236"/>
      <c r="X132" s="236"/>
      <c r="Y132" s="236"/>
      <c r="Z132" s="236"/>
      <c r="AA132" s="236"/>
      <c r="AB132" s="236"/>
      <c r="AC132" s="236"/>
      <c r="AD132" s="236"/>
      <c r="AE132" s="236"/>
      <c r="AF132" s="236"/>
      <c r="AG132" s="236"/>
      <c r="AH132" s="236"/>
      <c r="AI132" s="236"/>
      <c r="AJ132" s="236"/>
      <c r="AK132" s="236"/>
      <c r="AL132" s="236"/>
      <c r="AM132" s="236"/>
      <c r="AN132" s="236"/>
      <c r="AO132" s="236"/>
      <c r="AP132" s="236"/>
      <c r="AQ132" s="236"/>
      <c r="AR132" s="236"/>
      <c r="AS132" s="177">
        <f t="shared" si="13"/>
        <v>0</v>
      </c>
      <c r="AT132" s="235">
        <f t="shared" si="14"/>
        <v>0</v>
      </c>
      <c r="AU132" s="235">
        <f t="shared" si="15"/>
        <v>0</v>
      </c>
      <c r="AV132" s="235">
        <f t="shared" si="16"/>
        <v>0</v>
      </c>
      <c r="AW132" s="172"/>
      <c r="AX132" s="173">
        <f t="shared" si="19"/>
        <v>0</v>
      </c>
      <c r="AY132" s="173"/>
      <c r="AZ132" s="173"/>
      <c r="BA132" s="173">
        <f t="shared" si="17"/>
        <v>0</v>
      </c>
      <c r="BB132" s="173"/>
      <c r="BC132" s="173"/>
      <c r="BD132" s="173">
        <f t="shared" si="18"/>
        <v>0</v>
      </c>
      <c r="BE132" s="173"/>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2"/>
      <c r="CC132" s="172"/>
      <c r="CD132" s="172"/>
      <c r="CE132" s="172"/>
      <c r="CF132" s="172"/>
      <c r="CG132" s="172"/>
      <c r="CH132" s="172"/>
      <c r="CI132" s="172"/>
      <c r="CJ132" s="172"/>
      <c r="CK132" s="172"/>
      <c r="CL132" s="172"/>
      <c r="CM132" s="172"/>
      <c r="CN132" s="172"/>
      <c r="CO132" s="172"/>
      <c r="CP132" s="172"/>
      <c r="CQ132" s="172"/>
      <c r="CR132" s="172"/>
      <c r="CS132" s="172"/>
      <c r="CT132" s="172"/>
      <c r="CU132" s="172"/>
      <c r="CV132" s="172"/>
      <c r="CW132" s="172"/>
      <c r="CX132" s="172"/>
      <c r="CY132" s="172"/>
      <c r="CZ132" s="172"/>
      <c r="DA132" s="172"/>
      <c r="DB132" s="172"/>
      <c r="DC132" s="172"/>
      <c r="DD132" s="172"/>
      <c r="DE132" s="172"/>
      <c r="DF132" s="172"/>
      <c r="DG132" s="172"/>
      <c r="DH132" s="172"/>
      <c r="DI132" s="172"/>
      <c r="DJ132" s="172"/>
      <c r="DK132" s="172"/>
      <c r="DL132" s="172"/>
      <c r="DM132" s="172"/>
    </row>
    <row r="133" spans="1:117" s="225" customFormat="1" hidden="1">
      <c r="A133" s="178" t="s">
        <v>454</v>
      </c>
      <c r="B133" s="243"/>
      <c r="C133" s="242"/>
      <c r="D133" s="241"/>
      <c r="E133" s="240"/>
      <c r="F133" s="239"/>
      <c r="G133" s="238"/>
      <c r="H133" s="231"/>
      <c r="I133" s="237"/>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c r="AJ133" s="236"/>
      <c r="AK133" s="236"/>
      <c r="AL133" s="236"/>
      <c r="AM133" s="236"/>
      <c r="AN133" s="236"/>
      <c r="AO133" s="236"/>
      <c r="AP133" s="236"/>
      <c r="AQ133" s="236"/>
      <c r="AR133" s="236"/>
      <c r="AS133" s="177">
        <f t="shared" ref="AS133:AS196" si="20">SUM(J133:AR133)</f>
        <v>0</v>
      </c>
      <c r="AT133" s="235">
        <f t="shared" ref="AT133:AT196" si="21">SUM(J133:O133)</f>
        <v>0</v>
      </c>
      <c r="AU133" s="235">
        <f t="shared" ref="AU133:AU196" si="22">SUM(P133:Z133)</f>
        <v>0</v>
      </c>
      <c r="AV133" s="235">
        <f t="shared" ref="AV133:AV196" si="23">SUM(AA133:AJ133)</f>
        <v>0</v>
      </c>
      <c r="AW133" s="172"/>
      <c r="AX133" s="173">
        <f t="shared" si="19"/>
        <v>0</v>
      </c>
      <c r="AY133" s="173"/>
      <c r="AZ133" s="173"/>
      <c r="BA133" s="173">
        <f t="shared" si="17"/>
        <v>0</v>
      </c>
      <c r="BB133" s="173"/>
      <c r="BC133" s="173"/>
      <c r="BD133" s="173">
        <f t="shared" si="18"/>
        <v>0</v>
      </c>
      <c r="BE133" s="173"/>
      <c r="BF133" s="172"/>
      <c r="BG133" s="172"/>
      <c r="BH133" s="172"/>
      <c r="BI133" s="172"/>
      <c r="BJ133" s="172"/>
      <c r="BK133" s="172"/>
      <c r="BL133" s="172"/>
      <c r="BM133" s="172"/>
      <c r="BN133" s="172"/>
      <c r="BO133" s="172"/>
      <c r="BP133" s="172"/>
      <c r="BQ133" s="172"/>
      <c r="BR133" s="172"/>
      <c r="BS133" s="172"/>
      <c r="BT133" s="172"/>
      <c r="BU133" s="172"/>
      <c r="BV133" s="172"/>
      <c r="BW133" s="172"/>
      <c r="BX133" s="172"/>
      <c r="BY133" s="172"/>
      <c r="BZ133" s="172"/>
      <c r="CA133" s="172"/>
      <c r="CB133" s="172"/>
      <c r="CC133" s="172"/>
      <c r="CD133" s="172"/>
      <c r="CE133" s="172"/>
      <c r="CF133" s="172"/>
      <c r="CG133" s="172"/>
      <c r="CH133" s="172"/>
      <c r="CI133" s="172"/>
      <c r="CJ133" s="172"/>
      <c r="CK133" s="172"/>
      <c r="CL133" s="172"/>
      <c r="CM133" s="172"/>
      <c r="CN133" s="172"/>
      <c r="CO133" s="172"/>
      <c r="CP133" s="172"/>
      <c r="CQ133" s="172"/>
      <c r="CR133" s="172"/>
      <c r="CS133" s="172"/>
      <c r="CT133" s="172"/>
      <c r="CU133" s="172"/>
      <c r="CV133" s="172"/>
      <c r="CW133" s="172"/>
      <c r="CX133" s="172"/>
      <c r="CY133" s="172"/>
      <c r="CZ133" s="172"/>
      <c r="DA133" s="172"/>
      <c r="DB133" s="172"/>
      <c r="DC133" s="172"/>
      <c r="DD133" s="172"/>
      <c r="DE133" s="172"/>
      <c r="DF133" s="172"/>
      <c r="DG133" s="172"/>
      <c r="DH133" s="172"/>
      <c r="DI133" s="172"/>
      <c r="DJ133" s="172"/>
      <c r="DK133" s="172"/>
      <c r="DL133" s="172"/>
      <c r="DM133" s="172"/>
    </row>
    <row r="134" spans="1:117" s="225" customFormat="1" hidden="1">
      <c r="A134" s="178" t="s">
        <v>455</v>
      </c>
      <c r="B134" s="243"/>
      <c r="C134" s="242"/>
      <c r="D134" s="241"/>
      <c r="E134" s="240"/>
      <c r="F134" s="239"/>
      <c r="G134" s="238"/>
      <c r="H134" s="231"/>
      <c r="I134" s="237"/>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c r="AJ134" s="236"/>
      <c r="AK134" s="236"/>
      <c r="AL134" s="236"/>
      <c r="AM134" s="236"/>
      <c r="AN134" s="236"/>
      <c r="AO134" s="236"/>
      <c r="AP134" s="236"/>
      <c r="AQ134" s="236"/>
      <c r="AR134" s="236"/>
      <c r="AS134" s="177">
        <f t="shared" si="20"/>
        <v>0</v>
      </c>
      <c r="AT134" s="235">
        <f t="shared" si="21"/>
        <v>0</v>
      </c>
      <c r="AU134" s="235">
        <f t="shared" si="22"/>
        <v>0</v>
      </c>
      <c r="AV134" s="235">
        <f t="shared" si="23"/>
        <v>0</v>
      </c>
      <c r="AW134" s="172"/>
      <c r="AX134" s="173">
        <f t="shared" si="19"/>
        <v>0</v>
      </c>
      <c r="AY134" s="173"/>
      <c r="AZ134" s="173"/>
      <c r="BA134" s="173">
        <f t="shared" ref="BA134:BA197" si="24">D134*AC134</f>
        <v>0</v>
      </c>
      <c r="BB134" s="173"/>
      <c r="BC134" s="173"/>
      <c r="BD134" s="173">
        <f t="shared" ref="BD134:BD197" si="25">D134*(AK134+W134)</f>
        <v>0</v>
      </c>
      <c r="BE134" s="173"/>
      <c r="BF134" s="172"/>
      <c r="BG134" s="172"/>
      <c r="BH134" s="172"/>
      <c r="BI134" s="172"/>
      <c r="BJ134" s="172"/>
      <c r="BK134" s="172"/>
      <c r="BL134" s="172"/>
      <c r="BM134" s="172"/>
      <c r="BN134" s="172"/>
      <c r="BO134" s="172"/>
      <c r="BP134" s="172"/>
      <c r="BQ134" s="172"/>
      <c r="BR134" s="172"/>
      <c r="BS134" s="172"/>
      <c r="BT134" s="172"/>
      <c r="BU134" s="172"/>
      <c r="BV134" s="172"/>
      <c r="BW134" s="172"/>
      <c r="BX134" s="172"/>
      <c r="BY134" s="172"/>
      <c r="BZ134" s="172"/>
      <c r="CA134" s="172"/>
      <c r="CB134" s="172"/>
      <c r="CC134" s="172"/>
      <c r="CD134" s="172"/>
      <c r="CE134" s="172"/>
      <c r="CF134" s="172"/>
      <c r="CG134" s="172"/>
      <c r="CH134" s="172"/>
      <c r="CI134" s="172"/>
      <c r="CJ134" s="172"/>
      <c r="CK134" s="172"/>
      <c r="CL134" s="172"/>
      <c r="CM134" s="172"/>
      <c r="CN134" s="172"/>
      <c r="CO134" s="172"/>
      <c r="CP134" s="172"/>
      <c r="CQ134" s="172"/>
      <c r="CR134" s="172"/>
      <c r="CS134" s="172"/>
      <c r="CT134" s="172"/>
      <c r="CU134" s="172"/>
      <c r="CV134" s="172"/>
      <c r="CW134" s="172"/>
      <c r="CX134" s="172"/>
      <c r="CY134" s="172"/>
      <c r="CZ134" s="172"/>
      <c r="DA134" s="172"/>
      <c r="DB134" s="172"/>
      <c r="DC134" s="172"/>
      <c r="DD134" s="172"/>
      <c r="DE134" s="172"/>
      <c r="DF134" s="172"/>
      <c r="DG134" s="172"/>
      <c r="DH134" s="172"/>
      <c r="DI134" s="172"/>
      <c r="DJ134" s="172"/>
      <c r="DK134" s="172"/>
      <c r="DL134" s="172"/>
      <c r="DM134" s="172"/>
    </row>
    <row r="135" spans="1:117" s="225" customFormat="1" hidden="1">
      <c r="A135" s="178" t="s">
        <v>456</v>
      </c>
      <c r="B135" s="243"/>
      <c r="C135" s="242"/>
      <c r="D135" s="241"/>
      <c r="E135" s="240"/>
      <c r="F135" s="239"/>
      <c r="G135" s="238"/>
      <c r="H135" s="231"/>
      <c r="I135" s="237"/>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c r="AJ135" s="236"/>
      <c r="AK135" s="236"/>
      <c r="AL135" s="236"/>
      <c r="AM135" s="236"/>
      <c r="AN135" s="236"/>
      <c r="AO135" s="236"/>
      <c r="AP135" s="236"/>
      <c r="AQ135" s="236"/>
      <c r="AR135" s="236"/>
      <c r="AS135" s="177">
        <f t="shared" si="20"/>
        <v>0</v>
      </c>
      <c r="AT135" s="235">
        <f t="shared" si="21"/>
        <v>0</v>
      </c>
      <c r="AU135" s="235">
        <f t="shared" si="22"/>
        <v>0</v>
      </c>
      <c r="AV135" s="235">
        <f t="shared" si="23"/>
        <v>0</v>
      </c>
      <c r="AW135" s="172"/>
      <c r="AX135" s="173">
        <f t="shared" si="19"/>
        <v>0</v>
      </c>
      <c r="AY135" s="173"/>
      <c r="AZ135" s="173"/>
      <c r="BA135" s="173">
        <f t="shared" si="24"/>
        <v>0</v>
      </c>
      <c r="BB135" s="173"/>
      <c r="BC135" s="173"/>
      <c r="BD135" s="173">
        <f t="shared" si="25"/>
        <v>0</v>
      </c>
      <c r="BE135" s="173"/>
      <c r="BF135" s="172"/>
      <c r="BG135" s="172"/>
      <c r="BH135" s="172"/>
      <c r="BI135" s="172"/>
      <c r="BJ135" s="172"/>
      <c r="BK135" s="172"/>
      <c r="BL135" s="172"/>
      <c r="BM135" s="172"/>
      <c r="BN135" s="172"/>
      <c r="BO135" s="172"/>
      <c r="BP135" s="172"/>
      <c r="BQ135" s="172"/>
      <c r="BR135" s="172"/>
      <c r="BS135" s="172"/>
      <c r="BT135" s="172"/>
      <c r="BU135" s="172"/>
      <c r="BV135" s="172"/>
      <c r="BW135" s="172"/>
      <c r="BX135" s="172"/>
      <c r="BY135" s="172"/>
      <c r="BZ135" s="172"/>
      <c r="CA135" s="172"/>
      <c r="CB135" s="172"/>
      <c r="CC135" s="172"/>
      <c r="CD135" s="172"/>
      <c r="CE135" s="172"/>
      <c r="CF135" s="172"/>
      <c r="CG135" s="172"/>
      <c r="CH135" s="172"/>
      <c r="CI135" s="172"/>
      <c r="CJ135" s="172"/>
      <c r="CK135" s="172"/>
      <c r="CL135" s="172"/>
      <c r="CM135" s="172"/>
      <c r="CN135" s="172"/>
      <c r="CO135" s="172"/>
      <c r="CP135" s="172"/>
      <c r="CQ135" s="172"/>
      <c r="CR135" s="172"/>
      <c r="CS135" s="172"/>
      <c r="CT135" s="172"/>
      <c r="CU135" s="172"/>
      <c r="CV135" s="172"/>
      <c r="CW135" s="172"/>
      <c r="CX135" s="172"/>
      <c r="CY135" s="172"/>
      <c r="CZ135" s="172"/>
      <c r="DA135" s="172"/>
      <c r="DB135" s="172"/>
      <c r="DC135" s="172"/>
      <c r="DD135" s="172"/>
      <c r="DE135" s="172"/>
      <c r="DF135" s="172"/>
      <c r="DG135" s="172"/>
      <c r="DH135" s="172"/>
      <c r="DI135" s="172"/>
      <c r="DJ135" s="172"/>
      <c r="DK135" s="172"/>
      <c r="DL135" s="172"/>
      <c r="DM135" s="172"/>
    </row>
    <row r="136" spans="1:117" s="225" customFormat="1" hidden="1">
      <c r="A136" s="178" t="s">
        <v>457</v>
      </c>
      <c r="B136" s="243"/>
      <c r="C136" s="242"/>
      <c r="D136" s="241"/>
      <c r="E136" s="240"/>
      <c r="F136" s="239"/>
      <c r="G136" s="238"/>
      <c r="H136" s="231"/>
      <c r="I136" s="237"/>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c r="AJ136" s="236"/>
      <c r="AK136" s="236"/>
      <c r="AL136" s="236"/>
      <c r="AM136" s="236"/>
      <c r="AN136" s="236"/>
      <c r="AO136" s="236"/>
      <c r="AP136" s="236"/>
      <c r="AQ136" s="236"/>
      <c r="AR136" s="236"/>
      <c r="AS136" s="177">
        <f t="shared" si="20"/>
        <v>0</v>
      </c>
      <c r="AT136" s="235">
        <f t="shared" si="21"/>
        <v>0</v>
      </c>
      <c r="AU136" s="235">
        <f t="shared" si="22"/>
        <v>0</v>
      </c>
      <c r="AV136" s="235">
        <f t="shared" si="23"/>
        <v>0</v>
      </c>
      <c r="AW136" s="172"/>
      <c r="AX136" s="173">
        <f t="shared" si="19"/>
        <v>0</v>
      </c>
      <c r="AY136" s="173"/>
      <c r="AZ136" s="173"/>
      <c r="BA136" s="173">
        <f t="shared" si="24"/>
        <v>0</v>
      </c>
      <c r="BB136" s="173"/>
      <c r="BC136" s="173"/>
      <c r="BD136" s="173">
        <f t="shared" si="25"/>
        <v>0</v>
      </c>
      <c r="BE136" s="173"/>
      <c r="BF136" s="172"/>
      <c r="BG136" s="172"/>
      <c r="BH136" s="172"/>
      <c r="BI136" s="172"/>
      <c r="BJ136" s="172"/>
      <c r="BK136" s="172"/>
      <c r="BL136" s="172"/>
      <c r="BM136" s="172"/>
      <c r="BN136" s="172"/>
      <c r="BO136" s="172"/>
      <c r="BP136" s="172"/>
      <c r="BQ136" s="172"/>
      <c r="BR136" s="172"/>
      <c r="BS136" s="172"/>
      <c r="BT136" s="172"/>
      <c r="BU136" s="172"/>
      <c r="BV136" s="172"/>
      <c r="BW136" s="172"/>
      <c r="BX136" s="172"/>
      <c r="BY136" s="172"/>
      <c r="BZ136" s="172"/>
      <c r="CA136" s="172"/>
      <c r="CB136" s="172"/>
      <c r="CC136" s="172"/>
      <c r="CD136" s="172"/>
      <c r="CE136" s="172"/>
      <c r="CF136" s="172"/>
      <c r="CG136" s="172"/>
      <c r="CH136" s="172"/>
      <c r="CI136" s="172"/>
      <c r="CJ136" s="172"/>
      <c r="CK136" s="172"/>
      <c r="CL136" s="172"/>
      <c r="CM136" s="172"/>
      <c r="CN136" s="172"/>
      <c r="CO136" s="172"/>
      <c r="CP136" s="172"/>
      <c r="CQ136" s="172"/>
      <c r="CR136" s="172"/>
      <c r="CS136" s="172"/>
      <c r="CT136" s="172"/>
      <c r="CU136" s="172"/>
      <c r="CV136" s="172"/>
      <c r="CW136" s="172"/>
      <c r="CX136" s="172"/>
      <c r="CY136" s="172"/>
      <c r="CZ136" s="172"/>
      <c r="DA136" s="172"/>
      <c r="DB136" s="172"/>
      <c r="DC136" s="172"/>
      <c r="DD136" s="172"/>
      <c r="DE136" s="172"/>
      <c r="DF136" s="172"/>
      <c r="DG136" s="172"/>
      <c r="DH136" s="172"/>
      <c r="DI136" s="172"/>
      <c r="DJ136" s="172"/>
      <c r="DK136" s="172"/>
      <c r="DL136" s="172"/>
      <c r="DM136" s="172"/>
    </row>
    <row r="137" spans="1:117" s="225" customFormat="1" hidden="1">
      <c r="A137" s="178" t="s">
        <v>458</v>
      </c>
      <c r="B137" s="243"/>
      <c r="C137" s="242"/>
      <c r="D137" s="241"/>
      <c r="E137" s="240"/>
      <c r="F137" s="239"/>
      <c r="G137" s="238"/>
      <c r="H137" s="231"/>
      <c r="I137" s="237"/>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c r="AO137" s="236"/>
      <c r="AP137" s="236"/>
      <c r="AQ137" s="236"/>
      <c r="AR137" s="236"/>
      <c r="AS137" s="177">
        <f t="shared" si="20"/>
        <v>0</v>
      </c>
      <c r="AT137" s="235">
        <f t="shared" si="21"/>
        <v>0</v>
      </c>
      <c r="AU137" s="235">
        <f t="shared" si="22"/>
        <v>0</v>
      </c>
      <c r="AV137" s="235">
        <f t="shared" si="23"/>
        <v>0</v>
      </c>
      <c r="AW137" s="172"/>
      <c r="AX137" s="173">
        <f t="shared" si="19"/>
        <v>0</v>
      </c>
      <c r="AY137" s="173"/>
      <c r="AZ137" s="173"/>
      <c r="BA137" s="173">
        <f t="shared" si="24"/>
        <v>0</v>
      </c>
      <c r="BB137" s="173"/>
      <c r="BC137" s="173"/>
      <c r="BD137" s="173">
        <f t="shared" si="25"/>
        <v>0</v>
      </c>
      <c r="BE137" s="173"/>
      <c r="BF137" s="172"/>
      <c r="BG137" s="172"/>
      <c r="BH137" s="172"/>
      <c r="BI137" s="172"/>
      <c r="BJ137" s="172"/>
      <c r="BK137" s="172"/>
      <c r="BL137" s="172"/>
      <c r="BM137" s="172"/>
      <c r="BN137" s="172"/>
      <c r="BO137" s="172"/>
      <c r="BP137" s="172"/>
      <c r="BQ137" s="172"/>
      <c r="BR137" s="172"/>
      <c r="BS137" s="172"/>
      <c r="BT137" s="172"/>
      <c r="BU137" s="172"/>
      <c r="BV137" s="172"/>
      <c r="BW137" s="172"/>
      <c r="BX137" s="172"/>
      <c r="BY137" s="172"/>
      <c r="BZ137" s="172"/>
      <c r="CA137" s="172"/>
      <c r="CB137" s="172"/>
      <c r="CC137" s="172"/>
      <c r="CD137" s="172"/>
      <c r="CE137" s="172"/>
      <c r="CF137" s="172"/>
      <c r="CG137" s="172"/>
      <c r="CH137" s="172"/>
      <c r="CI137" s="172"/>
      <c r="CJ137" s="172"/>
      <c r="CK137" s="172"/>
      <c r="CL137" s="172"/>
      <c r="CM137" s="172"/>
      <c r="CN137" s="172"/>
      <c r="CO137" s="172"/>
      <c r="CP137" s="172"/>
      <c r="CQ137" s="172"/>
      <c r="CR137" s="172"/>
      <c r="CS137" s="172"/>
      <c r="CT137" s="172"/>
      <c r="CU137" s="172"/>
      <c r="CV137" s="172"/>
      <c r="CW137" s="172"/>
      <c r="CX137" s="172"/>
      <c r="CY137" s="172"/>
      <c r="CZ137" s="172"/>
      <c r="DA137" s="172"/>
      <c r="DB137" s="172"/>
      <c r="DC137" s="172"/>
      <c r="DD137" s="172"/>
      <c r="DE137" s="172"/>
      <c r="DF137" s="172"/>
      <c r="DG137" s="172"/>
      <c r="DH137" s="172"/>
      <c r="DI137" s="172"/>
      <c r="DJ137" s="172"/>
      <c r="DK137" s="172"/>
      <c r="DL137" s="172"/>
      <c r="DM137" s="172"/>
    </row>
    <row r="138" spans="1:117" s="225" customFormat="1" hidden="1">
      <c r="A138" s="178" t="s">
        <v>459</v>
      </c>
      <c r="B138" s="243"/>
      <c r="C138" s="242"/>
      <c r="D138" s="241"/>
      <c r="E138" s="240"/>
      <c r="F138" s="239"/>
      <c r="G138" s="238"/>
      <c r="H138" s="231"/>
      <c r="I138" s="237"/>
      <c r="J138" s="236"/>
      <c r="K138" s="236"/>
      <c r="L138" s="236"/>
      <c r="M138" s="236"/>
      <c r="N138" s="236"/>
      <c r="O138" s="236"/>
      <c r="P138" s="236"/>
      <c r="Q138" s="236"/>
      <c r="R138" s="236"/>
      <c r="S138" s="236"/>
      <c r="T138" s="236"/>
      <c r="U138" s="236"/>
      <c r="V138" s="236"/>
      <c r="W138" s="236"/>
      <c r="X138" s="236"/>
      <c r="Y138" s="236"/>
      <c r="Z138" s="236"/>
      <c r="AA138" s="236"/>
      <c r="AB138" s="236"/>
      <c r="AC138" s="236"/>
      <c r="AD138" s="236"/>
      <c r="AE138" s="236"/>
      <c r="AF138" s="236"/>
      <c r="AG138" s="236"/>
      <c r="AH138" s="236"/>
      <c r="AI138" s="236"/>
      <c r="AJ138" s="236"/>
      <c r="AK138" s="236"/>
      <c r="AL138" s="236"/>
      <c r="AM138" s="236"/>
      <c r="AN138" s="236"/>
      <c r="AO138" s="236"/>
      <c r="AP138" s="236"/>
      <c r="AQ138" s="236"/>
      <c r="AR138" s="236"/>
      <c r="AS138" s="177">
        <f t="shared" si="20"/>
        <v>0</v>
      </c>
      <c r="AT138" s="235">
        <f t="shared" si="21"/>
        <v>0</v>
      </c>
      <c r="AU138" s="235">
        <f t="shared" si="22"/>
        <v>0</v>
      </c>
      <c r="AV138" s="235">
        <f t="shared" si="23"/>
        <v>0</v>
      </c>
      <c r="AW138" s="172"/>
      <c r="AX138" s="173">
        <f t="shared" si="19"/>
        <v>0</v>
      </c>
      <c r="AY138" s="173"/>
      <c r="AZ138" s="173"/>
      <c r="BA138" s="173">
        <f t="shared" si="24"/>
        <v>0</v>
      </c>
      <c r="BB138" s="173"/>
      <c r="BC138" s="173"/>
      <c r="BD138" s="173">
        <f t="shared" si="25"/>
        <v>0</v>
      </c>
      <c r="BE138" s="173"/>
      <c r="BF138" s="172"/>
      <c r="BG138" s="172"/>
      <c r="BH138" s="172"/>
      <c r="BI138" s="172"/>
      <c r="BJ138" s="172"/>
      <c r="BK138" s="172"/>
      <c r="BL138" s="172"/>
      <c r="BM138" s="172"/>
      <c r="BN138" s="172"/>
      <c r="BO138" s="172"/>
      <c r="BP138" s="172"/>
      <c r="BQ138" s="172"/>
      <c r="BR138" s="172"/>
      <c r="BS138" s="172"/>
      <c r="BT138" s="172"/>
      <c r="BU138" s="172"/>
      <c r="BV138" s="172"/>
      <c r="BW138" s="172"/>
      <c r="BX138" s="172"/>
      <c r="BY138" s="172"/>
      <c r="BZ138" s="172"/>
      <c r="CA138" s="172"/>
      <c r="CB138" s="172"/>
      <c r="CC138" s="172"/>
      <c r="CD138" s="172"/>
      <c r="CE138" s="172"/>
      <c r="CF138" s="172"/>
      <c r="CG138" s="172"/>
      <c r="CH138" s="172"/>
      <c r="CI138" s="172"/>
      <c r="CJ138" s="172"/>
      <c r="CK138" s="172"/>
      <c r="CL138" s="172"/>
      <c r="CM138" s="172"/>
      <c r="CN138" s="172"/>
      <c r="CO138" s="172"/>
      <c r="CP138" s="172"/>
      <c r="CQ138" s="172"/>
      <c r="CR138" s="172"/>
      <c r="CS138" s="172"/>
      <c r="CT138" s="172"/>
      <c r="CU138" s="172"/>
      <c r="CV138" s="172"/>
      <c r="CW138" s="172"/>
      <c r="CX138" s="172"/>
      <c r="CY138" s="172"/>
      <c r="CZ138" s="172"/>
      <c r="DA138" s="172"/>
      <c r="DB138" s="172"/>
      <c r="DC138" s="172"/>
      <c r="DD138" s="172"/>
      <c r="DE138" s="172"/>
      <c r="DF138" s="172"/>
      <c r="DG138" s="172"/>
      <c r="DH138" s="172"/>
      <c r="DI138" s="172"/>
      <c r="DJ138" s="172"/>
      <c r="DK138" s="172"/>
      <c r="DL138" s="172"/>
      <c r="DM138" s="172"/>
    </row>
    <row r="139" spans="1:117" s="225" customFormat="1" hidden="1">
      <c r="A139" s="178" t="s">
        <v>460</v>
      </c>
      <c r="B139" s="243"/>
      <c r="C139" s="242"/>
      <c r="D139" s="241"/>
      <c r="E139" s="240"/>
      <c r="F139" s="239"/>
      <c r="G139" s="238"/>
      <c r="H139" s="231"/>
      <c r="I139" s="237"/>
      <c r="J139" s="236"/>
      <c r="K139" s="236"/>
      <c r="L139" s="236"/>
      <c r="M139" s="236"/>
      <c r="N139" s="236"/>
      <c r="O139" s="236"/>
      <c r="P139" s="236"/>
      <c r="Q139" s="236"/>
      <c r="R139" s="236"/>
      <c r="S139" s="236"/>
      <c r="T139" s="236"/>
      <c r="U139" s="236"/>
      <c r="V139" s="236"/>
      <c r="W139" s="236"/>
      <c r="X139" s="236"/>
      <c r="Y139" s="236"/>
      <c r="Z139" s="236"/>
      <c r="AA139" s="236"/>
      <c r="AB139" s="236"/>
      <c r="AC139" s="236"/>
      <c r="AD139" s="236"/>
      <c r="AE139" s="236"/>
      <c r="AF139" s="236"/>
      <c r="AG139" s="236"/>
      <c r="AH139" s="236"/>
      <c r="AI139" s="236"/>
      <c r="AJ139" s="236"/>
      <c r="AK139" s="236"/>
      <c r="AL139" s="236"/>
      <c r="AM139" s="236"/>
      <c r="AN139" s="236"/>
      <c r="AO139" s="236"/>
      <c r="AP139" s="236"/>
      <c r="AQ139" s="236"/>
      <c r="AR139" s="236"/>
      <c r="AS139" s="177">
        <f t="shared" si="20"/>
        <v>0</v>
      </c>
      <c r="AT139" s="235">
        <f t="shared" si="21"/>
        <v>0</v>
      </c>
      <c r="AU139" s="235">
        <f t="shared" si="22"/>
        <v>0</v>
      </c>
      <c r="AV139" s="235">
        <f t="shared" si="23"/>
        <v>0</v>
      </c>
      <c r="AW139" s="172"/>
      <c r="AX139" s="173">
        <f t="shared" si="19"/>
        <v>0</v>
      </c>
      <c r="AY139" s="173"/>
      <c r="AZ139" s="173"/>
      <c r="BA139" s="173">
        <f t="shared" si="24"/>
        <v>0</v>
      </c>
      <c r="BB139" s="173"/>
      <c r="BC139" s="173"/>
      <c r="BD139" s="173">
        <f t="shared" si="25"/>
        <v>0</v>
      </c>
      <c r="BE139" s="173"/>
      <c r="BF139" s="172"/>
      <c r="BG139" s="172"/>
      <c r="BH139" s="172"/>
      <c r="BI139" s="172"/>
      <c r="BJ139" s="172"/>
      <c r="BK139" s="172"/>
      <c r="BL139" s="172"/>
      <c r="BM139" s="172"/>
      <c r="BN139" s="172"/>
      <c r="BO139" s="172"/>
      <c r="BP139" s="172"/>
      <c r="BQ139" s="172"/>
      <c r="BR139" s="172"/>
      <c r="BS139" s="172"/>
      <c r="BT139" s="172"/>
      <c r="BU139" s="172"/>
      <c r="BV139" s="172"/>
      <c r="BW139" s="172"/>
      <c r="BX139" s="172"/>
      <c r="BY139" s="172"/>
      <c r="BZ139" s="172"/>
      <c r="CA139" s="172"/>
      <c r="CB139" s="172"/>
      <c r="CC139" s="172"/>
      <c r="CD139" s="172"/>
      <c r="CE139" s="172"/>
      <c r="CF139" s="172"/>
      <c r="CG139" s="172"/>
      <c r="CH139" s="172"/>
      <c r="CI139" s="172"/>
      <c r="CJ139" s="172"/>
      <c r="CK139" s="172"/>
      <c r="CL139" s="172"/>
      <c r="CM139" s="172"/>
      <c r="CN139" s="172"/>
      <c r="CO139" s="172"/>
      <c r="CP139" s="172"/>
      <c r="CQ139" s="172"/>
      <c r="CR139" s="172"/>
      <c r="CS139" s="172"/>
      <c r="CT139" s="172"/>
      <c r="CU139" s="172"/>
      <c r="CV139" s="172"/>
      <c r="CW139" s="172"/>
      <c r="CX139" s="172"/>
      <c r="CY139" s="172"/>
      <c r="CZ139" s="172"/>
      <c r="DA139" s="172"/>
      <c r="DB139" s="172"/>
      <c r="DC139" s="172"/>
      <c r="DD139" s="172"/>
      <c r="DE139" s="172"/>
      <c r="DF139" s="172"/>
      <c r="DG139" s="172"/>
      <c r="DH139" s="172"/>
      <c r="DI139" s="172"/>
      <c r="DJ139" s="172"/>
      <c r="DK139" s="172"/>
      <c r="DL139" s="172"/>
      <c r="DM139" s="172"/>
    </row>
    <row r="140" spans="1:117" s="225" customFormat="1" hidden="1">
      <c r="A140" s="178" t="s">
        <v>461</v>
      </c>
      <c r="B140" s="243"/>
      <c r="C140" s="242"/>
      <c r="D140" s="241"/>
      <c r="E140" s="240"/>
      <c r="F140" s="239"/>
      <c r="G140" s="238"/>
      <c r="H140" s="231"/>
      <c r="I140" s="237"/>
      <c r="J140" s="236"/>
      <c r="K140" s="236"/>
      <c r="L140" s="236"/>
      <c r="M140" s="236"/>
      <c r="N140" s="236"/>
      <c r="O140" s="236"/>
      <c r="P140" s="236"/>
      <c r="Q140" s="236"/>
      <c r="R140" s="236"/>
      <c r="S140" s="236"/>
      <c r="T140" s="236"/>
      <c r="U140" s="236"/>
      <c r="V140" s="236"/>
      <c r="W140" s="236"/>
      <c r="X140" s="236"/>
      <c r="Y140" s="236"/>
      <c r="Z140" s="236"/>
      <c r="AA140" s="236"/>
      <c r="AB140" s="236"/>
      <c r="AC140" s="236"/>
      <c r="AD140" s="236"/>
      <c r="AE140" s="236"/>
      <c r="AF140" s="236"/>
      <c r="AG140" s="236"/>
      <c r="AH140" s="236"/>
      <c r="AI140" s="236"/>
      <c r="AJ140" s="236"/>
      <c r="AK140" s="236"/>
      <c r="AL140" s="236"/>
      <c r="AM140" s="236"/>
      <c r="AN140" s="236"/>
      <c r="AO140" s="236"/>
      <c r="AP140" s="236"/>
      <c r="AQ140" s="236"/>
      <c r="AR140" s="236"/>
      <c r="AS140" s="177">
        <f t="shared" si="20"/>
        <v>0</v>
      </c>
      <c r="AT140" s="235">
        <f t="shared" si="21"/>
        <v>0</v>
      </c>
      <c r="AU140" s="235">
        <f t="shared" si="22"/>
        <v>0</v>
      </c>
      <c r="AV140" s="235">
        <f t="shared" si="23"/>
        <v>0</v>
      </c>
      <c r="AW140" s="172"/>
      <c r="AX140" s="173">
        <f t="shared" si="19"/>
        <v>0</v>
      </c>
      <c r="AY140" s="173"/>
      <c r="AZ140" s="173"/>
      <c r="BA140" s="173">
        <f t="shared" si="24"/>
        <v>0</v>
      </c>
      <c r="BB140" s="173"/>
      <c r="BC140" s="173"/>
      <c r="BD140" s="173">
        <f t="shared" si="25"/>
        <v>0</v>
      </c>
      <c r="BE140" s="173"/>
      <c r="BF140" s="172"/>
      <c r="BG140" s="172"/>
      <c r="BH140" s="172"/>
      <c r="BI140" s="172"/>
      <c r="BJ140" s="172"/>
      <c r="BK140" s="172"/>
      <c r="BL140" s="172"/>
      <c r="BM140" s="172"/>
      <c r="BN140" s="172"/>
      <c r="BO140" s="172"/>
      <c r="BP140" s="172"/>
      <c r="BQ140" s="172"/>
      <c r="BR140" s="172"/>
      <c r="BS140" s="172"/>
      <c r="BT140" s="172"/>
      <c r="BU140" s="172"/>
      <c r="BV140" s="172"/>
      <c r="BW140" s="172"/>
      <c r="BX140" s="172"/>
      <c r="BY140" s="172"/>
      <c r="BZ140" s="172"/>
      <c r="CA140" s="172"/>
      <c r="CB140" s="172"/>
      <c r="CC140" s="172"/>
      <c r="CD140" s="172"/>
      <c r="CE140" s="172"/>
      <c r="CF140" s="172"/>
      <c r="CG140" s="172"/>
      <c r="CH140" s="172"/>
      <c r="CI140" s="172"/>
      <c r="CJ140" s="172"/>
      <c r="CK140" s="172"/>
      <c r="CL140" s="172"/>
      <c r="CM140" s="172"/>
      <c r="CN140" s="172"/>
      <c r="CO140" s="172"/>
      <c r="CP140" s="172"/>
      <c r="CQ140" s="172"/>
      <c r="CR140" s="172"/>
      <c r="CS140" s="172"/>
      <c r="CT140" s="172"/>
      <c r="CU140" s="172"/>
      <c r="CV140" s="172"/>
      <c r="CW140" s="172"/>
      <c r="CX140" s="172"/>
      <c r="CY140" s="172"/>
      <c r="CZ140" s="172"/>
      <c r="DA140" s="172"/>
      <c r="DB140" s="172"/>
      <c r="DC140" s="172"/>
      <c r="DD140" s="172"/>
      <c r="DE140" s="172"/>
      <c r="DF140" s="172"/>
      <c r="DG140" s="172"/>
      <c r="DH140" s="172"/>
      <c r="DI140" s="172"/>
      <c r="DJ140" s="172"/>
      <c r="DK140" s="172"/>
      <c r="DL140" s="172"/>
      <c r="DM140" s="172"/>
    </row>
    <row r="141" spans="1:117" s="225" customFormat="1" hidden="1">
      <c r="A141" s="178" t="s">
        <v>462</v>
      </c>
      <c r="B141" s="243"/>
      <c r="C141" s="242"/>
      <c r="D141" s="241"/>
      <c r="E141" s="240"/>
      <c r="F141" s="239"/>
      <c r="G141" s="238"/>
      <c r="H141" s="231"/>
      <c r="I141" s="237"/>
      <c r="J141" s="236"/>
      <c r="K141" s="236"/>
      <c r="L141" s="236"/>
      <c r="M141" s="236"/>
      <c r="N141" s="236"/>
      <c r="O141" s="236"/>
      <c r="P141" s="236"/>
      <c r="Q141" s="236"/>
      <c r="R141" s="236"/>
      <c r="S141" s="236"/>
      <c r="T141" s="236"/>
      <c r="U141" s="236"/>
      <c r="V141" s="236"/>
      <c r="W141" s="236"/>
      <c r="X141" s="236"/>
      <c r="Y141" s="236"/>
      <c r="Z141" s="236"/>
      <c r="AA141" s="236"/>
      <c r="AB141" s="236"/>
      <c r="AC141" s="236"/>
      <c r="AD141" s="236"/>
      <c r="AE141" s="236"/>
      <c r="AF141" s="236"/>
      <c r="AG141" s="236"/>
      <c r="AH141" s="236"/>
      <c r="AI141" s="236"/>
      <c r="AJ141" s="236"/>
      <c r="AK141" s="236"/>
      <c r="AL141" s="236"/>
      <c r="AM141" s="236"/>
      <c r="AN141" s="236"/>
      <c r="AO141" s="236"/>
      <c r="AP141" s="236"/>
      <c r="AQ141" s="236"/>
      <c r="AR141" s="236"/>
      <c r="AS141" s="177">
        <f t="shared" si="20"/>
        <v>0</v>
      </c>
      <c r="AT141" s="235">
        <f t="shared" si="21"/>
        <v>0</v>
      </c>
      <c r="AU141" s="235">
        <f t="shared" si="22"/>
        <v>0</v>
      </c>
      <c r="AV141" s="235">
        <f t="shared" si="23"/>
        <v>0</v>
      </c>
      <c r="AW141" s="172"/>
      <c r="AX141" s="173">
        <f t="shared" si="19"/>
        <v>0</v>
      </c>
      <c r="AY141" s="173"/>
      <c r="AZ141" s="173"/>
      <c r="BA141" s="173">
        <f t="shared" si="24"/>
        <v>0</v>
      </c>
      <c r="BB141" s="173"/>
      <c r="BC141" s="173"/>
      <c r="BD141" s="173">
        <f t="shared" si="25"/>
        <v>0</v>
      </c>
      <c r="BE141" s="173"/>
      <c r="BF141" s="172"/>
      <c r="BG141" s="172"/>
      <c r="BH141" s="172"/>
      <c r="BI141" s="172"/>
      <c r="BJ141" s="172"/>
      <c r="BK141" s="172"/>
      <c r="BL141" s="172"/>
      <c r="BM141" s="172"/>
      <c r="BN141" s="172"/>
      <c r="BO141" s="172"/>
      <c r="BP141" s="172"/>
      <c r="BQ141" s="172"/>
      <c r="BR141" s="172"/>
      <c r="BS141" s="172"/>
      <c r="BT141" s="172"/>
      <c r="BU141" s="172"/>
      <c r="BV141" s="172"/>
      <c r="BW141" s="172"/>
      <c r="BX141" s="172"/>
      <c r="BY141" s="172"/>
      <c r="BZ141" s="172"/>
      <c r="CA141" s="172"/>
      <c r="CB141" s="172"/>
      <c r="CC141" s="172"/>
      <c r="CD141" s="172"/>
      <c r="CE141" s="172"/>
      <c r="CF141" s="172"/>
      <c r="CG141" s="172"/>
      <c r="CH141" s="172"/>
      <c r="CI141" s="172"/>
      <c r="CJ141" s="172"/>
      <c r="CK141" s="172"/>
      <c r="CL141" s="172"/>
      <c r="CM141" s="172"/>
      <c r="CN141" s="172"/>
      <c r="CO141" s="172"/>
      <c r="CP141" s="172"/>
      <c r="CQ141" s="172"/>
      <c r="CR141" s="172"/>
      <c r="CS141" s="172"/>
      <c r="CT141" s="172"/>
      <c r="CU141" s="172"/>
      <c r="CV141" s="172"/>
      <c r="CW141" s="172"/>
      <c r="CX141" s="172"/>
      <c r="CY141" s="172"/>
      <c r="CZ141" s="172"/>
      <c r="DA141" s="172"/>
      <c r="DB141" s="172"/>
      <c r="DC141" s="172"/>
      <c r="DD141" s="172"/>
      <c r="DE141" s="172"/>
      <c r="DF141" s="172"/>
      <c r="DG141" s="172"/>
      <c r="DH141" s="172"/>
      <c r="DI141" s="172"/>
      <c r="DJ141" s="172"/>
      <c r="DK141" s="172"/>
      <c r="DL141" s="172"/>
      <c r="DM141" s="172"/>
    </row>
    <row r="142" spans="1:117" s="225" customFormat="1" hidden="1">
      <c r="A142" s="178" t="s">
        <v>463</v>
      </c>
      <c r="B142" s="243"/>
      <c r="C142" s="242"/>
      <c r="D142" s="241"/>
      <c r="E142" s="240"/>
      <c r="F142" s="239"/>
      <c r="G142" s="238"/>
      <c r="H142" s="231"/>
      <c r="I142" s="237"/>
      <c r="J142" s="236"/>
      <c r="K142" s="236"/>
      <c r="L142" s="236"/>
      <c r="M142" s="236"/>
      <c r="N142" s="236"/>
      <c r="O142" s="236"/>
      <c r="P142" s="236"/>
      <c r="Q142" s="236"/>
      <c r="R142" s="236"/>
      <c r="S142" s="236"/>
      <c r="T142" s="236"/>
      <c r="U142" s="236"/>
      <c r="V142" s="236"/>
      <c r="W142" s="236"/>
      <c r="X142" s="236"/>
      <c r="Y142" s="236"/>
      <c r="Z142" s="236"/>
      <c r="AA142" s="236"/>
      <c r="AB142" s="236"/>
      <c r="AC142" s="236"/>
      <c r="AD142" s="236"/>
      <c r="AE142" s="236"/>
      <c r="AF142" s="236"/>
      <c r="AG142" s="236"/>
      <c r="AH142" s="236"/>
      <c r="AI142" s="236"/>
      <c r="AJ142" s="236"/>
      <c r="AK142" s="236"/>
      <c r="AL142" s="236"/>
      <c r="AM142" s="236"/>
      <c r="AN142" s="236"/>
      <c r="AO142" s="236"/>
      <c r="AP142" s="236"/>
      <c r="AQ142" s="236"/>
      <c r="AR142" s="236"/>
      <c r="AS142" s="177">
        <f t="shared" si="20"/>
        <v>0</v>
      </c>
      <c r="AT142" s="235">
        <f t="shared" si="21"/>
        <v>0</v>
      </c>
      <c r="AU142" s="235">
        <f t="shared" si="22"/>
        <v>0</v>
      </c>
      <c r="AV142" s="235">
        <f t="shared" si="23"/>
        <v>0</v>
      </c>
      <c r="AW142" s="172"/>
      <c r="AX142" s="173">
        <f t="shared" si="19"/>
        <v>0</v>
      </c>
      <c r="AY142" s="173"/>
      <c r="AZ142" s="173"/>
      <c r="BA142" s="173">
        <f t="shared" si="24"/>
        <v>0</v>
      </c>
      <c r="BB142" s="173"/>
      <c r="BC142" s="173"/>
      <c r="BD142" s="173">
        <f t="shared" si="25"/>
        <v>0</v>
      </c>
      <c r="BE142" s="173"/>
      <c r="BF142" s="172"/>
      <c r="BG142" s="172"/>
      <c r="BH142" s="172"/>
      <c r="BI142" s="172"/>
      <c r="BJ142" s="172"/>
      <c r="BK142" s="172"/>
      <c r="BL142" s="172"/>
      <c r="BM142" s="172"/>
      <c r="BN142" s="172"/>
      <c r="BO142" s="172"/>
      <c r="BP142" s="172"/>
      <c r="BQ142" s="172"/>
      <c r="BR142" s="172"/>
      <c r="BS142" s="172"/>
      <c r="BT142" s="172"/>
      <c r="BU142" s="172"/>
      <c r="BV142" s="172"/>
      <c r="BW142" s="172"/>
      <c r="BX142" s="172"/>
      <c r="BY142" s="172"/>
      <c r="BZ142" s="172"/>
      <c r="CA142" s="172"/>
      <c r="CB142" s="172"/>
      <c r="CC142" s="172"/>
      <c r="CD142" s="172"/>
      <c r="CE142" s="172"/>
      <c r="CF142" s="172"/>
      <c r="CG142" s="172"/>
      <c r="CH142" s="172"/>
      <c r="CI142" s="172"/>
      <c r="CJ142" s="172"/>
      <c r="CK142" s="172"/>
      <c r="CL142" s="172"/>
      <c r="CM142" s="172"/>
      <c r="CN142" s="172"/>
      <c r="CO142" s="172"/>
      <c r="CP142" s="172"/>
      <c r="CQ142" s="172"/>
      <c r="CR142" s="172"/>
      <c r="CS142" s="172"/>
      <c r="CT142" s="172"/>
      <c r="CU142" s="172"/>
      <c r="CV142" s="172"/>
      <c r="CW142" s="172"/>
      <c r="CX142" s="172"/>
      <c r="CY142" s="172"/>
      <c r="CZ142" s="172"/>
      <c r="DA142" s="172"/>
      <c r="DB142" s="172"/>
      <c r="DC142" s="172"/>
      <c r="DD142" s="172"/>
      <c r="DE142" s="172"/>
      <c r="DF142" s="172"/>
      <c r="DG142" s="172"/>
      <c r="DH142" s="172"/>
      <c r="DI142" s="172"/>
      <c r="DJ142" s="172"/>
      <c r="DK142" s="172"/>
      <c r="DL142" s="172"/>
      <c r="DM142" s="172"/>
    </row>
    <row r="143" spans="1:117" s="225" customFormat="1" hidden="1">
      <c r="A143" s="178" t="s">
        <v>464</v>
      </c>
      <c r="B143" s="243"/>
      <c r="C143" s="242"/>
      <c r="D143" s="241"/>
      <c r="E143" s="240"/>
      <c r="F143" s="239"/>
      <c r="G143" s="238"/>
      <c r="H143" s="231"/>
      <c r="I143" s="237"/>
      <c r="J143" s="236"/>
      <c r="K143" s="236"/>
      <c r="L143" s="236"/>
      <c r="M143" s="236"/>
      <c r="N143" s="236"/>
      <c r="O143" s="236"/>
      <c r="P143" s="236"/>
      <c r="Q143" s="236"/>
      <c r="R143" s="236"/>
      <c r="S143" s="236"/>
      <c r="T143" s="236"/>
      <c r="U143" s="236"/>
      <c r="V143" s="236"/>
      <c r="W143" s="236"/>
      <c r="X143" s="236"/>
      <c r="Y143" s="236"/>
      <c r="Z143" s="236"/>
      <c r="AA143" s="236"/>
      <c r="AB143" s="236"/>
      <c r="AC143" s="236"/>
      <c r="AD143" s="236"/>
      <c r="AE143" s="236"/>
      <c r="AF143" s="236"/>
      <c r="AG143" s="236"/>
      <c r="AH143" s="236"/>
      <c r="AI143" s="236"/>
      <c r="AJ143" s="236"/>
      <c r="AK143" s="236"/>
      <c r="AL143" s="236"/>
      <c r="AM143" s="236"/>
      <c r="AN143" s="236"/>
      <c r="AO143" s="236"/>
      <c r="AP143" s="236"/>
      <c r="AQ143" s="236"/>
      <c r="AR143" s="236"/>
      <c r="AS143" s="177">
        <f t="shared" si="20"/>
        <v>0</v>
      </c>
      <c r="AT143" s="235">
        <f t="shared" si="21"/>
        <v>0</v>
      </c>
      <c r="AU143" s="235">
        <f t="shared" si="22"/>
        <v>0</v>
      </c>
      <c r="AV143" s="235">
        <f t="shared" si="23"/>
        <v>0</v>
      </c>
      <c r="AW143" s="172"/>
      <c r="AX143" s="173">
        <f t="shared" si="19"/>
        <v>0</v>
      </c>
      <c r="AY143" s="173"/>
      <c r="AZ143" s="173"/>
      <c r="BA143" s="173">
        <f t="shared" si="24"/>
        <v>0</v>
      </c>
      <c r="BB143" s="173"/>
      <c r="BC143" s="173"/>
      <c r="BD143" s="173">
        <f t="shared" si="25"/>
        <v>0</v>
      </c>
      <c r="BE143" s="173"/>
      <c r="BF143" s="172"/>
      <c r="BG143" s="172"/>
      <c r="BH143" s="172"/>
      <c r="BI143" s="172"/>
      <c r="BJ143" s="172"/>
      <c r="BK143" s="172"/>
      <c r="BL143" s="172"/>
      <c r="BM143" s="172"/>
      <c r="BN143" s="172"/>
      <c r="BO143" s="172"/>
      <c r="BP143" s="172"/>
      <c r="BQ143" s="172"/>
      <c r="BR143" s="172"/>
      <c r="BS143" s="172"/>
      <c r="BT143" s="172"/>
      <c r="BU143" s="172"/>
      <c r="BV143" s="172"/>
      <c r="BW143" s="172"/>
      <c r="BX143" s="172"/>
      <c r="BY143" s="172"/>
      <c r="BZ143" s="172"/>
      <c r="CA143" s="172"/>
      <c r="CB143" s="172"/>
      <c r="CC143" s="172"/>
      <c r="CD143" s="172"/>
      <c r="CE143" s="172"/>
      <c r="CF143" s="172"/>
      <c r="CG143" s="172"/>
      <c r="CH143" s="172"/>
      <c r="CI143" s="172"/>
      <c r="CJ143" s="172"/>
      <c r="CK143" s="172"/>
      <c r="CL143" s="172"/>
      <c r="CM143" s="172"/>
      <c r="CN143" s="172"/>
      <c r="CO143" s="172"/>
      <c r="CP143" s="172"/>
      <c r="CQ143" s="172"/>
      <c r="CR143" s="172"/>
      <c r="CS143" s="172"/>
      <c r="CT143" s="172"/>
      <c r="CU143" s="172"/>
      <c r="CV143" s="172"/>
      <c r="CW143" s="172"/>
      <c r="CX143" s="172"/>
      <c r="CY143" s="172"/>
      <c r="CZ143" s="172"/>
      <c r="DA143" s="172"/>
      <c r="DB143" s="172"/>
      <c r="DC143" s="172"/>
      <c r="DD143" s="172"/>
      <c r="DE143" s="172"/>
      <c r="DF143" s="172"/>
      <c r="DG143" s="172"/>
      <c r="DH143" s="172"/>
      <c r="DI143" s="172"/>
      <c r="DJ143" s="172"/>
      <c r="DK143" s="172"/>
      <c r="DL143" s="172"/>
      <c r="DM143" s="172"/>
    </row>
    <row r="144" spans="1:117" s="225" customFormat="1" hidden="1">
      <c r="A144" s="178" t="s">
        <v>465</v>
      </c>
      <c r="B144" s="243"/>
      <c r="C144" s="242"/>
      <c r="D144" s="241"/>
      <c r="E144" s="240"/>
      <c r="F144" s="239"/>
      <c r="G144" s="238"/>
      <c r="H144" s="231"/>
      <c r="I144" s="237"/>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236"/>
      <c r="AH144" s="236"/>
      <c r="AI144" s="236"/>
      <c r="AJ144" s="236"/>
      <c r="AK144" s="236"/>
      <c r="AL144" s="236"/>
      <c r="AM144" s="236"/>
      <c r="AN144" s="236"/>
      <c r="AO144" s="236"/>
      <c r="AP144" s="236"/>
      <c r="AQ144" s="236"/>
      <c r="AR144" s="236"/>
      <c r="AS144" s="177">
        <f t="shared" si="20"/>
        <v>0</v>
      </c>
      <c r="AT144" s="235">
        <f t="shared" si="21"/>
        <v>0</v>
      </c>
      <c r="AU144" s="235">
        <f t="shared" si="22"/>
        <v>0</v>
      </c>
      <c r="AV144" s="235">
        <f t="shared" si="23"/>
        <v>0</v>
      </c>
      <c r="AW144" s="172"/>
      <c r="AX144" s="173">
        <f t="shared" si="19"/>
        <v>0</v>
      </c>
      <c r="AY144" s="173"/>
      <c r="AZ144" s="173"/>
      <c r="BA144" s="173">
        <f t="shared" si="24"/>
        <v>0</v>
      </c>
      <c r="BB144" s="173"/>
      <c r="BC144" s="173"/>
      <c r="BD144" s="173">
        <f t="shared" si="25"/>
        <v>0</v>
      </c>
      <c r="BE144" s="173"/>
      <c r="BF144" s="172"/>
      <c r="BG144" s="172"/>
      <c r="BH144" s="172"/>
      <c r="BI144" s="172"/>
      <c r="BJ144" s="172"/>
      <c r="BK144" s="172"/>
      <c r="BL144" s="172"/>
      <c r="BM144" s="172"/>
      <c r="BN144" s="172"/>
      <c r="BO144" s="172"/>
      <c r="BP144" s="172"/>
      <c r="BQ144" s="172"/>
      <c r="BR144" s="172"/>
      <c r="BS144" s="172"/>
      <c r="BT144" s="172"/>
      <c r="BU144" s="172"/>
      <c r="BV144" s="172"/>
      <c r="BW144" s="172"/>
      <c r="BX144" s="172"/>
      <c r="BY144" s="172"/>
      <c r="BZ144" s="172"/>
      <c r="CA144" s="172"/>
      <c r="CB144" s="172"/>
      <c r="CC144" s="172"/>
      <c r="CD144" s="172"/>
      <c r="CE144" s="172"/>
      <c r="CF144" s="172"/>
      <c r="CG144" s="172"/>
      <c r="CH144" s="172"/>
      <c r="CI144" s="172"/>
      <c r="CJ144" s="172"/>
      <c r="CK144" s="172"/>
      <c r="CL144" s="172"/>
      <c r="CM144" s="172"/>
      <c r="CN144" s="172"/>
      <c r="CO144" s="172"/>
      <c r="CP144" s="172"/>
      <c r="CQ144" s="172"/>
      <c r="CR144" s="172"/>
      <c r="CS144" s="172"/>
      <c r="CT144" s="172"/>
      <c r="CU144" s="172"/>
      <c r="CV144" s="172"/>
      <c r="CW144" s="172"/>
      <c r="CX144" s="172"/>
      <c r="CY144" s="172"/>
      <c r="CZ144" s="172"/>
      <c r="DA144" s="172"/>
      <c r="DB144" s="172"/>
      <c r="DC144" s="172"/>
      <c r="DD144" s="172"/>
      <c r="DE144" s="172"/>
      <c r="DF144" s="172"/>
      <c r="DG144" s="172"/>
      <c r="DH144" s="172"/>
      <c r="DI144" s="172"/>
      <c r="DJ144" s="172"/>
      <c r="DK144" s="172"/>
      <c r="DL144" s="172"/>
      <c r="DM144" s="172"/>
    </row>
    <row r="145" spans="1:117" s="225" customFormat="1" hidden="1">
      <c r="A145" s="178" t="s">
        <v>466</v>
      </c>
      <c r="B145" s="243"/>
      <c r="C145" s="242"/>
      <c r="D145" s="241"/>
      <c r="E145" s="240"/>
      <c r="F145" s="239"/>
      <c r="G145" s="238"/>
      <c r="H145" s="231"/>
      <c r="I145" s="237"/>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236"/>
      <c r="AH145" s="236"/>
      <c r="AI145" s="236"/>
      <c r="AJ145" s="236"/>
      <c r="AK145" s="236"/>
      <c r="AL145" s="236"/>
      <c r="AM145" s="236"/>
      <c r="AN145" s="236"/>
      <c r="AO145" s="236"/>
      <c r="AP145" s="236"/>
      <c r="AQ145" s="236"/>
      <c r="AR145" s="236"/>
      <c r="AS145" s="177">
        <f t="shared" si="20"/>
        <v>0</v>
      </c>
      <c r="AT145" s="235">
        <f t="shared" si="21"/>
        <v>0</v>
      </c>
      <c r="AU145" s="235">
        <f t="shared" si="22"/>
        <v>0</v>
      </c>
      <c r="AV145" s="235">
        <f t="shared" si="23"/>
        <v>0</v>
      </c>
      <c r="AW145" s="172"/>
      <c r="AX145" s="173">
        <f t="shared" si="19"/>
        <v>0</v>
      </c>
      <c r="AY145" s="173"/>
      <c r="AZ145" s="173"/>
      <c r="BA145" s="173">
        <f t="shared" si="24"/>
        <v>0</v>
      </c>
      <c r="BB145" s="173"/>
      <c r="BC145" s="173"/>
      <c r="BD145" s="173">
        <f t="shared" si="25"/>
        <v>0</v>
      </c>
      <c r="BE145" s="173"/>
      <c r="BF145" s="172"/>
      <c r="BG145" s="172"/>
      <c r="BH145" s="172"/>
      <c r="BI145" s="172"/>
      <c r="BJ145" s="172"/>
      <c r="BK145" s="172"/>
      <c r="BL145" s="172"/>
      <c r="BM145" s="172"/>
      <c r="BN145" s="172"/>
      <c r="BO145" s="172"/>
      <c r="BP145" s="172"/>
      <c r="BQ145" s="172"/>
      <c r="BR145" s="172"/>
      <c r="BS145" s="172"/>
      <c r="BT145" s="172"/>
      <c r="BU145" s="172"/>
      <c r="BV145" s="172"/>
      <c r="BW145" s="172"/>
      <c r="BX145" s="172"/>
      <c r="BY145" s="172"/>
      <c r="BZ145" s="172"/>
      <c r="CA145" s="172"/>
      <c r="CB145" s="172"/>
      <c r="CC145" s="172"/>
      <c r="CD145" s="172"/>
      <c r="CE145" s="172"/>
      <c r="CF145" s="172"/>
      <c r="CG145" s="172"/>
      <c r="CH145" s="172"/>
      <c r="CI145" s="172"/>
      <c r="CJ145" s="172"/>
      <c r="CK145" s="172"/>
      <c r="CL145" s="172"/>
      <c r="CM145" s="172"/>
      <c r="CN145" s="172"/>
      <c r="CO145" s="172"/>
      <c r="CP145" s="172"/>
      <c r="CQ145" s="172"/>
      <c r="CR145" s="172"/>
      <c r="CS145" s="172"/>
      <c r="CT145" s="172"/>
      <c r="CU145" s="172"/>
      <c r="CV145" s="172"/>
      <c r="CW145" s="172"/>
      <c r="CX145" s="172"/>
      <c r="CY145" s="172"/>
      <c r="CZ145" s="172"/>
      <c r="DA145" s="172"/>
      <c r="DB145" s="172"/>
      <c r="DC145" s="172"/>
      <c r="DD145" s="172"/>
      <c r="DE145" s="172"/>
      <c r="DF145" s="172"/>
      <c r="DG145" s="172"/>
      <c r="DH145" s="172"/>
      <c r="DI145" s="172"/>
      <c r="DJ145" s="172"/>
      <c r="DK145" s="172"/>
      <c r="DL145" s="172"/>
      <c r="DM145" s="172"/>
    </row>
    <row r="146" spans="1:117" s="225" customFormat="1" hidden="1">
      <c r="A146" s="178" t="s">
        <v>467</v>
      </c>
      <c r="B146" s="243"/>
      <c r="C146" s="242"/>
      <c r="D146" s="241"/>
      <c r="E146" s="240"/>
      <c r="F146" s="239"/>
      <c r="G146" s="238"/>
      <c r="H146" s="231"/>
      <c r="I146" s="237"/>
      <c r="J146" s="236"/>
      <c r="K146" s="236"/>
      <c r="L146" s="236"/>
      <c r="M146" s="236"/>
      <c r="N146" s="236"/>
      <c r="O146" s="236"/>
      <c r="P146" s="236"/>
      <c r="Q146" s="236"/>
      <c r="R146" s="236"/>
      <c r="S146" s="236"/>
      <c r="T146" s="236"/>
      <c r="U146" s="236"/>
      <c r="V146" s="236"/>
      <c r="W146" s="236"/>
      <c r="X146" s="236"/>
      <c r="Y146" s="236"/>
      <c r="Z146" s="236"/>
      <c r="AA146" s="236"/>
      <c r="AB146" s="236"/>
      <c r="AC146" s="236"/>
      <c r="AD146" s="236"/>
      <c r="AE146" s="236"/>
      <c r="AF146" s="236"/>
      <c r="AG146" s="236"/>
      <c r="AH146" s="236"/>
      <c r="AI146" s="236"/>
      <c r="AJ146" s="236"/>
      <c r="AK146" s="236"/>
      <c r="AL146" s="236"/>
      <c r="AM146" s="236"/>
      <c r="AN146" s="236"/>
      <c r="AO146" s="236"/>
      <c r="AP146" s="236"/>
      <c r="AQ146" s="236"/>
      <c r="AR146" s="236"/>
      <c r="AS146" s="177">
        <f t="shared" si="20"/>
        <v>0</v>
      </c>
      <c r="AT146" s="235">
        <f t="shared" si="21"/>
        <v>0</v>
      </c>
      <c r="AU146" s="235">
        <f t="shared" si="22"/>
        <v>0</v>
      </c>
      <c r="AV146" s="235">
        <f t="shared" si="23"/>
        <v>0</v>
      </c>
      <c r="AW146" s="172"/>
      <c r="AX146" s="173">
        <f t="shared" si="19"/>
        <v>0</v>
      </c>
      <c r="AY146" s="173"/>
      <c r="AZ146" s="173"/>
      <c r="BA146" s="173">
        <f t="shared" si="24"/>
        <v>0</v>
      </c>
      <c r="BB146" s="173"/>
      <c r="BC146" s="173"/>
      <c r="BD146" s="173">
        <f t="shared" si="25"/>
        <v>0</v>
      </c>
      <c r="BE146" s="173"/>
      <c r="BF146" s="172"/>
      <c r="BG146" s="172"/>
      <c r="BH146" s="172"/>
      <c r="BI146" s="172"/>
      <c r="BJ146" s="172"/>
      <c r="BK146" s="172"/>
      <c r="BL146" s="172"/>
      <c r="BM146" s="172"/>
      <c r="BN146" s="172"/>
      <c r="BO146" s="172"/>
      <c r="BP146" s="172"/>
      <c r="BQ146" s="172"/>
      <c r="BR146" s="172"/>
      <c r="BS146" s="172"/>
      <c r="BT146" s="172"/>
      <c r="BU146" s="172"/>
      <c r="BV146" s="172"/>
      <c r="BW146" s="172"/>
      <c r="BX146" s="172"/>
      <c r="BY146" s="172"/>
      <c r="BZ146" s="172"/>
      <c r="CA146" s="172"/>
      <c r="CB146" s="172"/>
      <c r="CC146" s="172"/>
      <c r="CD146" s="172"/>
      <c r="CE146" s="172"/>
      <c r="CF146" s="172"/>
      <c r="CG146" s="172"/>
      <c r="CH146" s="172"/>
      <c r="CI146" s="172"/>
      <c r="CJ146" s="172"/>
      <c r="CK146" s="172"/>
      <c r="CL146" s="172"/>
      <c r="CM146" s="172"/>
      <c r="CN146" s="172"/>
      <c r="CO146" s="172"/>
      <c r="CP146" s="172"/>
      <c r="CQ146" s="172"/>
      <c r="CR146" s="172"/>
      <c r="CS146" s="172"/>
      <c r="CT146" s="172"/>
      <c r="CU146" s="172"/>
      <c r="CV146" s="172"/>
      <c r="CW146" s="172"/>
      <c r="CX146" s="172"/>
      <c r="CY146" s="172"/>
      <c r="CZ146" s="172"/>
      <c r="DA146" s="172"/>
      <c r="DB146" s="172"/>
      <c r="DC146" s="172"/>
      <c r="DD146" s="172"/>
      <c r="DE146" s="172"/>
      <c r="DF146" s="172"/>
      <c r="DG146" s="172"/>
      <c r="DH146" s="172"/>
      <c r="DI146" s="172"/>
      <c r="DJ146" s="172"/>
      <c r="DK146" s="172"/>
      <c r="DL146" s="172"/>
      <c r="DM146" s="172"/>
    </row>
    <row r="147" spans="1:117" s="225" customFormat="1" hidden="1">
      <c r="A147" s="178" t="s">
        <v>468</v>
      </c>
      <c r="B147" s="243"/>
      <c r="C147" s="242"/>
      <c r="D147" s="241"/>
      <c r="E147" s="240"/>
      <c r="F147" s="239"/>
      <c r="G147" s="238"/>
      <c r="H147" s="231"/>
      <c r="I147" s="237"/>
      <c r="J147" s="236"/>
      <c r="K147" s="236"/>
      <c r="L147" s="236"/>
      <c r="M147" s="236"/>
      <c r="N147" s="236"/>
      <c r="O147" s="236"/>
      <c r="P147" s="236"/>
      <c r="Q147" s="236"/>
      <c r="R147" s="236"/>
      <c r="S147" s="236"/>
      <c r="T147" s="236"/>
      <c r="U147" s="236"/>
      <c r="V147" s="236"/>
      <c r="W147" s="236"/>
      <c r="X147" s="236"/>
      <c r="Y147" s="236"/>
      <c r="Z147" s="236"/>
      <c r="AA147" s="236"/>
      <c r="AB147" s="236"/>
      <c r="AC147" s="236"/>
      <c r="AD147" s="236"/>
      <c r="AE147" s="236"/>
      <c r="AF147" s="236"/>
      <c r="AG147" s="236"/>
      <c r="AH147" s="236"/>
      <c r="AI147" s="236"/>
      <c r="AJ147" s="236"/>
      <c r="AK147" s="236"/>
      <c r="AL147" s="236"/>
      <c r="AM147" s="236"/>
      <c r="AN147" s="236"/>
      <c r="AO147" s="236"/>
      <c r="AP147" s="236"/>
      <c r="AQ147" s="236"/>
      <c r="AR147" s="236"/>
      <c r="AS147" s="177">
        <f t="shared" si="20"/>
        <v>0</v>
      </c>
      <c r="AT147" s="235">
        <f t="shared" si="21"/>
        <v>0</v>
      </c>
      <c r="AU147" s="235">
        <f t="shared" si="22"/>
        <v>0</v>
      </c>
      <c r="AV147" s="235">
        <f t="shared" si="23"/>
        <v>0</v>
      </c>
      <c r="AW147" s="172"/>
      <c r="AX147" s="173">
        <f t="shared" si="19"/>
        <v>0</v>
      </c>
      <c r="AY147" s="173"/>
      <c r="AZ147" s="173"/>
      <c r="BA147" s="173">
        <f t="shared" si="24"/>
        <v>0</v>
      </c>
      <c r="BB147" s="173"/>
      <c r="BC147" s="173"/>
      <c r="BD147" s="173">
        <f t="shared" si="25"/>
        <v>0</v>
      </c>
      <c r="BE147" s="173"/>
      <c r="BF147" s="172"/>
      <c r="BG147" s="172"/>
      <c r="BH147" s="172"/>
      <c r="BI147" s="172"/>
      <c r="BJ147" s="172"/>
      <c r="BK147" s="172"/>
      <c r="BL147" s="172"/>
      <c r="BM147" s="172"/>
      <c r="BN147" s="172"/>
      <c r="BO147" s="172"/>
      <c r="BP147" s="172"/>
      <c r="BQ147" s="172"/>
      <c r="BR147" s="172"/>
      <c r="BS147" s="172"/>
      <c r="BT147" s="172"/>
      <c r="BU147" s="172"/>
      <c r="BV147" s="172"/>
      <c r="BW147" s="172"/>
      <c r="BX147" s="172"/>
      <c r="BY147" s="172"/>
      <c r="BZ147" s="172"/>
      <c r="CA147" s="172"/>
      <c r="CB147" s="172"/>
      <c r="CC147" s="172"/>
      <c r="CD147" s="172"/>
      <c r="CE147" s="172"/>
      <c r="CF147" s="172"/>
      <c r="CG147" s="172"/>
      <c r="CH147" s="172"/>
      <c r="CI147" s="172"/>
      <c r="CJ147" s="172"/>
      <c r="CK147" s="172"/>
      <c r="CL147" s="172"/>
      <c r="CM147" s="172"/>
      <c r="CN147" s="172"/>
      <c r="CO147" s="172"/>
      <c r="CP147" s="172"/>
      <c r="CQ147" s="172"/>
      <c r="CR147" s="172"/>
      <c r="CS147" s="172"/>
      <c r="CT147" s="172"/>
      <c r="CU147" s="172"/>
      <c r="CV147" s="172"/>
      <c r="CW147" s="172"/>
      <c r="CX147" s="172"/>
      <c r="CY147" s="172"/>
      <c r="CZ147" s="172"/>
      <c r="DA147" s="172"/>
      <c r="DB147" s="172"/>
      <c r="DC147" s="172"/>
      <c r="DD147" s="172"/>
      <c r="DE147" s="172"/>
      <c r="DF147" s="172"/>
      <c r="DG147" s="172"/>
      <c r="DH147" s="172"/>
      <c r="DI147" s="172"/>
      <c r="DJ147" s="172"/>
      <c r="DK147" s="172"/>
      <c r="DL147" s="172"/>
      <c r="DM147" s="172"/>
    </row>
    <row r="148" spans="1:117" s="225" customFormat="1" hidden="1">
      <c r="A148" s="178" t="s">
        <v>469</v>
      </c>
      <c r="B148" s="243"/>
      <c r="C148" s="242"/>
      <c r="D148" s="241"/>
      <c r="E148" s="240"/>
      <c r="F148" s="239"/>
      <c r="G148" s="238"/>
      <c r="H148" s="231"/>
      <c r="I148" s="237"/>
      <c r="J148" s="236"/>
      <c r="K148" s="236"/>
      <c r="L148" s="236"/>
      <c r="M148" s="236"/>
      <c r="N148" s="236"/>
      <c r="O148" s="236"/>
      <c r="P148" s="236"/>
      <c r="Q148" s="236"/>
      <c r="R148" s="236"/>
      <c r="S148" s="236"/>
      <c r="T148" s="236"/>
      <c r="U148" s="236"/>
      <c r="V148" s="236"/>
      <c r="W148" s="236"/>
      <c r="X148" s="236"/>
      <c r="Y148" s="236"/>
      <c r="Z148" s="236"/>
      <c r="AA148" s="236"/>
      <c r="AB148" s="236"/>
      <c r="AC148" s="236"/>
      <c r="AD148" s="236"/>
      <c r="AE148" s="236"/>
      <c r="AF148" s="236"/>
      <c r="AG148" s="236"/>
      <c r="AH148" s="236"/>
      <c r="AI148" s="236"/>
      <c r="AJ148" s="236"/>
      <c r="AK148" s="236"/>
      <c r="AL148" s="236"/>
      <c r="AM148" s="236"/>
      <c r="AN148" s="236"/>
      <c r="AO148" s="236"/>
      <c r="AP148" s="236"/>
      <c r="AQ148" s="236"/>
      <c r="AR148" s="236"/>
      <c r="AS148" s="177">
        <f t="shared" si="20"/>
        <v>0</v>
      </c>
      <c r="AT148" s="235">
        <f t="shared" si="21"/>
        <v>0</v>
      </c>
      <c r="AU148" s="235">
        <f t="shared" si="22"/>
        <v>0</v>
      </c>
      <c r="AV148" s="235">
        <f t="shared" si="23"/>
        <v>0</v>
      </c>
      <c r="AW148" s="172"/>
      <c r="AX148" s="173">
        <f t="shared" si="19"/>
        <v>0</v>
      </c>
      <c r="AY148" s="173"/>
      <c r="AZ148" s="173"/>
      <c r="BA148" s="173">
        <f t="shared" si="24"/>
        <v>0</v>
      </c>
      <c r="BB148" s="173"/>
      <c r="BC148" s="173"/>
      <c r="BD148" s="173">
        <f t="shared" si="25"/>
        <v>0</v>
      </c>
      <c r="BE148" s="173"/>
      <c r="BF148" s="172"/>
      <c r="BG148" s="172"/>
      <c r="BH148" s="172"/>
      <c r="BI148" s="172"/>
      <c r="BJ148" s="172"/>
      <c r="BK148" s="172"/>
      <c r="BL148" s="172"/>
      <c r="BM148" s="172"/>
      <c r="BN148" s="172"/>
      <c r="BO148" s="172"/>
      <c r="BP148" s="172"/>
      <c r="BQ148" s="172"/>
      <c r="BR148" s="172"/>
      <c r="BS148" s="172"/>
      <c r="BT148" s="172"/>
      <c r="BU148" s="172"/>
      <c r="BV148" s="172"/>
      <c r="BW148" s="172"/>
      <c r="BX148" s="172"/>
      <c r="BY148" s="172"/>
      <c r="BZ148" s="172"/>
      <c r="CA148" s="172"/>
      <c r="CB148" s="172"/>
      <c r="CC148" s="172"/>
      <c r="CD148" s="172"/>
      <c r="CE148" s="172"/>
      <c r="CF148" s="172"/>
      <c r="CG148" s="172"/>
      <c r="CH148" s="172"/>
      <c r="CI148" s="172"/>
      <c r="CJ148" s="172"/>
      <c r="CK148" s="172"/>
      <c r="CL148" s="172"/>
      <c r="CM148" s="172"/>
      <c r="CN148" s="172"/>
      <c r="CO148" s="172"/>
      <c r="CP148" s="172"/>
      <c r="CQ148" s="172"/>
      <c r="CR148" s="172"/>
      <c r="CS148" s="172"/>
      <c r="CT148" s="172"/>
      <c r="CU148" s="172"/>
      <c r="CV148" s="172"/>
      <c r="CW148" s="172"/>
      <c r="CX148" s="172"/>
      <c r="CY148" s="172"/>
      <c r="CZ148" s="172"/>
      <c r="DA148" s="172"/>
      <c r="DB148" s="172"/>
      <c r="DC148" s="172"/>
      <c r="DD148" s="172"/>
      <c r="DE148" s="172"/>
      <c r="DF148" s="172"/>
      <c r="DG148" s="172"/>
      <c r="DH148" s="172"/>
      <c r="DI148" s="172"/>
      <c r="DJ148" s="172"/>
      <c r="DK148" s="172"/>
      <c r="DL148" s="172"/>
      <c r="DM148" s="172"/>
    </row>
    <row r="149" spans="1:117" s="225" customFormat="1" hidden="1">
      <c r="A149" s="178" t="s">
        <v>470</v>
      </c>
      <c r="B149" s="243"/>
      <c r="C149" s="242"/>
      <c r="D149" s="241"/>
      <c r="E149" s="240"/>
      <c r="F149" s="239"/>
      <c r="G149" s="238"/>
      <c r="H149" s="231"/>
      <c r="I149" s="237"/>
      <c r="J149" s="236"/>
      <c r="K149" s="236"/>
      <c r="L149" s="236"/>
      <c r="M149" s="236"/>
      <c r="N149" s="236"/>
      <c r="O149" s="236"/>
      <c r="P149" s="236"/>
      <c r="Q149" s="236"/>
      <c r="R149" s="236"/>
      <c r="S149" s="236"/>
      <c r="T149" s="236"/>
      <c r="U149" s="236"/>
      <c r="V149" s="236"/>
      <c r="W149" s="236"/>
      <c r="X149" s="236"/>
      <c r="Y149" s="236"/>
      <c r="Z149" s="236"/>
      <c r="AA149" s="236"/>
      <c r="AB149" s="236"/>
      <c r="AC149" s="236"/>
      <c r="AD149" s="236"/>
      <c r="AE149" s="236"/>
      <c r="AF149" s="236"/>
      <c r="AG149" s="236"/>
      <c r="AH149" s="236"/>
      <c r="AI149" s="236"/>
      <c r="AJ149" s="236"/>
      <c r="AK149" s="236"/>
      <c r="AL149" s="236"/>
      <c r="AM149" s="236"/>
      <c r="AN149" s="236"/>
      <c r="AO149" s="236"/>
      <c r="AP149" s="236"/>
      <c r="AQ149" s="236"/>
      <c r="AR149" s="236"/>
      <c r="AS149" s="177">
        <f t="shared" si="20"/>
        <v>0</v>
      </c>
      <c r="AT149" s="235">
        <f t="shared" si="21"/>
        <v>0</v>
      </c>
      <c r="AU149" s="235">
        <f t="shared" si="22"/>
        <v>0</v>
      </c>
      <c r="AV149" s="235">
        <f t="shared" si="23"/>
        <v>0</v>
      </c>
      <c r="AW149" s="172"/>
      <c r="AX149" s="173">
        <f t="shared" si="19"/>
        <v>0</v>
      </c>
      <c r="AY149" s="173"/>
      <c r="AZ149" s="173"/>
      <c r="BA149" s="173">
        <f t="shared" si="24"/>
        <v>0</v>
      </c>
      <c r="BB149" s="173"/>
      <c r="BC149" s="173"/>
      <c r="BD149" s="173">
        <f t="shared" si="25"/>
        <v>0</v>
      </c>
      <c r="BE149" s="173"/>
      <c r="BF149" s="172"/>
      <c r="BG149" s="172"/>
      <c r="BH149" s="172"/>
      <c r="BI149" s="172"/>
      <c r="BJ149" s="172"/>
      <c r="BK149" s="172"/>
      <c r="BL149" s="172"/>
      <c r="BM149" s="172"/>
      <c r="BN149" s="172"/>
      <c r="BO149" s="172"/>
      <c r="BP149" s="172"/>
      <c r="BQ149" s="172"/>
      <c r="BR149" s="172"/>
      <c r="BS149" s="172"/>
      <c r="BT149" s="172"/>
      <c r="BU149" s="172"/>
      <c r="BV149" s="172"/>
      <c r="BW149" s="172"/>
      <c r="BX149" s="172"/>
      <c r="BY149" s="172"/>
      <c r="BZ149" s="172"/>
      <c r="CA149" s="172"/>
      <c r="CB149" s="172"/>
      <c r="CC149" s="172"/>
      <c r="CD149" s="172"/>
      <c r="CE149" s="172"/>
      <c r="CF149" s="172"/>
      <c r="CG149" s="172"/>
      <c r="CH149" s="172"/>
      <c r="CI149" s="172"/>
      <c r="CJ149" s="172"/>
      <c r="CK149" s="172"/>
      <c r="CL149" s="172"/>
      <c r="CM149" s="172"/>
      <c r="CN149" s="172"/>
      <c r="CO149" s="172"/>
      <c r="CP149" s="172"/>
      <c r="CQ149" s="172"/>
      <c r="CR149" s="172"/>
      <c r="CS149" s="172"/>
      <c r="CT149" s="172"/>
      <c r="CU149" s="172"/>
      <c r="CV149" s="172"/>
      <c r="CW149" s="172"/>
      <c r="CX149" s="172"/>
      <c r="CY149" s="172"/>
      <c r="CZ149" s="172"/>
      <c r="DA149" s="172"/>
      <c r="DB149" s="172"/>
      <c r="DC149" s="172"/>
      <c r="DD149" s="172"/>
      <c r="DE149" s="172"/>
      <c r="DF149" s="172"/>
      <c r="DG149" s="172"/>
      <c r="DH149" s="172"/>
      <c r="DI149" s="172"/>
      <c r="DJ149" s="172"/>
      <c r="DK149" s="172"/>
      <c r="DL149" s="172"/>
      <c r="DM149" s="172"/>
    </row>
    <row r="150" spans="1:117" s="225" customFormat="1" hidden="1">
      <c r="A150" s="178" t="s">
        <v>471</v>
      </c>
      <c r="B150" s="243"/>
      <c r="C150" s="242"/>
      <c r="D150" s="241"/>
      <c r="E150" s="240"/>
      <c r="F150" s="239"/>
      <c r="G150" s="238"/>
      <c r="H150" s="231"/>
      <c r="I150" s="237"/>
      <c r="J150" s="236"/>
      <c r="K150" s="236"/>
      <c r="L150" s="236"/>
      <c r="M150" s="236"/>
      <c r="N150" s="236"/>
      <c r="O150" s="236"/>
      <c r="P150" s="236"/>
      <c r="Q150" s="236"/>
      <c r="R150" s="236"/>
      <c r="S150" s="236"/>
      <c r="T150" s="236"/>
      <c r="U150" s="236"/>
      <c r="V150" s="236"/>
      <c r="W150" s="236"/>
      <c r="X150" s="236"/>
      <c r="Y150" s="236"/>
      <c r="Z150" s="236"/>
      <c r="AA150" s="236"/>
      <c r="AB150" s="236"/>
      <c r="AC150" s="236"/>
      <c r="AD150" s="236"/>
      <c r="AE150" s="236"/>
      <c r="AF150" s="236"/>
      <c r="AG150" s="236"/>
      <c r="AH150" s="236"/>
      <c r="AI150" s="236"/>
      <c r="AJ150" s="236"/>
      <c r="AK150" s="236"/>
      <c r="AL150" s="236"/>
      <c r="AM150" s="236"/>
      <c r="AN150" s="236"/>
      <c r="AO150" s="236"/>
      <c r="AP150" s="236"/>
      <c r="AQ150" s="236"/>
      <c r="AR150" s="236"/>
      <c r="AS150" s="177">
        <f t="shared" si="20"/>
        <v>0</v>
      </c>
      <c r="AT150" s="235">
        <f t="shared" si="21"/>
        <v>0</v>
      </c>
      <c r="AU150" s="235">
        <f t="shared" si="22"/>
        <v>0</v>
      </c>
      <c r="AV150" s="235">
        <f t="shared" si="23"/>
        <v>0</v>
      </c>
      <c r="AW150" s="172"/>
      <c r="AX150" s="173">
        <f t="shared" si="19"/>
        <v>0</v>
      </c>
      <c r="AY150" s="173"/>
      <c r="AZ150" s="173"/>
      <c r="BA150" s="173">
        <f t="shared" si="24"/>
        <v>0</v>
      </c>
      <c r="BB150" s="173"/>
      <c r="BC150" s="173"/>
      <c r="BD150" s="173">
        <f t="shared" si="25"/>
        <v>0</v>
      </c>
      <c r="BE150" s="173"/>
      <c r="BF150" s="172"/>
      <c r="BG150" s="172"/>
      <c r="BH150" s="172"/>
      <c r="BI150" s="172"/>
      <c r="BJ150" s="172"/>
      <c r="BK150" s="172"/>
      <c r="BL150" s="172"/>
      <c r="BM150" s="172"/>
      <c r="BN150" s="172"/>
      <c r="BO150" s="172"/>
      <c r="BP150" s="172"/>
      <c r="BQ150" s="172"/>
      <c r="BR150" s="172"/>
      <c r="BS150" s="172"/>
      <c r="BT150" s="172"/>
      <c r="BU150" s="172"/>
      <c r="BV150" s="172"/>
      <c r="BW150" s="172"/>
      <c r="BX150" s="172"/>
      <c r="BY150" s="172"/>
      <c r="BZ150" s="172"/>
      <c r="CA150" s="172"/>
      <c r="CB150" s="172"/>
      <c r="CC150" s="172"/>
      <c r="CD150" s="172"/>
      <c r="CE150" s="172"/>
      <c r="CF150" s="172"/>
      <c r="CG150" s="172"/>
      <c r="CH150" s="172"/>
      <c r="CI150" s="172"/>
      <c r="CJ150" s="172"/>
      <c r="CK150" s="172"/>
      <c r="CL150" s="172"/>
      <c r="CM150" s="172"/>
      <c r="CN150" s="172"/>
      <c r="CO150" s="172"/>
      <c r="CP150" s="172"/>
      <c r="CQ150" s="172"/>
      <c r="CR150" s="172"/>
      <c r="CS150" s="172"/>
      <c r="CT150" s="172"/>
      <c r="CU150" s="172"/>
      <c r="CV150" s="172"/>
      <c r="CW150" s="172"/>
      <c r="CX150" s="172"/>
      <c r="CY150" s="172"/>
      <c r="CZ150" s="172"/>
      <c r="DA150" s="172"/>
      <c r="DB150" s="172"/>
      <c r="DC150" s="172"/>
      <c r="DD150" s="172"/>
      <c r="DE150" s="172"/>
      <c r="DF150" s="172"/>
      <c r="DG150" s="172"/>
      <c r="DH150" s="172"/>
      <c r="DI150" s="172"/>
      <c r="DJ150" s="172"/>
      <c r="DK150" s="172"/>
      <c r="DL150" s="172"/>
      <c r="DM150" s="172"/>
    </row>
    <row r="151" spans="1:117" s="225" customFormat="1" hidden="1">
      <c r="A151" s="178" t="s">
        <v>472</v>
      </c>
      <c r="B151" s="243"/>
      <c r="C151" s="242"/>
      <c r="D151" s="241"/>
      <c r="E151" s="240"/>
      <c r="F151" s="239"/>
      <c r="G151" s="238"/>
      <c r="H151" s="231"/>
      <c r="I151" s="237"/>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236"/>
      <c r="AF151" s="236"/>
      <c r="AG151" s="236"/>
      <c r="AH151" s="236"/>
      <c r="AI151" s="236"/>
      <c r="AJ151" s="236"/>
      <c r="AK151" s="236"/>
      <c r="AL151" s="236"/>
      <c r="AM151" s="236"/>
      <c r="AN151" s="236"/>
      <c r="AO151" s="236"/>
      <c r="AP151" s="236"/>
      <c r="AQ151" s="236"/>
      <c r="AR151" s="236"/>
      <c r="AS151" s="177">
        <f t="shared" si="20"/>
        <v>0</v>
      </c>
      <c r="AT151" s="235">
        <f t="shared" si="21"/>
        <v>0</v>
      </c>
      <c r="AU151" s="235">
        <f t="shared" si="22"/>
        <v>0</v>
      </c>
      <c r="AV151" s="235">
        <f t="shared" si="23"/>
        <v>0</v>
      </c>
      <c r="AW151" s="172"/>
      <c r="AX151" s="173">
        <f t="shared" si="19"/>
        <v>0</v>
      </c>
      <c r="AY151" s="173"/>
      <c r="AZ151" s="173"/>
      <c r="BA151" s="173">
        <f t="shared" si="24"/>
        <v>0</v>
      </c>
      <c r="BB151" s="173"/>
      <c r="BC151" s="173"/>
      <c r="BD151" s="173">
        <f t="shared" si="25"/>
        <v>0</v>
      </c>
      <c r="BE151" s="173"/>
      <c r="BF151" s="172"/>
      <c r="BG151" s="172"/>
      <c r="BH151" s="172"/>
      <c r="BI151" s="172"/>
      <c r="BJ151" s="172"/>
      <c r="BK151" s="172"/>
      <c r="BL151" s="172"/>
      <c r="BM151" s="172"/>
      <c r="BN151" s="172"/>
      <c r="BO151" s="172"/>
      <c r="BP151" s="172"/>
      <c r="BQ151" s="172"/>
      <c r="BR151" s="172"/>
      <c r="BS151" s="172"/>
      <c r="BT151" s="172"/>
      <c r="BU151" s="172"/>
      <c r="BV151" s="172"/>
      <c r="BW151" s="172"/>
      <c r="BX151" s="172"/>
      <c r="BY151" s="172"/>
      <c r="BZ151" s="172"/>
      <c r="CA151" s="172"/>
      <c r="CB151" s="172"/>
      <c r="CC151" s="172"/>
      <c r="CD151" s="172"/>
      <c r="CE151" s="172"/>
      <c r="CF151" s="172"/>
      <c r="CG151" s="172"/>
      <c r="CH151" s="172"/>
      <c r="CI151" s="172"/>
      <c r="CJ151" s="172"/>
      <c r="CK151" s="172"/>
      <c r="CL151" s="172"/>
      <c r="CM151" s="172"/>
      <c r="CN151" s="172"/>
      <c r="CO151" s="172"/>
      <c r="CP151" s="172"/>
      <c r="CQ151" s="172"/>
      <c r="CR151" s="172"/>
      <c r="CS151" s="172"/>
      <c r="CT151" s="172"/>
      <c r="CU151" s="172"/>
      <c r="CV151" s="172"/>
      <c r="CW151" s="172"/>
      <c r="CX151" s="172"/>
      <c r="CY151" s="172"/>
      <c r="CZ151" s="172"/>
      <c r="DA151" s="172"/>
      <c r="DB151" s="172"/>
      <c r="DC151" s="172"/>
      <c r="DD151" s="172"/>
      <c r="DE151" s="172"/>
      <c r="DF151" s="172"/>
      <c r="DG151" s="172"/>
      <c r="DH151" s="172"/>
      <c r="DI151" s="172"/>
      <c r="DJ151" s="172"/>
      <c r="DK151" s="172"/>
      <c r="DL151" s="172"/>
      <c r="DM151" s="172"/>
    </row>
    <row r="152" spans="1:117" s="225" customFormat="1" hidden="1">
      <c r="A152" s="178" t="s">
        <v>473</v>
      </c>
      <c r="B152" s="243"/>
      <c r="C152" s="242"/>
      <c r="D152" s="241"/>
      <c r="E152" s="240"/>
      <c r="F152" s="239"/>
      <c r="G152" s="238"/>
      <c r="H152" s="231"/>
      <c r="I152" s="237"/>
      <c r="J152" s="236"/>
      <c r="K152" s="236"/>
      <c r="L152" s="236"/>
      <c r="M152" s="236"/>
      <c r="N152" s="236"/>
      <c r="O152" s="236"/>
      <c r="P152" s="236"/>
      <c r="Q152" s="236"/>
      <c r="R152" s="236"/>
      <c r="S152" s="236"/>
      <c r="T152" s="236"/>
      <c r="U152" s="236"/>
      <c r="V152" s="236"/>
      <c r="W152" s="236"/>
      <c r="X152" s="236"/>
      <c r="Y152" s="236"/>
      <c r="Z152" s="236"/>
      <c r="AA152" s="236"/>
      <c r="AB152" s="236"/>
      <c r="AC152" s="236"/>
      <c r="AD152" s="236"/>
      <c r="AE152" s="236"/>
      <c r="AF152" s="236"/>
      <c r="AG152" s="236"/>
      <c r="AH152" s="236"/>
      <c r="AI152" s="236"/>
      <c r="AJ152" s="236"/>
      <c r="AK152" s="236"/>
      <c r="AL152" s="236"/>
      <c r="AM152" s="236"/>
      <c r="AN152" s="236"/>
      <c r="AO152" s="236"/>
      <c r="AP152" s="236"/>
      <c r="AQ152" s="236"/>
      <c r="AR152" s="236"/>
      <c r="AS152" s="177">
        <f t="shared" si="20"/>
        <v>0</v>
      </c>
      <c r="AT152" s="235">
        <f t="shared" si="21"/>
        <v>0</v>
      </c>
      <c r="AU152" s="235">
        <f t="shared" si="22"/>
        <v>0</v>
      </c>
      <c r="AV152" s="235">
        <f t="shared" si="23"/>
        <v>0</v>
      </c>
      <c r="AW152" s="172"/>
      <c r="AX152" s="173">
        <f t="shared" si="19"/>
        <v>0</v>
      </c>
      <c r="AY152" s="173"/>
      <c r="AZ152" s="173"/>
      <c r="BA152" s="173">
        <f t="shared" si="24"/>
        <v>0</v>
      </c>
      <c r="BB152" s="173"/>
      <c r="BC152" s="173"/>
      <c r="BD152" s="173">
        <f t="shared" si="25"/>
        <v>0</v>
      </c>
      <c r="BE152" s="173"/>
      <c r="BF152" s="172"/>
      <c r="BG152" s="172"/>
      <c r="BH152" s="172"/>
      <c r="BI152" s="172"/>
      <c r="BJ152" s="172"/>
      <c r="BK152" s="172"/>
      <c r="BL152" s="172"/>
      <c r="BM152" s="172"/>
      <c r="BN152" s="172"/>
      <c r="BO152" s="172"/>
      <c r="BP152" s="172"/>
      <c r="BQ152" s="172"/>
      <c r="BR152" s="172"/>
      <c r="BS152" s="172"/>
      <c r="BT152" s="172"/>
      <c r="BU152" s="172"/>
      <c r="BV152" s="172"/>
      <c r="BW152" s="172"/>
      <c r="BX152" s="172"/>
      <c r="BY152" s="172"/>
      <c r="BZ152" s="172"/>
      <c r="CA152" s="172"/>
      <c r="CB152" s="172"/>
      <c r="CC152" s="172"/>
      <c r="CD152" s="172"/>
      <c r="CE152" s="172"/>
      <c r="CF152" s="172"/>
      <c r="CG152" s="172"/>
      <c r="CH152" s="172"/>
      <c r="CI152" s="172"/>
      <c r="CJ152" s="172"/>
      <c r="CK152" s="172"/>
      <c r="CL152" s="172"/>
      <c r="CM152" s="172"/>
      <c r="CN152" s="172"/>
      <c r="CO152" s="172"/>
      <c r="CP152" s="172"/>
      <c r="CQ152" s="172"/>
      <c r="CR152" s="172"/>
      <c r="CS152" s="172"/>
      <c r="CT152" s="172"/>
      <c r="CU152" s="172"/>
      <c r="CV152" s="172"/>
      <c r="CW152" s="172"/>
      <c r="CX152" s="172"/>
      <c r="CY152" s="172"/>
      <c r="CZ152" s="172"/>
      <c r="DA152" s="172"/>
      <c r="DB152" s="172"/>
      <c r="DC152" s="172"/>
      <c r="DD152" s="172"/>
      <c r="DE152" s="172"/>
      <c r="DF152" s="172"/>
      <c r="DG152" s="172"/>
      <c r="DH152" s="172"/>
      <c r="DI152" s="172"/>
      <c r="DJ152" s="172"/>
      <c r="DK152" s="172"/>
      <c r="DL152" s="172"/>
      <c r="DM152" s="172"/>
    </row>
    <row r="153" spans="1:117" s="225" customFormat="1" hidden="1">
      <c r="A153" s="178" t="s">
        <v>474</v>
      </c>
      <c r="B153" s="243"/>
      <c r="C153" s="242"/>
      <c r="D153" s="241"/>
      <c r="E153" s="240"/>
      <c r="F153" s="239"/>
      <c r="G153" s="238"/>
      <c r="H153" s="231"/>
      <c r="I153" s="237"/>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236"/>
      <c r="AH153" s="236"/>
      <c r="AI153" s="236"/>
      <c r="AJ153" s="236"/>
      <c r="AK153" s="236"/>
      <c r="AL153" s="236"/>
      <c r="AM153" s="236"/>
      <c r="AN153" s="236"/>
      <c r="AO153" s="236"/>
      <c r="AP153" s="236"/>
      <c r="AQ153" s="236"/>
      <c r="AR153" s="236"/>
      <c r="AS153" s="177">
        <f t="shared" si="20"/>
        <v>0</v>
      </c>
      <c r="AT153" s="235">
        <f t="shared" si="21"/>
        <v>0</v>
      </c>
      <c r="AU153" s="235">
        <f t="shared" si="22"/>
        <v>0</v>
      </c>
      <c r="AV153" s="235">
        <f t="shared" si="23"/>
        <v>0</v>
      </c>
      <c r="AW153" s="172"/>
      <c r="AX153" s="173">
        <f t="shared" si="19"/>
        <v>0</v>
      </c>
      <c r="AY153" s="173"/>
      <c r="AZ153" s="173"/>
      <c r="BA153" s="173">
        <f t="shared" si="24"/>
        <v>0</v>
      </c>
      <c r="BB153" s="173"/>
      <c r="BC153" s="173"/>
      <c r="BD153" s="173">
        <f t="shared" si="25"/>
        <v>0</v>
      </c>
      <c r="BE153" s="173"/>
      <c r="BF153" s="172"/>
      <c r="BG153" s="172"/>
      <c r="BH153" s="172"/>
      <c r="BI153" s="172"/>
      <c r="BJ153" s="172"/>
      <c r="BK153" s="172"/>
      <c r="BL153" s="172"/>
      <c r="BM153" s="172"/>
      <c r="BN153" s="172"/>
      <c r="BO153" s="172"/>
      <c r="BP153" s="172"/>
      <c r="BQ153" s="172"/>
      <c r="BR153" s="172"/>
      <c r="BS153" s="172"/>
      <c r="BT153" s="172"/>
      <c r="BU153" s="172"/>
      <c r="BV153" s="172"/>
      <c r="BW153" s="172"/>
      <c r="BX153" s="172"/>
      <c r="BY153" s="172"/>
      <c r="BZ153" s="172"/>
      <c r="CA153" s="172"/>
      <c r="CB153" s="172"/>
      <c r="CC153" s="172"/>
      <c r="CD153" s="172"/>
      <c r="CE153" s="172"/>
      <c r="CF153" s="172"/>
      <c r="CG153" s="172"/>
      <c r="CH153" s="172"/>
      <c r="CI153" s="172"/>
      <c r="CJ153" s="172"/>
      <c r="CK153" s="172"/>
      <c r="CL153" s="172"/>
      <c r="CM153" s="172"/>
      <c r="CN153" s="172"/>
      <c r="CO153" s="172"/>
      <c r="CP153" s="172"/>
      <c r="CQ153" s="172"/>
      <c r="CR153" s="172"/>
      <c r="CS153" s="172"/>
      <c r="CT153" s="172"/>
      <c r="CU153" s="172"/>
      <c r="CV153" s="172"/>
      <c r="CW153" s="172"/>
      <c r="CX153" s="172"/>
      <c r="CY153" s="172"/>
      <c r="CZ153" s="172"/>
      <c r="DA153" s="172"/>
      <c r="DB153" s="172"/>
      <c r="DC153" s="172"/>
      <c r="DD153" s="172"/>
      <c r="DE153" s="172"/>
      <c r="DF153" s="172"/>
      <c r="DG153" s="172"/>
      <c r="DH153" s="172"/>
      <c r="DI153" s="172"/>
      <c r="DJ153" s="172"/>
      <c r="DK153" s="172"/>
      <c r="DL153" s="172"/>
      <c r="DM153" s="172"/>
    </row>
    <row r="154" spans="1:117" s="225" customFormat="1" hidden="1">
      <c r="A154" s="178" t="s">
        <v>475</v>
      </c>
      <c r="B154" s="243"/>
      <c r="C154" s="242"/>
      <c r="D154" s="241"/>
      <c r="E154" s="240"/>
      <c r="F154" s="239"/>
      <c r="G154" s="238"/>
      <c r="H154" s="231"/>
      <c r="I154" s="237"/>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236"/>
      <c r="AH154" s="236"/>
      <c r="AI154" s="236"/>
      <c r="AJ154" s="236"/>
      <c r="AK154" s="236"/>
      <c r="AL154" s="236"/>
      <c r="AM154" s="236"/>
      <c r="AN154" s="236"/>
      <c r="AO154" s="236"/>
      <c r="AP154" s="236"/>
      <c r="AQ154" s="236"/>
      <c r="AR154" s="236"/>
      <c r="AS154" s="177">
        <f t="shared" si="20"/>
        <v>0</v>
      </c>
      <c r="AT154" s="235">
        <f t="shared" si="21"/>
        <v>0</v>
      </c>
      <c r="AU154" s="235">
        <f t="shared" si="22"/>
        <v>0</v>
      </c>
      <c r="AV154" s="235">
        <f t="shared" si="23"/>
        <v>0</v>
      </c>
      <c r="AW154" s="172"/>
      <c r="AX154" s="173">
        <f t="shared" si="19"/>
        <v>0</v>
      </c>
      <c r="AY154" s="173"/>
      <c r="AZ154" s="173"/>
      <c r="BA154" s="173">
        <f t="shared" si="24"/>
        <v>0</v>
      </c>
      <c r="BB154" s="173"/>
      <c r="BC154" s="173"/>
      <c r="BD154" s="173">
        <f t="shared" si="25"/>
        <v>0</v>
      </c>
      <c r="BE154" s="173"/>
      <c r="BF154" s="172"/>
      <c r="BG154" s="172"/>
      <c r="BH154" s="172"/>
      <c r="BI154" s="172"/>
      <c r="BJ154" s="172"/>
      <c r="BK154" s="172"/>
      <c r="BL154" s="172"/>
      <c r="BM154" s="172"/>
      <c r="BN154" s="172"/>
      <c r="BO154" s="172"/>
      <c r="BP154" s="172"/>
      <c r="BQ154" s="172"/>
      <c r="BR154" s="172"/>
      <c r="BS154" s="172"/>
      <c r="BT154" s="172"/>
      <c r="BU154" s="172"/>
      <c r="BV154" s="172"/>
      <c r="BW154" s="172"/>
      <c r="BX154" s="172"/>
      <c r="BY154" s="172"/>
      <c r="BZ154" s="172"/>
      <c r="CA154" s="172"/>
      <c r="CB154" s="172"/>
      <c r="CC154" s="172"/>
      <c r="CD154" s="172"/>
      <c r="CE154" s="172"/>
      <c r="CF154" s="172"/>
      <c r="CG154" s="172"/>
      <c r="CH154" s="172"/>
      <c r="CI154" s="172"/>
      <c r="CJ154" s="172"/>
      <c r="CK154" s="172"/>
      <c r="CL154" s="172"/>
      <c r="CM154" s="172"/>
      <c r="CN154" s="172"/>
      <c r="CO154" s="172"/>
      <c r="CP154" s="172"/>
      <c r="CQ154" s="172"/>
      <c r="CR154" s="172"/>
      <c r="CS154" s="172"/>
      <c r="CT154" s="172"/>
      <c r="CU154" s="172"/>
      <c r="CV154" s="172"/>
      <c r="CW154" s="172"/>
      <c r="CX154" s="172"/>
      <c r="CY154" s="172"/>
      <c r="CZ154" s="172"/>
      <c r="DA154" s="172"/>
      <c r="DB154" s="172"/>
      <c r="DC154" s="172"/>
      <c r="DD154" s="172"/>
      <c r="DE154" s="172"/>
      <c r="DF154" s="172"/>
      <c r="DG154" s="172"/>
      <c r="DH154" s="172"/>
      <c r="DI154" s="172"/>
      <c r="DJ154" s="172"/>
      <c r="DK154" s="172"/>
      <c r="DL154" s="172"/>
      <c r="DM154" s="172"/>
    </row>
    <row r="155" spans="1:117" s="225" customFormat="1" hidden="1">
      <c r="A155" s="178" t="s">
        <v>476</v>
      </c>
      <c r="B155" s="243"/>
      <c r="C155" s="242"/>
      <c r="D155" s="241"/>
      <c r="E155" s="240"/>
      <c r="F155" s="239"/>
      <c r="G155" s="238"/>
      <c r="H155" s="231"/>
      <c r="I155" s="237"/>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236"/>
      <c r="AH155" s="236"/>
      <c r="AI155" s="236"/>
      <c r="AJ155" s="236"/>
      <c r="AK155" s="236"/>
      <c r="AL155" s="236"/>
      <c r="AM155" s="236"/>
      <c r="AN155" s="236"/>
      <c r="AO155" s="236"/>
      <c r="AP155" s="236"/>
      <c r="AQ155" s="236"/>
      <c r="AR155" s="236"/>
      <c r="AS155" s="177">
        <f t="shared" si="20"/>
        <v>0</v>
      </c>
      <c r="AT155" s="235">
        <f t="shared" si="21"/>
        <v>0</v>
      </c>
      <c r="AU155" s="235">
        <f t="shared" si="22"/>
        <v>0</v>
      </c>
      <c r="AV155" s="235">
        <f t="shared" si="23"/>
        <v>0</v>
      </c>
      <c r="AW155" s="172"/>
      <c r="AX155" s="173">
        <f t="shared" si="19"/>
        <v>0</v>
      </c>
      <c r="AY155" s="173"/>
      <c r="AZ155" s="173"/>
      <c r="BA155" s="173">
        <f t="shared" si="24"/>
        <v>0</v>
      </c>
      <c r="BB155" s="173"/>
      <c r="BC155" s="173"/>
      <c r="BD155" s="173">
        <f t="shared" si="25"/>
        <v>0</v>
      </c>
      <c r="BE155" s="173"/>
      <c r="BF155" s="172"/>
      <c r="BG155" s="172"/>
      <c r="BH155" s="172"/>
      <c r="BI155" s="172"/>
      <c r="BJ155" s="172"/>
      <c r="BK155" s="172"/>
      <c r="BL155" s="172"/>
      <c r="BM155" s="172"/>
      <c r="BN155" s="172"/>
      <c r="BO155" s="172"/>
      <c r="BP155" s="172"/>
      <c r="BQ155" s="172"/>
      <c r="BR155" s="172"/>
      <c r="BS155" s="172"/>
      <c r="BT155" s="172"/>
      <c r="BU155" s="172"/>
      <c r="BV155" s="172"/>
      <c r="BW155" s="172"/>
      <c r="BX155" s="172"/>
      <c r="BY155" s="172"/>
      <c r="BZ155" s="172"/>
      <c r="CA155" s="172"/>
      <c r="CB155" s="172"/>
      <c r="CC155" s="172"/>
      <c r="CD155" s="172"/>
      <c r="CE155" s="172"/>
      <c r="CF155" s="172"/>
      <c r="CG155" s="172"/>
      <c r="CH155" s="172"/>
      <c r="CI155" s="172"/>
      <c r="CJ155" s="172"/>
      <c r="CK155" s="172"/>
      <c r="CL155" s="172"/>
      <c r="CM155" s="172"/>
      <c r="CN155" s="172"/>
      <c r="CO155" s="172"/>
      <c r="CP155" s="172"/>
      <c r="CQ155" s="172"/>
      <c r="CR155" s="172"/>
      <c r="CS155" s="172"/>
      <c r="CT155" s="172"/>
      <c r="CU155" s="172"/>
      <c r="CV155" s="172"/>
      <c r="CW155" s="172"/>
      <c r="CX155" s="172"/>
      <c r="CY155" s="172"/>
      <c r="CZ155" s="172"/>
      <c r="DA155" s="172"/>
      <c r="DB155" s="172"/>
      <c r="DC155" s="172"/>
      <c r="DD155" s="172"/>
      <c r="DE155" s="172"/>
      <c r="DF155" s="172"/>
      <c r="DG155" s="172"/>
      <c r="DH155" s="172"/>
      <c r="DI155" s="172"/>
      <c r="DJ155" s="172"/>
      <c r="DK155" s="172"/>
      <c r="DL155" s="172"/>
      <c r="DM155" s="172"/>
    </row>
    <row r="156" spans="1:117" s="225" customFormat="1" hidden="1">
      <c r="A156" s="178" t="s">
        <v>477</v>
      </c>
      <c r="B156" s="243"/>
      <c r="C156" s="242"/>
      <c r="D156" s="241"/>
      <c r="E156" s="240"/>
      <c r="F156" s="239"/>
      <c r="G156" s="238"/>
      <c r="H156" s="231"/>
      <c r="I156" s="237"/>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236"/>
      <c r="AH156" s="236"/>
      <c r="AI156" s="236"/>
      <c r="AJ156" s="236"/>
      <c r="AK156" s="236"/>
      <c r="AL156" s="236"/>
      <c r="AM156" s="236"/>
      <c r="AN156" s="236"/>
      <c r="AO156" s="236"/>
      <c r="AP156" s="236"/>
      <c r="AQ156" s="236"/>
      <c r="AR156" s="236"/>
      <c r="AS156" s="177">
        <f t="shared" si="20"/>
        <v>0</v>
      </c>
      <c r="AT156" s="235">
        <f t="shared" si="21"/>
        <v>0</v>
      </c>
      <c r="AU156" s="235">
        <f t="shared" si="22"/>
        <v>0</v>
      </c>
      <c r="AV156" s="235">
        <f t="shared" si="23"/>
        <v>0</v>
      </c>
      <c r="AW156" s="172"/>
      <c r="AX156" s="173">
        <f t="shared" si="19"/>
        <v>0</v>
      </c>
      <c r="AY156" s="173"/>
      <c r="AZ156" s="173"/>
      <c r="BA156" s="173">
        <f t="shared" si="24"/>
        <v>0</v>
      </c>
      <c r="BB156" s="173"/>
      <c r="BC156" s="173"/>
      <c r="BD156" s="173">
        <f t="shared" si="25"/>
        <v>0</v>
      </c>
      <c r="BE156" s="173"/>
      <c r="BF156" s="172"/>
      <c r="BG156" s="172"/>
      <c r="BH156" s="172"/>
      <c r="BI156" s="172"/>
      <c r="BJ156" s="172"/>
      <c r="BK156" s="172"/>
      <c r="BL156" s="172"/>
      <c r="BM156" s="172"/>
      <c r="BN156" s="172"/>
      <c r="BO156" s="172"/>
      <c r="BP156" s="172"/>
      <c r="BQ156" s="172"/>
      <c r="BR156" s="172"/>
      <c r="BS156" s="172"/>
      <c r="BT156" s="172"/>
      <c r="BU156" s="172"/>
      <c r="BV156" s="172"/>
      <c r="BW156" s="172"/>
      <c r="BX156" s="172"/>
      <c r="BY156" s="172"/>
      <c r="BZ156" s="172"/>
      <c r="CA156" s="172"/>
      <c r="CB156" s="172"/>
      <c r="CC156" s="172"/>
      <c r="CD156" s="172"/>
      <c r="CE156" s="172"/>
      <c r="CF156" s="172"/>
      <c r="CG156" s="172"/>
      <c r="CH156" s="172"/>
      <c r="CI156" s="172"/>
      <c r="CJ156" s="172"/>
      <c r="CK156" s="172"/>
      <c r="CL156" s="172"/>
      <c r="CM156" s="172"/>
      <c r="CN156" s="172"/>
      <c r="CO156" s="172"/>
      <c r="CP156" s="172"/>
      <c r="CQ156" s="172"/>
      <c r="CR156" s="172"/>
      <c r="CS156" s="172"/>
      <c r="CT156" s="172"/>
      <c r="CU156" s="172"/>
      <c r="CV156" s="172"/>
      <c r="CW156" s="172"/>
      <c r="CX156" s="172"/>
      <c r="CY156" s="172"/>
      <c r="CZ156" s="172"/>
      <c r="DA156" s="172"/>
      <c r="DB156" s="172"/>
      <c r="DC156" s="172"/>
      <c r="DD156" s="172"/>
      <c r="DE156" s="172"/>
      <c r="DF156" s="172"/>
      <c r="DG156" s="172"/>
      <c r="DH156" s="172"/>
      <c r="DI156" s="172"/>
      <c r="DJ156" s="172"/>
      <c r="DK156" s="172"/>
      <c r="DL156" s="172"/>
      <c r="DM156" s="172"/>
    </row>
    <row r="157" spans="1:117" s="225" customFormat="1" hidden="1">
      <c r="A157" s="178" t="s">
        <v>478</v>
      </c>
      <c r="B157" s="243"/>
      <c r="C157" s="242"/>
      <c r="D157" s="241"/>
      <c r="E157" s="240"/>
      <c r="F157" s="239"/>
      <c r="G157" s="238"/>
      <c r="H157" s="231"/>
      <c r="I157" s="237"/>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236"/>
      <c r="AH157" s="236"/>
      <c r="AI157" s="236"/>
      <c r="AJ157" s="236"/>
      <c r="AK157" s="236"/>
      <c r="AL157" s="236"/>
      <c r="AM157" s="236"/>
      <c r="AN157" s="236"/>
      <c r="AO157" s="236"/>
      <c r="AP157" s="236"/>
      <c r="AQ157" s="236"/>
      <c r="AR157" s="236"/>
      <c r="AS157" s="177">
        <f t="shared" si="20"/>
        <v>0</v>
      </c>
      <c r="AT157" s="235">
        <f t="shared" si="21"/>
        <v>0</v>
      </c>
      <c r="AU157" s="235">
        <f t="shared" si="22"/>
        <v>0</v>
      </c>
      <c r="AV157" s="235">
        <f t="shared" si="23"/>
        <v>0</v>
      </c>
      <c r="AW157" s="172"/>
      <c r="AX157" s="173">
        <f t="shared" si="19"/>
        <v>0</v>
      </c>
      <c r="AY157" s="173"/>
      <c r="AZ157" s="173"/>
      <c r="BA157" s="173">
        <f t="shared" si="24"/>
        <v>0</v>
      </c>
      <c r="BB157" s="173"/>
      <c r="BC157" s="173"/>
      <c r="BD157" s="173">
        <f t="shared" si="25"/>
        <v>0</v>
      </c>
      <c r="BE157" s="173"/>
      <c r="BF157" s="172"/>
      <c r="BG157" s="172"/>
      <c r="BH157" s="172"/>
      <c r="BI157" s="172"/>
      <c r="BJ157" s="172"/>
      <c r="BK157" s="172"/>
      <c r="BL157" s="172"/>
      <c r="BM157" s="172"/>
      <c r="BN157" s="172"/>
      <c r="BO157" s="172"/>
      <c r="BP157" s="172"/>
      <c r="BQ157" s="172"/>
      <c r="BR157" s="172"/>
      <c r="BS157" s="172"/>
      <c r="BT157" s="172"/>
      <c r="BU157" s="172"/>
      <c r="BV157" s="172"/>
      <c r="BW157" s="172"/>
      <c r="BX157" s="172"/>
      <c r="BY157" s="172"/>
      <c r="BZ157" s="172"/>
      <c r="CA157" s="172"/>
      <c r="CB157" s="172"/>
      <c r="CC157" s="172"/>
      <c r="CD157" s="172"/>
      <c r="CE157" s="172"/>
      <c r="CF157" s="172"/>
      <c r="CG157" s="172"/>
      <c r="CH157" s="172"/>
      <c r="CI157" s="172"/>
      <c r="CJ157" s="172"/>
      <c r="CK157" s="172"/>
      <c r="CL157" s="172"/>
      <c r="CM157" s="172"/>
      <c r="CN157" s="172"/>
      <c r="CO157" s="172"/>
      <c r="CP157" s="172"/>
      <c r="CQ157" s="172"/>
      <c r="CR157" s="172"/>
      <c r="CS157" s="172"/>
      <c r="CT157" s="172"/>
      <c r="CU157" s="172"/>
      <c r="CV157" s="172"/>
      <c r="CW157" s="172"/>
      <c r="CX157" s="172"/>
      <c r="CY157" s="172"/>
      <c r="CZ157" s="172"/>
      <c r="DA157" s="172"/>
      <c r="DB157" s="172"/>
      <c r="DC157" s="172"/>
      <c r="DD157" s="172"/>
      <c r="DE157" s="172"/>
      <c r="DF157" s="172"/>
      <c r="DG157" s="172"/>
      <c r="DH157" s="172"/>
      <c r="DI157" s="172"/>
      <c r="DJ157" s="172"/>
      <c r="DK157" s="172"/>
      <c r="DL157" s="172"/>
      <c r="DM157" s="172"/>
    </row>
    <row r="158" spans="1:117" s="225" customFormat="1" hidden="1">
      <c r="A158" s="178" t="s">
        <v>479</v>
      </c>
      <c r="B158" s="243"/>
      <c r="C158" s="242"/>
      <c r="D158" s="241"/>
      <c r="E158" s="240"/>
      <c r="F158" s="239"/>
      <c r="G158" s="238"/>
      <c r="H158" s="231"/>
      <c r="I158" s="237"/>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236"/>
      <c r="AH158" s="236"/>
      <c r="AI158" s="236"/>
      <c r="AJ158" s="236"/>
      <c r="AK158" s="236"/>
      <c r="AL158" s="236"/>
      <c r="AM158" s="236"/>
      <c r="AN158" s="236"/>
      <c r="AO158" s="236"/>
      <c r="AP158" s="236"/>
      <c r="AQ158" s="236"/>
      <c r="AR158" s="236"/>
      <c r="AS158" s="177">
        <f t="shared" si="20"/>
        <v>0</v>
      </c>
      <c r="AT158" s="235">
        <f t="shared" si="21"/>
        <v>0</v>
      </c>
      <c r="AU158" s="235">
        <f t="shared" si="22"/>
        <v>0</v>
      </c>
      <c r="AV158" s="235">
        <f t="shared" si="23"/>
        <v>0</v>
      </c>
      <c r="AW158" s="172"/>
      <c r="AX158" s="173">
        <f t="shared" si="19"/>
        <v>0</v>
      </c>
      <c r="AY158" s="173"/>
      <c r="AZ158" s="173"/>
      <c r="BA158" s="173">
        <f t="shared" si="24"/>
        <v>0</v>
      </c>
      <c r="BB158" s="173"/>
      <c r="BC158" s="173"/>
      <c r="BD158" s="173">
        <f t="shared" si="25"/>
        <v>0</v>
      </c>
      <c r="BE158" s="173"/>
      <c r="BF158" s="172"/>
      <c r="BG158" s="172"/>
      <c r="BH158" s="172"/>
      <c r="BI158" s="172"/>
      <c r="BJ158" s="172"/>
      <c r="BK158" s="172"/>
      <c r="BL158" s="172"/>
      <c r="BM158" s="172"/>
      <c r="BN158" s="172"/>
      <c r="BO158" s="172"/>
      <c r="BP158" s="172"/>
      <c r="BQ158" s="172"/>
      <c r="BR158" s="172"/>
      <c r="BS158" s="172"/>
      <c r="BT158" s="172"/>
      <c r="BU158" s="172"/>
      <c r="BV158" s="172"/>
      <c r="BW158" s="172"/>
      <c r="BX158" s="172"/>
      <c r="BY158" s="172"/>
      <c r="BZ158" s="172"/>
      <c r="CA158" s="172"/>
      <c r="CB158" s="172"/>
      <c r="CC158" s="172"/>
      <c r="CD158" s="172"/>
      <c r="CE158" s="172"/>
      <c r="CF158" s="172"/>
      <c r="CG158" s="172"/>
      <c r="CH158" s="172"/>
      <c r="CI158" s="172"/>
      <c r="CJ158" s="172"/>
      <c r="CK158" s="172"/>
      <c r="CL158" s="172"/>
      <c r="CM158" s="172"/>
      <c r="CN158" s="172"/>
      <c r="CO158" s="172"/>
      <c r="CP158" s="172"/>
      <c r="CQ158" s="172"/>
      <c r="CR158" s="172"/>
      <c r="CS158" s="172"/>
      <c r="CT158" s="172"/>
      <c r="CU158" s="172"/>
      <c r="CV158" s="172"/>
      <c r="CW158" s="172"/>
      <c r="CX158" s="172"/>
      <c r="CY158" s="172"/>
      <c r="CZ158" s="172"/>
      <c r="DA158" s="172"/>
      <c r="DB158" s="172"/>
      <c r="DC158" s="172"/>
      <c r="DD158" s="172"/>
      <c r="DE158" s="172"/>
      <c r="DF158" s="172"/>
      <c r="DG158" s="172"/>
      <c r="DH158" s="172"/>
      <c r="DI158" s="172"/>
      <c r="DJ158" s="172"/>
      <c r="DK158" s="172"/>
      <c r="DL158" s="172"/>
      <c r="DM158" s="172"/>
    </row>
    <row r="159" spans="1:117" s="225" customFormat="1" hidden="1">
      <c r="A159" s="178" t="s">
        <v>480</v>
      </c>
      <c r="B159" s="243"/>
      <c r="C159" s="242"/>
      <c r="D159" s="241"/>
      <c r="E159" s="240"/>
      <c r="F159" s="239"/>
      <c r="G159" s="238"/>
      <c r="H159" s="231"/>
      <c r="I159" s="237"/>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236"/>
      <c r="AH159" s="236"/>
      <c r="AI159" s="236"/>
      <c r="AJ159" s="236"/>
      <c r="AK159" s="236"/>
      <c r="AL159" s="236"/>
      <c r="AM159" s="236"/>
      <c r="AN159" s="236"/>
      <c r="AO159" s="236"/>
      <c r="AP159" s="236"/>
      <c r="AQ159" s="236"/>
      <c r="AR159" s="236"/>
      <c r="AS159" s="177">
        <f t="shared" si="20"/>
        <v>0</v>
      </c>
      <c r="AT159" s="235">
        <f t="shared" si="21"/>
        <v>0</v>
      </c>
      <c r="AU159" s="235">
        <f t="shared" si="22"/>
        <v>0</v>
      </c>
      <c r="AV159" s="235">
        <f t="shared" si="23"/>
        <v>0</v>
      </c>
      <c r="AW159" s="172"/>
      <c r="AX159" s="173">
        <f t="shared" si="19"/>
        <v>0</v>
      </c>
      <c r="AY159" s="173"/>
      <c r="AZ159" s="173"/>
      <c r="BA159" s="173">
        <f t="shared" si="24"/>
        <v>0</v>
      </c>
      <c r="BB159" s="173"/>
      <c r="BC159" s="173"/>
      <c r="BD159" s="173">
        <f t="shared" si="25"/>
        <v>0</v>
      </c>
      <c r="BE159" s="173"/>
      <c r="BF159" s="172"/>
      <c r="BG159" s="172"/>
      <c r="BH159" s="172"/>
      <c r="BI159" s="172"/>
      <c r="BJ159" s="172"/>
      <c r="BK159" s="172"/>
      <c r="BL159" s="172"/>
      <c r="BM159" s="172"/>
      <c r="BN159" s="172"/>
      <c r="BO159" s="172"/>
      <c r="BP159" s="172"/>
      <c r="BQ159" s="172"/>
      <c r="BR159" s="172"/>
      <c r="BS159" s="172"/>
      <c r="BT159" s="172"/>
      <c r="BU159" s="172"/>
      <c r="BV159" s="172"/>
      <c r="BW159" s="172"/>
      <c r="BX159" s="172"/>
      <c r="BY159" s="172"/>
      <c r="BZ159" s="172"/>
      <c r="CA159" s="172"/>
      <c r="CB159" s="172"/>
      <c r="CC159" s="172"/>
      <c r="CD159" s="172"/>
      <c r="CE159" s="172"/>
      <c r="CF159" s="172"/>
      <c r="CG159" s="172"/>
      <c r="CH159" s="172"/>
      <c r="CI159" s="172"/>
      <c r="CJ159" s="172"/>
      <c r="CK159" s="172"/>
      <c r="CL159" s="172"/>
      <c r="CM159" s="172"/>
      <c r="CN159" s="172"/>
      <c r="CO159" s="172"/>
      <c r="CP159" s="172"/>
      <c r="CQ159" s="172"/>
      <c r="CR159" s="172"/>
      <c r="CS159" s="172"/>
      <c r="CT159" s="172"/>
      <c r="CU159" s="172"/>
      <c r="CV159" s="172"/>
      <c r="CW159" s="172"/>
      <c r="CX159" s="172"/>
      <c r="CY159" s="172"/>
      <c r="CZ159" s="172"/>
      <c r="DA159" s="172"/>
      <c r="DB159" s="172"/>
      <c r="DC159" s="172"/>
      <c r="DD159" s="172"/>
      <c r="DE159" s="172"/>
      <c r="DF159" s="172"/>
      <c r="DG159" s="172"/>
      <c r="DH159" s="172"/>
      <c r="DI159" s="172"/>
      <c r="DJ159" s="172"/>
      <c r="DK159" s="172"/>
      <c r="DL159" s="172"/>
      <c r="DM159" s="172"/>
    </row>
    <row r="160" spans="1:117" s="225" customFormat="1" hidden="1">
      <c r="A160" s="178" t="s">
        <v>481</v>
      </c>
      <c r="B160" s="243"/>
      <c r="C160" s="242"/>
      <c r="D160" s="241"/>
      <c r="E160" s="240"/>
      <c r="F160" s="239"/>
      <c r="G160" s="238"/>
      <c r="H160" s="231"/>
      <c r="I160" s="237"/>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236"/>
      <c r="AH160" s="236"/>
      <c r="AI160" s="236"/>
      <c r="AJ160" s="236"/>
      <c r="AK160" s="236"/>
      <c r="AL160" s="236"/>
      <c r="AM160" s="236"/>
      <c r="AN160" s="236"/>
      <c r="AO160" s="236"/>
      <c r="AP160" s="236"/>
      <c r="AQ160" s="236"/>
      <c r="AR160" s="236"/>
      <c r="AS160" s="177">
        <f t="shared" si="20"/>
        <v>0</v>
      </c>
      <c r="AT160" s="235">
        <f t="shared" si="21"/>
        <v>0</v>
      </c>
      <c r="AU160" s="235">
        <f t="shared" si="22"/>
        <v>0</v>
      </c>
      <c r="AV160" s="235">
        <f t="shared" si="23"/>
        <v>0</v>
      </c>
      <c r="AW160" s="172"/>
      <c r="AX160" s="173">
        <f t="shared" si="19"/>
        <v>0</v>
      </c>
      <c r="AY160" s="173"/>
      <c r="AZ160" s="173"/>
      <c r="BA160" s="173">
        <f t="shared" si="24"/>
        <v>0</v>
      </c>
      <c r="BB160" s="173"/>
      <c r="BC160" s="173"/>
      <c r="BD160" s="173">
        <f t="shared" si="25"/>
        <v>0</v>
      </c>
      <c r="BE160" s="173"/>
      <c r="BF160" s="172"/>
      <c r="BG160" s="172"/>
      <c r="BH160" s="172"/>
      <c r="BI160" s="172"/>
      <c r="BJ160" s="172"/>
      <c r="BK160" s="172"/>
      <c r="BL160" s="172"/>
      <c r="BM160" s="172"/>
      <c r="BN160" s="172"/>
      <c r="BO160" s="172"/>
      <c r="BP160" s="172"/>
      <c r="BQ160" s="172"/>
      <c r="BR160" s="172"/>
      <c r="BS160" s="172"/>
      <c r="BT160" s="172"/>
      <c r="BU160" s="172"/>
      <c r="BV160" s="172"/>
      <c r="BW160" s="172"/>
      <c r="BX160" s="172"/>
      <c r="BY160" s="172"/>
      <c r="BZ160" s="172"/>
      <c r="CA160" s="172"/>
      <c r="CB160" s="172"/>
      <c r="CC160" s="172"/>
      <c r="CD160" s="172"/>
      <c r="CE160" s="172"/>
      <c r="CF160" s="172"/>
      <c r="CG160" s="172"/>
      <c r="CH160" s="172"/>
      <c r="CI160" s="172"/>
      <c r="CJ160" s="172"/>
      <c r="CK160" s="172"/>
      <c r="CL160" s="172"/>
      <c r="CM160" s="172"/>
      <c r="CN160" s="172"/>
      <c r="CO160" s="172"/>
      <c r="CP160" s="172"/>
      <c r="CQ160" s="172"/>
      <c r="CR160" s="172"/>
      <c r="CS160" s="172"/>
      <c r="CT160" s="172"/>
      <c r="CU160" s="172"/>
      <c r="CV160" s="172"/>
      <c r="CW160" s="172"/>
      <c r="CX160" s="172"/>
      <c r="CY160" s="172"/>
      <c r="CZ160" s="172"/>
      <c r="DA160" s="172"/>
      <c r="DB160" s="172"/>
      <c r="DC160" s="172"/>
      <c r="DD160" s="172"/>
      <c r="DE160" s="172"/>
      <c r="DF160" s="172"/>
      <c r="DG160" s="172"/>
      <c r="DH160" s="172"/>
      <c r="DI160" s="172"/>
      <c r="DJ160" s="172"/>
      <c r="DK160" s="172"/>
      <c r="DL160" s="172"/>
      <c r="DM160" s="172"/>
    </row>
    <row r="161" spans="1:117" s="225" customFormat="1" hidden="1">
      <c r="A161" s="178" t="s">
        <v>482</v>
      </c>
      <c r="B161" s="243"/>
      <c r="C161" s="242"/>
      <c r="D161" s="241"/>
      <c r="E161" s="240"/>
      <c r="F161" s="239"/>
      <c r="G161" s="238"/>
      <c r="H161" s="231"/>
      <c r="I161" s="237"/>
      <c r="J161" s="236"/>
      <c r="K161" s="236"/>
      <c r="L161" s="236"/>
      <c r="M161" s="236"/>
      <c r="N161" s="236"/>
      <c r="O161" s="236"/>
      <c r="P161" s="236"/>
      <c r="Q161" s="236"/>
      <c r="R161" s="236"/>
      <c r="S161" s="236"/>
      <c r="T161" s="236"/>
      <c r="U161" s="236"/>
      <c r="V161" s="236"/>
      <c r="W161" s="236"/>
      <c r="X161" s="236"/>
      <c r="Y161" s="236"/>
      <c r="Z161" s="236"/>
      <c r="AA161" s="236"/>
      <c r="AB161" s="236"/>
      <c r="AC161" s="236"/>
      <c r="AD161" s="236"/>
      <c r="AE161" s="236"/>
      <c r="AF161" s="236"/>
      <c r="AG161" s="236"/>
      <c r="AH161" s="236"/>
      <c r="AI161" s="236"/>
      <c r="AJ161" s="236"/>
      <c r="AK161" s="236"/>
      <c r="AL161" s="236"/>
      <c r="AM161" s="236"/>
      <c r="AN161" s="236"/>
      <c r="AO161" s="236"/>
      <c r="AP161" s="236"/>
      <c r="AQ161" s="236"/>
      <c r="AR161" s="236"/>
      <c r="AS161" s="177">
        <f t="shared" si="20"/>
        <v>0</v>
      </c>
      <c r="AT161" s="235">
        <f t="shared" si="21"/>
        <v>0</v>
      </c>
      <c r="AU161" s="235">
        <f t="shared" si="22"/>
        <v>0</v>
      </c>
      <c r="AV161" s="235">
        <f t="shared" si="23"/>
        <v>0</v>
      </c>
      <c r="AW161" s="172"/>
      <c r="AX161" s="173">
        <f t="shared" si="19"/>
        <v>0</v>
      </c>
      <c r="AY161" s="173"/>
      <c r="AZ161" s="173"/>
      <c r="BA161" s="173">
        <f t="shared" si="24"/>
        <v>0</v>
      </c>
      <c r="BB161" s="173"/>
      <c r="BC161" s="173"/>
      <c r="BD161" s="173">
        <f t="shared" si="25"/>
        <v>0</v>
      </c>
      <c r="BE161" s="173"/>
      <c r="BF161" s="172"/>
      <c r="BG161" s="172"/>
      <c r="BH161" s="172"/>
      <c r="BI161" s="172"/>
      <c r="BJ161" s="172"/>
      <c r="BK161" s="172"/>
      <c r="BL161" s="172"/>
      <c r="BM161" s="172"/>
      <c r="BN161" s="172"/>
      <c r="BO161" s="172"/>
      <c r="BP161" s="172"/>
      <c r="BQ161" s="172"/>
      <c r="BR161" s="172"/>
      <c r="BS161" s="172"/>
      <c r="BT161" s="172"/>
      <c r="BU161" s="172"/>
      <c r="BV161" s="172"/>
      <c r="BW161" s="172"/>
      <c r="BX161" s="172"/>
      <c r="BY161" s="172"/>
      <c r="BZ161" s="172"/>
      <c r="CA161" s="172"/>
      <c r="CB161" s="172"/>
      <c r="CC161" s="172"/>
      <c r="CD161" s="172"/>
      <c r="CE161" s="172"/>
      <c r="CF161" s="172"/>
      <c r="CG161" s="172"/>
      <c r="CH161" s="172"/>
      <c r="CI161" s="172"/>
      <c r="CJ161" s="172"/>
      <c r="CK161" s="172"/>
      <c r="CL161" s="172"/>
      <c r="CM161" s="172"/>
      <c r="CN161" s="172"/>
      <c r="CO161" s="172"/>
      <c r="CP161" s="172"/>
      <c r="CQ161" s="172"/>
      <c r="CR161" s="172"/>
      <c r="CS161" s="172"/>
      <c r="CT161" s="172"/>
      <c r="CU161" s="172"/>
      <c r="CV161" s="172"/>
      <c r="CW161" s="172"/>
      <c r="CX161" s="172"/>
      <c r="CY161" s="172"/>
      <c r="CZ161" s="172"/>
      <c r="DA161" s="172"/>
      <c r="DB161" s="172"/>
      <c r="DC161" s="172"/>
      <c r="DD161" s="172"/>
      <c r="DE161" s="172"/>
      <c r="DF161" s="172"/>
      <c r="DG161" s="172"/>
      <c r="DH161" s="172"/>
      <c r="DI161" s="172"/>
      <c r="DJ161" s="172"/>
      <c r="DK161" s="172"/>
      <c r="DL161" s="172"/>
      <c r="DM161" s="172"/>
    </row>
    <row r="162" spans="1:117" s="225" customFormat="1" hidden="1">
      <c r="A162" s="178" t="s">
        <v>483</v>
      </c>
      <c r="B162" s="243"/>
      <c r="C162" s="242"/>
      <c r="D162" s="241"/>
      <c r="E162" s="240"/>
      <c r="F162" s="239"/>
      <c r="G162" s="238"/>
      <c r="H162" s="231"/>
      <c r="I162" s="237"/>
      <c r="J162" s="236"/>
      <c r="K162" s="236"/>
      <c r="L162" s="236"/>
      <c r="M162" s="236"/>
      <c r="N162" s="236"/>
      <c r="O162" s="236"/>
      <c r="P162" s="236"/>
      <c r="Q162" s="236"/>
      <c r="R162" s="236"/>
      <c r="S162" s="236"/>
      <c r="T162" s="236"/>
      <c r="U162" s="236"/>
      <c r="V162" s="236"/>
      <c r="W162" s="236"/>
      <c r="X162" s="236"/>
      <c r="Y162" s="236"/>
      <c r="Z162" s="236"/>
      <c r="AA162" s="236"/>
      <c r="AB162" s="236"/>
      <c r="AC162" s="236"/>
      <c r="AD162" s="236"/>
      <c r="AE162" s="236"/>
      <c r="AF162" s="236"/>
      <c r="AG162" s="236"/>
      <c r="AH162" s="236"/>
      <c r="AI162" s="236"/>
      <c r="AJ162" s="236"/>
      <c r="AK162" s="236"/>
      <c r="AL162" s="236"/>
      <c r="AM162" s="236"/>
      <c r="AN162" s="236"/>
      <c r="AO162" s="236"/>
      <c r="AP162" s="236"/>
      <c r="AQ162" s="236"/>
      <c r="AR162" s="236"/>
      <c r="AS162" s="177">
        <f t="shared" si="20"/>
        <v>0</v>
      </c>
      <c r="AT162" s="235">
        <f t="shared" si="21"/>
        <v>0</v>
      </c>
      <c r="AU162" s="235">
        <f t="shared" si="22"/>
        <v>0</v>
      </c>
      <c r="AV162" s="235">
        <f t="shared" si="23"/>
        <v>0</v>
      </c>
      <c r="AW162" s="172"/>
      <c r="AX162" s="173">
        <f t="shared" si="19"/>
        <v>0</v>
      </c>
      <c r="AY162" s="173"/>
      <c r="AZ162" s="173"/>
      <c r="BA162" s="173">
        <f t="shared" si="24"/>
        <v>0</v>
      </c>
      <c r="BB162" s="173"/>
      <c r="BC162" s="173"/>
      <c r="BD162" s="173">
        <f t="shared" si="25"/>
        <v>0</v>
      </c>
      <c r="BE162" s="173"/>
      <c r="BF162" s="172"/>
      <c r="BG162" s="172"/>
      <c r="BH162" s="172"/>
      <c r="BI162" s="172"/>
      <c r="BJ162" s="172"/>
      <c r="BK162" s="172"/>
      <c r="BL162" s="172"/>
      <c r="BM162" s="172"/>
      <c r="BN162" s="172"/>
      <c r="BO162" s="172"/>
      <c r="BP162" s="172"/>
      <c r="BQ162" s="172"/>
      <c r="BR162" s="172"/>
      <c r="BS162" s="172"/>
      <c r="BT162" s="172"/>
      <c r="BU162" s="172"/>
      <c r="BV162" s="172"/>
      <c r="BW162" s="172"/>
      <c r="BX162" s="172"/>
      <c r="BY162" s="172"/>
      <c r="BZ162" s="172"/>
      <c r="CA162" s="172"/>
      <c r="CB162" s="172"/>
      <c r="CC162" s="172"/>
      <c r="CD162" s="172"/>
      <c r="CE162" s="172"/>
      <c r="CF162" s="172"/>
      <c r="CG162" s="172"/>
      <c r="CH162" s="172"/>
      <c r="CI162" s="172"/>
      <c r="CJ162" s="172"/>
      <c r="CK162" s="172"/>
      <c r="CL162" s="172"/>
      <c r="CM162" s="172"/>
      <c r="CN162" s="172"/>
      <c r="CO162" s="172"/>
      <c r="CP162" s="172"/>
      <c r="CQ162" s="172"/>
      <c r="CR162" s="172"/>
      <c r="CS162" s="172"/>
      <c r="CT162" s="172"/>
      <c r="CU162" s="172"/>
      <c r="CV162" s="172"/>
      <c r="CW162" s="172"/>
      <c r="CX162" s="172"/>
      <c r="CY162" s="172"/>
      <c r="CZ162" s="172"/>
      <c r="DA162" s="172"/>
      <c r="DB162" s="172"/>
      <c r="DC162" s="172"/>
      <c r="DD162" s="172"/>
      <c r="DE162" s="172"/>
      <c r="DF162" s="172"/>
      <c r="DG162" s="172"/>
      <c r="DH162" s="172"/>
      <c r="DI162" s="172"/>
      <c r="DJ162" s="172"/>
      <c r="DK162" s="172"/>
      <c r="DL162" s="172"/>
      <c r="DM162" s="172"/>
    </row>
    <row r="163" spans="1:117" s="225" customFormat="1" hidden="1">
      <c r="A163" s="178" t="s">
        <v>484</v>
      </c>
      <c r="B163" s="243"/>
      <c r="C163" s="242"/>
      <c r="D163" s="241"/>
      <c r="E163" s="240"/>
      <c r="F163" s="239"/>
      <c r="G163" s="238"/>
      <c r="H163" s="231"/>
      <c r="I163" s="237"/>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236"/>
      <c r="AH163" s="236"/>
      <c r="AI163" s="236"/>
      <c r="AJ163" s="236"/>
      <c r="AK163" s="236"/>
      <c r="AL163" s="236"/>
      <c r="AM163" s="236"/>
      <c r="AN163" s="236"/>
      <c r="AO163" s="236"/>
      <c r="AP163" s="236"/>
      <c r="AQ163" s="236"/>
      <c r="AR163" s="236"/>
      <c r="AS163" s="177">
        <f t="shared" si="20"/>
        <v>0</v>
      </c>
      <c r="AT163" s="235">
        <f t="shared" si="21"/>
        <v>0</v>
      </c>
      <c r="AU163" s="235">
        <f t="shared" si="22"/>
        <v>0</v>
      </c>
      <c r="AV163" s="235">
        <f t="shared" si="23"/>
        <v>0</v>
      </c>
      <c r="AW163" s="172"/>
      <c r="AX163" s="173">
        <f t="shared" si="19"/>
        <v>0</v>
      </c>
      <c r="AY163" s="173"/>
      <c r="AZ163" s="173"/>
      <c r="BA163" s="173">
        <f t="shared" si="24"/>
        <v>0</v>
      </c>
      <c r="BB163" s="173"/>
      <c r="BC163" s="173"/>
      <c r="BD163" s="173">
        <f t="shared" si="25"/>
        <v>0</v>
      </c>
      <c r="BE163" s="173"/>
      <c r="BF163" s="172"/>
      <c r="BG163" s="172"/>
      <c r="BH163" s="172"/>
      <c r="BI163" s="172"/>
      <c r="BJ163" s="172"/>
      <c r="BK163" s="172"/>
      <c r="BL163" s="172"/>
      <c r="BM163" s="172"/>
      <c r="BN163" s="172"/>
      <c r="BO163" s="172"/>
      <c r="BP163" s="172"/>
      <c r="BQ163" s="172"/>
      <c r="BR163" s="172"/>
      <c r="BS163" s="172"/>
      <c r="BT163" s="172"/>
      <c r="BU163" s="172"/>
      <c r="BV163" s="172"/>
      <c r="BW163" s="172"/>
      <c r="BX163" s="172"/>
      <c r="BY163" s="172"/>
      <c r="BZ163" s="172"/>
      <c r="CA163" s="172"/>
      <c r="CB163" s="172"/>
      <c r="CC163" s="172"/>
      <c r="CD163" s="172"/>
      <c r="CE163" s="172"/>
      <c r="CF163" s="172"/>
      <c r="CG163" s="172"/>
      <c r="CH163" s="172"/>
      <c r="CI163" s="172"/>
      <c r="CJ163" s="172"/>
      <c r="CK163" s="172"/>
      <c r="CL163" s="172"/>
      <c r="CM163" s="172"/>
      <c r="CN163" s="172"/>
      <c r="CO163" s="172"/>
      <c r="CP163" s="172"/>
      <c r="CQ163" s="172"/>
      <c r="CR163" s="172"/>
      <c r="CS163" s="172"/>
      <c r="CT163" s="172"/>
      <c r="CU163" s="172"/>
      <c r="CV163" s="172"/>
      <c r="CW163" s="172"/>
      <c r="CX163" s="172"/>
      <c r="CY163" s="172"/>
      <c r="CZ163" s="172"/>
      <c r="DA163" s="172"/>
      <c r="DB163" s="172"/>
      <c r="DC163" s="172"/>
      <c r="DD163" s="172"/>
      <c r="DE163" s="172"/>
      <c r="DF163" s="172"/>
      <c r="DG163" s="172"/>
      <c r="DH163" s="172"/>
      <c r="DI163" s="172"/>
      <c r="DJ163" s="172"/>
      <c r="DK163" s="172"/>
      <c r="DL163" s="172"/>
      <c r="DM163" s="172"/>
    </row>
    <row r="164" spans="1:117" s="225" customFormat="1" hidden="1">
      <c r="A164" s="178" t="s">
        <v>485</v>
      </c>
      <c r="B164" s="243"/>
      <c r="C164" s="242"/>
      <c r="D164" s="241"/>
      <c r="E164" s="240"/>
      <c r="F164" s="239"/>
      <c r="G164" s="238"/>
      <c r="H164" s="231"/>
      <c r="I164" s="237"/>
      <c r="J164" s="236"/>
      <c r="K164" s="236"/>
      <c r="L164" s="236"/>
      <c r="M164" s="236"/>
      <c r="N164" s="236"/>
      <c r="O164" s="236"/>
      <c r="P164" s="236"/>
      <c r="Q164" s="236"/>
      <c r="R164" s="236"/>
      <c r="S164" s="236"/>
      <c r="T164" s="236"/>
      <c r="U164" s="236"/>
      <c r="V164" s="236"/>
      <c r="W164" s="236"/>
      <c r="X164" s="236"/>
      <c r="Y164" s="236"/>
      <c r="Z164" s="236"/>
      <c r="AA164" s="236"/>
      <c r="AB164" s="236"/>
      <c r="AC164" s="236"/>
      <c r="AD164" s="236"/>
      <c r="AE164" s="236"/>
      <c r="AF164" s="236"/>
      <c r="AG164" s="236"/>
      <c r="AH164" s="236"/>
      <c r="AI164" s="236"/>
      <c r="AJ164" s="236"/>
      <c r="AK164" s="236"/>
      <c r="AL164" s="236"/>
      <c r="AM164" s="236"/>
      <c r="AN164" s="236"/>
      <c r="AO164" s="236"/>
      <c r="AP164" s="236"/>
      <c r="AQ164" s="236"/>
      <c r="AR164" s="236"/>
      <c r="AS164" s="177">
        <f t="shared" si="20"/>
        <v>0</v>
      </c>
      <c r="AT164" s="235">
        <f t="shared" si="21"/>
        <v>0</v>
      </c>
      <c r="AU164" s="235">
        <f t="shared" si="22"/>
        <v>0</v>
      </c>
      <c r="AV164" s="235">
        <f t="shared" si="23"/>
        <v>0</v>
      </c>
      <c r="AW164" s="172"/>
      <c r="AX164" s="173">
        <f t="shared" si="19"/>
        <v>0</v>
      </c>
      <c r="AY164" s="173"/>
      <c r="AZ164" s="173"/>
      <c r="BA164" s="173">
        <f t="shared" si="24"/>
        <v>0</v>
      </c>
      <c r="BB164" s="173"/>
      <c r="BC164" s="173"/>
      <c r="BD164" s="173">
        <f t="shared" si="25"/>
        <v>0</v>
      </c>
      <c r="BE164" s="173"/>
      <c r="BF164" s="172"/>
      <c r="BG164" s="172"/>
      <c r="BH164" s="172"/>
      <c r="BI164" s="172"/>
      <c r="BJ164" s="172"/>
      <c r="BK164" s="172"/>
      <c r="BL164" s="172"/>
      <c r="BM164" s="172"/>
      <c r="BN164" s="172"/>
      <c r="BO164" s="172"/>
      <c r="BP164" s="172"/>
      <c r="BQ164" s="172"/>
      <c r="BR164" s="172"/>
      <c r="BS164" s="172"/>
      <c r="BT164" s="172"/>
      <c r="BU164" s="172"/>
      <c r="BV164" s="172"/>
      <c r="BW164" s="172"/>
      <c r="BX164" s="172"/>
      <c r="BY164" s="172"/>
      <c r="BZ164" s="172"/>
      <c r="CA164" s="172"/>
      <c r="CB164" s="172"/>
      <c r="CC164" s="172"/>
      <c r="CD164" s="172"/>
      <c r="CE164" s="172"/>
      <c r="CF164" s="172"/>
      <c r="CG164" s="172"/>
      <c r="CH164" s="172"/>
      <c r="CI164" s="172"/>
      <c r="CJ164" s="172"/>
      <c r="CK164" s="172"/>
      <c r="CL164" s="172"/>
      <c r="CM164" s="172"/>
      <c r="CN164" s="172"/>
      <c r="CO164" s="172"/>
      <c r="CP164" s="172"/>
      <c r="CQ164" s="172"/>
      <c r="CR164" s="172"/>
      <c r="CS164" s="172"/>
      <c r="CT164" s="172"/>
      <c r="CU164" s="172"/>
      <c r="CV164" s="172"/>
      <c r="CW164" s="172"/>
      <c r="CX164" s="172"/>
      <c r="CY164" s="172"/>
      <c r="CZ164" s="172"/>
      <c r="DA164" s="172"/>
      <c r="DB164" s="172"/>
      <c r="DC164" s="172"/>
      <c r="DD164" s="172"/>
      <c r="DE164" s="172"/>
      <c r="DF164" s="172"/>
      <c r="DG164" s="172"/>
      <c r="DH164" s="172"/>
      <c r="DI164" s="172"/>
      <c r="DJ164" s="172"/>
      <c r="DK164" s="172"/>
      <c r="DL164" s="172"/>
      <c r="DM164" s="172"/>
    </row>
    <row r="165" spans="1:117" s="225" customFormat="1" hidden="1">
      <c r="A165" s="178" t="s">
        <v>486</v>
      </c>
      <c r="B165" s="243"/>
      <c r="C165" s="242"/>
      <c r="D165" s="241"/>
      <c r="E165" s="240"/>
      <c r="F165" s="239"/>
      <c r="G165" s="238"/>
      <c r="H165" s="231"/>
      <c r="I165" s="237"/>
      <c r="J165" s="236"/>
      <c r="K165" s="236"/>
      <c r="L165" s="236"/>
      <c r="M165" s="236"/>
      <c r="N165" s="236"/>
      <c r="O165" s="236"/>
      <c r="P165" s="236"/>
      <c r="Q165" s="236"/>
      <c r="R165" s="236"/>
      <c r="S165" s="236"/>
      <c r="T165" s="236"/>
      <c r="U165" s="236"/>
      <c r="V165" s="236"/>
      <c r="W165" s="236"/>
      <c r="X165" s="236"/>
      <c r="Y165" s="236"/>
      <c r="Z165" s="236"/>
      <c r="AA165" s="236"/>
      <c r="AB165" s="236"/>
      <c r="AC165" s="236"/>
      <c r="AD165" s="236"/>
      <c r="AE165" s="236"/>
      <c r="AF165" s="236"/>
      <c r="AG165" s="236"/>
      <c r="AH165" s="236"/>
      <c r="AI165" s="236"/>
      <c r="AJ165" s="236"/>
      <c r="AK165" s="236"/>
      <c r="AL165" s="236"/>
      <c r="AM165" s="236"/>
      <c r="AN165" s="236"/>
      <c r="AO165" s="236"/>
      <c r="AP165" s="236"/>
      <c r="AQ165" s="236"/>
      <c r="AR165" s="236"/>
      <c r="AS165" s="177">
        <f t="shared" si="20"/>
        <v>0</v>
      </c>
      <c r="AT165" s="235">
        <f t="shared" si="21"/>
        <v>0</v>
      </c>
      <c r="AU165" s="235">
        <f t="shared" si="22"/>
        <v>0</v>
      </c>
      <c r="AV165" s="235">
        <f t="shared" si="23"/>
        <v>0</v>
      </c>
      <c r="AW165" s="172"/>
      <c r="AX165" s="173">
        <f t="shared" si="19"/>
        <v>0</v>
      </c>
      <c r="AY165" s="173"/>
      <c r="AZ165" s="173"/>
      <c r="BA165" s="173">
        <f t="shared" si="24"/>
        <v>0</v>
      </c>
      <c r="BB165" s="173"/>
      <c r="BC165" s="173"/>
      <c r="BD165" s="173">
        <f t="shared" si="25"/>
        <v>0</v>
      </c>
      <c r="BE165" s="173"/>
      <c r="BF165" s="172"/>
      <c r="BG165" s="172"/>
      <c r="BH165" s="172"/>
      <c r="BI165" s="172"/>
      <c r="BJ165" s="172"/>
      <c r="BK165" s="172"/>
      <c r="BL165" s="172"/>
      <c r="BM165" s="172"/>
      <c r="BN165" s="172"/>
      <c r="BO165" s="172"/>
      <c r="BP165" s="172"/>
      <c r="BQ165" s="172"/>
      <c r="BR165" s="172"/>
      <c r="BS165" s="172"/>
      <c r="BT165" s="172"/>
      <c r="BU165" s="172"/>
      <c r="BV165" s="172"/>
      <c r="BW165" s="172"/>
      <c r="BX165" s="172"/>
      <c r="BY165" s="172"/>
      <c r="BZ165" s="172"/>
      <c r="CA165" s="172"/>
      <c r="CB165" s="172"/>
      <c r="CC165" s="172"/>
      <c r="CD165" s="172"/>
      <c r="CE165" s="172"/>
      <c r="CF165" s="172"/>
      <c r="CG165" s="172"/>
      <c r="CH165" s="172"/>
      <c r="CI165" s="172"/>
      <c r="CJ165" s="172"/>
      <c r="CK165" s="172"/>
      <c r="CL165" s="172"/>
      <c r="CM165" s="172"/>
      <c r="CN165" s="172"/>
      <c r="CO165" s="172"/>
      <c r="CP165" s="172"/>
      <c r="CQ165" s="172"/>
      <c r="CR165" s="172"/>
      <c r="CS165" s="172"/>
      <c r="CT165" s="172"/>
      <c r="CU165" s="172"/>
      <c r="CV165" s="172"/>
      <c r="CW165" s="172"/>
      <c r="CX165" s="172"/>
      <c r="CY165" s="172"/>
      <c r="CZ165" s="172"/>
      <c r="DA165" s="172"/>
      <c r="DB165" s="172"/>
      <c r="DC165" s="172"/>
      <c r="DD165" s="172"/>
      <c r="DE165" s="172"/>
      <c r="DF165" s="172"/>
      <c r="DG165" s="172"/>
      <c r="DH165" s="172"/>
      <c r="DI165" s="172"/>
      <c r="DJ165" s="172"/>
      <c r="DK165" s="172"/>
      <c r="DL165" s="172"/>
      <c r="DM165" s="172"/>
    </row>
    <row r="166" spans="1:117" s="225" customFormat="1" hidden="1">
      <c r="A166" s="178" t="s">
        <v>487</v>
      </c>
      <c r="B166" s="243"/>
      <c r="C166" s="242"/>
      <c r="D166" s="241"/>
      <c r="E166" s="240"/>
      <c r="F166" s="239"/>
      <c r="G166" s="238"/>
      <c r="H166" s="231"/>
      <c r="I166" s="237"/>
      <c r="J166" s="236"/>
      <c r="K166" s="236"/>
      <c r="L166" s="236"/>
      <c r="M166" s="236"/>
      <c r="N166" s="236"/>
      <c r="O166" s="236"/>
      <c r="P166" s="236"/>
      <c r="Q166" s="236"/>
      <c r="R166" s="236"/>
      <c r="S166" s="236"/>
      <c r="T166" s="236"/>
      <c r="U166" s="236"/>
      <c r="V166" s="236"/>
      <c r="W166" s="236"/>
      <c r="X166" s="236"/>
      <c r="Y166" s="236"/>
      <c r="Z166" s="236"/>
      <c r="AA166" s="236"/>
      <c r="AB166" s="236"/>
      <c r="AC166" s="236"/>
      <c r="AD166" s="236"/>
      <c r="AE166" s="236"/>
      <c r="AF166" s="236"/>
      <c r="AG166" s="236"/>
      <c r="AH166" s="236"/>
      <c r="AI166" s="236"/>
      <c r="AJ166" s="236"/>
      <c r="AK166" s="236"/>
      <c r="AL166" s="236"/>
      <c r="AM166" s="236"/>
      <c r="AN166" s="236"/>
      <c r="AO166" s="236"/>
      <c r="AP166" s="236"/>
      <c r="AQ166" s="236"/>
      <c r="AR166" s="236"/>
      <c r="AS166" s="177">
        <f t="shared" si="20"/>
        <v>0</v>
      </c>
      <c r="AT166" s="235">
        <f t="shared" si="21"/>
        <v>0</v>
      </c>
      <c r="AU166" s="235">
        <f t="shared" si="22"/>
        <v>0</v>
      </c>
      <c r="AV166" s="235">
        <f t="shared" si="23"/>
        <v>0</v>
      </c>
      <c r="AW166" s="172"/>
      <c r="AX166" s="173">
        <f t="shared" si="19"/>
        <v>0</v>
      </c>
      <c r="AY166" s="173"/>
      <c r="AZ166" s="173"/>
      <c r="BA166" s="173">
        <f t="shared" si="24"/>
        <v>0</v>
      </c>
      <c r="BB166" s="173"/>
      <c r="BC166" s="173"/>
      <c r="BD166" s="173">
        <f t="shared" si="25"/>
        <v>0</v>
      </c>
      <c r="BE166" s="173"/>
      <c r="BF166" s="172"/>
      <c r="BG166" s="172"/>
      <c r="BH166" s="172"/>
      <c r="BI166" s="172"/>
      <c r="BJ166" s="172"/>
      <c r="BK166" s="172"/>
      <c r="BL166" s="172"/>
      <c r="BM166" s="172"/>
      <c r="BN166" s="172"/>
      <c r="BO166" s="172"/>
      <c r="BP166" s="172"/>
      <c r="BQ166" s="172"/>
      <c r="BR166" s="172"/>
      <c r="BS166" s="172"/>
      <c r="BT166" s="172"/>
      <c r="BU166" s="172"/>
      <c r="BV166" s="172"/>
      <c r="BW166" s="172"/>
      <c r="BX166" s="172"/>
      <c r="BY166" s="172"/>
      <c r="BZ166" s="172"/>
      <c r="CA166" s="172"/>
      <c r="CB166" s="172"/>
      <c r="CC166" s="172"/>
      <c r="CD166" s="172"/>
      <c r="CE166" s="172"/>
      <c r="CF166" s="172"/>
      <c r="CG166" s="172"/>
      <c r="CH166" s="172"/>
      <c r="CI166" s="172"/>
      <c r="CJ166" s="172"/>
      <c r="CK166" s="172"/>
      <c r="CL166" s="172"/>
      <c r="CM166" s="172"/>
      <c r="CN166" s="172"/>
      <c r="CO166" s="172"/>
      <c r="CP166" s="172"/>
      <c r="CQ166" s="172"/>
      <c r="CR166" s="172"/>
      <c r="CS166" s="172"/>
      <c r="CT166" s="172"/>
      <c r="CU166" s="172"/>
      <c r="CV166" s="172"/>
      <c r="CW166" s="172"/>
      <c r="CX166" s="172"/>
      <c r="CY166" s="172"/>
      <c r="CZ166" s="172"/>
      <c r="DA166" s="172"/>
      <c r="DB166" s="172"/>
      <c r="DC166" s="172"/>
      <c r="DD166" s="172"/>
      <c r="DE166" s="172"/>
      <c r="DF166" s="172"/>
      <c r="DG166" s="172"/>
      <c r="DH166" s="172"/>
      <c r="DI166" s="172"/>
      <c r="DJ166" s="172"/>
      <c r="DK166" s="172"/>
      <c r="DL166" s="172"/>
      <c r="DM166" s="172"/>
    </row>
    <row r="167" spans="1:117" s="225" customFormat="1" hidden="1">
      <c r="A167" s="178" t="s">
        <v>488</v>
      </c>
      <c r="B167" s="243"/>
      <c r="C167" s="242"/>
      <c r="D167" s="241"/>
      <c r="E167" s="240"/>
      <c r="F167" s="239"/>
      <c r="G167" s="238"/>
      <c r="H167" s="231"/>
      <c r="I167" s="237"/>
      <c r="J167" s="236"/>
      <c r="K167" s="236"/>
      <c r="L167" s="236"/>
      <c r="M167" s="236"/>
      <c r="N167" s="236"/>
      <c r="O167" s="236"/>
      <c r="P167" s="236"/>
      <c r="Q167" s="236"/>
      <c r="R167" s="236"/>
      <c r="S167" s="236"/>
      <c r="T167" s="236"/>
      <c r="U167" s="236"/>
      <c r="V167" s="236"/>
      <c r="W167" s="236"/>
      <c r="X167" s="236"/>
      <c r="Y167" s="236"/>
      <c r="Z167" s="236"/>
      <c r="AA167" s="236"/>
      <c r="AB167" s="236"/>
      <c r="AC167" s="236"/>
      <c r="AD167" s="236"/>
      <c r="AE167" s="236"/>
      <c r="AF167" s="236"/>
      <c r="AG167" s="236"/>
      <c r="AH167" s="236"/>
      <c r="AI167" s="236"/>
      <c r="AJ167" s="236"/>
      <c r="AK167" s="236"/>
      <c r="AL167" s="236"/>
      <c r="AM167" s="236"/>
      <c r="AN167" s="236"/>
      <c r="AO167" s="236"/>
      <c r="AP167" s="236"/>
      <c r="AQ167" s="236"/>
      <c r="AR167" s="236"/>
      <c r="AS167" s="177">
        <f t="shared" si="20"/>
        <v>0</v>
      </c>
      <c r="AT167" s="235">
        <f t="shared" si="21"/>
        <v>0</v>
      </c>
      <c r="AU167" s="235">
        <f t="shared" si="22"/>
        <v>0</v>
      </c>
      <c r="AV167" s="235">
        <f t="shared" si="23"/>
        <v>0</v>
      </c>
      <c r="AW167" s="172"/>
      <c r="AX167" s="173">
        <f t="shared" si="19"/>
        <v>0</v>
      </c>
      <c r="AY167" s="173"/>
      <c r="AZ167" s="173"/>
      <c r="BA167" s="173">
        <f t="shared" si="24"/>
        <v>0</v>
      </c>
      <c r="BB167" s="173"/>
      <c r="BC167" s="173"/>
      <c r="BD167" s="173">
        <f t="shared" si="25"/>
        <v>0</v>
      </c>
      <c r="BE167" s="173"/>
      <c r="BF167" s="172"/>
      <c r="BG167" s="172"/>
      <c r="BH167" s="172"/>
      <c r="BI167" s="172"/>
      <c r="BJ167" s="172"/>
      <c r="BK167" s="172"/>
      <c r="BL167" s="172"/>
      <c r="BM167" s="172"/>
      <c r="BN167" s="172"/>
      <c r="BO167" s="172"/>
      <c r="BP167" s="172"/>
      <c r="BQ167" s="172"/>
      <c r="BR167" s="172"/>
      <c r="BS167" s="172"/>
      <c r="BT167" s="172"/>
      <c r="BU167" s="172"/>
      <c r="BV167" s="172"/>
      <c r="BW167" s="172"/>
      <c r="BX167" s="172"/>
      <c r="BY167" s="172"/>
      <c r="BZ167" s="172"/>
      <c r="CA167" s="172"/>
      <c r="CB167" s="172"/>
      <c r="CC167" s="172"/>
      <c r="CD167" s="172"/>
      <c r="CE167" s="172"/>
      <c r="CF167" s="172"/>
      <c r="CG167" s="172"/>
      <c r="CH167" s="172"/>
      <c r="CI167" s="172"/>
      <c r="CJ167" s="172"/>
      <c r="CK167" s="172"/>
      <c r="CL167" s="172"/>
      <c r="CM167" s="172"/>
      <c r="CN167" s="172"/>
      <c r="CO167" s="172"/>
      <c r="CP167" s="172"/>
      <c r="CQ167" s="172"/>
      <c r="CR167" s="172"/>
      <c r="CS167" s="172"/>
      <c r="CT167" s="172"/>
      <c r="CU167" s="172"/>
      <c r="CV167" s="172"/>
      <c r="CW167" s="172"/>
      <c r="CX167" s="172"/>
      <c r="CY167" s="172"/>
      <c r="CZ167" s="172"/>
      <c r="DA167" s="172"/>
      <c r="DB167" s="172"/>
      <c r="DC167" s="172"/>
      <c r="DD167" s="172"/>
      <c r="DE167" s="172"/>
      <c r="DF167" s="172"/>
      <c r="DG167" s="172"/>
      <c r="DH167" s="172"/>
      <c r="DI167" s="172"/>
      <c r="DJ167" s="172"/>
      <c r="DK167" s="172"/>
      <c r="DL167" s="172"/>
      <c r="DM167" s="172"/>
    </row>
    <row r="168" spans="1:117" s="225" customFormat="1" hidden="1">
      <c r="A168" s="178" t="s">
        <v>489</v>
      </c>
      <c r="B168" s="243"/>
      <c r="C168" s="242"/>
      <c r="D168" s="241"/>
      <c r="E168" s="240"/>
      <c r="F168" s="239"/>
      <c r="G168" s="238"/>
      <c r="H168" s="231"/>
      <c r="I168" s="237"/>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236"/>
      <c r="AH168" s="236"/>
      <c r="AI168" s="236"/>
      <c r="AJ168" s="236"/>
      <c r="AK168" s="236"/>
      <c r="AL168" s="236"/>
      <c r="AM168" s="236"/>
      <c r="AN168" s="236"/>
      <c r="AO168" s="236"/>
      <c r="AP168" s="236"/>
      <c r="AQ168" s="236"/>
      <c r="AR168" s="236"/>
      <c r="AS168" s="177">
        <f t="shared" si="20"/>
        <v>0</v>
      </c>
      <c r="AT168" s="235">
        <f t="shared" si="21"/>
        <v>0</v>
      </c>
      <c r="AU168" s="235">
        <f t="shared" si="22"/>
        <v>0</v>
      </c>
      <c r="AV168" s="235">
        <f t="shared" si="23"/>
        <v>0</v>
      </c>
      <c r="AW168" s="172"/>
      <c r="AX168" s="173">
        <f t="shared" si="19"/>
        <v>0</v>
      </c>
      <c r="AY168" s="173"/>
      <c r="AZ168" s="173"/>
      <c r="BA168" s="173">
        <f t="shared" si="24"/>
        <v>0</v>
      </c>
      <c r="BB168" s="173"/>
      <c r="BC168" s="173"/>
      <c r="BD168" s="173">
        <f t="shared" si="25"/>
        <v>0</v>
      </c>
      <c r="BE168" s="173"/>
      <c r="BF168" s="172"/>
      <c r="BG168" s="172"/>
      <c r="BH168" s="172"/>
      <c r="BI168" s="172"/>
      <c r="BJ168" s="172"/>
      <c r="BK168" s="172"/>
      <c r="BL168" s="172"/>
      <c r="BM168" s="172"/>
      <c r="BN168" s="172"/>
      <c r="BO168" s="172"/>
      <c r="BP168" s="172"/>
      <c r="BQ168" s="172"/>
      <c r="BR168" s="172"/>
      <c r="BS168" s="172"/>
      <c r="BT168" s="172"/>
      <c r="BU168" s="172"/>
      <c r="BV168" s="172"/>
      <c r="BW168" s="172"/>
      <c r="BX168" s="172"/>
      <c r="BY168" s="172"/>
      <c r="BZ168" s="172"/>
      <c r="CA168" s="172"/>
      <c r="CB168" s="172"/>
      <c r="CC168" s="172"/>
      <c r="CD168" s="172"/>
      <c r="CE168" s="172"/>
      <c r="CF168" s="172"/>
      <c r="CG168" s="172"/>
      <c r="CH168" s="172"/>
      <c r="CI168" s="172"/>
      <c r="CJ168" s="172"/>
      <c r="CK168" s="172"/>
      <c r="CL168" s="172"/>
      <c r="CM168" s="172"/>
      <c r="CN168" s="172"/>
      <c r="CO168" s="172"/>
      <c r="CP168" s="172"/>
      <c r="CQ168" s="172"/>
      <c r="CR168" s="172"/>
      <c r="CS168" s="172"/>
      <c r="CT168" s="172"/>
      <c r="CU168" s="172"/>
      <c r="CV168" s="172"/>
      <c r="CW168" s="172"/>
      <c r="CX168" s="172"/>
      <c r="CY168" s="172"/>
      <c r="CZ168" s="172"/>
      <c r="DA168" s="172"/>
      <c r="DB168" s="172"/>
      <c r="DC168" s="172"/>
      <c r="DD168" s="172"/>
      <c r="DE168" s="172"/>
      <c r="DF168" s="172"/>
      <c r="DG168" s="172"/>
      <c r="DH168" s="172"/>
      <c r="DI168" s="172"/>
      <c r="DJ168" s="172"/>
      <c r="DK168" s="172"/>
      <c r="DL168" s="172"/>
      <c r="DM168" s="172"/>
    </row>
    <row r="169" spans="1:117" s="225" customFormat="1" hidden="1">
      <c r="A169" s="178" t="s">
        <v>490</v>
      </c>
      <c r="B169" s="243"/>
      <c r="C169" s="242"/>
      <c r="D169" s="241"/>
      <c r="E169" s="240"/>
      <c r="F169" s="239"/>
      <c r="G169" s="238"/>
      <c r="H169" s="231"/>
      <c r="I169" s="237"/>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236"/>
      <c r="AH169" s="236"/>
      <c r="AI169" s="236"/>
      <c r="AJ169" s="236"/>
      <c r="AK169" s="236"/>
      <c r="AL169" s="236"/>
      <c r="AM169" s="236"/>
      <c r="AN169" s="236"/>
      <c r="AO169" s="236"/>
      <c r="AP169" s="236"/>
      <c r="AQ169" s="236"/>
      <c r="AR169" s="236"/>
      <c r="AS169" s="177">
        <f t="shared" si="20"/>
        <v>0</v>
      </c>
      <c r="AT169" s="235">
        <f t="shared" si="21"/>
        <v>0</v>
      </c>
      <c r="AU169" s="235">
        <f t="shared" si="22"/>
        <v>0</v>
      </c>
      <c r="AV169" s="235">
        <f t="shared" si="23"/>
        <v>0</v>
      </c>
      <c r="AW169" s="172"/>
      <c r="AX169" s="173">
        <f t="shared" ref="AX169:AX232" si="26">D169*(P169+Q169+AL169+AE169+AA169+Z169+Y169+X169)</f>
        <v>0</v>
      </c>
      <c r="AY169" s="173"/>
      <c r="AZ169" s="173"/>
      <c r="BA169" s="173">
        <f t="shared" si="24"/>
        <v>0</v>
      </c>
      <c r="BB169" s="173"/>
      <c r="BC169" s="173"/>
      <c r="BD169" s="173">
        <f t="shared" si="25"/>
        <v>0</v>
      </c>
      <c r="BE169" s="173"/>
      <c r="BF169" s="172"/>
      <c r="BG169" s="172"/>
      <c r="BH169" s="172"/>
      <c r="BI169" s="172"/>
      <c r="BJ169" s="172"/>
      <c r="BK169" s="172"/>
      <c r="BL169" s="172"/>
      <c r="BM169" s="172"/>
      <c r="BN169" s="172"/>
      <c r="BO169" s="172"/>
      <c r="BP169" s="172"/>
      <c r="BQ169" s="172"/>
      <c r="BR169" s="172"/>
      <c r="BS169" s="172"/>
      <c r="BT169" s="172"/>
      <c r="BU169" s="172"/>
      <c r="BV169" s="172"/>
      <c r="BW169" s="172"/>
      <c r="BX169" s="172"/>
      <c r="BY169" s="172"/>
      <c r="BZ169" s="172"/>
      <c r="CA169" s="172"/>
      <c r="CB169" s="172"/>
      <c r="CC169" s="172"/>
      <c r="CD169" s="172"/>
      <c r="CE169" s="172"/>
      <c r="CF169" s="172"/>
      <c r="CG169" s="172"/>
      <c r="CH169" s="172"/>
      <c r="CI169" s="172"/>
      <c r="CJ169" s="172"/>
      <c r="CK169" s="172"/>
      <c r="CL169" s="172"/>
      <c r="CM169" s="172"/>
      <c r="CN169" s="172"/>
      <c r="CO169" s="172"/>
      <c r="CP169" s="172"/>
      <c r="CQ169" s="172"/>
      <c r="CR169" s="172"/>
      <c r="CS169" s="172"/>
      <c r="CT169" s="172"/>
      <c r="CU169" s="172"/>
      <c r="CV169" s="172"/>
      <c r="CW169" s="172"/>
      <c r="CX169" s="172"/>
      <c r="CY169" s="172"/>
      <c r="CZ169" s="172"/>
      <c r="DA169" s="172"/>
      <c r="DB169" s="172"/>
      <c r="DC169" s="172"/>
      <c r="DD169" s="172"/>
      <c r="DE169" s="172"/>
      <c r="DF169" s="172"/>
      <c r="DG169" s="172"/>
      <c r="DH169" s="172"/>
      <c r="DI169" s="172"/>
      <c r="DJ169" s="172"/>
      <c r="DK169" s="172"/>
      <c r="DL169" s="172"/>
      <c r="DM169" s="172"/>
    </row>
    <row r="170" spans="1:117" s="225" customFormat="1" hidden="1">
      <c r="A170" s="178" t="s">
        <v>491</v>
      </c>
      <c r="B170" s="243"/>
      <c r="C170" s="242"/>
      <c r="D170" s="241"/>
      <c r="E170" s="240"/>
      <c r="F170" s="239"/>
      <c r="G170" s="238"/>
      <c r="H170" s="231"/>
      <c r="I170" s="237"/>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236"/>
      <c r="AH170" s="236"/>
      <c r="AI170" s="236"/>
      <c r="AJ170" s="236"/>
      <c r="AK170" s="236"/>
      <c r="AL170" s="236"/>
      <c r="AM170" s="236"/>
      <c r="AN170" s="236"/>
      <c r="AO170" s="236"/>
      <c r="AP170" s="236"/>
      <c r="AQ170" s="236"/>
      <c r="AR170" s="236"/>
      <c r="AS170" s="177">
        <f t="shared" si="20"/>
        <v>0</v>
      </c>
      <c r="AT170" s="235">
        <f t="shared" si="21"/>
        <v>0</v>
      </c>
      <c r="AU170" s="235">
        <f t="shared" si="22"/>
        <v>0</v>
      </c>
      <c r="AV170" s="235">
        <f t="shared" si="23"/>
        <v>0</v>
      </c>
      <c r="AW170" s="172"/>
      <c r="AX170" s="173">
        <f t="shared" si="26"/>
        <v>0</v>
      </c>
      <c r="AY170" s="173"/>
      <c r="AZ170" s="173"/>
      <c r="BA170" s="173">
        <f t="shared" si="24"/>
        <v>0</v>
      </c>
      <c r="BB170" s="173"/>
      <c r="BC170" s="173"/>
      <c r="BD170" s="173">
        <f t="shared" si="25"/>
        <v>0</v>
      </c>
      <c r="BE170" s="173"/>
      <c r="BF170" s="172"/>
      <c r="BG170" s="172"/>
      <c r="BH170" s="172"/>
      <c r="BI170" s="172"/>
      <c r="BJ170" s="172"/>
      <c r="BK170" s="172"/>
      <c r="BL170" s="172"/>
      <c r="BM170" s="172"/>
      <c r="BN170" s="172"/>
      <c r="BO170" s="172"/>
      <c r="BP170" s="172"/>
      <c r="BQ170" s="172"/>
      <c r="BR170" s="172"/>
      <c r="BS170" s="172"/>
      <c r="BT170" s="172"/>
      <c r="BU170" s="172"/>
      <c r="BV170" s="172"/>
      <c r="BW170" s="172"/>
      <c r="BX170" s="172"/>
      <c r="BY170" s="172"/>
      <c r="BZ170" s="172"/>
      <c r="CA170" s="172"/>
      <c r="CB170" s="172"/>
      <c r="CC170" s="172"/>
      <c r="CD170" s="172"/>
      <c r="CE170" s="172"/>
      <c r="CF170" s="172"/>
      <c r="CG170" s="172"/>
      <c r="CH170" s="172"/>
      <c r="CI170" s="172"/>
      <c r="CJ170" s="172"/>
      <c r="CK170" s="172"/>
      <c r="CL170" s="172"/>
      <c r="CM170" s="172"/>
      <c r="CN170" s="172"/>
      <c r="CO170" s="172"/>
      <c r="CP170" s="172"/>
      <c r="CQ170" s="172"/>
      <c r="CR170" s="172"/>
      <c r="CS170" s="172"/>
      <c r="CT170" s="172"/>
      <c r="CU170" s="172"/>
      <c r="CV170" s="172"/>
      <c r="CW170" s="172"/>
      <c r="CX170" s="172"/>
      <c r="CY170" s="172"/>
      <c r="CZ170" s="172"/>
      <c r="DA170" s="172"/>
      <c r="DB170" s="172"/>
      <c r="DC170" s="172"/>
      <c r="DD170" s="172"/>
      <c r="DE170" s="172"/>
      <c r="DF170" s="172"/>
      <c r="DG170" s="172"/>
      <c r="DH170" s="172"/>
      <c r="DI170" s="172"/>
      <c r="DJ170" s="172"/>
      <c r="DK170" s="172"/>
      <c r="DL170" s="172"/>
      <c r="DM170" s="172"/>
    </row>
    <row r="171" spans="1:117" s="225" customFormat="1" hidden="1">
      <c r="A171" s="178" t="s">
        <v>492</v>
      </c>
      <c r="B171" s="243"/>
      <c r="C171" s="242"/>
      <c r="D171" s="241"/>
      <c r="E171" s="240"/>
      <c r="F171" s="239"/>
      <c r="G171" s="238"/>
      <c r="H171" s="231"/>
      <c r="I171" s="237"/>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G171" s="236"/>
      <c r="AH171" s="236"/>
      <c r="AI171" s="236"/>
      <c r="AJ171" s="236"/>
      <c r="AK171" s="236"/>
      <c r="AL171" s="236"/>
      <c r="AM171" s="236"/>
      <c r="AN171" s="236"/>
      <c r="AO171" s="236"/>
      <c r="AP171" s="236"/>
      <c r="AQ171" s="236"/>
      <c r="AR171" s="236"/>
      <c r="AS171" s="177">
        <f t="shared" si="20"/>
        <v>0</v>
      </c>
      <c r="AT171" s="235">
        <f t="shared" si="21"/>
        <v>0</v>
      </c>
      <c r="AU171" s="235">
        <f t="shared" si="22"/>
        <v>0</v>
      </c>
      <c r="AV171" s="235">
        <f t="shared" si="23"/>
        <v>0</v>
      </c>
      <c r="AW171" s="172"/>
      <c r="AX171" s="173">
        <f t="shared" si="26"/>
        <v>0</v>
      </c>
      <c r="AY171" s="173"/>
      <c r="AZ171" s="173"/>
      <c r="BA171" s="173">
        <f t="shared" si="24"/>
        <v>0</v>
      </c>
      <c r="BB171" s="173"/>
      <c r="BC171" s="173"/>
      <c r="BD171" s="173">
        <f t="shared" si="25"/>
        <v>0</v>
      </c>
      <c r="BE171" s="173"/>
      <c r="BF171" s="172"/>
      <c r="BG171" s="172"/>
      <c r="BH171" s="172"/>
      <c r="BI171" s="172"/>
      <c r="BJ171" s="172"/>
      <c r="BK171" s="172"/>
      <c r="BL171" s="172"/>
      <c r="BM171" s="172"/>
      <c r="BN171" s="172"/>
      <c r="BO171" s="172"/>
      <c r="BP171" s="172"/>
      <c r="BQ171" s="172"/>
      <c r="BR171" s="172"/>
      <c r="BS171" s="172"/>
      <c r="BT171" s="172"/>
      <c r="BU171" s="172"/>
      <c r="BV171" s="172"/>
      <c r="BW171" s="172"/>
      <c r="BX171" s="172"/>
      <c r="BY171" s="172"/>
      <c r="BZ171" s="172"/>
      <c r="CA171" s="172"/>
      <c r="CB171" s="172"/>
      <c r="CC171" s="172"/>
      <c r="CD171" s="172"/>
      <c r="CE171" s="172"/>
      <c r="CF171" s="172"/>
      <c r="CG171" s="172"/>
      <c r="CH171" s="172"/>
      <c r="CI171" s="172"/>
      <c r="CJ171" s="172"/>
      <c r="CK171" s="172"/>
      <c r="CL171" s="172"/>
      <c r="CM171" s="172"/>
      <c r="CN171" s="172"/>
      <c r="CO171" s="172"/>
      <c r="CP171" s="172"/>
      <c r="CQ171" s="172"/>
      <c r="CR171" s="172"/>
      <c r="CS171" s="172"/>
      <c r="CT171" s="172"/>
      <c r="CU171" s="172"/>
      <c r="CV171" s="172"/>
      <c r="CW171" s="172"/>
      <c r="CX171" s="172"/>
      <c r="CY171" s="172"/>
      <c r="CZ171" s="172"/>
      <c r="DA171" s="172"/>
      <c r="DB171" s="172"/>
      <c r="DC171" s="172"/>
      <c r="DD171" s="172"/>
      <c r="DE171" s="172"/>
      <c r="DF171" s="172"/>
      <c r="DG171" s="172"/>
      <c r="DH171" s="172"/>
      <c r="DI171" s="172"/>
      <c r="DJ171" s="172"/>
      <c r="DK171" s="172"/>
      <c r="DL171" s="172"/>
      <c r="DM171" s="172"/>
    </row>
    <row r="172" spans="1:117" s="225" customFormat="1" hidden="1">
      <c r="A172" s="178" t="s">
        <v>493</v>
      </c>
      <c r="B172" s="243"/>
      <c r="C172" s="242"/>
      <c r="D172" s="241"/>
      <c r="E172" s="240"/>
      <c r="F172" s="239"/>
      <c r="G172" s="238"/>
      <c r="H172" s="231"/>
      <c r="I172" s="237"/>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236"/>
      <c r="AH172" s="236"/>
      <c r="AI172" s="236"/>
      <c r="AJ172" s="236"/>
      <c r="AK172" s="236"/>
      <c r="AL172" s="236"/>
      <c r="AM172" s="236"/>
      <c r="AN172" s="236"/>
      <c r="AO172" s="236"/>
      <c r="AP172" s="236"/>
      <c r="AQ172" s="236"/>
      <c r="AR172" s="236"/>
      <c r="AS172" s="177">
        <f t="shared" si="20"/>
        <v>0</v>
      </c>
      <c r="AT172" s="235">
        <f t="shared" si="21"/>
        <v>0</v>
      </c>
      <c r="AU172" s="235">
        <f t="shared" si="22"/>
        <v>0</v>
      </c>
      <c r="AV172" s="235">
        <f t="shared" si="23"/>
        <v>0</v>
      </c>
      <c r="AW172" s="172"/>
      <c r="AX172" s="173">
        <f t="shared" si="26"/>
        <v>0</v>
      </c>
      <c r="AY172" s="173"/>
      <c r="AZ172" s="173"/>
      <c r="BA172" s="173">
        <f t="shared" si="24"/>
        <v>0</v>
      </c>
      <c r="BB172" s="173"/>
      <c r="BC172" s="173"/>
      <c r="BD172" s="173">
        <f t="shared" si="25"/>
        <v>0</v>
      </c>
      <c r="BE172" s="173"/>
      <c r="BF172" s="172"/>
      <c r="BG172" s="172"/>
      <c r="BH172" s="172"/>
      <c r="BI172" s="172"/>
      <c r="BJ172" s="172"/>
      <c r="BK172" s="172"/>
      <c r="BL172" s="172"/>
      <c r="BM172" s="172"/>
      <c r="BN172" s="172"/>
      <c r="BO172" s="172"/>
      <c r="BP172" s="172"/>
      <c r="BQ172" s="172"/>
      <c r="BR172" s="172"/>
      <c r="BS172" s="172"/>
      <c r="BT172" s="172"/>
      <c r="BU172" s="172"/>
      <c r="BV172" s="172"/>
      <c r="BW172" s="172"/>
      <c r="BX172" s="172"/>
      <c r="BY172" s="172"/>
      <c r="BZ172" s="172"/>
      <c r="CA172" s="172"/>
      <c r="CB172" s="172"/>
      <c r="CC172" s="172"/>
      <c r="CD172" s="172"/>
      <c r="CE172" s="172"/>
      <c r="CF172" s="172"/>
      <c r="CG172" s="172"/>
      <c r="CH172" s="172"/>
      <c r="CI172" s="172"/>
      <c r="CJ172" s="172"/>
      <c r="CK172" s="172"/>
      <c r="CL172" s="172"/>
      <c r="CM172" s="172"/>
      <c r="CN172" s="172"/>
      <c r="CO172" s="172"/>
      <c r="CP172" s="172"/>
      <c r="CQ172" s="172"/>
      <c r="CR172" s="172"/>
      <c r="CS172" s="172"/>
      <c r="CT172" s="172"/>
      <c r="CU172" s="172"/>
      <c r="CV172" s="172"/>
      <c r="CW172" s="172"/>
      <c r="CX172" s="172"/>
      <c r="CY172" s="172"/>
      <c r="CZ172" s="172"/>
      <c r="DA172" s="172"/>
      <c r="DB172" s="172"/>
      <c r="DC172" s="172"/>
      <c r="DD172" s="172"/>
      <c r="DE172" s="172"/>
      <c r="DF172" s="172"/>
      <c r="DG172" s="172"/>
      <c r="DH172" s="172"/>
      <c r="DI172" s="172"/>
      <c r="DJ172" s="172"/>
      <c r="DK172" s="172"/>
      <c r="DL172" s="172"/>
      <c r="DM172" s="172"/>
    </row>
    <row r="173" spans="1:117" s="225" customFormat="1" hidden="1">
      <c r="A173" s="178" t="s">
        <v>494</v>
      </c>
      <c r="B173" s="243"/>
      <c r="C173" s="242"/>
      <c r="D173" s="241"/>
      <c r="E173" s="240"/>
      <c r="F173" s="239"/>
      <c r="G173" s="238"/>
      <c r="H173" s="231"/>
      <c r="I173" s="237"/>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236"/>
      <c r="AH173" s="236"/>
      <c r="AI173" s="236"/>
      <c r="AJ173" s="236"/>
      <c r="AK173" s="236"/>
      <c r="AL173" s="236"/>
      <c r="AM173" s="236"/>
      <c r="AN173" s="236"/>
      <c r="AO173" s="236"/>
      <c r="AP173" s="236"/>
      <c r="AQ173" s="236"/>
      <c r="AR173" s="236"/>
      <c r="AS173" s="177">
        <f t="shared" si="20"/>
        <v>0</v>
      </c>
      <c r="AT173" s="235">
        <f t="shared" si="21"/>
        <v>0</v>
      </c>
      <c r="AU173" s="235">
        <f t="shared" si="22"/>
        <v>0</v>
      </c>
      <c r="AV173" s="235">
        <f t="shared" si="23"/>
        <v>0</v>
      </c>
      <c r="AW173" s="172"/>
      <c r="AX173" s="173">
        <f t="shared" si="26"/>
        <v>0</v>
      </c>
      <c r="AY173" s="173"/>
      <c r="AZ173" s="173"/>
      <c r="BA173" s="173">
        <f t="shared" si="24"/>
        <v>0</v>
      </c>
      <c r="BB173" s="173"/>
      <c r="BC173" s="173"/>
      <c r="BD173" s="173">
        <f t="shared" si="25"/>
        <v>0</v>
      </c>
      <c r="BE173" s="173"/>
      <c r="BF173" s="172"/>
      <c r="BG173" s="172"/>
      <c r="BH173" s="172"/>
      <c r="BI173" s="172"/>
      <c r="BJ173" s="172"/>
      <c r="BK173" s="172"/>
      <c r="BL173" s="172"/>
      <c r="BM173" s="172"/>
      <c r="BN173" s="172"/>
      <c r="BO173" s="172"/>
      <c r="BP173" s="172"/>
      <c r="BQ173" s="172"/>
      <c r="BR173" s="172"/>
      <c r="BS173" s="172"/>
      <c r="BT173" s="172"/>
      <c r="BU173" s="172"/>
      <c r="BV173" s="172"/>
      <c r="BW173" s="172"/>
      <c r="BX173" s="172"/>
      <c r="BY173" s="172"/>
      <c r="BZ173" s="172"/>
      <c r="CA173" s="172"/>
      <c r="CB173" s="172"/>
      <c r="CC173" s="172"/>
      <c r="CD173" s="172"/>
      <c r="CE173" s="172"/>
      <c r="CF173" s="172"/>
      <c r="CG173" s="172"/>
      <c r="CH173" s="172"/>
      <c r="CI173" s="172"/>
      <c r="CJ173" s="172"/>
      <c r="CK173" s="172"/>
      <c r="CL173" s="172"/>
      <c r="CM173" s="172"/>
      <c r="CN173" s="172"/>
      <c r="CO173" s="172"/>
      <c r="CP173" s="172"/>
      <c r="CQ173" s="172"/>
      <c r="CR173" s="172"/>
      <c r="CS173" s="172"/>
      <c r="CT173" s="172"/>
      <c r="CU173" s="172"/>
      <c r="CV173" s="172"/>
      <c r="CW173" s="172"/>
      <c r="CX173" s="172"/>
      <c r="CY173" s="172"/>
      <c r="CZ173" s="172"/>
      <c r="DA173" s="172"/>
      <c r="DB173" s="172"/>
      <c r="DC173" s="172"/>
      <c r="DD173" s="172"/>
      <c r="DE173" s="172"/>
      <c r="DF173" s="172"/>
      <c r="DG173" s="172"/>
      <c r="DH173" s="172"/>
      <c r="DI173" s="172"/>
      <c r="DJ173" s="172"/>
      <c r="DK173" s="172"/>
      <c r="DL173" s="172"/>
      <c r="DM173" s="172"/>
    </row>
    <row r="174" spans="1:117" s="225" customFormat="1" hidden="1">
      <c r="A174" s="178" t="s">
        <v>495</v>
      </c>
      <c r="B174" s="243"/>
      <c r="C174" s="242"/>
      <c r="D174" s="241"/>
      <c r="E174" s="240"/>
      <c r="F174" s="239"/>
      <c r="G174" s="238"/>
      <c r="H174" s="231"/>
      <c r="I174" s="237"/>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236"/>
      <c r="AH174" s="236"/>
      <c r="AI174" s="236"/>
      <c r="AJ174" s="236"/>
      <c r="AK174" s="236"/>
      <c r="AL174" s="236"/>
      <c r="AM174" s="236"/>
      <c r="AN174" s="236"/>
      <c r="AO174" s="236"/>
      <c r="AP174" s="236"/>
      <c r="AQ174" s="236"/>
      <c r="AR174" s="236"/>
      <c r="AS174" s="177">
        <f t="shared" si="20"/>
        <v>0</v>
      </c>
      <c r="AT174" s="235">
        <f t="shared" si="21"/>
        <v>0</v>
      </c>
      <c r="AU174" s="235">
        <f t="shared" si="22"/>
        <v>0</v>
      </c>
      <c r="AV174" s="235">
        <f t="shared" si="23"/>
        <v>0</v>
      </c>
      <c r="AW174" s="172"/>
      <c r="AX174" s="173">
        <f t="shared" si="26"/>
        <v>0</v>
      </c>
      <c r="AY174" s="173"/>
      <c r="AZ174" s="173"/>
      <c r="BA174" s="173">
        <f t="shared" si="24"/>
        <v>0</v>
      </c>
      <c r="BB174" s="173"/>
      <c r="BC174" s="173"/>
      <c r="BD174" s="173">
        <f t="shared" si="25"/>
        <v>0</v>
      </c>
      <c r="BE174" s="173"/>
      <c r="BF174" s="172"/>
      <c r="BG174" s="172"/>
      <c r="BH174" s="172"/>
      <c r="BI174" s="172"/>
      <c r="BJ174" s="172"/>
      <c r="BK174" s="172"/>
      <c r="BL174" s="172"/>
      <c r="BM174" s="172"/>
      <c r="BN174" s="172"/>
      <c r="BO174" s="172"/>
      <c r="BP174" s="172"/>
      <c r="BQ174" s="172"/>
      <c r="BR174" s="172"/>
      <c r="BS174" s="172"/>
      <c r="BT174" s="172"/>
      <c r="BU174" s="172"/>
      <c r="BV174" s="172"/>
      <c r="BW174" s="172"/>
      <c r="BX174" s="172"/>
      <c r="BY174" s="172"/>
      <c r="BZ174" s="172"/>
      <c r="CA174" s="172"/>
      <c r="CB174" s="172"/>
      <c r="CC174" s="172"/>
      <c r="CD174" s="172"/>
      <c r="CE174" s="172"/>
      <c r="CF174" s="172"/>
      <c r="CG174" s="172"/>
      <c r="CH174" s="172"/>
      <c r="CI174" s="172"/>
      <c r="CJ174" s="172"/>
      <c r="CK174" s="172"/>
      <c r="CL174" s="172"/>
      <c r="CM174" s="172"/>
      <c r="CN174" s="172"/>
      <c r="CO174" s="172"/>
      <c r="CP174" s="172"/>
      <c r="CQ174" s="172"/>
      <c r="CR174" s="172"/>
      <c r="CS174" s="172"/>
      <c r="CT174" s="172"/>
      <c r="CU174" s="172"/>
      <c r="CV174" s="172"/>
      <c r="CW174" s="172"/>
      <c r="CX174" s="172"/>
      <c r="CY174" s="172"/>
      <c r="CZ174" s="172"/>
      <c r="DA174" s="172"/>
      <c r="DB174" s="172"/>
      <c r="DC174" s="172"/>
      <c r="DD174" s="172"/>
      <c r="DE174" s="172"/>
      <c r="DF174" s="172"/>
      <c r="DG174" s="172"/>
      <c r="DH174" s="172"/>
      <c r="DI174" s="172"/>
      <c r="DJ174" s="172"/>
      <c r="DK174" s="172"/>
      <c r="DL174" s="172"/>
      <c r="DM174" s="172"/>
    </row>
    <row r="175" spans="1:117" s="225" customFormat="1" hidden="1">
      <c r="A175" s="178" t="s">
        <v>496</v>
      </c>
      <c r="B175" s="243"/>
      <c r="C175" s="242"/>
      <c r="D175" s="241"/>
      <c r="E175" s="240"/>
      <c r="F175" s="239"/>
      <c r="G175" s="238"/>
      <c r="H175" s="231"/>
      <c r="I175" s="237"/>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236"/>
      <c r="AH175" s="236"/>
      <c r="AI175" s="236"/>
      <c r="AJ175" s="236"/>
      <c r="AK175" s="236"/>
      <c r="AL175" s="236"/>
      <c r="AM175" s="236"/>
      <c r="AN175" s="236"/>
      <c r="AO175" s="236"/>
      <c r="AP175" s="236"/>
      <c r="AQ175" s="236"/>
      <c r="AR175" s="236"/>
      <c r="AS175" s="177">
        <f t="shared" si="20"/>
        <v>0</v>
      </c>
      <c r="AT175" s="235">
        <f t="shared" si="21"/>
        <v>0</v>
      </c>
      <c r="AU175" s="235">
        <f t="shared" si="22"/>
        <v>0</v>
      </c>
      <c r="AV175" s="235">
        <f t="shared" si="23"/>
        <v>0</v>
      </c>
      <c r="AW175" s="172"/>
      <c r="AX175" s="173">
        <f t="shared" si="26"/>
        <v>0</v>
      </c>
      <c r="AY175" s="173"/>
      <c r="AZ175" s="173"/>
      <c r="BA175" s="173">
        <f t="shared" si="24"/>
        <v>0</v>
      </c>
      <c r="BB175" s="173"/>
      <c r="BC175" s="173"/>
      <c r="BD175" s="173">
        <f t="shared" si="25"/>
        <v>0</v>
      </c>
      <c r="BE175" s="173"/>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2"/>
      <c r="CC175" s="172"/>
      <c r="CD175" s="172"/>
      <c r="CE175" s="172"/>
      <c r="CF175" s="172"/>
      <c r="CG175" s="172"/>
      <c r="CH175" s="172"/>
      <c r="CI175" s="172"/>
      <c r="CJ175" s="172"/>
      <c r="CK175" s="172"/>
      <c r="CL175" s="172"/>
      <c r="CM175" s="172"/>
      <c r="CN175" s="172"/>
      <c r="CO175" s="172"/>
      <c r="CP175" s="172"/>
      <c r="CQ175" s="172"/>
      <c r="CR175" s="172"/>
      <c r="CS175" s="172"/>
      <c r="CT175" s="172"/>
      <c r="CU175" s="172"/>
      <c r="CV175" s="172"/>
      <c r="CW175" s="172"/>
      <c r="CX175" s="172"/>
      <c r="CY175" s="172"/>
      <c r="CZ175" s="172"/>
      <c r="DA175" s="172"/>
      <c r="DB175" s="172"/>
      <c r="DC175" s="172"/>
      <c r="DD175" s="172"/>
      <c r="DE175" s="172"/>
      <c r="DF175" s="172"/>
      <c r="DG175" s="172"/>
      <c r="DH175" s="172"/>
      <c r="DI175" s="172"/>
      <c r="DJ175" s="172"/>
      <c r="DK175" s="172"/>
      <c r="DL175" s="172"/>
      <c r="DM175" s="172"/>
    </row>
    <row r="176" spans="1:117" s="225" customFormat="1" hidden="1">
      <c r="A176" s="178" t="s">
        <v>497</v>
      </c>
      <c r="B176" s="243"/>
      <c r="C176" s="242"/>
      <c r="D176" s="241"/>
      <c r="E176" s="240"/>
      <c r="F176" s="239"/>
      <c r="G176" s="238"/>
      <c r="H176" s="231"/>
      <c r="I176" s="237"/>
      <c r="J176" s="236"/>
      <c r="K176" s="236"/>
      <c r="L176" s="236"/>
      <c r="M176" s="236"/>
      <c r="N176" s="236"/>
      <c r="O176" s="236"/>
      <c r="P176" s="236"/>
      <c r="Q176" s="236"/>
      <c r="R176" s="236"/>
      <c r="S176" s="236"/>
      <c r="T176" s="236"/>
      <c r="U176" s="236"/>
      <c r="V176" s="236"/>
      <c r="W176" s="236"/>
      <c r="X176" s="236"/>
      <c r="Y176" s="236"/>
      <c r="Z176" s="236"/>
      <c r="AA176" s="236"/>
      <c r="AB176" s="236"/>
      <c r="AC176" s="236"/>
      <c r="AD176" s="236"/>
      <c r="AE176" s="236"/>
      <c r="AF176" s="236"/>
      <c r="AG176" s="236"/>
      <c r="AH176" s="236"/>
      <c r="AI176" s="236"/>
      <c r="AJ176" s="236"/>
      <c r="AK176" s="236"/>
      <c r="AL176" s="236"/>
      <c r="AM176" s="236"/>
      <c r="AN176" s="236"/>
      <c r="AO176" s="236"/>
      <c r="AP176" s="236"/>
      <c r="AQ176" s="236"/>
      <c r="AR176" s="236"/>
      <c r="AS176" s="177">
        <f t="shared" si="20"/>
        <v>0</v>
      </c>
      <c r="AT176" s="235">
        <f t="shared" si="21"/>
        <v>0</v>
      </c>
      <c r="AU176" s="235">
        <f t="shared" si="22"/>
        <v>0</v>
      </c>
      <c r="AV176" s="235">
        <f t="shared" si="23"/>
        <v>0</v>
      </c>
      <c r="AW176" s="172"/>
      <c r="AX176" s="173">
        <f t="shared" si="26"/>
        <v>0</v>
      </c>
      <c r="AY176" s="173"/>
      <c r="AZ176" s="173"/>
      <c r="BA176" s="173">
        <f t="shared" si="24"/>
        <v>0</v>
      </c>
      <c r="BB176" s="173"/>
      <c r="BC176" s="173"/>
      <c r="BD176" s="173">
        <f t="shared" si="25"/>
        <v>0</v>
      </c>
      <c r="BE176" s="173"/>
      <c r="BF176" s="172"/>
      <c r="BG176" s="172"/>
      <c r="BH176" s="172"/>
      <c r="BI176" s="172"/>
      <c r="BJ176" s="172"/>
      <c r="BK176" s="172"/>
      <c r="BL176" s="172"/>
      <c r="BM176" s="172"/>
      <c r="BN176" s="172"/>
      <c r="BO176" s="172"/>
      <c r="BP176" s="172"/>
      <c r="BQ176" s="172"/>
      <c r="BR176" s="172"/>
      <c r="BS176" s="172"/>
      <c r="BT176" s="172"/>
      <c r="BU176" s="172"/>
      <c r="BV176" s="172"/>
      <c r="BW176" s="172"/>
      <c r="BX176" s="172"/>
      <c r="BY176" s="172"/>
      <c r="BZ176" s="172"/>
      <c r="CA176" s="172"/>
      <c r="CB176" s="172"/>
      <c r="CC176" s="172"/>
      <c r="CD176" s="172"/>
      <c r="CE176" s="172"/>
      <c r="CF176" s="172"/>
      <c r="CG176" s="172"/>
      <c r="CH176" s="172"/>
      <c r="CI176" s="172"/>
      <c r="CJ176" s="172"/>
      <c r="CK176" s="172"/>
      <c r="CL176" s="172"/>
      <c r="CM176" s="172"/>
      <c r="CN176" s="172"/>
      <c r="CO176" s="172"/>
      <c r="CP176" s="172"/>
      <c r="CQ176" s="172"/>
      <c r="CR176" s="172"/>
      <c r="CS176" s="172"/>
      <c r="CT176" s="172"/>
      <c r="CU176" s="172"/>
      <c r="CV176" s="172"/>
      <c r="CW176" s="172"/>
      <c r="CX176" s="172"/>
      <c r="CY176" s="172"/>
      <c r="CZ176" s="172"/>
      <c r="DA176" s="172"/>
      <c r="DB176" s="172"/>
      <c r="DC176" s="172"/>
      <c r="DD176" s="172"/>
      <c r="DE176" s="172"/>
      <c r="DF176" s="172"/>
      <c r="DG176" s="172"/>
      <c r="DH176" s="172"/>
      <c r="DI176" s="172"/>
      <c r="DJ176" s="172"/>
      <c r="DK176" s="172"/>
      <c r="DL176" s="172"/>
      <c r="DM176" s="172"/>
    </row>
    <row r="177" spans="1:117" s="225" customFormat="1" hidden="1">
      <c r="A177" s="178" t="s">
        <v>498</v>
      </c>
      <c r="B177" s="243"/>
      <c r="C177" s="242"/>
      <c r="D177" s="241"/>
      <c r="E177" s="240"/>
      <c r="F177" s="239"/>
      <c r="G177" s="238"/>
      <c r="H177" s="231"/>
      <c r="I177" s="237"/>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c r="AJ177" s="236"/>
      <c r="AK177" s="236"/>
      <c r="AL177" s="236"/>
      <c r="AM177" s="236"/>
      <c r="AN177" s="236"/>
      <c r="AO177" s="236"/>
      <c r="AP177" s="236"/>
      <c r="AQ177" s="236"/>
      <c r="AR177" s="236"/>
      <c r="AS177" s="177">
        <f t="shared" si="20"/>
        <v>0</v>
      </c>
      <c r="AT177" s="235">
        <f t="shared" si="21"/>
        <v>0</v>
      </c>
      <c r="AU177" s="235">
        <f t="shared" si="22"/>
        <v>0</v>
      </c>
      <c r="AV177" s="235">
        <f t="shared" si="23"/>
        <v>0</v>
      </c>
      <c r="AW177" s="172"/>
      <c r="AX177" s="173">
        <f t="shared" si="26"/>
        <v>0</v>
      </c>
      <c r="AY177" s="173"/>
      <c r="AZ177" s="173"/>
      <c r="BA177" s="173">
        <f t="shared" si="24"/>
        <v>0</v>
      </c>
      <c r="BB177" s="173"/>
      <c r="BC177" s="173"/>
      <c r="BD177" s="173">
        <f t="shared" si="25"/>
        <v>0</v>
      </c>
      <c r="BE177" s="173"/>
      <c r="BF177" s="172"/>
      <c r="BG177" s="172"/>
      <c r="BH177" s="172"/>
      <c r="BI177" s="172"/>
      <c r="BJ177" s="172"/>
      <c r="BK177" s="172"/>
      <c r="BL177" s="172"/>
      <c r="BM177" s="172"/>
      <c r="BN177" s="172"/>
      <c r="BO177" s="172"/>
      <c r="BP177" s="172"/>
      <c r="BQ177" s="172"/>
      <c r="BR177" s="172"/>
      <c r="BS177" s="172"/>
      <c r="BT177" s="172"/>
      <c r="BU177" s="172"/>
      <c r="BV177" s="172"/>
      <c r="BW177" s="172"/>
      <c r="BX177" s="172"/>
      <c r="BY177" s="172"/>
      <c r="BZ177" s="172"/>
      <c r="CA177" s="172"/>
      <c r="CB177" s="172"/>
      <c r="CC177" s="172"/>
      <c r="CD177" s="172"/>
      <c r="CE177" s="172"/>
      <c r="CF177" s="172"/>
      <c r="CG177" s="172"/>
      <c r="CH177" s="172"/>
      <c r="CI177" s="172"/>
      <c r="CJ177" s="172"/>
      <c r="CK177" s="172"/>
      <c r="CL177" s="172"/>
      <c r="CM177" s="172"/>
      <c r="CN177" s="172"/>
      <c r="CO177" s="172"/>
      <c r="CP177" s="172"/>
      <c r="CQ177" s="172"/>
      <c r="CR177" s="172"/>
      <c r="CS177" s="172"/>
      <c r="CT177" s="172"/>
      <c r="CU177" s="172"/>
      <c r="CV177" s="172"/>
      <c r="CW177" s="172"/>
      <c r="CX177" s="172"/>
      <c r="CY177" s="172"/>
      <c r="CZ177" s="172"/>
      <c r="DA177" s="172"/>
      <c r="DB177" s="172"/>
      <c r="DC177" s="172"/>
      <c r="DD177" s="172"/>
      <c r="DE177" s="172"/>
      <c r="DF177" s="172"/>
      <c r="DG177" s="172"/>
      <c r="DH177" s="172"/>
      <c r="DI177" s="172"/>
      <c r="DJ177" s="172"/>
      <c r="DK177" s="172"/>
      <c r="DL177" s="172"/>
      <c r="DM177" s="172"/>
    </row>
    <row r="178" spans="1:117" s="225" customFormat="1" hidden="1">
      <c r="A178" s="178" t="s">
        <v>499</v>
      </c>
      <c r="B178" s="243"/>
      <c r="C178" s="242"/>
      <c r="D178" s="241"/>
      <c r="E178" s="240"/>
      <c r="F178" s="239"/>
      <c r="G178" s="238"/>
      <c r="H178" s="231"/>
      <c r="I178" s="237"/>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c r="AJ178" s="236"/>
      <c r="AK178" s="236"/>
      <c r="AL178" s="236"/>
      <c r="AM178" s="236"/>
      <c r="AN178" s="236"/>
      <c r="AO178" s="236"/>
      <c r="AP178" s="236"/>
      <c r="AQ178" s="236"/>
      <c r="AR178" s="236"/>
      <c r="AS178" s="177">
        <f t="shared" si="20"/>
        <v>0</v>
      </c>
      <c r="AT178" s="235">
        <f t="shared" si="21"/>
        <v>0</v>
      </c>
      <c r="AU178" s="235">
        <f t="shared" si="22"/>
        <v>0</v>
      </c>
      <c r="AV178" s="235">
        <f t="shared" si="23"/>
        <v>0</v>
      </c>
      <c r="AW178" s="172"/>
      <c r="AX178" s="173">
        <f t="shared" si="26"/>
        <v>0</v>
      </c>
      <c r="AY178" s="173"/>
      <c r="AZ178" s="173"/>
      <c r="BA178" s="173">
        <f t="shared" si="24"/>
        <v>0</v>
      </c>
      <c r="BB178" s="173"/>
      <c r="BC178" s="173"/>
      <c r="BD178" s="173">
        <f t="shared" si="25"/>
        <v>0</v>
      </c>
      <c r="BE178" s="173"/>
      <c r="BF178" s="172"/>
      <c r="BG178" s="172"/>
      <c r="BH178" s="172"/>
      <c r="BI178" s="172"/>
      <c r="BJ178" s="172"/>
      <c r="BK178" s="172"/>
      <c r="BL178" s="172"/>
      <c r="BM178" s="172"/>
      <c r="BN178" s="172"/>
      <c r="BO178" s="172"/>
      <c r="BP178" s="172"/>
      <c r="BQ178" s="172"/>
      <c r="BR178" s="172"/>
      <c r="BS178" s="172"/>
      <c r="BT178" s="172"/>
      <c r="BU178" s="172"/>
      <c r="BV178" s="172"/>
      <c r="BW178" s="172"/>
      <c r="BX178" s="172"/>
      <c r="BY178" s="172"/>
      <c r="BZ178" s="172"/>
      <c r="CA178" s="172"/>
      <c r="CB178" s="172"/>
      <c r="CC178" s="172"/>
      <c r="CD178" s="172"/>
      <c r="CE178" s="172"/>
      <c r="CF178" s="172"/>
      <c r="CG178" s="172"/>
      <c r="CH178" s="172"/>
      <c r="CI178" s="172"/>
      <c r="CJ178" s="172"/>
      <c r="CK178" s="172"/>
      <c r="CL178" s="172"/>
      <c r="CM178" s="172"/>
      <c r="CN178" s="172"/>
      <c r="CO178" s="172"/>
      <c r="CP178" s="172"/>
      <c r="CQ178" s="172"/>
      <c r="CR178" s="172"/>
      <c r="CS178" s="172"/>
      <c r="CT178" s="172"/>
      <c r="CU178" s="172"/>
      <c r="CV178" s="172"/>
      <c r="CW178" s="172"/>
      <c r="CX178" s="172"/>
      <c r="CY178" s="172"/>
      <c r="CZ178" s="172"/>
      <c r="DA178" s="172"/>
      <c r="DB178" s="172"/>
      <c r="DC178" s="172"/>
      <c r="DD178" s="172"/>
      <c r="DE178" s="172"/>
      <c r="DF178" s="172"/>
      <c r="DG178" s="172"/>
      <c r="DH178" s="172"/>
      <c r="DI178" s="172"/>
      <c r="DJ178" s="172"/>
      <c r="DK178" s="172"/>
      <c r="DL178" s="172"/>
      <c r="DM178" s="172"/>
    </row>
    <row r="179" spans="1:117" s="225" customFormat="1" hidden="1">
      <c r="A179" s="178" t="s">
        <v>500</v>
      </c>
      <c r="B179" s="243"/>
      <c r="C179" s="242"/>
      <c r="D179" s="241"/>
      <c r="E179" s="240"/>
      <c r="F179" s="239"/>
      <c r="G179" s="238"/>
      <c r="H179" s="231"/>
      <c r="I179" s="237"/>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c r="AP179" s="236"/>
      <c r="AQ179" s="236"/>
      <c r="AR179" s="236"/>
      <c r="AS179" s="177">
        <f t="shared" si="20"/>
        <v>0</v>
      </c>
      <c r="AT179" s="235">
        <f t="shared" si="21"/>
        <v>0</v>
      </c>
      <c r="AU179" s="235">
        <f t="shared" si="22"/>
        <v>0</v>
      </c>
      <c r="AV179" s="235">
        <f t="shared" si="23"/>
        <v>0</v>
      </c>
      <c r="AW179" s="172"/>
      <c r="AX179" s="173">
        <f t="shared" si="26"/>
        <v>0</v>
      </c>
      <c r="AY179" s="173"/>
      <c r="AZ179" s="173"/>
      <c r="BA179" s="173">
        <f t="shared" si="24"/>
        <v>0</v>
      </c>
      <c r="BB179" s="173"/>
      <c r="BC179" s="173"/>
      <c r="BD179" s="173">
        <f t="shared" si="25"/>
        <v>0</v>
      </c>
      <c r="BE179" s="173"/>
      <c r="BF179" s="172"/>
      <c r="BG179" s="172"/>
      <c r="BH179" s="172"/>
      <c r="BI179" s="172"/>
      <c r="BJ179" s="172"/>
      <c r="BK179" s="172"/>
      <c r="BL179" s="172"/>
      <c r="BM179" s="172"/>
      <c r="BN179" s="172"/>
      <c r="BO179" s="172"/>
      <c r="BP179" s="172"/>
      <c r="BQ179" s="172"/>
      <c r="BR179" s="172"/>
      <c r="BS179" s="172"/>
      <c r="BT179" s="172"/>
      <c r="BU179" s="172"/>
      <c r="BV179" s="172"/>
      <c r="BW179" s="172"/>
      <c r="BX179" s="172"/>
      <c r="BY179" s="172"/>
      <c r="BZ179" s="172"/>
      <c r="CA179" s="172"/>
      <c r="CB179" s="172"/>
      <c r="CC179" s="172"/>
      <c r="CD179" s="172"/>
      <c r="CE179" s="172"/>
      <c r="CF179" s="172"/>
      <c r="CG179" s="172"/>
      <c r="CH179" s="172"/>
      <c r="CI179" s="172"/>
      <c r="CJ179" s="172"/>
      <c r="CK179" s="172"/>
      <c r="CL179" s="172"/>
      <c r="CM179" s="172"/>
      <c r="CN179" s="172"/>
      <c r="CO179" s="172"/>
      <c r="CP179" s="172"/>
      <c r="CQ179" s="172"/>
      <c r="CR179" s="172"/>
      <c r="CS179" s="172"/>
      <c r="CT179" s="172"/>
      <c r="CU179" s="172"/>
      <c r="CV179" s="172"/>
      <c r="CW179" s="172"/>
      <c r="CX179" s="172"/>
      <c r="CY179" s="172"/>
      <c r="CZ179" s="172"/>
      <c r="DA179" s="172"/>
      <c r="DB179" s="172"/>
      <c r="DC179" s="172"/>
      <c r="DD179" s="172"/>
      <c r="DE179" s="172"/>
      <c r="DF179" s="172"/>
      <c r="DG179" s="172"/>
      <c r="DH179" s="172"/>
      <c r="DI179" s="172"/>
      <c r="DJ179" s="172"/>
      <c r="DK179" s="172"/>
      <c r="DL179" s="172"/>
      <c r="DM179" s="172"/>
    </row>
    <row r="180" spans="1:117" s="225" customFormat="1" hidden="1">
      <c r="A180" s="178" t="s">
        <v>501</v>
      </c>
      <c r="B180" s="243"/>
      <c r="C180" s="242"/>
      <c r="D180" s="241"/>
      <c r="E180" s="240"/>
      <c r="F180" s="239"/>
      <c r="G180" s="238"/>
      <c r="H180" s="231"/>
      <c r="I180" s="237"/>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c r="AJ180" s="236"/>
      <c r="AK180" s="236"/>
      <c r="AL180" s="236"/>
      <c r="AM180" s="236"/>
      <c r="AN180" s="236"/>
      <c r="AO180" s="236"/>
      <c r="AP180" s="236"/>
      <c r="AQ180" s="236"/>
      <c r="AR180" s="236"/>
      <c r="AS180" s="177">
        <f t="shared" si="20"/>
        <v>0</v>
      </c>
      <c r="AT180" s="235">
        <f t="shared" si="21"/>
        <v>0</v>
      </c>
      <c r="AU180" s="235">
        <f t="shared" si="22"/>
        <v>0</v>
      </c>
      <c r="AV180" s="235">
        <f t="shared" si="23"/>
        <v>0</v>
      </c>
      <c r="AW180" s="172"/>
      <c r="AX180" s="173">
        <f t="shared" si="26"/>
        <v>0</v>
      </c>
      <c r="AY180" s="173"/>
      <c r="AZ180" s="173"/>
      <c r="BA180" s="173">
        <f t="shared" si="24"/>
        <v>0</v>
      </c>
      <c r="BB180" s="173"/>
      <c r="BC180" s="173"/>
      <c r="BD180" s="173">
        <f t="shared" si="25"/>
        <v>0</v>
      </c>
      <c r="BE180" s="173"/>
      <c r="BF180" s="172"/>
      <c r="BG180" s="172"/>
      <c r="BH180" s="172"/>
      <c r="BI180" s="172"/>
      <c r="BJ180" s="172"/>
      <c r="BK180" s="172"/>
      <c r="BL180" s="172"/>
      <c r="BM180" s="172"/>
      <c r="BN180" s="172"/>
      <c r="BO180" s="172"/>
      <c r="BP180" s="172"/>
      <c r="BQ180" s="172"/>
      <c r="BR180" s="172"/>
      <c r="BS180" s="172"/>
      <c r="BT180" s="172"/>
      <c r="BU180" s="172"/>
      <c r="BV180" s="172"/>
      <c r="BW180" s="172"/>
      <c r="BX180" s="172"/>
      <c r="BY180" s="172"/>
      <c r="BZ180" s="172"/>
      <c r="CA180" s="172"/>
      <c r="CB180" s="172"/>
      <c r="CC180" s="172"/>
      <c r="CD180" s="172"/>
      <c r="CE180" s="172"/>
      <c r="CF180" s="172"/>
      <c r="CG180" s="172"/>
      <c r="CH180" s="172"/>
      <c r="CI180" s="172"/>
      <c r="CJ180" s="172"/>
      <c r="CK180" s="172"/>
      <c r="CL180" s="172"/>
      <c r="CM180" s="172"/>
      <c r="CN180" s="172"/>
      <c r="CO180" s="172"/>
      <c r="CP180" s="172"/>
      <c r="CQ180" s="172"/>
      <c r="CR180" s="172"/>
      <c r="CS180" s="172"/>
      <c r="CT180" s="172"/>
      <c r="CU180" s="172"/>
      <c r="CV180" s="172"/>
      <c r="CW180" s="172"/>
      <c r="CX180" s="172"/>
      <c r="CY180" s="172"/>
      <c r="CZ180" s="172"/>
      <c r="DA180" s="172"/>
      <c r="DB180" s="172"/>
      <c r="DC180" s="172"/>
      <c r="DD180" s="172"/>
      <c r="DE180" s="172"/>
      <c r="DF180" s="172"/>
      <c r="DG180" s="172"/>
      <c r="DH180" s="172"/>
      <c r="DI180" s="172"/>
      <c r="DJ180" s="172"/>
      <c r="DK180" s="172"/>
      <c r="DL180" s="172"/>
      <c r="DM180" s="172"/>
    </row>
    <row r="181" spans="1:117" s="225" customFormat="1" hidden="1">
      <c r="A181" s="178" t="s">
        <v>502</v>
      </c>
      <c r="B181" s="243"/>
      <c r="C181" s="242"/>
      <c r="D181" s="241"/>
      <c r="E181" s="240"/>
      <c r="F181" s="239"/>
      <c r="G181" s="238"/>
      <c r="H181" s="231"/>
      <c r="I181" s="237"/>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236"/>
      <c r="AH181" s="236"/>
      <c r="AI181" s="236"/>
      <c r="AJ181" s="236"/>
      <c r="AK181" s="236"/>
      <c r="AL181" s="236"/>
      <c r="AM181" s="236"/>
      <c r="AN181" s="236"/>
      <c r="AO181" s="236"/>
      <c r="AP181" s="236"/>
      <c r="AQ181" s="236"/>
      <c r="AR181" s="236"/>
      <c r="AS181" s="177">
        <f t="shared" si="20"/>
        <v>0</v>
      </c>
      <c r="AT181" s="235">
        <f t="shared" si="21"/>
        <v>0</v>
      </c>
      <c r="AU181" s="235">
        <f t="shared" si="22"/>
        <v>0</v>
      </c>
      <c r="AV181" s="235">
        <f t="shared" si="23"/>
        <v>0</v>
      </c>
      <c r="AW181" s="172"/>
      <c r="AX181" s="173">
        <f t="shared" si="26"/>
        <v>0</v>
      </c>
      <c r="AY181" s="173"/>
      <c r="AZ181" s="173"/>
      <c r="BA181" s="173">
        <f t="shared" si="24"/>
        <v>0</v>
      </c>
      <c r="BB181" s="173"/>
      <c r="BC181" s="173"/>
      <c r="BD181" s="173">
        <f t="shared" si="25"/>
        <v>0</v>
      </c>
      <c r="BE181" s="173"/>
      <c r="BF181" s="172"/>
      <c r="BG181" s="172"/>
      <c r="BH181" s="172"/>
      <c r="BI181" s="172"/>
      <c r="BJ181" s="172"/>
      <c r="BK181" s="172"/>
      <c r="BL181" s="172"/>
      <c r="BM181" s="172"/>
      <c r="BN181" s="172"/>
      <c r="BO181" s="172"/>
      <c r="BP181" s="172"/>
      <c r="BQ181" s="172"/>
      <c r="BR181" s="172"/>
      <c r="BS181" s="172"/>
      <c r="BT181" s="172"/>
      <c r="BU181" s="172"/>
      <c r="BV181" s="172"/>
      <c r="BW181" s="172"/>
      <c r="BX181" s="172"/>
      <c r="BY181" s="172"/>
      <c r="BZ181" s="172"/>
      <c r="CA181" s="172"/>
      <c r="CB181" s="172"/>
      <c r="CC181" s="172"/>
      <c r="CD181" s="172"/>
      <c r="CE181" s="172"/>
      <c r="CF181" s="172"/>
      <c r="CG181" s="172"/>
      <c r="CH181" s="172"/>
      <c r="CI181" s="172"/>
      <c r="CJ181" s="172"/>
      <c r="CK181" s="172"/>
      <c r="CL181" s="172"/>
      <c r="CM181" s="172"/>
      <c r="CN181" s="172"/>
      <c r="CO181" s="172"/>
      <c r="CP181" s="172"/>
      <c r="CQ181" s="172"/>
      <c r="CR181" s="172"/>
      <c r="CS181" s="172"/>
      <c r="CT181" s="172"/>
      <c r="CU181" s="172"/>
      <c r="CV181" s="172"/>
      <c r="CW181" s="172"/>
      <c r="CX181" s="172"/>
      <c r="CY181" s="172"/>
      <c r="CZ181" s="172"/>
      <c r="DA181" s="172"/>
      <c r="DB181" s="172"/>
      <c r="DC181" s="172"/>
      <c r="DD181" s="172"/>
      <c r="DE181" s="172"/>
      <c r="DF181" s="172"/>
      <c r="DG181" s="172"/>
      <c r="DH181" s="172"/>
      <c r="DI181" s="172"/>
      <c r="DJ181" s="172"/>
      <c r="DK181" s="172"/>
      <c r="DL181" s="172"/>
      <c r="DM181" s="172"/>
    </row>
    <row r="182" spans="1:117" s="225" customFormat="1" hidden="1">
      <c r="A182" s="178" t="s">
        <v>503</v>
      </c>
      <c r="B182" s="243"/>
      <c r="C182" s="242"/>
      <c r="D182" s="241"/>
      <c r="E182" s="240"/>
      <c r="F182" s="239"/>
      <c r="G182" s="238"/>
      <c r="H182" s="231"/>
      <c r="I182" s="237"/>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c r="AJ182" s="236"/>
      <c r="AK182" s="236"/>
      <c r="AL182" s="236"/>
      <c r="AM182" s="236"/>
      <c r="AN182" s="236"/>
      <c r="AO182" s="236"/>
      <c r="AP182" s="236"/>
      <c r="AQ182" s="236"/>
      <c r="AR182" s="236"/>
      <c r="AS182" s="177">
        <f t="shared" si="20"/>
        <v>0</v>
      </c>
      <c r="AT182" s="235">
        <f t="shared" si="21"/>
        <v>0</v>
      </c>
      <c r="AU182" s="235">
        <f t="shared" si="22"/>
        <v>0</v>
      </c>
      <c r="AV182" s="235">
        <f t="shared" si="23"/>
        <v>0</v>
      </c>
      <c r="AW182" s="172"/>
      <c r="AX182" s="173">
        <f t="shared" si="26"/>
        <v>0</v>
      </c>
      <c r="AY182" s="173"/>
      <c r="AZ182" s="173"/>
      <c r="BA182" s="173">
        <f t="shared" si="24"/>
        <v>0</v>
      </c>
      <c r="BB182" s="173"/>
      <c r="BC182" s="173"/>
      <c r="BD182" s="173">
        <f t="shared" si="25"/>
        <v>0</v>
      </c>
      <c r="BE182" s="173"/>
      <c r="BF182" s="172"/>
      <c r="BG182" s="172"/>
      <c r="BH182" s="172"/>
      <c r="BI182" s="172"/>
      <c r="BJ182" s="172"/>
      <c r="BK182" s="172"/>
      <c r="BL182" s="172"/>
      <c r="BM182" s="172"/>
      <c r="BN182" s="172"/>
      <c r="BO182" s="172"/>
      <c r="BP182" s="172"/>
      <c r="BQ182" s="172"/>
      <c r="BR182" s="172"/>
      <c r="BS182" s="172"/>
      <c r="BT182" s="172"/>
      <c r="BU182" s="172"/>
      <c r="BV182" s="172"/>
      <c r="BW182" s="172"/>
      <c r="BX182" s="172"/>
      <c r="BY182" s="172"/>
      <c r="BZ182" s="172"/>
      <c r="CA182" s="172"/>
      <c r="CB182" s="172"/>
      <c r="CC182" s="172"/>
      <c r="CD182" s="172"/>
      <c r="CE182" s="172"/>
      <c r="CF182" s="172"/>
      <c r="CG182" s="172"/>
      <c r="CH182" s="172"/>
      <c r="CI182" s="172"/>
      <c r="CJ182" s="172"/>
      <c r="CK182" s="172"/>
      <c r="CL182" s="172"/>
      <c r="CM182" s="172"/>
      <c r="CN182" s="172"/>
      <c r="CO182" s="172"/>
      <c r="CP182" s="172"/>
      <c r="CQ182" s="172"/>
      <c r="CR182" s="172"/>
      <c r="CS182" s="172"/>
      <c r="CT182" s="172"/>
      <c r="CU182" s="172"/>
      <c r="CV182" s="172"/>
      <c r="CW182" s="172"/>
      <c r="CX182" s="172"/>
      <c r="CY182" s="172"/>
      <c r="CZ182" s="172"/>
      <c r="DA182" s="172"/>
      <c r="DB182" s="172"/>
      <c r="DC182" s="172"/>
      <c r="DD182" s="172"/>
      <c r="DE182" s="172"/>
      <c r="DF182" s="172"/>
      <c r="DG182" s="172"/>
      <c r="DH182" s="172"/>
      <c r="DI182" s="172"/>
      <c r="DJ182" s="172"/>
      <c r="DK182" s="172"/>
      <c r="DL182" s="172"/>
      <c r="DM182" s="172"/>
    </row>
    <row r="183" spans="1:117" s="225" customFormat="1" hidden="1">
      <c r="A183" s="178" t="s">
        <v>504</v>
      </c>
      <c r="B183" s="243"/>
      <c r="C183" s="242"/>
      <c r="D183" s="241"/>
      <c r="E183" s="240"/>
      <c r="F183" s="239"/>
      <c r="G183" s="238"/>
      <c r="H183" s="231"/>
      <c r="I183" s="237"/>
      <c r="J183" s="236"/>
      <c r="K183" s="236"/>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c r="AJ183" s="236"/>
      <c r="AK183" s="236"/>
      <c r="AL183" s="236"/>
      <c r="AM183" s="236"/>
      <c r="AN183" s="236"/>
      <c r="AO183" s="236"/>
      <c r="AP183" s="236"/>
      <c r="AQ183" s="236"/>
      <c r="AR183" s="236"/>
      <c r="AS183" s="177">
        <f t="shared" si="20"/>
        <v>0</v>
      </c>
      <c r="AT183" s="235">
        <f t="shared" si="21"/>
        <v>0</v>
      </c>
      <c r="AU183" s="235">
        <f t="shared" si="22"/>
        <v>0</v>
      </c>
      <c r="AV183" s="235">
        <f t="shared" si="23"/>
        <v>0</v>
      </c>
      <c r="AW183" s="172"/>
      <c r="AX183" s="173">
        <f t="shared" si="26"/>
        <v>0</v>
      </c>
      <c r="AY183" s="173"/>
      <c r="AZ183" s="173"/>
      <c r="BA183" s="173">
        <f t="shared" si="24"/>
        <v>0</v>
      </c>
      <c r="BB183" s="173"/>
      <c r="BC183" s="173"/>
      <c r="BD183" s="173">
        <f t="shared" si="25"/>
        <v>0</v>
      </c>
      <c r="BE183" s="173"/>
      <c r="BF183" s="172"/>
      <c r="BG183" s="172"/>
      <c r="BH183" s="172"/>
      <c r="BI183" s="172"/>
      <c r="BJ183" s="172"/>
      <c r="BK183" s="172"/>
      <c r="BL183" s="172"/>
      <c r="BM183" s="172"/>
      <c r="BN183" s="172"/>
      <c r="BO183" s="172"/>
      <c r="BP183" s="172"/>
      <c r="BQ183" s="172"/>
      <c r="BR183" s="172"/>
      <c r="BS183" s="172"/>
      <c r="BT183" s="172"/>
      <c r="BU183" s="172"/>
      <c r="BV183" s="172"/>
      <c r="BW183" s="172"/>
      <c r="BX183" s="172"/>
      <c r="BY183" s="172"/>
      <c r="BZ183" s="172"/>
      <c r="CA183" s="172"/>
      <c r="CB183" s="172"/>
      <c r="CC183" s="172"/>
      <c r="CD183" s="172"/>
      <c r="CE183" s="172"/>
      <c r="CF183" s="172"/>
      <c r="CG183" s="172"/>
      <c r="CH183" s="172"/>
      <c r="CI183" s="172"/>
      <c r="CJ183" s="172"/>
      <c r="CK183" s="172"/>
      <c r="CL183" s="172"/>
      <c r="CM183" s="172"/>
      <c r="CN183" s="172"/>
      <c r="CO183" s="172"/>
      <c r="CP183" s="172"/>
      <c r="CQ183" s="172"/>
      <c r="CR183" s="172"/>
      <c r="CS183" s="172"/>
      <c r="CT183" s="172"/>
      <c r="CU183" s="172"/>
      <c r="CV183" s="172"/>
      <c r="CW183" s="172"/>
      <c r="CX183" s="172"/>
      <c r="CY183" s="172"/>
      <c r="CZ183" s="172"/>
      <c r="DA183" s="172"/>
      <c r="DB183" s="172"/>
      <c r="DC183" s="172"/>
      <c r="DD183" s="172"/>
      <c r="DE183" s="172"/>
      <c r="DF183" s="172"/>
      <c r="DG183" s="172"/>
      <c r="DH183" s="172"/>
      <c r="DI183" s="172"/>
      <c r="DJ183" s="172"/>
      <c r="DK183" s="172"/>
      <c r="DL183" s="172"/>
      <c r="DM183" s="172"/>
    </row>
    <row r="184" spans="1:117" s="225" customFormat="1" hidden="1">
      <c r="A184" s="178" t="s">
        <v>505</v>
      </c>
      <c r="B184" s="243"/>
      <c r="C184" s="242"/>
      <c r="D184" s="241"/>
      <c r="E184" s="240"/>
      <c r="F184" s="239"/>
      <c r="G184" s="238"/>
      <c r="H184" s="231"/>
      <c r="I184" s="237"/>
      <c r="J184" s="236"/>
      <c r="K184" s="236"/>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c r="AJ184" s="236"/>
      <c r="AK184" s="236"/>
      <c r="AL184" s="236"/>
      <c r="AM184" s="236"/>
      <c r="AN184" s="236"/>
      <c r="AO184" s="236"/>
      <c r="AP184" s="236"/>
      <c r="AQ184" s="236"/>
      <c r="AR184" s="236"/>
      <c r="AS184" s="177">
        <f t="shared" si="20"/>
        <v>0</v>
      </c>
      <c r="AT184" s="235">
        <f t="shared" si="21"/>
        <v>0</v>
      </c>
      <c r="AU184" s="235">
        <f t="shared" si="22"/>
        <v>0</v>
      </c>
      <c r="AV184" s="235">
        <f t="shared" si="23"/>
        <v>0</v>
      </c>
      <c r="AW184" s="172"/>
      <c r="AX184" s="173">
        <f t="shared" si="26"/>
        <v>0</v>
      </c>
      <c r="AY184" s="173"/>
      <c r="AZ184" s="173"/>
      <c r="BA184" s="173">
        <f t="shared" si="24"/>
        <v>0</v>
      </c>
      <c r="BB184" s="173"/>
      <c r="BC184" s="173"/>
      <c r="BD184" s="173">
        <f t="shared" si="25"/>
        <v>0</v>
      </c>
      <c r="BE184" s="173"/>
      <c r="BF184" s="172"/>
      <c r="BG184" s="172"/>
      <c r="BH184" s="172"/>
      <c r="BI184" s="172"/>
      <c r="BJ184" s="172"/>
      <c r="BK184" s="172"/>
      <c r="BL184" s="172"/>
      <c r="BM184" s="172"/>
      <c r="BN184" s="172"/>
      <c r="BO184" s="172"/>
      <c r="BP184" s="172"/>
      <c r="BQ184" s="172"/>
      <c r="BR184" s="172"/>
      <c r="BS184" s="172"/>
      <c r="BT184" s="172"/>
      <c r="BU184" s="172"/>
      <c r="BV184" s="172"/>
      <c r="BW184" s="172"/>
      <c r="BX184" s="172"/>
      <c r="BY184" s="172"/>
      <c r="BZ184" s="172"/>
      <c r="CA184" s="172"/>
      <c r="CB184" s="172"/>
      <c r="CC184" s="172"/>
      <c r="CD184" s="172"/>
      <c r="CE184" s="172"/>
      <c r="CF184" s="172"/>
      <c r="CG184" s="172"/>
      <c r="CH184" s="172"/>
      <c r="CI184" s="172"/>
      <c r="CJ184" s="172"/>
      <c r="CK184" s="172"/>
      <c r="CL184" s="172"/>
      <c r="CM184" s="172"/>
      <c r="CN184" s="172"/>
      <c r="CO184" s="172"/>
      <c r="CP184" s="172"/>
      <c r="CQ184" s="172"/>
      <c r="CR184" s="172"/>
      <c r="CS184" s="172"/>
      <c r="CT184" s="172"/>
      <c r="CU184" s="172"/>
      <c r="CV184" s="172"/>
      <c r="CW184" s="172"/>
      <c r="CX184" s="172"/>
      <c r="CY184" s="172"/>
      <c r="CZ184" s="172"/>
      <c r="DA184" s="172"/>
      <c r="DB184" s="172"/>
      <c r="DC184" s="172"/>
      <c r="DD184" s="172"/>
      <c r="DE184" s="172"/>
      <c r="DF184" s="172"/>
      <c r="DG184" s="172"/>
      <c r="DH184" s="172"/>
      <c r="DI184" s="172"/>
      <c r="DJ184" s="172"/>
      <c r="DK184" s="172"/>
      <c r="DL184" s="172"/>
      <c r="DM184" s="172"/>
    </row>
    <row r="185" spans="1:117" s="225" customFormat="1" hidden="1">
      <c r="A185" s="178" t="s">
        <v>506</v>
      </c>
      <c r="B185" s="243"/>
      <c r="C185" s="242"/>
      <c r="D185" s="241"/>
      <c r="E185" s="240"/>
      <c r="F185" s="239"/>
      <c r="G185" s="238"/>
      <c r="H185" s="231"/>
      <c r="I185" s="237"/>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c r="AJ185" s="236"/>
      <c r="AK185" s="236"/>
      <c r="AL185" s="236"/>
      <c r="AM185" s="236"/>
      <c r="AN185" s="236"/>
      <c r="AO185" s="236"/>
      <c r="AP185" s="236"/>
      <c r="AQ185" s="236"/>
      <c r="AR185" s="236"/>
      <c r="AS185" s="177">
        <f t="shared" si="20"/>
        <v>0</v>
      </c>
      <c r="AT185" s="235">
        <f t="shared" si="21"/>
        <v>0</v>
      </c>
      <c r="AU185" s="235">
        <f t="shared" si="22"/>
        <v>0</v>
      </c>
      <c r="AV185" s="235">
        <f t="shared" si="23"/>
        <v>0</v>
      </c>
      <c r="AW185" s="172"/>
      <c r="AX185" s="173">
        <f t="shared" si="26"/>
        <v>0</v>
      </c>
      <c r="AY185" s="173"/>
      <c r="AZ185" s="173"/>
      <c r="BA185" s="173">
        <f t="shared" si="24"/>
        <v>0</v>
      </c>
      <c r="BB185" s="173"/>
      <c r="BC185" s="173"/>
      <c r="BD185" s="173">
        <f t="shared" si="25"/>
        <v>0</v>
      </c>
      <c r="BE185" s="173"/>
      <c r="BF185" s="172"/>
      <c r="BG185" s="172"/>
      <c r="BH185" s="172"/>
      <c r="BI185" s="172"/>
      <c r="BJ185" s="172"/>
      <c r="BK185" s="172"/>
      <c r="BL185" s="172"/>
      <c r="BM185" s="172"/>
      <c r="BN185" s="172"/>
      <c r="BO185" s="172"/>
      <c r="BP185" s="172"/>
      <c r="BQ185" s="172"/>
      <c r="BR185" s="172"/>
      <c r="BS185" s="172"/>
      <c r="BT185" s="172"/>
      <c r="BU185" s="172"/>
      <c r="BV185" s="172"/>
      <c r="BW185" s="172"/>
      <c r="BX185" s="172"/>
      <c r="BY185" s="172"/>
      <c r="BZ185" s="172"/>
      <c r="CA185" s="172"/>
      <c r="CB185" s="172"/>
      <c r="CC185" s="172"/>
      <c r="CD185" s="172"/>
      <c r="CE185" s="172"/>
      <c r="CF185" s="172"/>
      <c r="CG185" s="172"/>
      <c r="CH185" s="172"/>
      <c r="CI185" s="172"/>
      <c r="CJ185" s="172"/>
      <c r="CK185" s="172"/>
      <c r="CL185" s="172"/>
      <c r="CM185" s="172"/>
      <c r="CN185" s="172"/>
      <c r="CO185" s="172"/>
      <c r="CP185" s="172"/>
      <c r="CQ185" s="172"/>
      <c r="CR185" s="172"/>
      <c r="CS185" s="172"/>
      <c r="CT185" s="172"/>
      <c r="CU185" s="172"/>
      <c r="CV185" s="172"/>
      <c r="CW185" s="172"/>
      <c r="CX185" s="172"/>
      <c r="CY185" s="172"/>
      <c r="CZ185" s="172"/>
      <c r="DA185" s="172"/>
      <c r="DB185" s="172"/>
      <c r="DC185" s="172"/>
      <c r="DD185" s="172"/>
      <c r="DE185" s="172"/>
      <c r="DF185" s="172"/>
      <c r="DG185" s="172"/>
      <c r="DH185" s="172"/>
      <c r="DI185" s="172"/>
      <c r="DJ185" s="172"/>
      <c r="DK185" s="172"/>
      <c r="DL185" s="172"/>
      <c r="DM185" s="172"/>
    </row>
    <row r="186" spans="1:117" s="225" customFormat="1" hidden="1">
      <c r="A186" s="178" t="s">
        <v>507</v>
      </c>
      <c r="B186" s="243"/>
      <c r="C186" s="242"/>
      <c r="D186" s="241"/>
      <c r="E186" s="240"/>
      <c r="F186" s="239"/>
      <c r="G186" s="238"/>
      <c r="H186" s="231"/>
      <c r="I186" s="237"/>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c r="AJ186" s="236"/>
      <c r="AK186" s="236"/>
      <c r="AL186" s="236"/>
      <c r="AM186" s="236"/>
      <c r="AN186" s="236"/>
      <c r="AO186" s="236"/>
      <c r="AP186" s="236"/>
      <c r="AQ186" s="236"/>
      <c r="AR186" s="236"/>
      <c r="AS186" s="177">
        <f t="shared" si="20"/>
        <v>0</v>
      </c>
      <c r="AT186" s="235">
        <f t="shared" si="21"/>
        <v>0</v>
      </c>
      <c r="AU186" s="235">
        <f t="shared" si="22"/>
        <v>0</v>
      </c>
      <c r="AV186" s="235">
        <f t="shared" si="23"/>
        <v>0</v>
      </c>
      <c r="AW186" s="172"/>
      <c r="AX186" s="173">
        <f t="shared" si="26"/>
        <v>0</v>
      </c>
      <c r="AY186" s="173"/>
      <c r="AZ186" s="173"/>
      <c r="BA186" s="173">
        <f t="shared" si="24"/>
        <v>0</v>
      </c>
      <c r="BB186" s="173"/>
      <c r="BC186" s="173"/>
      <c r="BD186" s="173">
        <f t="shared" si="25"/>
        <v>0</v>
      </c>
      <c r="BE186" s="173"/>
      <c r="BF186" s="172"/>
      <c r="BG186" s="172"/>
      <c r="BH186" s="172"/>
      <c r="BI186" s="172"/>
      <c r="BJ186" s="172"/>
      <c r="BK186" s="172"/>
      <c r="BL186" s="172"/>
      <c r="BM186" s="172"/>
      <c r="BN186" s="172"/>
      <c r="BO186" s="172"/>
      <c r="BP186" s="172"/>
      <c r="BQ186" s="172"/>
      <c r="BR186" s="172"/>
      <c r="BS186" s="172"/>
      <c r="BT186" s="172"/>
      <c r="BU186" s="172"/>
      <c r="BV186" s="172"/>
      <c r="BW186" s="172"/>
      <c r="BX186" s="172"/>
      <c r="BY186" s="172"/>
      <c r="BZ186" s="172"/>
      <c r="CA186" s="172"/>
      <c r="CB186" s="172"/>
      <c r="CC186" s="172"/>
      <c r="CD186" s="172"/>
      <c r="CE186" s="172"/>
      <c r="CF186" s="172"/>
      <c r="CG186" s="172"/>
      <c r="CH186" s="172"/>
      <c r="CI186" s="172"/>
      <c r="CJ186" s="172"/>
      <c r="CK186" s="172"/>
      <c r="CL186" s="172"/>
      <c r="CM186" s="172"/>
      <c r="CN186" s="172"/>
      <c r="CO186" s="172"/>
      <c r="CP186" s="172"/>
      <c r="CQ186" s="172"/>
      <c r="CR186" s="172"/>
      <c r="CS186" s="172"/>
      <c r="CT186" s="172"/>
      <c r="CU186" s="172"/>
      <c r="CV186" s="172"/>
      <c r="CW186" s="172"/>
      <c r="CX186" s="172"/>
      <c r="CY186" s="172"/>
      <c r="CZ186" s="172"/>
      <c r="DA186" s="172"/>
      <c r="DB186" s="172"/>
      <c r="DC186" s="172"/>
      <c r="DD186" s="172"/>
      <c r="DE186" s="172"/>
      <c r="DF186" s="172"/>
      <c r="DG186" s="172"/>
      <c r="DH186" s="172"/>
      <c r="DI186" s="172"/>
      <c r="DJ186" s="172"/>
      <c r="DK186" s="172"/>
      <c r="DL186" s="172"/>
      <c r="DM186" s="172"/>
    </row>
    <row r="187" spans="1:117" s="225" customFormat="1" hidden="1">
      <c r="A187" s="178" t="s">
        <v>508</v>
      </c>
      <c r="B187" s="243"/>
      <c r="C187" s="242"/>
      <c r="D187" s="241"/>
      <c r="E187" s="240"/>
      <c r="F187" s="239"/>
      <c r="G187" s="238"/>
      <c r="H187" s="231"/>
      <c r="I187" s="237"/>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c r="AJ187" s="236"/>
      <c r="AK187" s="236"/>
      <c r="AL187" s="236"/>
      <c r="AM187" s="236"/>
      <c r="AN187" s="236"/>
      <c r="AO187" s="236"/>
      <c r="AP187" s="236"/>
      <c r="AQ187" s="236"/>
      <c r="AR187" s="236"/>
      <c r="AS187" s="177">
        <f t="shared" si="20"/>
        <v>0</v>
      </c>
      <c r="AT187" s="235">
        <f t="shared" si="21"/>
        <v>0</v>
      </c>
      <c r="AU187" s="235">
        <f t="shared" si="22"/>
        <v>0</v>
      </c>
      <c r="AV187" s="235">
        <f t="shared" si="23"/>
        <v>0</v>
      </c>
      <c r="AW187" s="172"/>
      <c r="AX187" s="173">
        <f t="shared" si="26"/>
        <v>0</v>
      </c>
      <c r="AY187" s="173"/>
      <c r="AZ187" s="173"/>
      <c r="BA187" s="173">
        <f t="shared" si="24"/>
        <v>0</v>
      </c>
      <c r="BB187" s="173"/>
      <c r="BC187" s="173"/>
      <c r="BD187" s="173">
        <f t="shared" si="25"/>
        <v>0</v>
      </c>
      <c r="BE187" s="173"/>
      <c r="BF187" s="172"/>
      <c r="BG187" s="172"/>
      <c r="BH187" s="172"/>
      <c r="BI187" s="172"/>
      <c r="BJ187" s="172"/>
      <c r="BK187" s="172"/>
      <c r="BL187" s="172"/>
      <c r="BM187" s="172"/>
      <c r="BN187" s="172"/>
      <c r="BO187" s="172"/>
      <c r="BP187" s="172"/>
      <c r="BQ187" s="172"/>
      <c r="BR187" s="172"/>
      <c r="BS187" s="172"/>
      <c r="BT187" s="172"/>
      <c r="BU187" s="172"/>
      <c r="BV187" s="172"/>
      <c r="BW187" s="172"/>
      <c r="BX187" s="172"/>
      <c r="BY187" s="172"/>
      <c r="BZ187" s="172"/>
      <c r="CA187" s="172"/>
      <c r="CB187" s="172"/>
      <c r="CC187" s="172"/>
      <c r="CD187" s="172"/>
      <c r="CE187" s="172"/>
      <c r="CF187" s="172"/>
      <c r="CG187" s="172"/>
      <c r="CH187" s="172"/>
      <c r="CI187" s="172"/>
      <c r="CJ187" s="172"/>
      <c r="CK187" s="172"/>
      <c r="CL187" s="172"/>
      <c r="CM187" s="172"/>
      <c r="CN187" s="172"/>
      <c r="CO187" s="172"/>
      <c r="CP187" s="172"/>
      <c r="CQ187" s="172"/>
      <c r="CR187" s="172"/>
      <c r="CS187" s="172"/>
      <c r="CT187" s="172"/>
      <c r="CU187" s="172"/>
      <c r="CV187" s="172"/>
      <c r="CW187" s="172"/>
      <c r="CX187" s="172"/>
      <c r="CY187" s="172"/>
      <c r="CZ187" s="172"/>
      <c r="DA187" s="172"/>
      <c r="DB187" s="172"/>
      <c r="DC187" s="172"/>
      <c r="DD187" s="172"/>
      <c r="DE187" s="172"/>
      <c r="DF187" s="172"/>
      <c r="DG187" s="172"/>
      <c r="DH187" s="172"/>
      <c r="DI187" s="172"/>
      <c r="DJ187" s="172"/>
      <c r="DK187" s="172"/>
      <c r="DL187" s="172"/>
      <c r="DM187" s="172"/>
    </row>
    <row r="188" spans="1:117" s="225" customFormat="1" hidden="1">
      <c r="A188" s="178" t="s">
        <v>509</v>
      </c>
      <c r="B188" s="243"/>
      <c r="C188" s="242"/>
      <c r="D188" s="241"/>
      <c r="E188" s="240"/>
      <c r="F188" s="239"/>
      <c r="G188" s="238"/>
      <c r="H188" s="231"/>
      <c r="I188" s="237"/>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c r="AN188" s="236"/>
      <c r="AO188" s="236"/>
      <c r="AP188" s="236"/>
      <c r="AQ188" s="236"/>
      <c r="AR188" s="236"/>
      <c r="AS188" s="177">
        <f t="shared" si="20"/>
        <v>0</v>
      </c>
      <c r="AT188" s="235">
        <f t="shared" si="21"/>
        <v>0</v>
      </c>
      <c r="AU188" s="235">
        <f t="shared" si="22"/>
        <v>0</v>
      </c>
      <c r="AV188" s="235">
        <f t="shared" si="23"/>
        <v>0</v>
      </c>
      <c r="AW188" s="172"/>
      <c r="AX188" s="173">
        <f t="shared" si="26"/>
        <v>0</v>
      </c>
      <c r="AY188" s="173"/>
      <c r="AZ188" s="173"/>
      <c r="BA188" s="173">
        <f t="shared" si="24"/>
        <v>0</v>
      </c>
      <c r="BB188" s="173"/>
      <c r="BC188" s="173"/>
      <c r="BD188" s="173">
        <f t="shared" si="25"/>
        <v>0</v>
      </c>
      <c r="BE188" s="173"/>
      <c r="BF188" s="172"/>
      <c r="BG188" s="172"/>
      <c r="BH188" s="172"/>
      <c r="BI188" s="172"/>
      <c r="BJ188" s="172"/>
      <c r="BK188" s="172"/>
      <c r="BL188" s="172"/>
      <c r="BM188" s="172"/>
      <c r="BN188" s="172"/>
      <c r="BO188" s="172"/>
      <c r="BP188" s="172"/>
      <c r="BQ188" s="172"/>
      <c r="BR188" s="172"/>
      <c r="BS188" s="172"/>
      <c r="BT188" s="172"/>
      <c r="BU188" s="172"/>
      <c r="BV188" s="172"/>
      <c r="BW188" s="172"/>
      <c r="BX188" s="172"/>
      <c r="BY188" s="172"/>
      <c r="BZ188" s="172"/>
      <c r="CA188" s="172"/>
      <c r="CB188" s="172"/>
      <c r="CC188" s="172"/>
      <c r="CD188" s="172"/>
      <c r="CE188" s="172"/>
      <c r="CF188" s="172"/>
      <c r="CG188" s="172"/>
      <c r="CH188" s="172"/>
      <c r="CI188" s="172"/>
      <c r="CJ188" s="172"/>
      <c r="CK188" s="172"/>
      <c r="CL188" s="172"/>
      <c r="CM188" s="172"/>
      <c r="CN188" s="172"/>
      <c r="CO188" s="172"/>
      <c r="CP188" s="172"/>
      <c r="CQ188" s="172"/>
      <c r="CR188" s="172"/>
      <c r="CS188" s="172"/>
      <c r="CT188" s="172"/>
      <c r="CU188" s="172"/>
      <c r="CV188" s="172"/>
      <c r="CW188" s="172"/>
      <c r="CX188" s="172"/>
      <c r="CY188" s="172"/>
      <c r="CZ188" s="172"/>
      <c r="DA188" s="172"/>
      <c r="DB188" s="172"/>
      <c r="DC188" s="172"/>
      <c r="DD188" s="172"/>
      <c r="DE188" s="172"/>
      <c r="DF188" s="172"/>
      <c r="DG188" s="172"/>
      <c r="DH188" s="172"/>
      <c r="DI188" s="172"/>
      <c r="DJ188" s="172"/>
      <c r="DK188" s="172"/>
      <c r="DL188" s="172"/>
      <c r="DM188" s="172"/>
    </row>
    <row r="189" spans="1:117" s="225" customFormat="1" hidden="1">
      <c r="A189" s="178" t="s">
        <v>510</v>
      </c>
      <c r="B189" s="243"/>
      <c r="C189" s="242"/>
      <c r="D189" s="241"/>
      <c r="E189" s="240"/>
      <c r="F189" s="239"/>
      <c r="G189" s="238"/>
      <c r="H189" s="231"/>
      <c r="I189" s="237"/>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c r="AJ189" s="236"/>
      <c r="AK189" s="236"/>
      <c r="AL189" s="236"/>
      <c r="AM189" s="236"/>
      <c r="AN189" s="236"/>
      <c r="AO189" s="236"/>
      <c r="AP189" s="236"/>
      <c r="AQ189" s="236"/>
      <c r="AR189" s="236"/>
      <c r="AS189" s="177">
        <f t="shared" si="20"/>
        <v>0</v>
      </c>
      <c r="AT189" s="235">
        <f t="shared" si="21"/>
        <v>0</v>
      </c>
      <c r="AU189" s="235">
        <f t="shared" si="22"/>
        <v>0</v>
      </c>
      <c r="AV189" s="235">
        <f t="shared" si="23"/>
        <v>0</v>
      </c>
      <c r="AW189" s="172"/>
      <c r="AX189" s="173">
        <f t="shared" si="26"/>
        <v>0</v>
      </c>
      <c r="AY189" s="173"/>
      <c r="AZ189" s="173"/>
      <c r="BA189" s="173">
        <f t="shared" si="24"/>
        <v>0</v>
      </c>
      <c r="BB189" s="173"/>
      <c r="BC189" s="173"/>
      <c r="BD189" s="173">
        <f t="shared" si="25"/>
        <v>0</v>
      </c>
      <c r="BE189" s="173"/>
      <c r="BF189" s="172"/>
      <c r="BG189" s="172"/>
      <c r="BH189" s="172"/>
      <c r="BI189" s="172"/>
      <c r="BJ189" s="172"/>
      <c r="BK189" s="172"/>
      <c r="BL189" s="172"/>
      <c r="BM189" s="172"/>
      <c r="BN189" s="172"/>
      <c r="BO189" s="172"/>
      <c r="BP189" s="172"/>
      <c r="BQ189" s="172"/>
      <c r="BR189" s="172"/>
      <c r="BS189" s="172"/>
      <c r="BT189" s="172"/>
      <c r="BU189" s="172"/>
      <c r="BV189" s="172"/>
      <c r="BW189" s="172"/>
      <c r="BX189" s="172"/>
      <c r="BY189" s="172"/>
      <c r="BZ189" s="172"/>
      <c r="CA189" s="172"/>
      <c r="CB189" s="172"/>
      <c r="CC189" s="172"/>
      <c r="CD189" s="172"/>
      <c r="CE189" s="172"/>
      <c r="CF189" s="172"/>
      <c r="CG189" s="172"/>
      <c r="CH189" s="172"/>
      <c r="CI189" s="172"/>
      <c r="CJ189" s="172"/>
      <c r="CK189" s="172"/>
      <c r="CL189" s="172"/>
      <c r="CM189" s="172"/>
      <c r="CN189" s="172"/>
      <c r="CO189" s="172"/>
      <c r="CP189" s="172"/>
      <c r="CQ189" s="172"/>
      <c r="CR189" s="172"/>
      <c r="CS189" s="172"/>
      <c r="CT189" s="172"/>
      <c r="CU189" s="172"/>
      <c r="CV189" s="172"/>
      <c r="CW189" s="172"/>
      <c r="CX189" s="172"/>
      <c r="CY189" s="172"/>
      <c r="CZ189" s="172"/>
      <c r="DA189" s="172"/>
      <c r="DB189" s="172"/>
      <c r="DC189" s="172"/>
      <c r="DD189" s="172"/>
      <c r="DE189" s="172"/>
      <c r="DF189" s="172"/>
      <c r="DG189" s="172"/>
      <c r="DH189" s="172"/>
      <c r="DI189" s="172"/>
      <c r="DJ189" s="172"/>
      <c r="DK189" s="172"/>
      <c r="DL189" s="172"/>
      <c r="DM189" s="172"/>
    </row>
    <row r="190" spans="1:117" s="225" customFormat="1" hidden="1">
      <c r="A190" s="178" t="s">
        <v>511</v>
      </c>
      <c r="B190" s="243"/>
      <c r="C190" s="242"/>
      <c r="D190" s="241"/>
      <c r="E190" s="240"/>
      <c r="F190" s="239"/>
      <c r="G190" s="238"/>
      <c r="H190" s="231"/>
      <c r="I190" s="237"/>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c r="AJ190" s="236"/>
      <c r="AK190" s="236"/>
      <c r="AL190" s="236"/>
      <c r="AM190" s="236"/>
      <c r="AN190" s="236"/>
      <c r="AO190" s="236"/>
      <c r="AP190" s="236"/>
      <c r="AQ190" s="236"/>
      <c r="AR190" s="236"/>
      <c r="AS190" s="177">
        <f t="shared" si="20"/>
        <v>0</v>
      </c>
      <c r="AT190" s="235">
        <f t="shared" si="21"/>
        <v>0</v>
      </c>
      <c r="AU190" s="235">
        <f t="shared" si="22"/>
        <v>0</v>
      </c>
      <c r="AV190" s="235">
        <f t="shared" si="23"/>
        <v>0</v>
      </c>
      <c r="AW190" s="172"/>
      <c r="AX190" s="173">
        <f t="shared" si="26"/>
        <v>0</v>
      </c>
      <c r="AY190" s="173"/>
      <c r="AZ190" s="173"/>
      <c r="BA190" s="173">
        <f t="shared" si="24"/>
        <v>0</v>
      </c>
      <c r="BB190" s="173"/>
      <c r="BC190" s="173"/>
      <c r="BD190" s="173">
        <f t="shared" si="25"/>
        <v>0</v>
      </c>
      <c r="BE190" s="173"/>
      <c r="BF190" s="172"/>
      <c r="BG190" s="172"/>
      <c r="BH190" s="172"/>
      <c r="BI190" s="172"/>
      <c r="BJ190" s="172"/>
      <c r="BK190" s="172"/>
      <c r="BL190" s="172"/>
      <c r="BM190" s="172"/>
      <c r="BN190" s="172"/>
      <c r="BO190" s="172"/>
      <c r="BP190" s="172"/>
      <c r="BQ190" s="172"/>
      <c r="BR190" s="172"/>
      <c r="BS190" s="172"/>
      <c r="BT190" s="172"/>
      <c r="BU190" s="172"/>
      <c r="BV190" s="172"/>
      <c r="BW190" s="172"/>
      <c r="BX190" s="172"/>
      <c r="BY190" s="172"/>
      <c r="BZ190" s="172"/>
      <c r="CA190" s="172"/>
      <c r="CB190" s="172"/>
      <c r="CC190" s="172"/>
      <c r="CD190" s="172"/>
      <c r="CE190" s="172"/>
      <c r="CF190" s="172"/>
      <c r="CG190" s="172"/>
      <c r="CH190" s="172"/>
      <c r="CI190" s="172"/>
      <c r="CJ190" s="172"/>
      <c r="CK190" s="172"/>
      <c r="CL190" s="172"/>
      <c r="CM190" s="172"/>
      <c r="CN190" s="172"/>
      <c r="CO190" s="172"/>
      <c r="CP190" s="172"/>
      <c r="CQ190" s="172"/>
      <c r="CR190" s="172"/>
      <c r="CS190" s="172"/>
      <c r="CT190" s="172"/>
      <c r="CU190" s="172"/>
      <c r="CV190" s="172"/>
      <c r="CW190" s="172"/>
      <c r="CX190" s="172"/>
      <c r="CY190" s="172"/>
      <c r="CZ190" s="172"/>
      <c r="DA190" s="172"/>
      <c r="DB190" s="172"/>
      <c r="DC190" s="172"/>
      <c r="DD190" s="172"/>
      <c r="DE190" s="172"/>
      <c r="DF190" s="172"/>
      <c r="DG190" s="172"/>
      <c r="DH190" s="172"/>
      <c r="DI190" s="172"/>
      <c r="DJ190" s="172"/>
      <c r="DK190" s="172"/>
      <c r="DL190" s="172"/>
      <c r="DM190" s="172"/>
    </row>
    <row r="191" spans="1:117" s="225" customFormat="1" hidden="1">
      <c r="A191" s="178" t="s">
        <v>512</v>
      </c>
      <c r="B191" s="243"/>
      <c r="C191" s="242"/>
      <c r="D191" s="241"/>
      <c r="E191" s="240"/>
      <c r="F191" s="239"/>
      <c r="G191" s="238"/>
      <c r="H191" s="231"/>
      <c r="I191" s="237"/>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c r="AJ191" s="236"/>
      <c r="AK191" s="236"/>
      <c r="AL191" s="236"/>
      <c r="AM191" s="236"/>
      <c r="AN191" s="236"/>
      <c r="AO191" s="236"/>
      <c r="AP191" s="236"/>
      <c r="AQ191" s="236"/>
      <c r="AR191" s="236"/>
      <c r="AS191" s="177">
        <f t="shared" si="20"/>
        <v>0</v>
      </c>
      <c r="AT191" s="235">
        <f t="shared" si="21"/>
        <v>0</v>
      </c>
      <c r="AU191" s="235">
        <f t="shared" si="22"/>
        <v>0</v>
      </c>
      <c r="AV191" s="235">
        <f t="shared" si="23"/>
        <v>0</v>
      </c>
      <c r="AW191" s="172"/>
      <c r="AX191" s="173">
        <f t="shared" si="26"/>
        <v>0</v>
      </c>
      <c r="AY191" s="173"/>
      <c r="AZ191" s="173"/>
      <c r="BA191" s="173">
        <f t="shared" si="24"/>
        <v>0</v>
      </c>
      <c r="BB191" s="173"/>
      <c r="BC191" s="173"/>
      <c r="BD191" s="173">
        <f t="shared" si="25"/>
        <v>0</v>
      </c>
      <c r="BE191" s="173"/>
      <c r="BF191" s="172"/>
      <c r="BG191" s="172"/>
      <c r="BH191" s="172"/>
      <c r="BI191" s="172"/>
      <c r="BJ191" s="172"/>
      <c r="BK191" s="172"/>
      <c r="BL191" s="172"/>
      <c r="BM191" s="172"/>
      <c r="BN191" s="172"/>
      <c r="BO191" s="172"/>
      <c r="BP191" s="172"/>
      <c r="BQ191" s="172"/>
      <c r="BR191" s="172"/>
      <c r="BS191" s="172"/>
      <c r="BT191" s="172"/>
      <c r="BU191" s="172"/>
      <c r="BV191" s="172"/>
      <c r="BW191" s="172"/>
      <c r="BX191" s="172"/>
      <c r="BY191" s="172"/>
      <c r="BZ191" s="172"/>
      <c r="CA191" s="172"/>
      <c r="CB191" s="172"/>
      <c r="CC191" s="172"/>
      <c r="CD191" s="172"/>
      <c r="CE191" s="172"/>
      <c r="CF191" s="172"/>
      <c r="CG191" s="172"/>
      <c r="CH191" s="172"/>
      <c r="CI191" s="172"/>
      <c r="CJ191" s="172"/>
      <c r="CK191" s="172"/>
      <c r="CL191" s="172"/>
      <c r="CM191" s="172"/>
      <c r="CN191" s="172"/>
      <c r="CO191" s="172"/>
      <c r="CP191" s="172"/>
      <c r="CQ191" s="172"/>
      <c r="CR191" s="172"/>
      <c r="CS191" s="172"/>
      <c r="CT191" s="172"/>
      <c r="CU191" s="172"/>
      <c r="CV191" s="172"/>
      <c r="CW191" s="172"/>
      <c r="CX191" s="172"/>
      <c r="CY191" s="172"/>
      <c r="CZ191" s="172"/>
      <c r="DA191" s="172"/>
      <c r="DB191" s="172"/>
      <c r="DC191" s="172"/>
      <c r="DD191" s="172"/>
      <c r="DE191" s="172"/>
      <c r="DF191" s="172"/>
      <c r="DG191" s="172"/>
      <c r="DH191" s="172"/>
      <c r="DI191" s="172"/>
      <c r="DJ191" s="172"/>
      <c r="DK191" s="172"/>
      <c r="DL191" s="172"/>
      <c r="DM191" s="172"/>
    </row>
    <row r="192" spans="1:117" s="225" customFormat="1" hidden="1">
      <c r="A192" s="178" t="s">
        <v>513</v>
      </c>
      <c r="B192" s="243"/>
      <c r="C192" s="242"/>
      <c r="D192" s="241"/>
      <c r="E192" s="240"/>
      <c r="F192" s="239"/>
      <c r="G192" s="238"/>
      <c r="H192" s="231"/>
      <c r="I192" s="237"/>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c r="AJ192" s="236"/>
      <c r="AK192" s="236"/>
      <c r="AL192" s="236"/>
      <c r="AM192" s="236"/>
      <c r="AN192" s="236"/>
      <c r="AO192" s="236"/>
      <c r="AP192" s="236"/>
      <c r="AQ192" s="236"/>
      <c r="AR192" s="236"/>
      <c r="AS192" s="177">
        <f t="shared" si="20"/>
        <v>0</v>
      </c>
      <c r="AT192" s="235">
        <f t="shared" si="21"/>
        <v>0</v>
      </c>
      <c r="AU192" s="235">
        <f t="shared" si="22"/>
        <v>0</v>
      </c>
      <c r="AV192" s="235">
        <f t="shared" si="23"/>
        <v>0</v>
      </c>
      <c r="AW192" s="172"/>
      <c r="AX192" s="173">
        <f t="shared" si="26"/>
        <v>0</v>
      </c>
      <c r="AY192" s="173"/>
      <c r="AZ192" s="173"/>
      <c r="BA192" s="173">
        <f t="shared" si="24"/>
        <v>0</v>
      </c>
      <c r="BB192" s="173"/>
      <c r="BC192" s="173"/>
      <c r="BD192" s="173">
        <f t="shared" si="25"/>
        <v>0</v>
      </c>
      <c r="BE192" s="173"/>
      <c r="BF192" s="172"/>
      <c r="BG192" s="172"/>
      <c r="BH192" s="172"/>
      <c r="BI192" s="172"/>
      <c r="BJ192" s="172"/>
      <c r="BK192" s="172"/>
      <c r="BL192" s="172"/>
      <c r="BM192" s="172"/>
      <c r="BN192" s="172"/>
      <c r="BO192" s="172"/>
      <c r="BP192" s="172"/>
      <c r="BQ192" s="172"/>
      <c r="BR192" s="172"/>
      <c r="BS192" s="172"/>
      <c r="BT192" s="172"/>
      <c r="BU192" s="172"/>
      <c r="BV192" s="172"/>
      <c r="BW192" s="172"/>
      <c r="BX192" s="172"/>
      <c r="BY192" s="172"/>
      <c r="BZ192" s="172"/>
      <c r="CA192" s="172"/>
      <c r="CB192" s="172"/>
      <c r="CC192" s="172"/>
      <c r="CD192" s="172"/>
      <c r="CE192" s="172"/>
      <c r="CF192" s="172"/>
      <c r="CG192" s="172"/>
      <c r="CH192" s="172"/>
      <c r="CI192" s="172"/>
      <c r="CJ192" s="172"/>
      <c r="CK192" s="172"/>
      <c r="CL192" s="172"/>
      <c r="CM192" s="172"/>
      <c r="CN192" s="172"/>
      <c r="CO192" s="172"/>
      <c r="CP192" s="172"/>
      <c r="CQ192" s="172"/>
      <c r="CR192" s="172"/>
      <c r="CS192" s="172"/>
      <c r="CT192" s="172"/>
      <c r="CU192" s="172"/>
      <c r="CV192" s="172"/>
      <c r="CW192" s="172"/>
      <c r="CX192" s="172"/>
      <c r="CY192" s="172"/>
      <c r="CZ192" s="172"/>
      <c r="DA192" s="172"/>
      <c r="DB192" s="172"/>
      <c r="DC192" s="172"/>
      <c r="DD192" s="172"/>
      <c r="DE192" s="172"/>
      <c r="DF192" s="172"/>
      <c r="DG192" s="172"/>
      <c r="DH192" s="172"/>
      <c r="DI192" s="172"/>
      <c r="DJ192" s="172"/>
      <c r="DK192" s="172"/>
      <c r="DL192" s="172"/>
      <c r="DM192" s="172"/>
    </row>
    <row r="193" spans="1:117" s="225" customFormat="1" hidden="1">
      <c r="A193" s="178" t="s">
        <v>514</v>
      </c>
      <c r="B193" s="243"/>
      <c r="C193" s="242"/>
      <c r="D193" s="241"/>
      <c r="E193" s="240"/>
      <c r="F193" s="239"/>
      <c r="G193" s="238"/>
      <c r="H193" s="231"/>
      <c r="I193" s="237"/>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c r="AJ193" s="236"/>
      <c r="AK193" s="236"/>
      <c r="AL193" s="236"/>
      <c r="AM193" s="236"/>
      <c r="AN193" s="236"/>
      <c r="AO193" s="236"/>
      <c r="AP193" s="236"/>
      <c r="AQ193" s="236"/>
      <c r="AR193" s="236"/>
      <c r="AS193" s="177">
        <f t="shared" si="20"/>
        <v>0</v>
      </c>
      <c r="AT193" s="235">
        <f t="shared" si="21"/>
        <v>0</v>
      </c>
      <c r="AU193" s="235">
        <f t="shared" si="22"/>
        <v>0</v>
      </c>
      <c r="AV193" s="235">
        <f t="shared" si="23"/>
        <v>0</v>
      </c>
      <c r="AW193" s="172"/>
      <c r="AX193" s="173">
        <f t="shared" si="26"/>
        <v>0</v>
      </c>
      <c r="AY193" s="173"/>
      <c r="AZ193" s="173"/>
      <c r="BA193" s="173">
        <f t="shared" si="24"/>
        <v>0</v>
      </c>
      <c r="BB193" s="173"/>
      <c r="BC193" s="173"/>
      <c r="BD193" s="173">
        <f t="shared" si="25"/>
        <v>0</v>
      </c>
      <c r="BE193" s="173"/>
      <c r="BF193" s="172"/>
      <c r="BG193" s="172"/>
      <c r="BH193" s="172"/>
      <c r="BI193" s="172"/>
      <c r="BJ193" s="172"/>
      <c r="BK193" s="172"/>
      <c r="BL193" s="172"/>
      <c r="BM193" s="172"/>
      <c r="BN193" s="172"/>
      <c r="BO193" s="172"/>
      <c r="BP193" s="172"/>
      <c r="BQ193" s="172"/>
      <c r="BR193" s="172"/>
      <c r="BS193" s="172"/>
      <c r="BT193" s="172"/>
      <c r="BU193" s="172"/>
      <c r="BV193" s="172"/>
      <c r="BW193" s="172"/>
      <c r="BX193" s="172"/>
      <c r="BY193" s="172"/>
      <c r="BZ193" s="172"/>
      <c r="CA193" s="172"/>
      <c r="CB193" s="172"/>
      <c r="CC193" s="172"/>
      <c r="CD193" s="172"/>
      <c r="CE193" s="172"/>
      <c r="CF193" s="172"/>
      <c r="CG193" s="172"/>
      <c r="CH193" s="172"/>
      <c r="CI193" s="172"/>
      <c r="CJ193" s="172"/>
      <c r="CK193" s="172"/>
      <c r="CL193" s="172"/>
      <c r="CM193" s="172"/>
      <c r="CN193" s="172"/>
      <c r="CO193" s="172"/>
      <c r="CP193" s="172"/>
      <c r="CQ193" s="172"/>
      <c r="CR193" s="172"/>
      <c r="CS193" s="172"/>
      <c r="CT193" s="172"/>
      <c r="CU193" s="172"/>
      <c r="CV193" s="172"/>
      <c r="CW193" s="172"/>
      <c r="CX193" s="172"/>
      <c r="CY193" s="172"/>
      <c r="CZ193" s="172"/>
      <c r="DA193" s="172"/>
      <c r="DB193" s="172"/>
      <c r="DC193" s="172"/>
      <c r="DD193" s="172"/>
      <c r="DE193" s="172"/>
      <c r="DF193" s="172"/>
      <c r="DG193" s="172"/>
      <c r="DH193" s="172"/>
      <c r="DI193" s="172"/>
      <c r="DJ193" s="172"/>
      <c r="DK193" s="172"/>
      <c r="DL193" s="172"/>
      <c r="DM193" s="172"/>
    </row>
    <row r="194" spans="1:117" s="225" customFormat="1" hidden="1">
      <c r="A194" s="178" t="s">
        <v>515</v>
      </c>
      <c r="B194" s="243"/>
      <c r="C194" s="242"/>
      <c r="D194" s="241"/>
      <c r="E194" s="240"/>
      <c r="F194" s="239"/>
      <c r="G194" s="238"/>
      <c r="H194" s="231"/>
      <c r="I194" s="237"/>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c r="AJ194" s="236"/>
      <c r="AK194" s="236"/>
      <c r="AL194" s="236"/>
      <c r="AM194" s="236"/>
      <c r="AN194" s="236"/>
      <c r="AO194" s="236"/>
      <c r="AP194" s="236"/>
      <c r="AQ194" s="236"/>
      <c r="AR194" s="236"/>
      <c r="AS194" s="177">
        <f t="shared" si="20"/>
        <v>0</v>
      </c>
      <c r="AT194" s="235">
        <f t="shared" si="21"/>
        <v>0</v>
      </c>
      <c r="AU194" s="235">
        <f t="shared" si="22"/>
        <v>0</v>
      </c>
      <c r="AV194" s="235">
        <f t="shared" si="23"/>
        <v>0</v>
      </c>
      <c r="AW194" s="172"/>
      <c r="AX194" s="173">
        <f t="shared" si="26"/>
        <v>0</v>
      </c>
      <c r="AY194" s="173"/>
      <c r="AZ194" s="173"/>
      <c r="BA194" s="173">
        <f t="shared" si="24"/>
        <v>0</v>
      </c>
      <c r="BB194" s="173"/>
      <c r="BC194" s="173"/>
      <c r="BD194" s="173">
        <f t="shared" si="25"/>
        <v>0</v>
      </c>
      <c r="BE194" s="173"/>
      <c r="BF194" s="172"/>
      <c r="BG194" s="172"/>
      <c r="BH194" s="172"/>
      <c r="BI194" s="172"/>
      <c r="BJ194" s="172"/>
      <c r="BK194" s="172"/>
      <c r="BL194" s="172"/>
      <c r="BM194" s="172"/>
      <c r="BN194" s="172"/>
      <c r="BO194" s="172"/>
      <c r="BP194" s="172"/>
      <c r="BQ194" s="172"/>
      <c r="BR194" s="172"/>
      <c r="BS194" s="172"/>
      <c r="BT194" s="172"/>
      <c r="BU194" s="172"/>
      <c r="BV194" s="172"/>
      <c r="BW194" s="172"/>
      <c r="BX194" s="172"/>
      <c r="BY194" s="172"/>
      <c r="BZ194" s="172"/>
      <c r="CA194" s="172"/>
      <c r="CB194" s="172"/>
      <c r="CC194" s="172"/>
      <c r="CD194" s="172"/>
      <c r="CE194" s="172"/>
      <c r="CF194" s="172"/>
      <c r="CG194" s="172"/>
      <c r="CH194" s="172"/>
      <c r="CI194" s="172"/>
      <c r="CJ194" s="172"/>
      <c r="CK194" s="172"/>
      <c r="CL194" s="172"/>
      <c r="CM194" s="172"/>
      <c r="CN194" s="172"/>
      <c r="CO194" s="172"/>
      <c r="CP194" s="172"/>
      <c r="CQ194" s="172"/>
      <c r="CR194" s="172"/>
      <c r="CS194" s="172"/>
      <c r="CT194" s="172"/>
      <c r="CU194" s="172"/>
      <c r="CV194" s="172"/>
      <c r="CW194" s="172"/>
      <c r="CX194" s="172"/>
      <c r="CY194" s="172"/>
      <c r="CZ194" s="172"/>
      <c r="DA194" s="172"/>
      <c r="DB194" s="172"/>
      <c r="DC194" s="172"/>
      <c r="DD194" s="172"/>
      <c r="DE194" s="172"/>
      <c r="DF194" s="172"/>
      <c r="DG194" s="172"/>
      <c r="DH194" s="172"/>
      <c r="DI194" s="172"/>
      <c r="DJ194" s="172"/>
      <c r="DK194" s="172"/>
      <c r="DL194" s="172"/>
      <c r="DM194" s="172"/>
    </row>
    <row r="195" spans="1:117" s="225" customFormat="1" hidden="1">
      <c r="A195" s="178" t="s">
        <v>516</v>
      </c>
      <c r="B195" s="243"/>
      <c r="C195" s="242"/>
      <c r="D195" s="241"/>
      <c r="E195" s="240"/>
      <c r="F195" s="239"/>
      <c r="G195" s="238"/>
      <c r="H195" s="231"/>
      <c r="I195" s="237"/>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c r="AJ195" s="236"/>
      <c r="AK195" s="236"/>
      <c r="AL195" s="236"/>
      <c r="AM195" s="236"/>
      <c r="AN195" s="236"/>
      <c r="AO195" s="236"/>
      <c r="AP195" s="236"/>
      <c r="AQ195" s="236"/>
      <c r="AR195" s="236"/>
      <c r="AS195" s="177">
        <f t="shared" si="20"/>
        <v>0</v>
      </c>
      <c r="AT195" s="235">
        <f t="shared" si="21"/>
        <v>0</v>
      </c>
      <c r="AU195" s="235">
        <f t="shared" si="22"/>
        <v>0</v>
      </c>
      <c r="AV195" s="235">
        <f t="shared" si="23"/>
        <v>0</v>
      </c>
      <c r="AW195" s="172"/>
      <c r="AX195" s="173">
        <f t="shared" si="26"/>
        <v>0</v>
      </c>
      <c r="AY195" s="173"/>
      <c r="AZ195" s="173"/>
      <c r="BA195" s="173">
        <f t="shared" si="24"/>
        <v>0</v>
      </c>
      <c r="BB195" s="173"/>
      <c r="BC195" s="173"/>
      <c r="BD195" s="173">
        <f t="shared" si="25"/>
        <v>0</v>
      </c>
      <c r="BE195" s="173"/>
      <c r="BF195" s="172"/>
      <c r="BG195" s="172"/>
      <c r="BH195" s="172"/>
      <c r="BI195" s="172"/>
      <c r="BJ195" s="172"/>
      <c r="BK195" s="172"/>
      <c r="BL195" s="172"/>
      <c r="BM195" s="172"/>
      <c r="BN195" s="172"/>
      <c r="BO195" s="172"/>
      <c r="BP195" s="172"/>
      <c r="BQ195" s="172"/>
      <c r="BR195" s="172"/>
      <c r="BS195" s="172"/>
      <c r="BT195" s="172"/>
      <c r="BU195" s="172"/>
      <c r="BV195" s="172"/>
      <c r="BW195" s="172"/>
      <c r="BX195" s="172"/>
      <c r="BY195" s="172"/>
      <c r="BZ195" s="172"/>
      <c r="CA195" s="172"/>
      <c r="CB195" s="172"/>
      <c r="CC195" s="172"/>
      <c r="CD195" s="172"/>
      <c r="CE195" s="172"/>
      <c r="CF195" s="172"/>
      <c r="CG195" s="172"/>
      <c r="CH195" s="172"/>
      <c r="CI195" s="172"/>
      <c r="CJ195" s="172"/>
      <c r="CK195" s="172"/>
      <c r="CL195" s="172"/>
      <c r="CM195" s="172"/>
      <c r="CN195" s="172"/>
      <c r="CO195" s="172"/>
      <c r="CP195" s="172"/>
      <c r="CQ195" s="172"/>
      <c r="CR195" s="172"/>
      <c r="CS195" s="172"/>
      <c r="CT195" s="172"/>
      <c r="CU195" s="172"/>
      <c r="CV195" s="172"/>
      <c r="CW195" s="172"/>
      <c r="CX195" s="172"/>
      <c r="CY195" s="172"/>
      <c r="CZ195" s="172"/>
      <c r="DA195" s="172"/>
      <c r="DB195" s="172"/>
      <c r="DC195" s="172"/>
      <c r="DD195" s="172"/>
      <c r="DE195" s="172"/>
      <c r="DF195" s="172"/>
      <c r="DG195" s="172"/>
      <c r="DH195" s="172"/>
      <c r="DI195" s="172"/>
      <c r="DJ195" s="172"/>
      <c r="DK195" s="172"/>
      <c r="DL195" s="172"/>
      <c r="DM195" s="172"/>
    </row>
    <row r="196" spans="1:117" s="225" customFormat="1" hidden="1">
      <c r="A196" s="178" t="s">
        <v>517</v>
      </c>
      <c r="B196" s="243"/>
      <c r="C196" s="242"/>
      <c r="D196" s="241"/>
      <c r="E196" s="240"/>
      <c r="F196" s="239"/>
      <c r="G196" s="238"/>
      <c r="H196" s="231"/>
      <c r="I196" s="237"/>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c r="AJ196" s="236"/>
      <c r="AK196" s="236"/>
      <c r="AL196" s="236"/>
      <c r="AM196" s="236"/>
      <c r="AN196" s="236"/>
      <c r="AO196" s="236"/>
      <c r="AP196" s="236"/>
      <c r="AQ196" s="236"/>
      <c r="AR196" s="236"/>
      <c r="AS196" s="177">
        <f t="shared" si="20"/>
        <v>0</v>
      </c>
      <c r="AT196" s="235">
        <f t="shared" si="21"/>
        <v>0</v>
      </c>
      <c r="AU196" s="235">
        <f t="shared" si="22"/>
        <v>0</v>
      </c>
      <c r="AV196" s="235">
        <f t="shared" si="23"/>
        <v>0</v>
      </c>
      <c r="AW196" s="172"/>
      <c r="AX196" s="173">
        <f t="shared" si="26"/>
        <v>0</v>
      </c>
      <c r="AY196" s="173"/>
      <c r="AZ196" s="173"/>
      <c r="BA196" s="173">
        <f t="shared" si="24"/>
        <v>0</v>
      </c>
      <c r="BB196" s="173"/>
      <c r="BC196" s="173"/>
      <c r="BD196" s="173">
        <f t="shared" si="25"/>
        <v>0</v>
      </c>
      <c r="BE196" s="173"/>
      <c r="BF196" s="172"/>
      <c r="BG196" s="172"/>
      <c r="BH196" s="172"/>
      <c r="BI196" s="172"/>
      <c r="BJ196" s="172"/>
      <c r="BK196" s="172"/>
      <c r="BL196" s="172"/>
      <c r="BM196" s="172"/>
      <c r="BN196" s="172"/>
      <c r="BO196" s="172"/>
      <c r="BP196" s="172"/>
      <c r="BQ196" s="172"/>
      <c r="BR196" s="172"/>
      <c r="BS196" s="172"/>
      <c r="BT196" s="172"/>
      <c r="BU196" s="172"/>
      <c r="BV196" s="172"/>
      <c r="BW196" s="172"/>
      <c r="BX196" s="172"/>
      <c r="BY196" s="172"/>
      <c r="BZ196" s="172"/>
      <c r="CA196" s="172"/>
      <c r="CB196" s="172"/>
      <c r="CC196" s="172"/>
      <c r="CD196" s="172"/>
      <c r="CE196" s="172"/>
      <c r="CF196" s="172"/>
      <c r="CG196" s="172"/>
      <c r="CH196" s="172"/>
      <c r="CI196" s="172"/>
      <c r="CJ196" s="172"/>
      <c r="CK196" s="172"/>
      <c r="CL196" s="172"/>
      <c r="CM196" s="172"/>
      <c r="CN196" s="172"/>
      <c r="CO196" s="172"/>
      <c r="CP196" s="172"/>
      <c r="CQ196" s="172"/>
      <c r="CR196" s="172"/>
      <c r="CS196" s="172"/>
      <c r="CT196" s="172"/>
      <c r="CU196" s="172"/>
      <c r="CV196" s="172"/>
      <c r="CW196" s="172"/>
      <c r="CX196" s="172"/>
      <c r="CY196" s="172"/>
      <c r="CZ196" s="172"/>
      <c r="DA196" s="172"/>
      <c r="DB196" s="172"/>
      <c r="DC196" s="172"/>
      <c r="DD196" s="172"/>
      <c r="DE196" s="172"/>
      <c r="DF196" s="172"/>
      <c r="DG196" s="172"/>
      <c r="DH196" s="172"/>
      <c r="DI196" s="172"/>
      <c r="DJ196" s="172"/>
      <c r="DK196" s="172"/>
      <c r="DL196" s="172"/>
      <c r="DM196" s="172"/>
    </row>
    <row r="197" spans="1:117" s="225" customFormat="1" hidden="1">
      <c r="A197" s="178" t="s">
        <v>518</v>
      </c>
      <c r="B197" s="243"/>
      <c r="C197" s="242"/>
      <c r="D197" s="241"/>
      <c r="E197" s="240"/>
      <c r="F197" s="239"/>
      <c r="G197" s="238"/>
      <c r="H197" s="231"/>
      <c r="I197" s="237"/>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c r="AJ197" s="236"/>
      <c r="AK197" s="236"/>
      <c r="AL197" s="236"/>
      <c r="AM197" s="236"/>
      <c r="AN197" s="236"/>
      <c r="AO197" s="236"/>
      <c r="AP197" s="236"/>
      <c r="AQ197" s="236"/>
      <c r="AR197" s="236"/>
      <c r="AS197" s="177">
        <f t="shared" ref="AS197:AS260" si="27">SUM(J197:AR197)</f>
        <v>0</v>
      </c>
      <c r="AT197" s="235">
        <f t="shared" ref="AT197:AT260" si="28">SUM(J197:O197)</f>
        <v>0</v>
      </c>
      <c r="AU197" s="235">
        <f t="shared" ref="AU197:AU260" si="29">SUM(P197:Z197)</f>
        <v>0</v>
      </c>
      <c r="AV197" s="235">
        <f t="shared" ref="AV197:AV260" si="30">SUM(AA197:AJ197)</f>
        <v>0</v>
      </c>
      <c r="AW197" s="172"/>
      <c r="AX197" s="173">
        <f t="shared" si="26"/>
        <v>0</v>
      </c>
      <c r="AY197" s="173"/>
      <c r="AZ197" s="173"/>
      <c r="BA197" s="173">
        <f t="shared" si="24"/>
        <v>0</v>
      </c>
      <c r="BB197" s="173"/>
      <c r="BC197" s="173"/>
      <c r="BD197" s="173">
        <f t="shared" si="25"/>
        <v>0</v>
      </c>
      <c r="BE197" s="173"/>
      <c r="BF197" s="172"/>
      <c r="BG197" s="172"/>
      <c r="BH197" s="172"/>
      <c r="BI197" s="172"/>
      <c r="BJ197" s="172"/>
      <c r="BK197" s="172"/>
      <c r="BL197" s="172"/>
      <c r="BM197" s="172"/>
      <c r="BN197" s="172"/>
      <c r="BO197" s="172"/>
      <c r="BP197" s="172"/>
      <c r="BQ197" s="172"/>
      <c r="BR197" s="172"/>
      <c r="BS197" s="172"/>
      <c r="BT197" s="172"/>
      <c r="BU197" s="172"/>
      <c r="BV197" s="172"/>
      <c r="BW197" s="172"/>
      <c r="BX197" s="172"/>
      <c r="BY197" s="172"/>
      <c r="BZ197" s="172"/>
      <c r="CA197" s="172"/>
      <c r="CB197" s="172"/>
      <c r="CC197" s="172"/>
      <c r="CD197" s="172"/>
      <c r="CE197" s="172"/>
      <c r="CF197" s="172"/>
      <c r="CG197" s="172"/>
      <c r="CH197" s="172"/>
      <c r="CI197" s="172"/>
      <c r="CJ197" s="172"/>
      <c r="CK197" s="172"/>
      <c r="CL197" s="172"/>
      <c r="CM197" s="172"/>
      <c r="CN197" s="172"/>
      <c r="CO197" s="172"/>
      <c r="CP197" s="172"/>
      <c r="CQ197" s="172"/>
      <c r="CR197" s="172"/>
      <c r="CS197" s="172"/>
      <c r="CT197" s="172"/>
      <c r="CU197" s="172"/>
      <c r="CV197" s="172"/>
      <c r="CW197" s="172"/>
      <c r="CX197" s="172"/>
      <c r="CY197" s="172"/>
      <c r="CZ197" s="172"/>
      <c r="DA197" s="172"/>
      <c r="DB197" s="172"/>
      <c r="DC197" s="172"/>
      <c r="DD197" s="172"/>
      <c r="DE197" s="172"/>
      <c r="DF197" s="172"/>
      <c r="DG197" s="172"/>
      <c r="DH197" s="172"/>
      <c r="DI197" s="172"/>
      <c r="DJ197" s="172"/>
      <c r="DK197" s="172"/>
      <c r="DL197" s="172"/>
      <c r="DM197" s="172"/>
    </row>
    <row r="198" spans="1:117" s="225" customFormat="1" hidden="1">
      <c r="A198" s="178" t="s">
        <v>519</v>
      </c>
      <c r="B198" s="243"/>
      <c r="C198" s="242"/>
      <c r="D198" s="241"/>
      <c r="E198" s="240"/>
      <c r="F198" s="239"/>
      <c r="G198" s="238"/>
      <c r="H198" s="231"/>
      <c r="I198" s="237"/>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c r="AJ198" s="236"/>
      <c r="AK198" s="236"/>
      <c r="AL198" s="236"/>
      <c r="AM198" s="236"/>
      <c r="AN198" s="236"/>
      <c r="AO198" s="236"/>
      <c r="AP198" s="236"/>
      <c r="AQ198" s="236"/>
      <c r="AR198" s="236"/>
      <c r="AS198" s="177">
        <f t="shared" si="27"/>
        <v>0</v>
      </c>
      <c r="AT198" s="235">
        <f t="shared" si="28"/>
        <v>0</v>
      </c>
      <c r="AU198" s="235">
        <f t="shared" si="29"/>
        <v>0</v>
      </c>
      <c r="AV198" s="235">
        <f t="shared" si="30"/>
        <v>0</v>
      </c>
      <c r="AW198" s="172"/>
      <c r="AX198" s="173">
        <f t="shared" si="26"/>
        <v>0</v>
      </c>
      <c r="AY198" s="173"/>
      <c r="AZ198" s="173"/>
      <c r="BA198" s="173">
        <f t="shared" ref="BA198:BA261" si="31">D198*AC198</f>
        <v>0</v>
      </c>
      <c r="BB198" s="173"/>
      <c r="BC198" s="173"/>
      <c r="BD198" s="173">
        <f t="shared" ref="BD198:BD261" si="32">D198*(AK198+W198)</f>
        <v>0</v>
      </c>
      <c r="BE198" s="173"/>
      <c r="BF198" s="172"/>
      <c r="BG198" s="172"/>
      <c r="BH198" s="172"/>
      <c r="BI198" s="172"/>
      <c r="BJ198" s="172"/>
      <c r="BK198" s="172"/>
      <c r="BL198" s="172"/>
      <c r="BM198" s="172"/>
      <c r="BN198" s="172"/>
      <c r="BO198" s="172"/>
      <c r="BP198" s="172"/>
      <c r="BQ198" s="172"/>
      <c r="BR198" s="172"/>
      <c r="BS198" s="172"/>
      <c r="BT198" s="172"/>
      <c r="BU198" s="172"/>
      <c r="BV198" s="172"/>
      <c r="BW198" s="172"/>
      <c r="BX198" s="172"/>
      <c r="BY198" s="172"/>
      <c r="BZ198" s="172"/>
      <c r="CA198" s="172"/>
      <c r="CB198" s="172"/>
      <c r="CC198" s="172"/>
      <c r="CD198" s="172"/>
      <c r="CE198" s="172"/>
      <c r="CF198" s="172"/>
      <c r="CG198" s="172"/>
      <c r="CH198" s="172"/>
      <c r="CI198" s="172"/>
      <c r="CJ198" s="172"/>
      <c r="CK198" s="172"/>
      <c r="CL198" s="172"/>
      <c r="CM198" s="172"/>
      <c r="CN198" s="172"/>
      <c r="CO198" s="172"/>
      <c r="CP198" s="172"/>
      <c r="CQ198" s="172"/>
      <c r="CR198" s="172"/>
      <c r="CS198" s="172"/>
      <c r="CT198" s="172"/>
      <c r="CU198" s="172"/>
      <c r="CV198" s="172"/>
      <c r="CW198" s="172"/>
      <c r="CX198" s="172"/>
      <c r="CY198" s="172"/>
      <c r="CZ198" s="172"/>
      <c r="DA198" s="172"/>
      <c r="DB198" s="172"/>
      <c r="DC198" s="172"/>
      <c r="DD198" s="172"/>
      <c r="DE198" s="172"/>
      <c r="DF198" s="172"/>
      <c r="DG198" s="172"/>
      <c r="DH198" s="172"/>
      <c r="DI198" s="172"/>
      <c r="DJ198" s="172"/>
      <c r="DK198" s="172"/>
      <c r="DL198" s="172"/>
      <c r="DM198" s="172"/>
    </row>
    <row r="199" spans="1:117" s="225" customFormat="1" hidden="1">
      <c r="A199" s="178" t="s">
        <v>520</v>
      </c>
      <c r="B199" s="243"/>
      <c r="C199" s="242"/>
      <c r="D199" s="241"/>
      <c r="E199" s="240"/>
      <c r="F199" s="239"/>
      <c r="G199" s="238"/>
      <c r="H199" s="231"/>
      <c r="I199" s="237"/>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c r="AJ199" s="236"/>
      <c r="AK199" s="236"/>
      <c r="AL199" s="236"/>
      <c r="AM199" s="236"/>
      <c r="AN199" s="236"/>
      <c r="AO199" s="236"/>
      <c r="AP199" s="236"/>
      <c r="AQ199" s="236"/>
      <c r="AR199" s="236"/>
      <c r="AS199" s="177">
        <f t="shared" si="27"/>
        <v>0</v>
      </c>
      <c r="AT199" s="235">
        <f t="shared" si="28"/>
        <v>0</v>
      </c>
      <c r="AU199" s="235">
        <f t="shared" si="29"/>
        <v>0</v>
      </c>
      <c r="AV199" s="235">
        <f t="shared" si="30"/>
        <v>0</v>
      </c>
      <c r="AW199" s="172"/>
      <c r="AX199" s="173">
        <f t="shared" si="26"/>
        <v>0</v>
      </c>
      <c r="AY199" s="173"/>
      <c r="AZ199" s="173"/>
      <c r="BA199" s="173">
        <f t="shared" si="31"/>
        <v>0</v>
      </c>
      <c r="BB199" s="173"/>
      <c r="BC199" s="173"/>
      <c r="BD199" s="173">
        <f t="shared" si="32"/>
        <v>0</v>
      </c>
      <c r="BE199" s="173"/>
      <c r="BF199" s="172"/>
      <c r="BG199" s="172"/>
      <c r="BH199" s="172"/>
      <c r="BI199" s="172"/>
      <c r="BJ199" s="172"/>
      <c r="BK199" s="172"/>
      <c r="BL199" s="172"/>
      <c r="BM199" s="172"/>
      <c r="BN199" s="172"/>
      <c r="BO199" s="172"/>
      <c r="BP199" s="172"/>
      <c r="BQ199" s="172"/>
      <c r="BR199" s="172"/>
      <c r="BS199" s="172"/>
      <c r="BT199" s="172"/>
      <c r="BU199" s="172"/>
      <c r="BV199" s="172"/>
      <c r="BW199" s="172"/>
      <c r="BX199" s="172"/>
      <c r="BY199" s="172"/>
      <c r="BZ199" s="172"/>
      <c r="CA199" s="172"/>
      <c r="CB199" s="172"/>
      <c r="CC199" s="172"/>
      <c r="CD199" s="172"/>
      <c r="CE199" s="172"/>
      <c r="CF199" s="172"/>
      <c r="CG199" s="172"/>
      <c r="CH199" s="172"/>
      <c r="CI199" s="172"/>
      <c r="CJ199" s="172"/>
      <c r="CK199" s="172"/>
      <c r="CL199" s="172"/>
      <c r="CM199" s="172"/>
      <c r="CN199" s="172"/>
      <c r="CO199" s="172"/>
      <c r="CP199" s="172"/>
      <c r="CQ199" s="172"/>
      <c r="CR199" s="172"/>
      <c r="CS199" s="172"/>
      <c r="CT199" s="172"/>
      <c r="CU199" s="172"/>
      <c r="CV199" s="172"/>
      <c r="CW199" s="172"/>
      <c r="CX199" s="172"/>
      <c r="CY199" s="172"/>
      <c r="CZ199" s="172"/>
      <c r="DA199" s="172"/>
      <c r="DB199" s="172"/>
      <c r="DC199" s="172"/>
      <c r="DD199" s="172"/>
      <c r="DE199" s="172"/>
      <c r="DF199" s="172"/>
      <c r="DG199" s="172"/>
      <c r="DH199" s="172"/>
      <c r="DI199" s="172"/>
      <c r="DJ199" s="172"/>
      <c r="DK199" s="172"/>
      <c r="DL199" s="172"/>
      <c r="DM199" s="172"/>
    </row>
    <row r="200" spans="1:117" s="225" customFormat="1" hidden="1">
      <c r="A200" s="178" t="s">
        <v>521</v>
      </c>
      <c r="B200" s="243"/>
      <c r="C200" s="242"/>
      <c r="D200" s="241"/>
      <c r="E200" s="240"/>
      <c r="F200" s="239"/>
      <c r="G200" s="238"/>
      <c r="H200" s="231"/>
      <c r="I200" s="237"/>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c r="AJ200" s="236"/>
      <c r="AK200" s="236"/>
      <c r="AL200" s="236"/>
      <c r="AM200" s="236"/>
      <c r="AN200" s="236"/>
      <c r="AO200" s="236"/>
      <c r="AP200" s="236"/>
      <c r="AQ200" s="236"/>
      <c r="AR200" s="236"/>
      <c r="AS200" s="177">
        <f t="shared" si="27"/>
        <v>0</v>
      </c>
      <c r="AT200" s="235">
        <f t="shared" si="28"/>
        <v>0</v>
      </c>
      <c r="AU200" s="235">
        <f t="shared" si="29"/>
        <v>0</v>
      </c>
      <c r="AV200" s="235">
        <f t="shared" si="30"/>
        <v>0</v>
      </c>
      <c r="AW200" s="172"/>
      <c r="AX200" s="173">
        <f t="shared" si="26"/>
        <v>0</v>
      </c>
      <c r="AY200" s="173"/>
      <c r="AZ200" s="173"/>
      <c r="BA200" s="173">
        <f t="shared" si="31"/>
        <v>0</v>
      </c>
      <c r="BB200" s="173"/>
      <c r="BC200" s="173"/>
      <c r="BD200" s="173">
        <f t="shared" si="32"/>
        <v>0</v>
      </c>
      <c r="BE200" s="173"/>
      <c r="BF200" s="172"/>
      <c r="BG200" s="172"/>
      <c r="BH200" s="172"/>
      <c r="BI200" s="172"/>
      <c r="BJ200" s="172"/>
      <c r="BK200" s="172"/>
      <c r="BL200" s="172"/>
      <c r="BM200" s="172"/>
      <c r="BN200" s="172"/>
      <c r="BO200" s="172"/>
      <c r="BP200" s="172"/>
      <c r="BQ200" s="172"/>
      <c r="BR200" s="172"/>
      <c r="BS200" s="172"/>
      <c r="BT200" s="172"/>
      <c r="BU200" s="172"/>
      <c r="BV200" s="172"/>
      <c r="BW200" s="172"/>
      <c r="BX200" s="172"/>
      <c r="BY200" s="172"/>
      <c r="BZ200" s="172"/>
      <c r="CA200" s="172"/>
      <c r="CB200" s="172"/>
      <c r="CC200" s="172"/>
      <c r="CD200" s="172"/>
      <c r="CE200" s="172"/>
      <c r="CF200" s="172"/>
      <c r="CG200" s="172"/>
      <c r="CH200" s="172"/>
      <c r="CI200" s="172"/>
      <c r="CJ200" s="172"/>
      <c r="CK200" s="172"/>
      <c r="CL200" s="172"/>
      <c r="CM200" s="172"/>
      <c r="CN200" s="172"/>
      <c r="CO200" s="172"/>
      <c r="CP200" s="172"/>
      <c r="CQ200" s="172"/>
      <c r="CR200" s="172"/>
      <c r="CS200" s="172"/>
      <c r="CT200" s="172"/>
      <c r="CU200" s="172"/>
      <c r="CV200" s="172"/>
      <c r="CW200" s="172"/>
      <c r="CX200" s="172"/>
      <c r="CY200" s="172"/>
      <c r="CZ200" s="172"/>
      <c r="DA200" s="172"/>
      <c r="DB200" s="172"/>
      <c r="DC200" s="172"/>
      <c r="DD200" s="172"/>
      <c r="DE200" s="172"/>
      <c r="DF200" s="172"/>
      <c r="DG200" s="172"/>
      <c r="DH200" s="172"/>
      <c r="DI200" s="172"/>
      <c r="DJ200" s="172"/>
      <c r="DK200" s="172"/>
      <c r="DL200" s="172"/>
      <c r="DM200" s="172"/>
    </row>
    <row r="201" spans="1:117" s="225" customFormat="1" hidden="1">
      <c r="A201" s="178" t="s">
        <v>522</v>
      </c>
      <c r="B201" s="243"/>
      <c r="C201" s="242"/>
      <c r="D201" s="241"/>
      <c r="E201" s="240"/>
      <c r="F201" s="239"/>
      <c r="G201" s="238"/>
      <c r="H201" s="231"/>
      <c r="I201" s="237"/>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c r="AJ201" s="236"/>
      <c r="AK201" s="236"/>
      <c r="AL201" s="236"/>
      <c r="AM201" s="236"/>
      <c r="AN201" s="236"/>
      <c r="AO201" s="236"/>
      <c r="AP201" s="236"/>
      <c r="AQ201" s="236"/>
      <c r="AR201" s="236"/>
      <c r="AS201" s="177">
        <f t="shared" si="27"/>
        <v>0</v>
      </c>
      <c r="AT201" s="235">
        <f t="shared" si="28"/>
        <v>0</v>
      </c>
      <c r="AU201" s="235">
        <f t="shared" si="29"/>
        <v>0</v>
      </c>
      <c r="AV201" s="235">
        <f t="shared" si="30"/>
        <v>0</v>
      </c>
      <c r="AW201" s="172"/>
      <c r="AX201" s="173">
        <f t="shared" si="26"/>
        <v>0</v>
      </c>
      <c r="AY201" s="173"/>
      <c r="AZ201" s="173"/>
      <c r="BA201" s="173">
        <f t="shared" si="31"/>
        <v>0</v>
      </c>
      <c r="BB201" s="173"/>
      <c r="BC201" s="173"/>
      <c r="BD201" s="173">
        <f t="shared" si="32"/>
        <v>0</v>
      </c>
      <c r="BE201" s="173"/>
      <c r="BF201" s="172"/>
      <c r="BG201" s="172"/>
      <c r="BH201" s="172"/>
      <c r="BI201" s="172"/>
      <c r="BJ201" s="172"/>
      <c r="BK201" s="172"/>
      <c r="BL201" s="172"/>
      <c r="BM201" s="172"/>
      <c r="BN201" s="172"/>
      <c r="BO201" s="172"/>
      <c r="BP201" s="172"/>
      <c r="BQ201" s="172"/>
      <c r="BR201" s="172"/>
      <c r="BS201" s="172"/>
      <c r="BT201" s="172"/>
      <c r="BU201" s="172"/>
      <c r="BV201" s="172"/>
      <c r="BW201" s="172"/>
      <c r="BX201" s="172"/>
      <c r="BY201" s="172"/>
      <c r="BZ201" s="172"/>
      <c r="CA201" s="172"/>
      <c r="CB201" s="172"/>
      <c r="CC201" s="172"/>
      <c r="CD201" s="172"/>
      <c r="CE201" s="172"/>
      <c r="CF201" s="172"/>
      <c r="CG201" s="172"/>
      <c r="CH201" s="172"/>
      <c r="CI201" s="172"/>
      <c r="CJ201" s="172"/>
      <c r="CK201" s="172"/>
      <c r="CL201" s="172"/>
      <c r="CM201" s="172"/>
      <c r="CN201" s="172"/>
      <c r="CO201" s="172"/>
      <c r="CP201" s="172"/>
      <c r="CQ201" s="172"/>
      <c r="CR201" s="172"/>
      <c r="CS201" s="172"/>
      <c r="CT201" s="172"/>
      <c r="CU201" s="172"/>
      <c r="CV201" s="172"/>
      <c r="CW201" s="172"/>
      <c r="CX201" s="172"/>
      <c r="CY201" s="172"/>
      <c r="CZ201" s="172"/>
      <c r="DA201" s="172"/>
      <c r="DB201" s="172"/>
      <c r="DC201" s="172"/>
      <c r="DD201" s="172"/>
      <c r="DE201" s="172"/>
      <c r="DF201" s="172"/>
      <c r="DG201" s="172"/>
      <c r="DH201" s="172"/>
      <c r="DI201" s="172"/>
      <c r="DJ201" s="172"/>
      <c r="DK201" s="172"/>
      <c r="DL201" s="172"/>
      <c r="DM201" s="172"/>
    </row>
    <row r="202" spans="1:117" s="225" customFormat="1" hidden="1">
      <c r="A202" s="178" t="s">
        <v>523</v>
      </c>
      <c r="B202" s="243"/>
      <c r="C202" s="242"/>
      <c r="D202" s="241"/>
      <c r="E202" s="240"/>
      <c r="F202" s="239"/>
      <c r="G202" s="238"/>
      <c r="H202" s="231"/>
      <c r="I202" s="237"/>
      <c r="J202" s="236"/>
      <c r="K202" s="236"/>
      <c r="L202" s="236"/>
      <c r="M202" s="236"/>
      <c r="N202" s="236"/>
      <c r="O202" s="236"/>
      <c r="P202" s="236"/>
      <c r="Q202" s="236"/>
      <c r="R202" s="236"/>
      <c r="S202" s="236"/>
      <c r="T202" s="236"/>
      <c r="U202" s="236"/>
      <c r="V202" s="236"/>
      <c r="W202" s="236"/>
      <c r="X202" s="236"/>
      <c r="Y202" s="236"/>
      <c r="Z202" s="236"/>
      <c r="AA202" s="236"/>
      <c r="AB202" s="236"/>
      <c r="AC202" s="236"/>
      <c r="AD202" s="236"/>
      <c r="AE202" s="236"/>
      <c r="AF202" s="236"/>
      <c r="AG202" s="236"/>
      <c r="AH202" s="236"/>
      <c r="AI202" s="236"/>
      <c r="AJ202" s="236"/>
      <c r="AK202" s="236"/>
      <c r="AL202" s="236"/>
      <c r="AM202" s="236"/>
      <c r="AN202" s="236"/>
      <c r="AO202" s="236"/>
      <c r="AP202" s="236"/>
      <c r="AQ202" s="236"/>
      <c r="AR202" s="236"/>
      <c r="AS202" s="177">
        <f t="shared" si="27"/>
        <v>0</v>
      </c>
      <c r="AT202" s="235">
        <f t="shared" si="28"/>
        <v>0</v>
      </c>
      <c r="AU202" s="235">
        <f t="shared" si="29"/>
        <v>0</v>
      </c>
      <c r="AV202" s="235">
        <f t="shared" si="30"/>
        <v>0</v>
      </c>
      <c r="AW202" s="172"/>
      <c r="AX202" s="173">
        <f t="shared" si="26"/>
        <v>0</v>
      </c>
      <c r="AY202" s="173"/>
      <c r="AZ202" s="173"/>
      <c r="BA202" s="173">
        <f t="shared" si="31"/>
        <v>0</v>
      </c>
      <c r="BB202" s="173"/>
      <c r="BC202" s="173"/>
      <c r="BD202" s="173">
        <f t="shared" si="32"/>
        <v>0</v>
      </c>
      <c r="BE202" s="173"/>
      <c r="BF202" s="172"/>
      <c r="BG202" s="172"/>
      <c r="BH202" s="172"/>
      <c r="BI202" s="172"/>
      <c r="BJ202" s="172"/>
      <c r="BK202" s="172"/>
      <c r="BL202" s="172"/>
      <c r="BM202" s="172"/>
      <c r="BN202" s="172"/>
      <c r="BO202" s="172"/>
      <c r="BP202" s="172"/>
      <c r="BQ202" s="172"/>
      <c r="BR202" s="172"/>
      <c r="BS202" s="172"/>
      <c r="BT202" s="172"/>
      <c r="BU202" s="172"/>
      <c r="BV202" s="172"/>
      <c r="BW202" s="172"/>
      <c r="BX202" s="172"/>
      <c r="BY202" s="172"/>
      <c r="BZ202" s="172"/>
      <c r="CA202" s="172"/>
      <c r="CB202" s="172"/>
      <c r="CC202" s="172"/>
      <c r="CD202" s="172"/>
      <c r="CE202" s="172"/>
      <c r="CF202" s="172"/>
      <c r="CG202" s="172"/>
      <c r="CH202" s="172"/>
      <c r="CI202" s="172"/>
      <c r="CJ202" s="172"/>
      <c r="CK202" s="172"/>
      <c r="CL202" s="172"/>
      <c r="CM202" s="172"/>
      <c r="CN202" s="172"/>
      <c r="CO202" s="172"/>
      <c r="CP202" s="172"/>
      <c r="CQ202" s="172"/>
      <c r="CR202" s="172"/>
      <c r="CS202" s="172"/>
      <c r="CT202" s="172"/>
      <c r="CU202" s="172"/>
      <c r="CV202" s="172"/>
      <c r="CW202" s="172"/>
      <c r="CX202" s="172"/>
      <c r="CY202" s="172"/>
      <c r="CZ202" s="172"/>
      <c r="DA202" s="172"/>
      <c r="DB202" s="172"/>
      <c r="DC202" s="172"/>
      <c r="DD202" s="172"/>
      <c r="DE202" s="172"/>
      <c r="DF202" s="172"/>
      <c r="DG202" s="172"/>
      <c r="DH202" s="172"/>
      <c r="DI202" s="172"/>
      <c r="DJ202" s="172"/>
      <c r="DK202" s="172"/>
      <c r="DL202" s="172"/>
      <c r="DM202" s="172"/>
    </row>
    <row r="203" spans="1:117" s="225" customFormat="1" hidden="1">
      <c r="A203" s="178" t="s">
        <v>524</v>
      </c>
      <c r="B203" s="243"/>
      <c r="C203" s="242"/>
      <c r="D203" s="241"/>
      <c r="E203" s="240"/>
      <c r="F203" s="239"/>
      <c r="G203" s="238"/>
      <c r="H203" s="231"/>
      <c r="I203" s="237"/>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c r="AJ203" s="236"/>
      <c r="AK203" s="236"/>
      <c r="AL203" s="236"/>
      <c r="AM203" s="236"/>
      <c r="AN203" s="236"/>
      <c r="AO203" s="236"/>
      <c r="AP203" s="236"/>
      <c r="AQ203" s="236"/>
      <c r="AR203" s="236"/>
      <c r="AS203" s="177">
        <f t="shared" si="27"/>
        <v>0</v>
      </c>
      <c r="AT203" s="235">
        <f t="shared" si="28"/>
        <v>0</v>
      </c>
      <c r="AU203" s="235">
        <f t="shared" si="29"/>
        <v>0</v>
      </c>
      <c r="AV203" s="235">
        <f t="shared" si="30"/>
        <v>0</v>
      </c>
      <c r="AW203" s="172"/>
      <c r="AX203" s="173">
        <f t="shared" si="26"/>
        <v>0</v>
      </c>
      <c r="AY203" s="173"/>
      <c r="AZ203" s="173"/>
      <c r="BA203" s="173">
        <f t="shared" si="31"/>
        <v>0</v>
      </c>
      <c r="BB203" s="173"/>
      <c r="BC203" s="173"/>
      <c r="BD203" s="173">
        <f t="shared" si="32"/>
        <v>0</v>
      </c>
      <c r="BE203" s="173"/>
      <c r="BF203" s="172"/>
      <c r="BG203" s="172"/>
      <c r="BH203" s="172"/>
      <c r="BI203" s="172"/>
      <c r="BJ203" s="172"/>
      <c r="BK203" s="172"/>
      <c r="BL203" s="172"/>
      <c r="BM203" s="172"/>
      <c r="BN203" s="172"/>
      <c r="BO203" s="172"/>
      <c r="BP203" s="172"/>
      <c r="BQ203" s="172"/>
      <c r="BR203" s="172"/>
      <c r="BS203" s="172"/>
      <c r="BT203" s="172"/>
      <c r="BU203" s="172"/>
      <c r="BV203" s="172"/>
      <c r="BW203" s="172"/>
      <c r="BX203" s="172"/>
      <c r="BY203" s="172"/>
      <c r="BZ203" s="172"/>
      <c r="CA203" s="172"/>
      <c r="CB203" s="172"/>
      <c r="CC203" s="172"/>
      <c r="CD203" s="172"/>
      <c r="CE203" s="172"/>
      <c r="CF203" s="172"/>
      <c r="CG203" s="172"/>
      <c r="CH203" s="172"/>
      <c r="CI203" s="172"/>
      <c r="CJ203" s="172"/>
      <c r="CK203" s="172"/>
      <c r="CL203" s="172"/>
      <c r="CM203" s="172"/>
      <c r="CN203" s="172"/>
      <c r="CO203" s="172"/>
      <c r="CP203" s="172"/>
      <c r="CQ203" s="172"/>
      <c r="CR203" s="172"/>
      <c r="CS203" s="172"/>
      <c r="CT203" s="172"/>
      <c r="CU203" s="172"/>
      <c r="CV203" s="172"/>
      <c r="CW203" s="172"/>
      <c r="CX203" s="172"/>
      <c r="CY203" s="172"/>
      <c r="CZ203" s="172"/>
      <c r="DA203" s="172"/>
      <c r="DB203" s="172"/>
      <c r="DC203" s="172"/>
      <c r="DD203" s="172"/>
      <c r="DE203" s="172"/>
      <c r="DF203" s="172"/>
      <c r="DG203" s="172"/>
      <c r="DH203" s="172"/>
      <c r="DI203" s="172"/>
      <c r="DJ203" s="172"/>
      <c r="DK203" s="172"/>
      <c r="DL203" s="172"/>
      <c r="DM203" s="172"/>
    </row>
    <row r="204" spans="1:117" s="225" customFormat="1" hidden="1">
      <c r="A204" s="178" t="s">
        <v>525</v>
      </c>
      <c r="B204" s="243"/>
      <c r="C204" s="242"/>
      <c r="D204" s="241"/>
      <c r="E204" s="240"/>
      <c r="F204" s="239"/>
      <c r="G204" s="238"/>
      <c r="H204" s="231"/>
      <c r="I204" s="237"/>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c r="AJ204" s="236"/>
      <c r="AK204" s="236"/>
      <c r="AL204" s="236"/>
      <c r="AM204" s="236"/>
      <c r="AN204" s="236"/>
      <c r="AO204" s="236"/>
      <c r="AP204" s="236"/>
      <c r="AQ204" s="236"/>
      <c r="AR204" s="236"/>
      <c r="AS204" s="177">
        <f t="shared" si="27"/>
        <v>0</v>
      </c>
      <c r="AT204" s="235">
        <f t="shared" si="28"/>
        <v>0</v>
      </c>
      <c r="AU204" s="235">
        <f t="shared" si="29"/>
        <v>0</v>
      </c>
      <c r="AV204" s="235">
        <f t="shared" si="30"/>
        <v>0</v>
      </c>
      <c r="AW204" s="172"/>
      <c r="AX204" s="173">
        <f t="shared" si="26"/>
        <v>0</v>
      </c>
      <c r="AY204" s="173"/>
      <c r="AZ204" s="173"/>
      <c r="BA204" s="173">
        <f t="shared" si="31"/>
        <v>0</v>
      </c>
      <c r="BB204" s="173"/>
      <c r="BC204" s="173"/>
      <c r="BD204" s="173">
        <f t="shared" si="32"/>
        <v>0</v>
      </c>
      <c r="BE204" s="173"/>
      <c r="BF204" s="172"/>
      <c r="BG204" s="172"/>
      <c r="BH204" s="172"/>
      <c r="BI204" s="172"/>
      <c r="BJ204" s="172"/>
      <c r="BK204" s="172"/>
      <c r="BL204" s="172"/>
      <c r="BM204" s="172"/>
      <c r="BN204" s="172"/>
      <c r="BO204" s="172"/>
      <c r="BP204" s="172"/>
      <c r="BQ204" s="172"/>
      <c r="BR204" s="172"/>
      <c r="BS204" s="172"/>
      <c r="BT204" s="172"/>
      <c r="BU204" s="172"/>
      <c r="BV204" s="172"/>
      <c r="BW204" s="172"/>
      <c r="BX204" s="172"/>
      <c r="BY204" s="172"/>
      <c r="BZ204" s="172"/>
      <c r="CA204" s="172"/>
      <c r="CB204" s="172"/>
      <c r="CC204" s="172"/>
      <c r="CD204" s="172"/>
      <c r="CE204" s="172"/>
      <c r="CF204" s="172"/>
      <c r="CG204" s="172"/>
      <c r="CH204" s="172"/>
      <c r="CI204" s="172"/>
      <c r="CJ204" s="172"/>
      <c r="CK204" s="172"/>
      <c r="CL204" s="172"/>
      <c r="CM204" s="172"/>
      <c r="CN204" s="172"/>
      <c r="CO204" s="172"/>
      <c r="CP204" s="172"/>
      <c r="CQ204" s="172"/>
      <c r="CR204" s="172"/>
      <c r="CS204" s="172"/>
      <c r="CT204" s="172"/>
      <c r="CU204" s="172"/>
      <c r="CV204" s="172"/>
      <c r="CW204" s="172"/>
      <c r="CX204" s="172"/>
      <c r="CY204" s="172"/>
      <c r="CZ204" s="172"/>
      <c r="DA204" s="172"/>
      <c r="DB204" s="172"/>
      <c r="DC204" s="172"/>
      <c r="DD204" s="172"/>
      <c r="DE204" s="172"/>
      <c r="DF204" s="172"/>
      <c r="DG204" s="172"/>
      <c r="DH204" s="172"/>
      <c r="DI204" s="172"/>
      <c r="DJ204" s="172"/>
      <c r="DK204" s="172"/>
      <c r="DL204" s="172"/>
      <c r="DM204" s="172"/>
    </row>
    <row r="205" spans="1:117" s="225" customFormat="1" hidden="1">
      <c r="A205" s="178" t="s">
        <v>526</v>
      </c>
      <c r="B205" s="243"/>
      <c r="C205" s="242"/>
      <c r="D205" s="241"/>
      <c r="E205" s="240"/>
      <c r="F205" s="239"/>
      <c r="G205" s="238"/>
      <c r="H205" s="231"/>
      <c r="I205" s="237"/>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c r="AJ205" s="236"/>
      <c r="AK205" s="236"/>
      <c r="AL205" s="236"/>
      <c r="AM205" s="236"/>
      <c r="AN205" s="236"/>
      <c r="AO205" s="236"/>
      <c r="AP205" s="236"/>
      <c r="AQ205" s="236"/>
      <c r="AR205" s="236"/>
      <c r="AS205" s="177">
        <f t="shared" si="27"/>
        <v>0</v>
      </c>
      <c r="AT205" s="235">
        <f t="shared" si="28"/>
        <v>0</v>
      </c>
      <c r="AU205" s="235">
        <f t="shared" si="29"/>
        <v>0</v>
      </c>
      <c r="AV205" s="235">
        <f t="shared" si="30"/>
        <v>0</v>
      </c>
      <c r="AW205" s="172"/>
      <c r="AX205" s="173">
        <f t="shared" si="26"/>
        <v>0</v>
      </c>
      <c r="AY205" s="173"/>
      <c r="AZ205" s="173"/>
      <c r="BA205" s="173">
        <f t="shared" si="31"/>
        <v>0</v>
      </c>
      <c r="BB205" s="173"/>
      <c r="BC205" s="173"/>
      <c r="BD205" s="173">
        <f t="shared" si="32"/>
        <v>0</v>
      </c>
      <c r="BE205" s="173"/>
      <c r="BF205" s="172"/>
      <c r="BG205" s="172"/>
      <c r="BH205" s="172"/>
      <c r="BI205" s="172"/>
      <c r="BJ205" s="172"/>
      <c r="BK205" s="172"/>
      <c r="BL205" s="172"/>
      <c r="BM205" s="172"/>
      <c r="BN205" s="172"/>
      <c r="BO205" s="172"/>
      <c r="BP205" s="172"/>
      <c r="BQ205" s="172"/>
      <c r="BR205" s="172"/>
      <c r="BS205" s="172"/>
      <c r="BT205" s="172"/>
      <c r="BU205" s="172"/>
      <c r="BV205" s="172"/>
      <c r="BW205" s="172"/>
      <c r="BX205" s="172"/>
      <c r="BY205" s="172"/>
      <c r="BZ205" s="172"/>
      <c r="CA205" s="172"/>
      <c r="CB205" s="172"/>
      <c r="CC205" s="172"/>
      <c r="CD205" s="172"/>
      <c r="CE205" s="172"/>
      <c r="CF205" s="172"/>
      <c r="CG205" s="172"/>
      <c r="CH205" s="172"/>
      <c r="CI205" s="172"/>
      <c r="CJ205" s="172"/>
      <c r="CK205" s="172"/>
      <c r="CL205" s="172"/>
      <c r="CM205" s="172"/>
      <c r="CN205" s="172"/>
      <c r="CO205" s="172"/>
      <c r="CP205" s="172"/>
      <c r="CQ205" s="172"/>
      <c r="CR205" s="172"/>
      <c r="CS205" s="172"/>
      <c r="CT205" s="172"/>
      <c r="CU205" s="172"/>
      <c r="CV205" s="172"/>
      <c r="CW205" s="172"/>
      <c r="CX205" s="172"/>
      <c r="CY205" s="172"/>
      <c r="CZ205" s="172"/>
      <c r="DA205" s="172"/>
      <c r="DB205" s="172"/>
      <c r="DC205" s="172"/>
      <c r="DD205" s="172"/>
      <c r="DE205" s="172"/>
      <c r="DF205" s="172"/>
      <c r="DG205" s="172"/>
      <c r="DH205" s="172"/>
      <c r="DI205" s="172"/>
      <c r="DJ205" s="172"/>
      <c r="DK205" s="172"/>
      <c r="DL205" s="172"/>
      <c r="DM205" s="172"/>
    </row>
    <row r="206" spans="1:117" s="225" customFormat="1" hidden="1">
      <c r="A206" s="178" t="s">
        <v>527</v>
      </c>
      <c r="B206" s="243"/>
      <c r="C206" s="242"/>
      <c r="D206" s="241"/>
      <c r="E206" s="240"/>
      <c r="F206" s="239"/>
      <c r="G206" s="238"/>
      <c r="H206" s="231"/>
      <c r="I206" s="237"/>
      <c r="J206" s="236"/>
      <c r="K206" s="236"/>
      <c r="L206" s="236"/>
      <c r="M206" s="236"/>
      <c r="N206" s="236"/>
      <c r="O206" s="236"/>
      <c r="P206" s="236"/>
      <c r="Q206" s="236"/>
      <c r="R206" s="236"/>
      <c r="S206" s="236"/>
      <c r="T206" s="236"/>
      <c r="U206" s="236"/>
      <c r="V206" s="236"/>
      <c r="W206" s="236"/>
      <c r="X206" s="236"/>
      <c r="Y206" s="236"/>
      <c r="Z206" s="236"/>
      <c r="AA206" s="236"/>
      <c r="AB206" s="236"/>
      <c r="AC206" s="236"/>
      <c r="AD206" s="236"/>
      <c r="AE206" s="236"/>
      <c r="AF206" s="236"/>
      <c r="AG206" s="236"/>
      <c r="AH206" s="236"/>
      <c r="AI206" s="236"/>
      <c r="AJ206" s="236"/>
      <c r="AK206" s="236"/>
      <c r="AL206" s="236"/>
      <c r="AM206" s="236"/>
      <c r="AN206" s="236"/>
      <c r="AO206" s="236"/>
      <c r="AP206" s="236"/>
      <c r="AQ206" s="236"/>
      <c r="AR206" s="236"/>
      <c r="AS206" s="177">
        <f t="shared" si="27"/>
        <v>0</v>
      </c>
      <c r="AT206" s="235">
        <f t="shared" si="28"/>
        <v>0</v>
      </c>
      <c r="AU206" s="235">
        <f t="shared" si="29"/>
        <v>0</v>
      </c>
      <c r="AV206" s="235">
        <f t="shared" si="30"/>
        <v>0</v>
      </c>
      <c r="AW206" s="172"/>
      <c r="AX206" s="173">
        <f t="shared" si="26"/>
        <v>0</v>
      </c>
      <c r="AY206" s="173"/>
      <c r="AZ206" s="173"/>
      <c r="BA206" s="173">
        <f t="shared" si="31"/>
        <v>0</v>
      </c>
      <c r="BB206" s="173"/>
      <c r="BC206" s="173"/>
      <c r="BD206" s="173">
        <f t="shared" si="32"/>
        <v>0</v>
      </c>
      <c r="BE206" s="173"/>
      <c r="BF206" s="172"/>
      <c r="BG206" s="172"/>
      <c r="BH206" s="172"/>
      <c r="BI206" s="172"/>
      <c r="BJ206" s="172"/>
      <c r="BK206" s="172"/>
      <c r="BL206" s="172"/>
      <c r="BM206" s="172"/>
      <c r="BN206" s="172"/>
      <c r="BO206" s="172"/>
      <c r="BP206" s="172"/>
      <c r="BQ206" s="172"/>
      <c r="BR206" s="172"/>
      <c r="BS206" s="172"/>
      <c r="BT206" s="172"/>
      <c r="BU206" s="172"/>
      <c r="BV206" s="172"/>
      <c r="BW206" s="172"/>
      <c r="BX206" s="172"/>
      <c r="BY206" s="172"/>
      <c r="BZ206" s="172"/>
      <c r="CA206" s="172"/>
      <c r="CB206" s="172"/>
      <c r="CC206" s="172"/>
      <c r="CD206" s="172"/>
      <c r="CE206" s="172"/>
      <c r="CF206" s="172"/>
      <c r="CG206" s="172"/>
      <c r="CH206" s="172"/>
      <c r="CI206" s="172"/>
      <c r="CJ206" s="172"/>
      <c r="CK206" s="172"/>
      <c r="CL206" s="172"/>
      <c r="CM206" s="172"/>
      <c r="CN206" s="172"/>
      <c r="CO206" s="172"/>
      <c r="CP206" s="172"/>
      <c r="CQ206" s="172"/>
      <c r="CR206" s="172"/>
      <c r="CS206" s="172"/>
      <c r="CT206" s="172"/>
      <c r="CU206" s="172"/>
      <c r="CV206" s="172"/>
      <c r="CW206" s="172"/>
      <c r="CX206" s="172"/>
      <c r="CY206" s="172"/>
      <c r="CZ206" s="172"/>
      <c r="DA206" s="172"/>
      <c r="DB206" s="172"/>
      <c r="DC206" s="172"/>
      <c r="DD206" s="172"/>
      <c r="DE206" s="172"/>
      <c r="DF206" s="172"/>
      <c r="DG206" s="172"/>
      <c r="DH206" s="172"/>
      <c r="DI206" s="172"/>
      <c r="DJ206" s="172"/>
      <c r="DK206" s="172"/>
      <c r="DL206" s="172"/>
      <c r="DM206" s="172"/>
    </row>
    <row r="207" spans="1:117" s="225" customFormat="1" hidden="1">
      <c r="A207" s="178" t="s">
        <v>528</v>
      </c>
      <c r="B207" s="243"/>
      <c r="C207" s="242"/>
      <c r="D207" s="241"/>
      <c r="E207" s="240"/>
      <c r="F207" s="239"/>
      <c r="G207" s="238"/>
      <c r="H207" s="231"/>
      <c r="I207" s="237"/>
      <c r="J207" s="236"/>
      <c r="K207" s="236"/>
      <c r="L207" s="236"/>
      <c r="M207" s="236"/>
      <c r="N207" s="236"/>
      <c r="O207" s="236"/>
      <c r="P207" s="236"/>
      <c r="Q207" s="236"/>
      <c r="R207" s="236"/>
      <c r="S207" s="236"/>
      <c r="T207" s="236"/>
      <c r="U207" s="236"/>
      <c r="V207" s="236"/>
      <c r="W207" s="236"/>
      <c r="X207" s="236"/>
      <c r="Y207" s="236"/>
      <c r="Z207" s="236"/>
      <c r="AA207" s="236"/>
      <c r="AB207" s="236"/>
      <c r="AC207" s="236"/>
      <c r="AD207" s="236"/>
      <c r="AE207" s="236"/>
      <c r="AF207" s="236"/>
      <c r="AG207" s="236"/>
      <c r="AH207" s="236"/>
      <c r="AI207" s="236"/>
      <c r="AJ207" s="236"/>
      <c r="AK207" s="236"/>
      <c r="AL207" s="236"/>
      <c r="AM207" s="236"/>
      <c r="AN207" s="236"/>
      <c r="AO207" s="236"/>
      <c r="AP207" s="236"/>
      <c r="AQ207" s="236"/>
      <c r="AR207" s="236"/>
      <c r="AS207" s="177">
        <f t="shared" si="27"/>
        <v>0</v>
      </c>
      <c r="AT207" s="235">
        <f t="shared" si="28"/>
        <v>0</v>
      </c>
      <c r="AU207" s="235">
        <f t="shared" si="29"/>
        <v>0</v>
      </c>
      <c r="AV207" s="235">
        <f t="shared" si="30"/>
        <v>0</v>
      </c>
      <c r="AW207" s="172"/>
      <c r="AX207" s="173">
        <f t="shared" si="26"/>
        <v>0</v>
      </c>
      <c r="AY207" s="173"/>
      <c r="AZ207" s="173"/>
      <c r="BA207" s="173">
        <f t="shared" si="31"/>
        <v>0</v>
      </c>
      <c r="BB207" s="173"/>
      <c r="BC207" s="173"/>
      <c r="BD207" s="173">
        <f t="shared" si="32"/>
        <v>0</v>
      </c>
      <c r="BE207" s="173"/>
      <c r="BF207" s="172"/>
      <c r="BG207" s="172"/>
      <c r="BH207" s="172"/>
      <c r="BI207" s="172"/>
      <c r="BJ207" s="172"/>
      <c r="BK207" s="172"/>
      <c r="BL207" s="172"/>
      <c r="BM207" s="172"/>
      <c r="BN207" s="172"/>
      <c r="BO207" s="172"/>
      <c r="BP207" s="172"/>
      <c r="BQ207" s="172"/>
      <c r="BR207" s="172"/>
      <c r="BS207" s="172"/>
      <c r="BT207" s="172"/>
      <c r="BU207" s="172"/>
      <c r="BV207" s="172"/>
      <c r="BW207" s="172"/>
      <c r="BX207" s="172"/>
      <c r="BY207" s="172"/>
      <c r="BZ207" s="172"/>
      <c r="CA207" s="172"/>
      <c r="CB207" s="172"/>
      <c r="CC207" s="172"/>
      <c r="CD207" s="172"/>
      <c r="CE207" s="172"/>
      <c r="CF207" s="172"/>
      <c r="CG207" s="172"/>
      <c r="CH207" s="172"/>
      <c r="CI207" s="172"/>
      <c r="CJ207" s="172"/>
      <c r="CK207" s="172"/>
      <c r="CL207" s="172"/>
      <c r="CM207" s="172"/>
      <c r="CN207" s="172"/>
      <c r="CO207" s="172"/>
      <c r="CP207" s="172"/>
      <c r="CQ207" s="172"/>
      <c r="CR207" s="172"/>
      <c r="CS207" s="172"/>
      <c r="CT207" s="172"/>
      <c r="CU207" s="172"/>
      <c r="CV207" s="172"/>
      <c r="CW207" s="172"/>
      <c r="CX207" s="172"/>
      <c r="CY207" s="172"/>
      <c r="CZ207" s="172"/>
      <c r="DA207" s="172"/>
      <c r="DB207" s="172"/>
      <c r="DC207" s="172"/>
      <c r="DD207" s="172"/>
      <c r="DE207" s="172"/>
      <c r="DF207" s="172"/>
      <c r="DG207" s="172"/>
      <c r="DH207" s="172"/>
      <c r="DI207" s="172"/>
      <c r="DJ207" s="172"/>
      <c r="DK207" s="172"/>
      <c r="DL207" s="172"/>
      <c r="DM207" s="172"/>
    </row>
    <row r="208" spans="1:117" s="225" customFormat="1" hidden="1">
      <c r="A208" s="178" t="s">
        <v>529</v>
      </c>
      <c r="B208" s="243"/>
      <c r="C208" s="242"/>
      <c r="D208" s="241"/>
      <c r="E208" s="240"/>
      <c r="F208" s="239"/>
      <c r="G208" s="238"/>
      <c r="H208" s="231"/>
      <c r="I208" s="237"/>
      <c r="J208" s="236"/>
      <c r="K208" s="236"/>
      <c r="L208" s="236"/>
      <c r="M208" s="236"/>
      <c r="N208" s="236"/>
      <c r="O208" s="236"/>
      <c r="P208" s="236"/>
      <c r="Q208" s="236"/>
      <c r="R208" s="236"/>
      <c r="S208" s="236"/>
      <c r="T208" s="236"/>
      <c r="U208" s="236"/>
      <c r="V208" s="236"/>
      <c r="W208" s="236"/>
      <c r="X208" s="236"/>
      <c r="Y208" s="236"/>
      <c r="Z208" s="236"/>
      <c r="AA208" s="236"/>
      <c r="AB208" s="236"/>
      <c r="AC208" s="236"/>
      <c r="AD208" s="236"/>
      <c r="AE208" s="236"/>
      <c r="AF208" s="236"/>
      <c r="AG208" s="236"/>
      <c r="AH208" s="236"/>
      <c r="AI208" s="236"/>
      <c r="AJ208" s="236"/>
      <c r="AK208" s="236"/>
      <c r="AL208" s="236"/>
      <c r="AM208" s="236"/>
      <c r="AN208" s="236"/>
      <c r="AO208" s="236"/>
      <c r="AP208" s="236"/>
      <c r="AQ208" s="236"/>
      <c r="AR208" s="236"/>
      <c r="AS208" s="177">
        <f t="shared" si="27"/>
        <v>0</v>
      </c>
      <c r="AT208" s="235">
        <f t="shared" si="28"/>
        <v>0</v>
      </c>
      <c r="AU208" s="235">
        <f t="shared" si="29"/>
        <v>0</v>
      </c>
      <c r="AV208" s="235">
        <f t="shared" si="30"/>
        <v>0</v>
      </c>
      <c r="AW208" s="172"/>
      <c r="AX208" s="173">
        <f t="shared" si="26"/>
        <v>0</v>
      </c>
      <c r="AY208" s="173"/>
      <c r="AZ208" s="173"/>
      <c r="BA208" s="173">
        <f t="shared" si="31"/>
        <v>0</v>
      </c>
      <c r="BB208" s="173"/>
      <c r="BC208" s="173"/>
      <c r="BD208" s="173">
        <f t="shared" si="32"/>
        <v>0</v>
      </c>
      <c r="BE208" s="173"/>
      <c r="BF208" s="172"/>
      <c r="BG208" s="172"/>
      <c r="BH208" s="172"/>
      <c r="BI208" s="172"/>
      <c r="BJ208" s="172"/>
      <c r="BK208" s="172"/>
      <c r="BL208" s="172"/>
      <c r="BM208" s="172"/>
      <c r="BN208" s="172"/>
      <c r="BO208" s="172"/>
      <c r="BP208" s="172"/>
      <c r="BQ208" s="172"/>
      <c r="BR208" s="172"/>
      <c r="BS208" s="172"/>
      <c r="BT208" s="172"/>
      <c r="BU208" s="172"/>
      <c r="BV208" s="172"/>
      <c r="BW208" s="172"/>
      <c r="BX208" s="172"/>
      <c r="BY208" s="172"/>
      <c r="BZ208" s="172"/>
      <c r="CA208" s="172"/>
      <c r="CB208" s="172"/>
      <c r="CC208" s="172"/>
      <c r="CD208" s="172"/>
      <c r="CE208" s="172"/>
      <c r="CF208" s="172"/>
      <c r="CG208" s="172"/>
      <c r="CH208" s="172"/>
      <c r="CI208" s="172"/>
      <c r="CJ208" s="172"/>
      <c r="CK208" s="172"/>
      <c r="CL208" s="172"/>
      <c r="CM208" s="172"/>
      <c r="CN208" s="172"/>
      <c r="CO208" s="172"/>
      <c r="CP208" s="172"/>
      <c r="CQ208" s="172"/>
      <c r="CR208" s="172"/>
      <c r="CS208" s="172"/>
      <c r="CT208" s="172"/>
      <c r="CU208" s="172"/>
      <c r="CV208" s="172"/>
      <c r="CW208" s="172"/>
      <c r="CX208" s="172"/>
      <c r="CY208" s="172"/>
      <c r="CZ208" s="172"/>
      <c r="DA208" s="172"/>
      <c r="DB208" s="172"/>
      <c r="DC208" s="172"/>
      <c r="DD208" s="172"/>
      <c r="DE208" s="172"/>
      <c r="DF208" s="172"/>
      <c r="DG208" s="172"/>
      <c r="DH208" s="172"/>
      <c r="DI208" s="172"/>
      <c r="DJ208" s="172"/>
      <c r="DK208" s="172"/>
      <c r="DL208" s="172"/>
      <c r="DM208" s="172"/>
    </row>
    <row r="209" spans="1:117" s="225" customFormat="1" hidden="1">
      <c r="A209" s="178" t="s">
        <v>530</v>
      </c>
      <c r="B209" s="243"/>
      <c r="C209" s="242"/>
      <c r="D209" s="241"/>
      <c r="E209" s="240"/>
      <c r="F209" s="239"/>
      <c r="G209" s="238"/>
      <c r="H209" s="231"/>
      <c r="I209" s="237"/>
      <c r="J209" s="236"/>
      <c r="K209" s="236"/>
      <c r="L209" s="236"/>
      <c r="M209" s="236"/>
      <c r="N209" s="236"/>
      <c r="O209" s="236"/>
      <c r="P209" s="236"/>
      <c r="Q209" s="236"/>
      <c r="R209" s="236"/>
      <c r="S209" s="236"/>
      <c r="T209" s="236"/>
      <c r="U209" s="236"/>
      <c r="V209" s="236"/>
      <c r="W209" s="236"/>
      <c r="X209" s="236"/>
      <c r="Y209" s="236"/>
      <c r="Z209" s="236"/>
      <c r="AA209" s="236"/>
      <c r="AB209" s="236"/>
      <c r="AC209" s="236"/>
      <c r="AD209" s="236"/>
      <c r="AE209" s="236"/>
      <c r="AF209" s="236"/>
      <c r="AG209" s="236"/>
      <c r="AH209" s="236"/>
      <c r="AI209" s="236"/>
      <c r="AJ209" s="236"/>
      <c r="AK209" s="236"/>
      <c r="AL209" s="236"/>
      <c r="AM209" s="236"/>
      <c r="AN209" s="236"/>
      <c r="AO209" s="236"/>
      <c r="AP209" s="236"/>
      <c r="AQ209" s="236"/>
      <c r="AR209" s="236"/>
      <c r="AS209" s="177">
        <f t="shared" si="27"/>
        <v>0</v>
      </c>
      <c r="AT209" s="235">
        <f t="shared" si="28"/>
        <v>0</v>
      </c>
      <c r="AU209" s="235">
        <f t="shared" si="29"/>
        <v>0</v>
      </c>
      <c r="AV209" s="235">
        <f t="shared" si="30"/>
        <v>0</v>
      </c>
      <c r="AW209" s="172"/>
      <c r="AX209" s="173">
        <f t="shared" si="26"/>
        <v>0</v>
      </c>
      <c r="AY209" s="173"/>
      <c r="AZ209" s="173"/>
      <c r="BA209" s="173">
        <f t="shared" si="31"/>
        <v>0</v>
      </c>
      <c r="BB209" s="173"/>
      <c r="BC209" s="173"/>
      <c r="BD209" s="173">
        <f t="shared" si="32"/>
        <v>0</v>
      </c>
      <c r="BE209" s="173"/>
      <c r="BF209" s="172"/>
      <c r="BG209" s="172"/>
      <c r="BH209" s="172"/>
      <c r="BI209" s="172"/>
      <c r="BJ209" s="172"/>
      <c r="BK209" s="172"/>
      <c r="BL209" s="172"/>
      <c r="BM209" s="172"/>
      <c r="BN209" s="172"/>
      <c r="BO209" s="172"/>
      <c r="BP209" s="172"/>
      <c r="BQ209" s="172"/>
      <c r="BR209" s="172"/>
      <c r="BS209" s="172"/>
      <c r="BT209" s="172"/>
      <c r="BU209" s="172"/>
      <c r="BV209" s="172"/>
      <c r="BW209" s="172"/>
      <c r="BX209" s="172"/>
      <c r="BY209" s="172"/>
      <c r="BZ209" s="172"/>
      <c r="CA209" s="172"/>
      <c r="CB209" s="172"/>
      <c r="CC209" s="172"/>
      <c r="CD209" s="172"/>
      <c r="CE209" s="172"/>
      <c r="CF209" s="172"/>
      <c r="CG209" s="172"/>
      <c r="CH209" s="172"/>
      <c r="CI209" s="172"/>
      <c r="CJ209" s="172"/>
      <c r="CK209" s="172"/>
      <c r="CL209" s="172"/>
      <c r="CM209" s="172"/>
      <c r="CN209" s="172"/>
      <c r="CO209" s="172"/>
      <c r="CP209" s="172"/>
      <c r="CQ209" s="172"/>
      <c r="CR209" s="172"/>
      <c r="CS209" s="172"/>
      <c r="CT209" s="172"/>
      <c r="CU209" s="172"/>
      <c r="CV209" s="172"/>
      <c r="CW209" s="172"/>
      <c r="CX209" s="172"/>
      <c r="CY209" s="172"/>
      <c r="CZ209" s="172"/>
      <c r="DA209" s="172"/>
      <c r="DB209" s="172"/>
      <c r="DC209" s="172"/>
      <c r="DD209" s="172"/>
      <c r="DE209" s="172"/>
      <c r="DF209" s="172"/>
      <c r="DG209" s="172"/>
      <c r="DH209" s="172"/>
      <c r="DI209" s="172"/>
      <c r="DJ209" s="172"/>
      <c r="DK209" s="172"/>
      <c r="DL209" s="172"/>
      <c r="DM209" s="172"/>
    </row>
    <row r="210" spans="1:117" s="225" customFormat="1" hidden="1">
      <c r="A210" s="178" t="s">
        <v>531</v>
      </c>
      <c r="B210" s="243"/>
      <c r="C210" s="242"/>
      <c r="D210" s="241"/>
      <c r="E210" s="240"/>
      <c r="F210" s="239"/>
      <c r="G210" s="238"/>
      <c r="H210" s="231"/>
      <c r="I210" s="237"/>
      <c r="J210" s="236"/>
      <c r="K210" s="236"/>
      <c r="L210" s="236"/>
      <c r="M210" s="236"/>
      <c r="N210" s="236"/>
      <c r="O210" s="236"/>
      <c r="P210" s="236"/>
      <c r="Q210" s="236"/>
      <c r="R210" s="236"/>
      <c r="S210" s="236"/>
      <c r="T210" s="236"/>
      <c r="U210" s="236"/>
      <c r="V210" s="236"/>
      <c r="W210" s="236"/>
      <c r="X210" s="236"/>
      <c r="Y210" s="236"/>
      <c r="Z210" s="236"/>
      <c r="AA210" s="236"/>
      <c r="AB210" s="236"/>
      <c r="AC210" s="236"/>
      <c r="AD210" s="236"/>
      <c r="AE210" s="236"/>
      <c r="AF210" s="236"/>
      <c r="AG210" s="236"/>
      <c r="AH210" s="236"/>
      <c r="AI210" s="236"/>
      <c r="AJ210" s="236"/>
      <c r="AK210" s="236"/>
      <c r="AL210" s="236"/>
      <c r="AM210" s="236"/>
      <c r="AN210" s="236"/>
      <c r="AO210" s="236"/>
      <c r="AP210" s="236"/>
      <c r="AQ210" s="236"/>
      <c r="AR210" s="236"/>
      <c r="AS210" s="177">
        <f t="shared" si="27"/>
        <v>0</v>
      </c>
      <c r="AT210" s="235">
        <f t="shared" si="28"/>
        <v>0</v>
      </c>
      <c r="AU210" s="235">
        <f t="shared" si="29"/>
        <v>0</v>
      </c>
      <c r="AV210" s="235">
        <f t="shared" si="30"/>
        <v>0</v>
      </c>
      <c r="AW210" s="172"/>
      <c r="AX210" s="173">
        <f t="shared" si="26"/>
        <v>0</v>
      </c>
      <c r="AY210" s="173"/>
      <c r="AZ210" s="173"/>
      <c r="BA210" s="173">
        <f t="shared" si="31"/>
        <v>0</v>
      </c>
      <c r="BB210" s="173"/>
      <c r="BC210" s="173"/>
      <c r="BD210" s="173">
        <f t="shared" si="32"/>
        <v>0</v>
      </c>
      <c r="BE210" s="173"/>
      <c r="BF210" s="172"/>
      <c r="BG210" s="172"/>
      <c r="BH210" s="172"/>
      <c r="BI210" s="172"/>
      <c r="BJ210" s="172"/>
      <c r="BK210" s="172"/>
      <c r="BL210" s="172"/>
      <c r="BM210" s="172"/>
      <c r="BN210" s="172"/>
      <c r="BO210" s="172"/>
      <c r="BP210" s="172"/>
      <c r="BQ210" s="172"/>
      <c r="BR210" s="172"/>
      <c r="BS210" s="172"/>
      <c r="BT210" s="172"/>
      <c r="BU210" s="172"/>
      <c r="BV210" s="172"/>
      <c r="BW210" s="172"/>
      <c r="BX210" s="172"/>
      <c r="BY210" s="172"/>
      <c r="BZ210" s="172"/>
      <c r="CA210" s="172"/>
      <c r="CB210" s="172"/>
      <c r="CC210" s="172"/>
      <c r="CD210" s="172"/>
      <c r="CE210" s="172"/>
      <c r="CF210" s="172"/>
      <c r="CG210" s="172"/>
      <c r="CH210" s="172"/>
      <c r="CI210" s="172"/>
      <c r="CJ210" s="172"/>
      <c r="CK210" s="172"/>
      <c r="CL210" s="172"/>
      <c r="CM210" s="172"/>
      <c r="CN210" s="172"/>
      <c r="CO210" s="172"/>
      <c r="CP210" s="172"/>
      <c r="CQ210" s="172"/>
      <c r="CR210" s="172"/>
      <c r="CS210" s="172"/>
      <c r="CT210" s="172"/>
      <c r="CU210" s="172"/>
      <c r="CV210" s="172"/>
      <c r="CW210" s="172"/>
      <c r="CX210" s="172"/>
      <c r="CY210" s="172"/>
      <c r="CZ210" s="172"/>
      <c r="DA210" s="172"/>
      <c r="DB210" s="172"/>
      <c r="DC210" s="172"/>
      <c r="DD210" s="172"/>
      <c r="DE210" s="172"/>
      <c r="DF210" s="172"/>
      <c r="DG210" s="172"/>
      <c r="DH210" s="172"/>
      <c r="DI210" s="172"/>
      <c r="DJ210" s="172"/>
      <c r="DK210" s="172"/>
      <c r="DL210" s="172"/>
      <c r="DM210" s="172"/>
    </row>
    <row r="211" spans="1:117" s="225" customFormat="1" hidden="1">
      <c r="A211" s="178" t="s">
        <v>532</v>
      </c>
      <c r="B211" s="243"/>
      <c r="C211" s="242"/>
      <c r="D211" s="241"/>
      <c r="E211" s="240"/>
      <c r="F211" s="239"/>
      <c r="G211" s="238"/>
      <c r="H211" s="231"/>
      <c r="I211" s="237"/>
      <c r="J211" s="236"/>
      <c r="K211" s="236"/>
      <c r="L211" s="236"/>
      <c r="M211" s="236"/>
      <c r="N211" s="236"/>
      <c r="O211" s="236"/>
      <c r="P211" s="236"/>
      <c r="Q211" s="236"/>
      <c r="R211" s="236"/>
      <c r="S211" s="236"/>
      <c r="T211" s="236"/>
      <c r="U211" s="236"/>
      <c r="V211" s="236"/>
      <c r="W211" s="236"/>
      <c r="X211" s="236"/>
      <c r="Y211" s="236"/>
      <c r="Z211" s="236"/>
      <c r="AA211" s="236"/>
      <c r="AB211" s="236"/>
      <c r="AC211" s="236"/>
      <c r="AD211" s="236"/>
      <c r="AE211" s="236"/>
      <c r="AF211" s="236"/>
      <c r="AG211" s="236"/>
      <c r="AH211" s="236"/>
      <c r="AI211" s="236"/>
      <c r="AJ211" s="236"/>
      <c r="AK211" s="236"/>
      <c r="AL211" s="236"/>
      <c r="AM211" s="236"/>
      <c r="AN211" s="236"/>
      <c r="AO211" s="236"/>
      <c r="AP211" s="236"/>
      <c r="AQ211" s="236"/>
      <c r="AR211" s="236"/>
      <c r="AS211" s="177">
        <f t="shared" si="27"/>
        <v>0</v>
      </c>
      <c r="AT211" s="235">
        <f t="shared" si="28"/>
        <v>0</v>
      </c>
      <c r="AU211" s="235">
        <f t="shared" si="29"/>
        <v>0</v>
      </c>
      <c r="AV211" s="235">
        <f t="shared" si="30"/>
        <v>0</v>
      </c>
      <c r="AW211" s="172"/>
      <c r="AX211" s="173">
        <f t="shared" si="26"/>
        <v>0</v>
      </c>
      <c r="AY211" s="173"/>
      <c r="AZ211" s="173"/>
      <c r="BA211" s="173">
        <f t="shared" si="31"/>
        <v>0</v>
      </c>
      <c r="BB211" s="173"/>
      <c r="BC211" s="173"/>
      <c r="BD211" s="173">
        <f t="shared" si="32"/>
        <v>0</v>
      </c>
      <c r="BE211" s="173"/>
      <c r="BF211" s="172"/>
      <c r="BG211" s="172"/>
      <c r="BH211" s="172"/>
      <c r="BI211" s="172"/>
      <c r="BJ211" s="172"/>
      <c r="BK211" s="172"/>
      <c r="BL211" s="172"/>
      <c r="BM211" s="172"/>
      <c r="BN211" s="172"/>
      <c r="BO211" s="172"/>
      <c r="BP211" s="172"/>
      <c r="BQ211" s="172"/>
      <c r="BR211" s="172"/>
      <c r="BS211" s="172"/>
      <c r="BT211" s="172"/>
      <c r="BU211" s="172"/>
      <c r="BV211" s="172"/>
      <c r="BW211" s="172"/>
      <c r="BX211" s="172"/>
      <c r="BY211" s="172"/>
      <c r="BZ211" s="172"/>
      <c r="CA211" s="172"/>
      <c r="CB211" s="172"/>
      <c r="CC211" s="172"/>
      <c r="CD211" s="172"/>
      <c r="CE211" s="172"/>
      <c r="CF211" s="172"/>
      <c r="CG211" s="172"/>
      <c r="CH211" s="172"/>
      <c r="CI211" s="172"/>
      <c r="CJ211" s="172"/>
      <c r="CK211" s="172"/>
      <c r="CL211" s="172"/>
      <c r="CM211" s="172"/>
      <c r="CN211" s="172"/>
      <c r="CO211" s="172"/>
      <c r="CP211" s="172"/>
      <c r="CQ211" s="172"/>
      <c r="CR211" s="172"/>
      <c r="CS211" s="172"/>
      <c r="CT211" s="172"/>
      <c r="CU211" s="172"/>
      <c r="CV211" s="172"/>
      <c r="CW211" s="172"/>
      <c r="CX211" s="172"/>
      <c r="CY211" s="172"/>
      <c r="CZ211" s="172"/>
      <c r="DA211" s="172"/>
      <c r="DB211" s="172"/>
      <c r="DC211" s="172"/>
      <c r="DD211" s="172"/>
      <c r="DE211" s="172"/>
      <c r="DF211" s="172"/>
      <c r="DG211" s="172"/>
      <c r="DH211" s="172"/>
      <c r="DI211" s="172"/>
      <c r="DJ211" s="172"/>
      <c r="DK211" s="172"/>
      <c r="DL211" s="172"/>
      <c r="DM211" s="172"/>
    </row>
    <row r="212" spans="1:117" s="225" customFormat="1" hidden="1">
      <c r="A212" s="178" t="s">
        <v>533</v>
      </c>
      <c r="B212" s="243"/>
      <c r="C212" s="242"/>
      <c r="D212" s="241"/>
      <c r="E212" s="240"/>
      <c r="F212" s="239"/>
      <c r="G212" s="238"/>
      <c r="H212" s="231"/>
      <c r="I212" s="237"/>
      <c r="J212" s="236"/>
      <c r="K212" s="236"/>
      <c r="L212" s="236"/>
      <c r="M212" s="236"/>
      <c r="N212" s="236"/>
      <c r="O212" s="236"/>
      <c r="P212" s="236"/>
      <c r="Q212" s="236"/>
      <c r="R212" s="236"/>
      <c r="S212" s="236"/>
      <c r="T212" s="236"/>
      <c r="U212" s="236"/>
      <c r="V212" s="236"/>
      <c r="W212" s="236"/>
      <c r="X212" s="236"/>
      <c r="Y212" s="236"/>
      <c r="Z212" s="236"/>
      <c r="AA212" s="236"/>
      <c r="AB212" s="236"/>
      <c r="AC212" s="236"/>
      <c r="AD212" s="236"/>
      <c r="AE212" s="236"/>
      <c r="AF212" s="236"/>
      <c r="AG212" s="236"/>
      <c r="AH212" s="236"/>
      <c r="AI212" s="236"/>
      <c r="AJ212" s="236"/>
      <c r="AK212" s="236"/>
      <c r="AL212" s="236"/>
      <c r="AM212" s="236"/>
      <c r="AN212" s="236"/>
      <c r="AO212" s="236"/>
      <c r="AP212" s="236"/>
      <c r="AQ212" s="236"/>
      <c r="AR212" s="236"/>
      <c r="AS212" s="177">
        <f t="shared" si="27"/>
        <v>0</v>
      </c>
      <c r="AT212" s="235">
        <f t="shared" si="28"/>
        <v>0</v>
      </c>
      <c r="AU212" s="235">
        <f t="shared" si="29"/>
        <v>0</v>
      </c>
      <c r="AV212" s="235">
        <f t="shared" si="30"/>
        <v>0</v>
      </c>
      <c r="AW212" s="172"/>
      <c r="AX212" s="173">
        <f t="shared" si="26"/>
        <v>0</v>
      </c>
      <c r="AY212" s="173"/>
      <c r="AZ212" s="173"/>
      <c r="BA212" s="173">
        <f t="shared" si="31"/>
        <v>0</v>
      </c>
      <c r="BB212" s="173"/>
      <c r="BC212" s="173"/>
      <c r="BD212" s="173">
        <f t="shared" si="32"/>
        <v>0</v>
      </c>
      <c r="BE212" s="173"/>
      <c r="BF212" s="172"/>
      <c r="BG212" s="172"/>
      <c r="BH212" s="172"/>
      <c r="BI212" s="172"/>
      <c r="BJ212" s="172"/>
      <c r="BK212" s="172"/>
      <c r="BL212" s="172"/>
      <c r="BM212" s="172"/>
      <c r="BN212" s="172"/>
      <c r="BO212" s="172"/>
      <c r="BP212" s="172"/>
      <c r="BQ212" s="172"/>
      <c r="BR212" s="172"/>
      <c r="BS212" s="172"/>
      <c r="BT212" s="172"/>
      <c r="BU212" s="172"/>
      <c r="BV212" s="172"/>
      <c r="BW212" s="172"/>
      <c r="BX212" s="172"/>
      <c r="BY212" s="172"/>
      <c r="BZ212" s="172"/>
      <c r="CA212" s="172"/>
      <c r="CB212" s="172"/>
      <c r="CC212" s="172"/>
      <c r="CD212" s="172"/>
      <c r="CE212" s="172"/>
      <c r="CF212" s="172"/>
      <c r="CG212" s="172"/>
      <c r="CH212" s="172"/>
      <c r="CI212" s="172"/>
      <c r="CJ212" s="172"/>
      <c r="CK212" s="172"/>
      <c r="CL212" s="172"/>
      <c r="CM212" s="172"/>
      <c r="CN212" s="172"/>
      <c r="CO212" s="172"/>
      <c r="CP212" s="172"/>
      <c r="CQ212" s="172"/>
      <c r="CR212" s="172"/>
      <c r="CS212" s="172"/>
      <c r="CT212" s="172"/>
      <c r="CU212" s="172"/>
      <c r="CV212" s="172"/>
      <c r="CW212" s="172"/>
      <c r="CX212" s="172"/>
      <c r="CY212" s="172"/>
      <c r="CZ212" s="172"/>
      <c r="DA212" s="172"/>
      <c r="DB212" s="172"/>
      <c r="DC212" s="172"/>
      <c r="DD212" s="172"/>
      <c r="DE212" s="172"/>
      <c r="DF212" s="172"/>
      <c r="DG212" s="172"/>
      <c r="DH212" s="172"/>
      <c r="DI212" s="172"/>
      <c r="DJ212" s="172"/>
      <c r="DK212" s="172"/>
      <c r="DL212" s="172"/>
      <c r="DM212" s="172"/>
    </row>
    <row r="213" spans="1:117" s="225" customFormat="1" hidden="1">
      <c r="A213" s="178" t="s">
        <v>534</v>
      </c>
      <c r="B213" s="243"/>
      <c r="C213" s="242"/>
      <c r="D213" s="241"/>
      <c r="E213" s="240"/>
      <c r="F213" s="239"/>
      <c r="G213" s="238"/>
      <c r="H213" s="231"/>
      <c r="I213" s="237"/>
      <c r="J213" s="236"/>
      <c r="K213" s="236"/>
      <c r="L213" s="236"/>
      <c r="M213" s="236"/>
      <c r="N213" s="236"/>
      <c r="O213" s="236"/>
      <c r="P213" s="236"/>
      <c r="Q213" s="236"/>
      <c r="R213" s="236"/>
      <c r="S213" s="236"/>
      <c r="T213" s="236"/>
      <c r="U213" s="236"/>
      <c r="V213" s="236"/>
      <c r="W213" s="236"/>
      <c r="X213" s="236"/>
      <c r="Y213" s="236"/>
      <c r="Z213" s="236"/>
      <c r="AA213" s="236"/>
      <c r="AB213" s="236"/>
      <c r="AC213" s="236"/>
      <c r="AD213" s="236"/>
      <c r="AE213" s="236"/>
      <c r="AF213" s="236"/>
      <c r="AG213" s="236"/>
      <c r="AH213" s="236"/>
      <c r="AI213" s="236"/>
      <c r="AJ213" s="236"/>
      <c r="AK213" s="236"/>
      <c r="AL213" s="236"/>
      <c r="AM213" s="236"/>
      <c r="AN213" s="236"/>
      <c r="AO213" s="236"/>
      <c r="AP213" s="236"/>
      <c r="AQ213" s="236"/>
      <c r="AR213" s="236"/>
      <c r="AS213" s="177">
        <f t="shared" si="27"/>
        <v>0</v>
      </c>
      <c r="AT213" s="235">
        <f t="shared" si="28"/>
        <v>0</v>
      </c>
      <c r="AU213" s="235">
        <f t="shared" si="29"/>
        <v>0</v>
      </c>
      <c r="AV213" s="235">
        <f t="shared" si="30"/>
        <v>0</v>
      </c>
      <c r="AW213" s="172"/>
      <c r="AX213" s="173">
        <f t="shared" si="26"/>
        <v>0</v>
      </c>
      <c r="AY213" s="173"/>
      <c r="AZ213" s="173"/>
      <c r="BA213" s="173">
        <f t="shared" si="31"/>
        <v>0</v>
      </c>
      <c r="BB213" s="173"/>
      <c r="BC213" s="173"/>
      <c r="BD213" s="173">
        <f t="shared" si="32"/>
        <v>0</v>
      </c>
      <c r="BE213" s="173"/>
      <c r="BF213" s="172"/>
      <c r="BG213" s="172"/>
      <c r="BH213" s="172"/>
      <c r="BI213" s="172"/>
      <c r="BJ213" s="172"/>
      <c r="BK213" s="172"/>
      <c r="BL213" s="172"/>
      <c r="BM213" s="172"/>
      <c r="BN213" s="172"/>
      <c r="BO213" s="172"/>
      <c r="BP213" s="172"/>
      <c r="BQ213" s="172"/>
      <c r="BR213" s="172"/>
      <c r="BS213" s="172"/>
      <c r="BT213" s="172"/>
      <c r="BU213" s="172"/>
      <c r="BV213" s="172"/>
      <c r="BW213" s="172"/>
      <c r="BX213" s="172"/>
      <c r="BY213" s="172"/>
      <c r="BZ213" s="172"/>
      <c r="CA213" s="172"/>
      <c r="CB213" s="172"/>
      <c r="CC213" s="172"/>
      <c r="CD213" s="172"/>
      <c r="CE213" s="172"/>
      <c r="CF213" s="172"/>
      <c r="CG213" s="172"/>
      <c r="CH213" s="172"/>
      <c r="CI213" s="172"/>
      <c r="CJ213" s="172"/>
      <c r="CK213" s="172"/>
      <c r="CL213" s="172"/>
      <c r="CM213" s="172"/>
      <c r="CN213" s="172"/>
      <c r="CO213" s="172"/>
      <c r="CP213" s="172"/>
      <c r="CQ213" s="172"/>
      <c r="CR213" s="172"/>
      <c r="CS213" s="172"/>
      <c r="CT213" s="172"/>
      <c r="CU213" s="172"/>
      <c r="CV213" s="172"/>
      <c r="CW213" s="172"/>
      <c r="CX213" s="172"/>
      <c r="CY213" s="172"/>
      <c r="CZ213" s="172"/>
      <c r="DA213" s="172"/>
      <c r="DB213" s="172"/>
      <c r="DC213" s="172"/>
      <c r="DD213" s="172"/>
      <c r="DE213" s="172"/>
      <c r="DF213" s="172"/>
      <c r="DG213" s="172"/>
      <c r="DH213" s="172"/>
      <c r="DI213" s="172"/>
      <c r="DJ213" s="172"/>
      <c r="DK213" s="172"/>
      <c r="DL213" s="172"/>
      <c r="DM213" s="172"/>
    </row>
    <row r="214" spans="1:117" s="225" customFormat="1" hidden="1">
      <c r="A214" s="178" t="s">
        <v>535</v>
      </c>
      <c r="B214" s="243"/>
      <c r="C214" s="242"/>
      <c r="D214" s="241"/>
      <c r="E214" s="240"/>
      <c r="F214" s="239"/>
      <c r="G214" s="238"/>
      <c r="H214" s="231"/>
      <c r="I214" s="237"/>
      <c r="J214" s="236"/>
      <c r="K214" s="236"/>
      <c r="L214" s="236"/>
      <c r="M214" s="236"/>
      <c r="N214" s="236"/>
      <c r="O214" s="236"/>
      <c r="P214" s="236"/>
      <c r="Q214" s="236"/>
      <c r="R214" s="236"/>
      <c r="S214" s="236"/>
      <c r="T214" s="236"/>
      <c r="U214" s="236"/>
      <c r="V214" s="236"/>
      <c r="W214" s="236"/>
      <c r="X214" s="236"/>
      <c r="Y214" s="236"/>
      <c r="Z214" s="236"/>
      <c r="AA214" s="236"/>
      <c r="AB214" s="236"/>
      <c r="AC214" s="236"/>
      <c r="AD214" s="236"/>
      <c r="AE214" s="236"/>
      <c r="AF214" s="236"/>
      <c r="AG214" s="236"/>
      <c r="AH214" s="236"/>
      <c r="AI214" s="236"/>
      <c r="AJ214" s="236"/>
      <c r="AK214" s="236"/>
      <c r="AL214" s="236"/>
      <c r="AM214" s="236"/>
      <c r="AN214" s="236"/>
      <c r="AO214" s="236"/>
      <c r="AP214" s="236"/>
      <c r="AQ214" s="236"/>
      <c r="AR214" s="236"/>
      <c r="AS214" s="177">
        <f t="shared" si="27"/>
        <v>0</v>
      </c>
      <c r="AT214" s="235">
        <f t="shared" si="28"/>
        <v>0</v>
      </c>
      <c r="AU214" s="235">
        <f t="shared" si="29"/>
        <v>0</v>
      </c>
      <c r="AV214" s="235">
        <f t="shared" si="30"/>
        <v>0</v>
      </c>
      <c r="AW214" s="172"/>
      <c r="AX214" s="173">
        <f t="shared" si="26"/>
        <v>0</v>
      </c>
      <c r="AY214" s="173"/>
      <c r="AZ214" s="173"/>
      <c r="BA214" s="173">
        <f t="shared" si="31"/>
        <v>0</v>
      </c>
      <c r="BB214" s="173"/>
      <c r="BC214" s="173"/>
      <c r="BD214" s="173">
        <f t="shared" si="32"/>
        <v>0</v>
      </c>
      <c r="BE214" s="173"/>
      <c r="BF214" s="172"/>
      <c r="BG214" s="172"/>
      <c r="BH214" s="172"/>
      <c r="BI214" s="172"/>
      <c r="BJ214" s="172"/>
      <c r="BK214" s="172"/>
      <c r="BL214" s="172"/>
      <c r="BM214" s="172"/>
      <c r="BN214" s="172"/>
      <c r="BO214" s="172"/>
      <c r="BP214" s="172"/>
      <c r="BQ214" s="172"/>
      <c r="BR214" s="172"/>
      <c r="BS214" s="172"/>
      <c r="BT214" s="172"/>
      <c r="BU214" s="172"/>
      <c r="BV214" s="172"/>
      <c r="BW214" s="172"/>
      <c r="BX214" s="172"/>
      <c r="BY214" s="172"/>
      <c r="BZ214" s="172"/>
      <c r="CA214" s="172"/>
      <c r="CB214" s="172"/>
      <c r="CC214" s="172"/>
      <c r="CD214" s="172"/>
      <c r="CE214" s="172"/>
      <c r="CF214" s="172"/>
      <c r="CG214" s="172"/>
      <c r="CH214" s="172"/>
      <c r="CI214" s="172"/>
      <c r="CJ214" s="172"/>
      <c r="CK214" s="172"/>
      <c r="CL214" s="172"/>
      <c r="CM214" s="172"/>
      <c r="CN214" s="172"/>
      <c r="CO214" s="172"/>
      <c r="CP214" s="172"/>
      <c r="CQ214" s="172"/>
      <c r="CR214" s="172"/>
      <c r="CS214" s="172"/>
      <c r="CT214" s="172"/>
      <c r="CU214" s="172"/>
      <c r="CV214" s="172"/>
      <c r="CW214" s="172"/>
      <c r="CX214" s="172"/>
      <c r="CY214" s="172"/>
      <c r="CZ214" s="172"/>
      <c r="DA214" s="172"/>
      <c r="DB214" s="172"/>
      <c r="DC214" s="172"/>
      <c r="DD214" s="172"/>
      <c r="DE214" s="172"/>
      <c r="DF214" s="172"/>
      <c r="DG214" s="172"/>
      <c r="DH214" s="172"/>
      <c r="DI214" s="172"/>
      <c r="DJ214" s="172"/>
      <c r="DK214" s="172"/>
      <c r="DL214" s="172"/>
      <c r="DM214" s="172"/>
    </row>
    <row r="215" spans="1:117" s="225" customFormat="1" hidden="1">
      <c r="A215" s="178" t="s">
        <v>536</v>
      </c>
      <c r="B215" s="243"/>
      <c r="C215" s="242"/>
      <c r="D215" s="241"/>
      <c r="E215" s="240"/>
      <c r="F215" s="239"/>
      <c r="G215" s="238"/>
      <c r="H215" s="231"/>
      <c r="I215" s="237"/>
      <c r="J215" s="236"/>
      <c r="K215" s="236"/>
      <c r="L215" s="236"/>
      <c r="M215" s="236"/>
      <c r="N215" s="236"/>
      <c r="O215" s="236"/>
      <c r="P215" s="236"/>
      <c r="Q215" s="236"/>
      <c r="R215" s="236"/>
      <c r="S215" s="236"/>
      <c r="T215" s="236"/>
      <c r="U215" s="236"/>
      <c r="V215" s="236"/>
      <c r="W215" s="236"/>
      <c r="X215" s="236"/>
      <c r="Y215" s="236"/>
      <c r="Z215" s="236"/>
      <c r="AA215" s="236"/>
      <c r="AB215" s="236"/>
      <c r="AC215" s="236"/>
      <c r="AD215" s="236"/>
      <c r="AE215" s="236"/>
      <c r="AF215" s="236"/>
      <c r="AG215" s="236"/>
      <c r="AH215" s="236"/>
      <c r="AI215" s="236"/>
      <c r="AJ215" s="236"/>
      <c r="AK215" s="236"/>
      <c r="AL215" s="236"/>
      <c r="AM215" s="236"/>
      <c r="AN215" s="236"/>
      <c r="AO215" s="236"/>
      <c r="AP215" s="236"/>
      <c r="AQ215" s="236"/>
      <c r="AR215" s="236"/>
      <c r="AS215" s="177">
        <f t="shared" si="27"/>
        <v>0</v>
      </c>
      <c r="AT215" s="235">
        <f t="shared" si="28"/>
        <v>0</v>
      </c>
      <c r="AU215" s="235">
        <f t="shared" si="29"/>
        <v>0</v>
      </c>
      <c r="AV215" s="235">
        <f t="shared" si="30"/>
        <v>0</v>
      </c>
      <c r="AW215" s="172"/>
      <c r="AX215" s="173">
        <f t="shared" si="26"/>
        <v>0</v>
      </c>
      <c r="AY215" s="173"/>
      <c r="AZ215" s="173"/>
      <c r="BA215" s="173">
        <f t="shared" si="31"/>
        <v>0</v>
      </c>
      <c r="BB215" s="173"/>
      <c r="BC215" s="173"/>
      <c r="BD215" s="173">
        <f t="shared" si="32"/>
        <v>0</v>
      </c>
      <c r="BE215" s="173"/>
      <c r="BF215" s="172"/>
      <c r="BG215" s="172"/>
      <c r="BH215" s="172"/>
      <c r="BI215" s="172"/>
      <c r="BJ215" s="172"/>
      <c r="BK215" s="172"/>
      <c r="BL215" s="172"/>
      <c r="BM215" s="172"/>
      <c r="BN215" s="172"/>
      <c r="BO215" s="172"/>
      <c r="BP215" s="172"/>
      <c r="BQ215" s="172"/>
      <c r="BR215" s="172"/>
      <c r="BS215" s="172"/>
      <c r="BT215" s="172"/>
      <c r="BU215" s="172"/>
      <c r="BV215" s="172"/>
      <c r="BW215" s="172"/>
      <c r="BX215" s="172"/>
      <c r="BY215" s="172"/>
      <c r="BZ215" s="172"/>
      <c r="CA215" s="172"/>
      <c r="CB215" s="172"/>
      <c r="CC215" s="172"/>
      <c r="CD215" s="172"/>
      <c r="CE215" s="172"/>
      <c r="CF215" s="172"/>
      <c r="CG215" s="172"/>
      <c r="CH215" s="172"/>
      <c r="CI215" s="172"/>
      <c r="CJ215" s="172"/>
      <c r="CK215" s="172"/>
      <c r="CL215" s="172"/>
      <c r="CM215" s="172"/>
      <c r="CN215" s="172"/>
      <c r="CO215" s="172"/>
      <c r="CP215" s="172"/>
      <c r="CQ215" s="172"/>
      <c r="CR215" s="172"/>
      <c r="CS215" s="172"/>
      <c r="CT215" s="172"/>
      <c r="CU215" s="172"/>
      <c r="CV215" s="172"/>
      <c r="CW215" s="172"/>
      <c r="CX215" s="172"/>
      <c r="CY215" s="172"/>
      <c r="CZ215" s="172"/>
      <c r="DA215" s="172"/>
      <c r="DB215" s="172"/>
      <c r="DC215" s="172"/>
      <c r="DD215" s="172"/>
      <c r="DE215" s="172"/>
      <c r="DF215" s="172"/>
      <c r="DG215" s="172"/>
      <c r="DH215" s="172"/>
      <c r="DI215" s="172"/>
      <c r="DJ215" s="172"/>
      <c r="DK215" s="172"/>
      <c r="DL215" s="172"/>
      <c r="DM215" s="172"/>
    </row>
    <row r="216" spans="1:117" s="225" customFormat="1" hidden="1">
      <c r="A216" s="178" t="s">
        <v>537</v>
      </c>
      <c r="B216" s="243"/>
      <c r="C216" s="242"/>
      <c r="D216" s="241"/>
      <c r="E216" s="240"/>
      <c r="F216" s="239"/>
      <c r="G216" s="238"/>
      <c r="H216" s="231"/>
      <c r="I216" s="237"/>
      <c r="J216" s="236"/>
      <c r="K216" s="236"/>
      <c r="L216" s="236"/>
      <c r="M216" s="236"/>
      <c r="N216" s="236"/>
      <c r="O216" s="236"/>
      <c r="P216" s="236"/>
      <c r="Q216" s="236"/>
      <c r="R216" s="236"/>
      <c r="S216" s="236"/>
      <c r="T216" s="236"/>
      <c r="U216" s="236"/>
      <c r="V216" s="236"/>
      <c r="W216" s="236"/>
      <c r="X216" s="236"/>
      <c r="Y216" s="236"/>
      <c r="Z216" s="236"/>
      <c r="AA216" s="236"/>
      <c r="AB216" s="236"/>
      <c r="AC216" s="236"/>
      <c r="AD216" s="236"/>
      <c r="AE216" s="236"/>
      <c r="AF216" s="236"/>
      <c r="AG216" s="236"/>
      <c r="AH216" s="236"/>
      <c r="AI216" s="236"/>
      <c r="AJ216" s="236"/>
      <c r="AK216" s="236"/>
      <c r="AL216" s="236"/>
      <c r="AM216" s="236"/>
      <c r="AN216" s="236"/>
      <c r="AO216" s="236"/>
      <c r="AP216" s="236"/>
      <c r="AQ216" s="236"/>
      <c r="AR216" s="236"/>
      <c r="AS216" s="177">
        <f t="shared" si="27"/>
        <v>0</v>
      </c>
      <c r="AT216" s="235">
        <f t="shared" si="28"/>
        <v>0</v>
      </c>
      <c r="AU216" s="235">
        <f t="shared" si="29"/>
        <v>0</v>
      </c>
      <c r="AV216" s="235">
        <f t="shared" si="30"/>
        <v>0</v>
      </c>
      <c r="AW216" s="172"/>
      <c r="AX216" s="173">
        <f t="shared" si="26"/>
        <v>0</v>
      </c>
      <c r="AY216" s="173"/>
      <c r="AZ216" s="173"/>
      <c r="BA216" s="173">
        <f t="shared" si="31"/>
        <v>0</v>
      </c>
      <c r="BB216" s="173"/>
      <c r="BC216" s="173"/>
      <c r="BD216" s="173">
        <f t="shared" si="32"/>
        <v>0</v>
      </c>
      <c r="BE216" s="173"/>
      <c r="BF216" s="172"/>
      <c r="BG216" s="172"/>
      <c r="BH216" s="172"/>
      <c r="BI216" s="172"/>
      <c r="BJ216" s="172"/>
      <c r="BK216" s="172"/>
      <c r="BL216" s="172"/>
      <c r="BM216" s="172"/>
      <c r="BN216" s="172"/>
      <c r="BO216" s="172"/>
      <c r="BP216" s="172"/>
      <c r="BQ216" s="172"/>
      <c r="BR216" s="172"/>
      <c r="BS216" s="172"/>
      <c r="BT216" s="172"/>
      <c r="BU216" s="172"/>
      <c r="BV216" s="172"/>
      <c r="BW216" s="172"/>
      <c r="BX216" s="172"/>
      <c r="BY216" s="172"/>
      <c r="BZ216" s="172"/>
      <c r="CA216" s="172"/>
      <c r="CB216" s="172"/>
      <c r="CC216" s="172"/>
      <c r="CD216" s="172"/>
      <c r="CE216" s="172"/>
      <c r="CF216" s="172"/>
      <c r="CG216" s="172"/>
      <c r="CH216" s="172"/>
      <c r="CI216" s="172"/>
      <c r="CJ216" s="172"/>
      <c r="CK216" s="172"/>
      <c r="CL216" s="172"/>
      <c r="CM216" s="172"/>
      <c r="CN216" s="172"/>
      <c r="CO216" s="172"/>
      <c r="CP216" s="172"/>
      <c r="CQ216" s="172"/>
      <c r="CR216" s="172"/>
      <c r="CS216" s="172"/>
      <c r="CT216" s="172"/>
      <c r="CU216" s="172"/>
      <c r="CV216" s="172"/>
      <c r="CW216" s="172"/>
      <c r="CX216" s="172"/>
      <c r="CY216" s="172"/>
      <c r="CZ216" s="172"/>
      <c r="DA216" s="172"/>
      <c r="DB216" s="172"/>
      <c r="DC216" s="172"/>
      <c r="DD216" s="172"/>
      <c r="DE216" s="172"/>
      <c r="DF216" s="172"/>
      <c r="DG216" s="172"/>
      <c r="DH216" s="172"/>
      <c r="DI216" s="172"/>
      <c r="DJ216" s="172"/>
      <c r="DK216" s="172"/>
      <c r="DL216" s="172"/>
      <c r="DM216" s="172"/>
    </row>
    <row r="217" spans="1:117" s="225" customFormat="1" hidden="1">
      <c r="A217" s="178" t="s">
        <v>538</v>
      </c>
      <c r="B217" s="243"/>
      <c r="C217" s="242"/>
      <c r="D217" s="241"/>
      <c r="E217" s="240"/>
      <c r="F217" s="239"/>
      <c r="G217" s="238"/>
      <c r="H217" s="231"/>
      <c r="I217" s="237"/>
      <c r="J217" s="236"/>
      <c r="K217" s="236"/>
      <c r="L217" s="236"/>
      <c r="M217" s="236"/>
      <c r="N217" s="236"/>
      <c r="O217" s="236"/>
      <c r="P217" s="236"/>
      <c r="Q217" s="236"/>
      <c r="R217" s="236"/>
      <c r="S217" s="236"/>
      <c r="T217" s="236"/>
      <c r="U217" s="236"/>
      <c r="V217" s="236"/>
      <c r="W217" s="236"/>
      <c r="X217" s="236"/>
      <c r="Y217" s="236"/>
      <c r="Z217" s="236"/>
      <c r="AA217" s="236"/>
      <c r="AB217" s="236"/>
      <c r="AC217" s="236"/>
      <c r="AD217" s="236"/>
      <c r="AE217" s="236"/>
      <c r="AF217" s="236"/>
      <c r="AG217" s="236"/>
      <c r="AH217" s="236"/>
      <c r="AI217" s="236"/>
      <c r="AJ217" s="236"/>
      <c r="AK217" s="236"/>
      <c r="AL217" s="236"/>
      <c r="AM217" s="236"/>
      <c r="AN217" s="236"/>
      <c r="AO217" s="236"/>
      <c r="AP217" s="236"/>
      <c r="AQ217" s="236"/>
      <c r="AR217" s="236"/>
      <c r="AS217" s="177">
        <f t="shared" si="27"/>
        <v>0</v>
      </c>
      <c r="AT217" s="235">
        <f t="shared" si="28"/>
        <v>0</v>
      </c>
      <c r="AU217" s="235">
        <f t="shared" si="29"/>
        <v>0</v>
      </c>
      <c r="AV217" s="235">
        <f t="shared" si="30"/>
        <v>0</v>
      </c>
      <c r="AW217" s="172"/>
      <c r="AX217" s="173">
        <f t="shared" si="26"/>
        <v>0</v>
      </c>
      <c r="AY217" s="173"/>
      <c r="AZ217" s="173"/>
      <c r="BA217" s="173">
        <f t="shared" si="31"/>
        <v>0</v>
      </c>
      <c r="BB217" s="173"/>
      <c r="BC217" s="173"/>
      <c r="BD217" s="173">
        <f t="shared" si="32"/>
        <v>0</v>
      </c>
      <c r="BE217" s="173"/>
      <c r="BF217" s="172"/>
      <c r="BG217" s="172"/>
      <c r="BH217" s="172"/>
      <c r="BI217" s="172"/>
      <c r="BJ217" s="172"/>
      <c r="BK217" s="172"/>
      <c r="BL217" s="172"/>
      <c r="BM217" s="172"/>
      <c r="BN217" s="172"/>
      <c r="BO217" s="172"/>
      <c r="BP217" s="172"/>
      <c r="BQ217" s="172"/>
      <c r="BR217" s="172"/>
      <c r="BS217" s="172"/>
      <c r="BT217" s="172"/>
      <c r="BU217" s="172"/>
      <c r="BV217" s="172"/>
      <c r="BW217" s="172"/>
      <c r="BX217" s="172"/>
      <c r="BY217" s="172"/>
      <c r="BZ217" s="172"/>
      <c r="CA217" s="172"/>
      <c r="CB217" s="172"/>
      <c r="CC217" s="172"/>
      <c r="CD217" s="172"/>
      <c r="CE217" s="172"/>
      <c r="CF217" s="172"/>
      <c r="CG217" s="172"/>
      <c r="CH217" s="172"/>
      <c r="CI217" s="172"/>
      <c r="CJ217" s="172"/>
      <c r="CK217" s="172"/>
      <c r="CL217" s="172"/>
      <c r="CM217" s="172"/>
      <c r="CN217" s="172"/>
      <c r="CO217" s="172"/>
      <c r="CP217" s="172"/>
      <c r="CQ217" s="172"/>
      <c r="CR217" s="172"/>
      <c r="CS217" s="172"/>
      <c r="CT217" s="172"/>
      <c r="CU217" s="172"/>
      <c r="CV217" s="172"/>
      <c r="CW217" s="172"/>
      <c r="CX217" s="172"/>
      <c r="CY217" s="172"/>
      <c r="CZ217" s="172"/>
      <c r="DA217" s="172"/>
      <c r="DB217" s="172"/>
      <c r="DC217" s="172"/>
      <c r="DD217" s="172"/>
      <c r="DE217" s="172"/>
      <c r="DF217" s="172"/>
      <c r="DG217" s="172"/>
      <c r="DH217" s="172"/>
      <c r="DI217" s="172"/>
      <c r="DJ217" s="172"/>
      <c r="DK217" s="172"/>
      <c r="DL217" s="172"/>
      <c r="DM217" s="172"/>
    </row>
    <row r="218" spans="1:117" s="225" customFormat="1" hidden="1">
      <c r="A218" s="178" t="s">
        <v>539</v>
      </c>
      <c r="B218" s="243"/>
      <c r="C218" s="242"/>
      <c r="D218" s="241"/>
      <c r="E218" s="240"/>
      <c r="F218" s="239"/>
      <c r="G218" s="238"/>
      <c r="H218" s="231"/>
      <c r="I218" s="237"/>
      <c r="J218" s="236"/>
      <c r="K218" s="236"/>
      <c r="L218" s="236"/>
      <c r="M218" s="236"/>
      <c r="N218" s="236"/>
      <c r="O218" s="236"/>
      <c r="P218" s="236"/>
      <c r="Q218" s="236"/>
      <c r="R218" s="236"/>
      <c r="S218" s="236"/>
      <c r="T218" s="236"/>
      <c r="U218" s="236"/>
      <c r="V218" s="236"/>
      <c r="W218" s="236"/>
      <c r="X218" s="236"/>
      <c r="Y218" s="236"/>
      <c r="Z218" s="236"/>
      <c r="AA218" s="236"/>
      <c r="AB218" s="236"/>
      <c r="AC218" s="236"/>
      <c r="AD218" s="236"/>
      <c r="AE218" s="236"/>
      <c r="AF218" s="236"/>
      <c r="AG218" s="236"/>
      <c r="AH218" s="236"/>
      <c r="AI218" s="236"/>
      <c r="AJ218" s="236"/>
      <c r="AK218" s="236"/>
      <c r="AL218" s="236"/>
      <c r="AM218" s="236"/>
      <c r="AN218" s="236"/>
      <c r="AO218" s="236"/>
      <c r="AP218" s="236"/>
      <c r="AQ218" s="236"/>
      <c r="AR218" s="236"/>
      <c r="AS218" s="177">
        <f t="shared" si="27"/>
        <v>0</v>
      </c>
      <c r="AT218" s="235">
        <f t="shared" si="28"/>
        <v>0</v>
      </c>
      <c r="AU218" s="235">
        <f t="shared" si="29"/>
        <v>0</v>
      </c>
      <c r="AV218" s="235">
        <f t="shared" si="30"/>
        <v>0</v>
      </c>
      <c r="AW218" s="172"/>
      <c r="AX218" s="173">
        <f t="shared" si="26"/>
        <v>0</v>
      </c>
      <c r="AY218" s="173"/>
      <c r="AZ218" s="173"/>
      <c r="BA218" s="173">
        <f t="shared" si="31"/>
        <v>0</v>
      </c>
      <c r="BB218" s="173"/>
      <c r="BC218" s="173"/>
      <c r="BD218" s="173">
        <f t="shared" si="32"/>
        <v>0</v>
      </c>
      <c r="BE218" s="173"/>
      <c r="BF218" s="172"/>
      <c r="BG218" s="172"/>
      <c r="BH218" s="172"/>
      <c r="BI218" s="172"/>
      <c r="BJ218" s="172"/>
      <c r="BK218" s="172"/>
      <c r="BL218" s="172"/>
      <c r="BM218" s="172"/>
      <c r="BN218" s="172"/>
      <c r="BO218" s="172"/>
      <c r="BP218" s="172"/>
      <c r="BQ218" s="172"/>
      <c r="BR218" s="172"/>
      <c r="BS218" s="172"/>
      <c r="BT218" s="172"/>
      <c r="BU218" s="172"/>
      <c r="BV218" s="172"/>
      <c r="BW218" s="172"/>
      <c r="BX218" s="172"/>
      <c r="BY218" s="172"/>
      <c r="BZ218" s="172"/>
      <c r="CA218" s="172"/>
      <c r="CB218" s="172"/>
      <c r="CC218" s="172"/>
      <c r="CD218" s="172"/>
      <c r="CE218" s="172"/>
      <c r="CF218" s="172"/>
      <c r="CG218" s="172"/>
      <c r="CH218" s="172"/>
      <c r="CI218" s="172"/>
      <c r="CJ218" s="172"/>
      <c r="CK218" s="172"/>
      <c r="CL218" s="172"/>
      <c r="CM218" s="172"/>
      <c r="CN218" s="172"/>
      <c r="CO218" s="172"/>
      <c r="CP218" s="172"/>
      <c r="CQ218" s="172"/>
      <c r="CR218" s="172"/>
      <c r="CS218" s="172"/>
      <c r="CT218" s="172"/>
      <c r="CU218" s="172"/>
      <c r="CV218" s="172"/>
      <c r="CW218" s="172"/>
      <c r="CX218" s="172"/>
      <c r="CY218" s="172"/>
      <c r="CZ218" s="172"/>
      <c r="DA218" s="172"/>
      <c r="DB218" s="172"/>
      <c r="DC218" s="172"/>
      <c r="DD218" s="172"/>
      <c r="DE218" s="172"/>
      <c r="DF218" s="172"/>
      <c r="DG218" s="172"/>
      <c r="DH218" s="172"/>
      <c r="DI218" s="172"/>
      <c r="DJ218" s="172"/>
      <c r="DK218" s="172"/>
      <c r="DL218" s="172"/>
      <c r="DM218" s="172"/>
    </row>
    <row r="219" spans="1:117" s="225" customFormat="1" hidden="1">
      <c r="A219" s="178" t="s">
        <v>540</v>
      </c>
      <c r="B219" s="243"/>
      <c r="C219" s="242"/>
      <c r="D219" s="241"/>
      <c r="E219" s="240"/>
      <c r="F219" s="239"/>
      <c r="G219" s="238"/>
      <c r="H219" s="231"/>
      <c r="I219" s="237"/>
      <c r="J219" s="236"/>
      <c r="K219" s="236"/>
      <c r="L219" s="236"/>
      <c r="M219" s="236"/>
      <c r="N219" s="236"/>
      <c r="O219" s="236"/>
      <c r="P219" s="236"/>
      <c r="Q219" s="236"/>
      <c r="R219" s="236"/>
      <c r="S219" s="236"/>
      <c r="T219" s="236"/>
      <c r="U219" s="236"/>
      <c r="V219" s="236"/>
      <c r="W219" s="236"/>
      <c r="X219" s="236"/>
      <c r="Y219" s="236"/>
      <c r="Z219" s="236"/>
      <c r="AA219" s="236"/>
      <c r="AB219" s="236"/>
      <c r="AC219" s="236"/>
      <c r="AD219" s="236"/>
      <c r="AE219" s="236"/>
      <c r="AF219" s="236"/>
      <c r="AG219" s="236"/>
      <c r="AH219" s="236"/>
      <c r="AI219" s="236"/>
      <c r="AJ219" s="236"/>
      <c r="AK219" s="236"/>
      <c r="AL219" s="236"/>
      <c r="AM219" s="236"/>
      <c r="AN219" s="236"/>
      <c r="AO219" s="236"/>
      <c r="AP219" s="236"/>
      <c r="AQ219" s="236"/>
      <c r="AR219" s="236"/>
      <c r="AS219" s="177">
        <f t="shared" si="27"/>
        <v>0</v>
      </c>
      <c r="AT219" s="235">
        <f t="shared" si="28"/>
        <v>0</v>
      </c>
      <c r="AU219" s="235">
        <f t="shared" si="29"/>
        <v>0</v>
      </c>
      <c r="AV219" s="235">
        <f t="shared" si="30"/>
        <v>0</v>
      </c>
      <c r="AW219" s="172"/>
      <c r="AX219" s="173">
        <f t="shared" si="26"/>
        <v>0</v>
      </c>
      <c r="AY219" s="173"/>
      <c r="AZ219" s="173"/>
      <c r="BA219" s="173">
        <f t="shared" si="31"/>
        <v>0</v>
      </c>
      <c r="BB219" s="173"/>
      <c r="BC219" s="173"/>
      <c r="BD219" s="173">
        <f t="shared" si="32"/>
        <v>0</v>
      </c>
      <c r="BE219" s="173"/>
      <c r="BF219" s="172"/>
      <c r="BG219" s="172"/>
      <c r="BH219" s="172"/>
      <c r="BI219" s="172"/>
      <c r="BJ219" s="172"/>
      <c r="BK219" s="172"/>
      <c r="BL219" s="172"/>
      <c r="BM219" s="172"/>
      <c r="BN219" s="172"/>
      <c r="BO219" s="172"/>
      <c r="BP219" s="172"/>
      <c r="BQ219" s="172"/>
      <c r="BR219" s="172"/>
      <c r="BS219" s="172"/>
      <c r="BT219" s="172"/>
      <c r="BU219" s="172"/>
      <c r="BV219" s="172"/>
      <c r="BW219" s="172"/>
      <c r="BX219" s="172"/>
      <c r="BY219" s="172"/>
      <c r="BZ219" s="172"/>
      <c r="CA219" s="172"/>
      <c r="CB219" s="172"/>
      <c r="CC219" s="172"/>
      <c r="CD219" s="172"/>
      <c r="CE219" s="172"/>
      <c r="CF219" s="172"/>
      <c r="CG219" s="172"/>
      <c r="CH219" s="172"/>
      <c r="CI219" s="172"/>
      <c r="CJ219" s="172"/>
      <c r="CK219" s="172"/>
      <c r="CL219" s="172"/>
      <c r="CM219" s="172"/>
      <c r="CN219" s="172"/>
      <c r="CO219" s="172"/>
      <c r="CP219" s="172"/>
      <c r="CQ219" s="172"/>
      <c r="CR219" s="172"/>
      <c r="CS219" s="172"/>
      <c r="CT219" s="172"/>
      <c r="CU219" s="172"/>
      <c r="CV219" s="172"/>
      <c r="CW219" s="172"/>
      <c r="CX219" s="172"/>
      <c r="CY219" s="172"/>
      <c r="CZ219" s="172"/>
      <c r="DA219" s="172"/>
      <c r="DB219" s="172"/>
      <c r="DC219" s="172"/>
      <c r="DD219" s="172"/>
      <c r="DE219" s="172"/>
      <c r="DF219" s="172"/>
      <c r="DG219" s="172"/>
      <c r="DH219" s="172"/>
      <c r="DI219" s="172"/>
      <c r="DJ219" s="172"/>
      <c r="DK219" s="172"/>
      <c r="DL219" s="172"/>
      <c r="DM219" s="172"/>
    </row>
    <row r="220" spans="1:117" s="225" customFormat="1" hidden="1">
      <c r="A220" s="178" t="s">
        <v>541</v>
      </c>
      <c r="B220" s="243"/>
      <c r="C220" s="242"/>
      <c r="D220" s="241"/>
      <c r="E220" s="240"/>
      <c r="F220" s="239"/>
      <c r="G220" s="238"/>
      <c r="H220" s="231"/>
      <c r="I220" s="237"/>
      <c r="J220" s="236"/>
      <c r="K220" s="236"/>
      <c r="L220" s="236"/>
      <c r="M220" s="236"/>
      <c r="N220" s="236"/>
      <c r="O220" s="236"/>
      <c r="P220" s="236"/>
      <c r="Q220" s="236"/>
      <c r="R220" s="236"/>
      <c r="S220" s="236"/>
      <c r="T220" s="236"/>
      <c r="U220" s="236"/>
      <c r="V220" s="236"/>
      <c r="W220" s="236"/>
      <c r="X220" s="236"/>
      <c r="Y220" s="236"/>
      <c r="Z220" s="236"/>
      <c r="AA220" s="236"/>
      <c r="AB220" s="236"/>
      <c r="AC220" s="236"/>
      <c r="AD220" s="236"/>
      <c r="AE220" s="236"/>
      <c r="AF220" s="236"/>
      <c r="AG220" s="236"/>
      <c r="AH220" s="236"/>
      <c r="AI220" s="236"/>
      <c r="AJ220" s="236"/>
      <c r="AK220" s="236"/>
      <c r="AL220" s="236"/>
      <c r="AM220" s="236"/>
      <c r="AN220" s="236"/>
      <c r="AO220" s="236"/>
      <c r="AP220" s="236"/>
      <c r="AQ220" s="236"/>
      <c r="AR220" s="236"/>
      <c r="AS220" s="177">
        <f t="shared" si="27"/>
        <v>0</v>
      </c>
      <c r="AT220" s="235">
        <f t="shared" si="28"/>
        <v>0</v>
      </c>
      <c r="AU220" s="235">
        <f t="shared" si="29"/>
        <v>0</v>
      </c>
      <c r="AV220" s="235">
        <f t="shared" si="30"/>
        <v>0</v>
      </c>
      <c r="AW220" s="172"/>
      <c r="AX220" s="173">
        <f t="shared" si="26"/>
        <v>0</v>
      </c>
      <c r="AY220" s="173"/>
      <c r="AZ220" s="173"/>
      <c r="BA220" s="173">
        <f t="shared" si="31"/>
        <v>0</v>
      </c>
      <c r="BB220" s="173"/>
      <c r="BC220" s="173"/>
      <c r="BD220" s="173">
        <f t="shared" si="32"/>
        <v>0</v>
      </c>
      <c r="BE220" s="173"/>
      <c r="BF220" s="172"/>
      <c r="BG220" s="172"/>
      <c r="BH220" s="172"/>
      <c r="BI220" s="172"/>
      <c r="BJ220" s="172"/>
      <c r="BK220" s="172"/>
      <c r="BL220" s="172"/>
      <c r="BM220" s="172"/>
      <c r="BN220" s="172"/>
      <c r="BO220" s="172"/>
      <c r="BP220" s="172"/>
      <c r="BQ220" s="172"/>
      <c r="BR220" s="172"/>
      <c r="BS220" s="172"/>
      <c r="BT220" s="172"/>
      <c r="BU220" s="172"/>
      <c r="BV220" s="172"/>
      <c r="BW220" s="172"/>
      <c r="BX220" s="172"/>
      <c r="BY220" s="172"/>
      <c r="BZ220" s="172"/>
      <c r="CA220" s="172"/>
      <c r="CB220" s="172"/>
      <c r="CC220" s="172"/>
      <c r="CD220" s="172"/>
      <c r="CE220" s="172"/>
      <c r="CF220" s="172"/>
      <c r="CG220" s="172"/>
      <c r="CH220" s="172"/>
      <c r="CI220" s="172"/>
      <c r="CJ220" s="172"/>
      <c r="CK220" s="172"/>
      <c r="CL220" s="172"/>
      <c r="CM220" s="172"/>
      <c r="CN220" s="172"/>
      <c r="CO220" s="172"/>
      <c r="CP220" s="172"/>
      <c r="CQ220" s="172"/>
      <c r="CR220" s="172"/>
      <c r="CS220" s="172"/>
      <c r="CT220" s="172"/>
      <c r="CU220" s="172"/>
      <c r="CV220" s="172"/>
      <c r="CW220" s="172"/>
      <c r="CX220" s="172"/>
      <c r="CY220" s="172"/>
      <c r="CZ220" s="172"/>
      <c r="DA220" s="172"/>
      <c r="DB220" s="172"/>
      <c r="DC220" s="172"/>
      <c r="DD220" s="172"/>
      <c r="DE220" s="172"/>
      <c r="DF220" s="172"/>
      <c r="DG220" s="172"/>
      <c r="DH220" s="172"/>
      <c r="DI220" s="172"/>
      <c r="DJ220" s="172"/>
      <c r="DK220" s="172"/>
      <c r="DL220" s="172"/>
      <c r="DM220" s="172"/>
    </row>
    <row r="221" spans="1:117" s="225" customFormat="1" hidden="1">
      <c r="A221" s="178" t="s">
        <v>542</v>
      </c>
      <c r="B221" s="243"/>
      <c r="C221" s="242"/>
      <c r="D221" s="241"/>
      <c r="E221" s="240"/>
      <c r="F221" s="239"/>
      <c r="G221" s="238"/>
      <c r="H221" s="231"/>
      <c r="I221" s="237"/>
      <c r="J221" s="236"/>
      <c r="K221" s="236"/>
      <c r="L221" s="236"/>
      <c r="M221" s="236"/>
      <c r="N221" s="236"/>
      <c r="O221" s="236"/>
      <c r="P221" s="236"/>
      <c r="Q221" s="236"/>
      <c r="R221" s="236"/>
      <c r="S221" s="236"/>
      <c r="T221" s="236"/>
      <c r="U221" s="236"/>
      <c r="V221" s="236"/>
      <c r="W221" s="236"/>
      <c r="X221" s="236"/>
      <c r="Y221" s="236"/>
      <c r="Z221" s="236"/>
      <c r="AA221" s="236"/>
      <c r="AB221" s="236"/>
      <c r="AC221" s="236"/>
      <c r="AD221" s="236"/>
      <c r="AE221" s="236"/>
      <c r="AF221" s="236"/>
      <c r="AG221" s="236"/>
      <c r="AH221" s="236"/>
      <c r="AI221" s="236"/>
      <c r="AJ221" s="236"/>
      <c r="AK221" s="236"/>
      <c r="AL221" s="236"/>
      <c r="AM221" s="236"/>
      <c r="AN221" s="236"/>
      <c r="AO221" s="236"/>
      <c r="AP221" s="236"/>
      <c r="AQ221" s="236"/>
      <c r="AR221" s="236"/>
      <c r="AS221" s="177">
        <f t="shared" si="27"/>
        <v>0</v>
      </c>
      <c r="AT221" s="235">
        <f t="shared" si="28"/>
        <v>0</v>
      </c>
      <c r="AU221" s="235">
        <f t="shared" si="29"/>
        <v>0</v>
      </c>
      <c r="AV221" s="235">
        <f t="shared" si="30"/>
        <v>0</v>
      </c>
      <c r="AW221" s="172"/>
      <c r="AX221" s="173">
        <f t="shared" si="26"/>
        <v>0</v>
      </c>
      <c r="AY221" s="173"/>
      <c r="AZ221" s="173"/>
      <c r="BA221" s="173">
        <f t="shared" si="31"/>
        <v>0</v>
      </c>
      <c r="BB221" s="173"/>
      <c r="BC221" s="173"/>
      <c r="BD221" s="173">
        <f t="shared" si="32"/>
        <v>0</v>
      </c>
      <c r="BE221" s="173"/>
      <c r="BF221" s="172"/>
      <c r="BG221" s="172"/>
      <c r="BH221" s="172"/>
      <c r="BI221" s="172"/>
      <c r="BJ221" s="172"/>
      <c r="BK221" s="172"/>
      <c r="BL221" s="172"/>
      <c r="BM221" s="172"/>
      <c r="BN221" s="172"/>
      <c r="BO221" s="172"/>
      <c r="BP221" s="172"/>
      <c r="BQ221" s="172"/>
      <c r="BR221" s="172"/>
      <c r="BS221" s="172"/>
      <c r="BT221" s="172"/>
      <c r="BU221" s="172"/>
      <c r="BV221" s="172"/>
      <c r="BW221" s="172"/>
      <c r="BX221" s="172"/>
      <c r="BY221" s="172"/>
      <c r="BZ221" s="172"/>
      <c r="CA221" s="172"/>
      <c r="CB221" s="172"/>
      <c r="CC221" s="172"/>
      <c r="CD221" s="172"/>
      <c r="CE221" s="172"/>
      <c r="CF221" s="172"/>
      <c r="CG221" s="172"/>
      <c r="CH221" s="172"/>
      <c r="CI221" s="172"/>
      <c r="CJ221" s="172"/>
      <c r="CK221" s="172"/>
      <c r="CL221" s="172"/>
      <c r="CM221" s="172"/>
      <c r="CN221" s="172"/>
      <c r="CO221" s="172"/>
      <c r="CP221" s="172"/>
      <c r="CQ221" s="172"/>
      <c r="CR221" s="172"/>
      <c r="CS221" s="172"/>
      <c r="CT221" s="172"/>
      <c r="CU221" s="172"/>
      <c r="CV221" s="172"/>
      <c r="CW221" s="172"/>
      <c r="CX221" s="172"/>
      <c r="CY221" s="172"/>
      <c r="CZ221" s="172"/>
      <c r="DA221" s="172"/>
      <c r="DB221" s="172"/>
      <c r="DC221" s="172"/>
      <c r="DD221" s="172"/>
      <c r="DE221" s="172"/>
      <c r="DF221" s="172"/>
      <c r="DG221" s="172"/>
      <c r="DH221" s="172"/>
      <c r="DI221" s="172"/>
      <c r="DJ221" s="172"/>
      <c r="DK221" s="172"/>
      <c r="DL221" s="172"/>
      <c r="DM221" s="172"/>
    </row>
    <row r="222" spans="1:117" s="225" customFormat="1" hidden="1">
      <c r="A222" s="178" t="s">
        <v>543</v>
      </c>
      <c r="B222" s="243"/>
      <c r="C222" s="242"/>
      <c r="D222" s="241"/>
      <c r="E222" s="240"/>
      <c r="F222" s="239"/>
      <c r="G222" s="238"/>
      <c r="H222" s="231"/>
      <c r="I222" s="237"/>
      <c r="J222" s="236"/>
      <c r="K222" s="236"/>
      <c r="L222" s="236"/>
      <c r="M222" s="236"/>
      <c r="N222" s="236"/>
      <c r="O222" s="236"/>
      <c r="P222" s="236"/>
      <c r="Q222" s="236"/>
      <c r="R222" s="236"/>
      <c r="S222" s="236"/>
      <c r="T222" s="236"/>
      <c r="U222" s="236"/>
      <c r="V222" s="236"/>
      <c r="W222" s="236"/>
      <c r="X222" s="236"/>
      <c r="Y222" s="236"/>
      <c r="Z222" s="236"/>
      <c r="AA222" s="236"/>
      <c r="AB222" s="236"/>
      <c r="AC222" s="236"/>
      <c r="AD222" s="236"/>
      <c r="AE222" s="236"/>
      <c r="AF222" s="236"/>
      <c r="AG222" s="236"/>
      <c r="AH222" s="236"/>
      <c r="AI222" s="236"/>
      <c r="AJ222" s="236"/>
      <c r="AK222" s="236"/>
      <c r="AL222" s="236"/>
      <c r="AM222" s="236"/>
      <c r="AN222" s="236"/>
      <c r="AO222" s="236"/>
      <c r="AP222" s="236"/>
      <c r="AQ222" s="236"/>
      <c r="AR222" s="236"/>
      <c r="AS222" s="177">
        <f t="shared" si="27"/>
        <v>0</v>
      </c>
      <c r="AT222" s="235">
        <f t="shared" si="28"/>
        <v>0</v>
      </c>
      <c r="AU222" s="235">
        <f t="shared" si="29"/>
        <v>0</v>
      </c>
      <c r="AV222" s="235">
        <f t="shared" si="30"/>
        <v>0</v>
      </c>
      <c r="AW222" s="172"/>
      <c r="AX222" s="173">
        <f t="shared" si="26"/>
        <v>0</v>
      </c>
      <c r="AY222" s="173"/>
      <c r="AZ222" s="173"/>
      <c r="BA222" s="173">
        <f t="shared" si="31"/>
        <v>0</v>
      </c>
      <c r="BB222" s="173"/>
      <c r="BC222" s="173"/>
      <c r="BD222" s="173">
        <f t="shared" si="32"/>
        <v>0</v>
      </c>
      <c r="BE222" s="173"/>
      <c r="BF222" s="172"/>
      <c r="BG222" s="172"/>
      <c r="BH222" s="172"/>
      <c r="BI222" s="172"/>
      <c r="BJ222" s="172"/>
      <c r="BK222" s="172"/>
      <c r="BL222" s="172"/>
      <c r="BM222" s="172"/>
      <c r="BN222" s="172"/>
      <c r="BO222" s="172"/>
      <c r="BP222" s="172"/>
      <c r="BQ222" s="172"/>
      <c r="BR222" s="172"/>
      <c r="BS222" s="172"/>
      <c r="BT222" s="172"/>
      <c r="BU222" s="172"/>
      <c r="BV222" s="172"/>
      <c r="BW222" s="172"/>
      <c r="BX222" s="172"/>
      <c r="BY222" s="172"/>
      <c r="BZ222" s="172"/>
      <c r="CA222" s="172"/>
      <c r="CB222" s="172"/>
      <c r="CC222" s="172"/>
      <c r="CD222" s="172"/>
      <c r="CE222" s="172"/>
      <c r="CF222" s="172"/>
      <c r="CG222" s="172"/>
      <c r="CH222" s="172"/>
      <c r="CI222" s="172"/>
      <c r="CJ222" s="172"/>
      <c r="CK222" s="172"/>
      <c r="CL222" s="172"/>
      <c r="CM222" s="172"/>
      <c r="CN222" s="172"/>
      <c r="CO222" s="172"/>
      <c r="CP222" s="172"/>
      <c r="CQ222" s="172"/>
      <c r="CR222" s="172"/>
      <c r="CS222" s="172"/>
      <c r="CT222" s="172"/>
      <c r="CU222" s="172"/>
      <c r="CV222" s="172"/>
      <c r="CW222" s="172"/>
      <c r="CX222" s="172"/>
      <c r="CY222" s="172"/>
      <c r="CZ222" s="172"/>
      <c r="DA222" s="172"/>
      <c r="DB222" s="172"/>
      <c r="DC222" s="172"/>
      <c r="DD222" s="172"/>
      <c r="DE222" s="172"/>
      <c r="DF222" s="172"/>
      <c r="DG222" s="172"/>
      <c r="DH222" s="172"/>
      <c r="DI222" s="172"/>
      <c r="DJ222" s="172"/>
      <c r="DK222" s="172"/>
      <c r="DL222" s="172"/>
      <c r="DM222" s="172"/>
    </row>
    <row r="223" spans="1:117" s="225" customFormat="1" hidden="1">
      <c r="A223" s="178" t="s">
        <v>544</v>
      </c>
      <c r="B223" s="243"/>
      <c r="C223" s="242"/>
      <c r="D223" s="241"/>
      <c r="E223" s="240"/>
      <c r="F223" s="239"/>
      <c r="G223" s="238"/>
      <c r="H223" s="231"/>
      <c r="I223" s="237"/>
      <c r="J223" s="236"/>
      <c r="K223" s="236"/>
      <c r="L223" s="236"/>
      <c r="M223" s="236"/>
      <c r="N223" s="236"/>
      <c r="O223" s="236"/>
      <c r="P223" s="236"/>
      <c r="Q223" s="236"/>
      <c r="R223" s="236"/>
      <c r="S223" s="236"/>
      <c r="T223" s="236"/>
      <c r="U223" s="236"/>
      <c r="V223" s="236"/>
      <c r="W223" s="236"/>
      <c r="X223" s="236"/>
      <c r="Y223" s="236"/>
      <c r="Z223" s="236"/>
      <c r="AA223" s="236"/>
      <c r="AB223" s="236"/>
      <c r="AC223" s="236"/>
      <c r="AD223" s="236"/>
      <c r="AE223" s="236"/>
      <c r="AF223" s="236"/>
      <c r="AG223" s="236"/>
      <c r="AH223" s="236"/>
      <c r="AI223" s="236"/>
      <c r="AJ223" s="236"/>
      <c r="AK223" s="236"/>
      <c r="AL223" s="236"/>
      <c r="AM223" s="236"/>
      <c r="AN223" s="236"/>
      <c r="AO223" s="236"/>
      <c r="AP223" s="236"/>
      <c r="AQ223" s="236"/>
      <c r="AR223" s="236"/>
      <c r="AS223" s="177">
        <f t="shared" si="27"/>
        <v>0</v>
      </c>
      <c r="AT223" s="235">
        <f t="shared" si="28"/>
        <v>0</v>
      </c>
      <c r="AU223" s="235">
        <f t="shared" si="29"/>
        <v>0</v>
      </c>
      <c r="AV223" s="235">
        <f t="shared" si="30"/>
        <v>0</v>
      </c>
      <c r="AW223" s="172"/>
      <c r="AX223" s="173">
        <f t="shared" si="26"/>
        <v>0</v>
      </c>
      <c r="AY223" s="173"/>
      <c r="AZ223" s="173"/>
      <c r="BA223" s="173">
        <f t="shared" si="31"/>
        <v>0</v>
      </c>
      <c r="BB223" s="173"/>
      <c r="BC223" s="173"/>
      <c r="BD223" s="173">
        <f t="shared" si="32"/>
        <v>0</v>
      </c>
      <c r="BE223" s="173"/>
      <c r="BF223" s="172"/>
      <c r="BG223" s="172"/>
      <c r="BH223" s="172"/>
      <c r="BI223" s="172"/>
      <c r="BJ223" s="172"/>
      <c r="BK223" s="172"/>
      <c r="BL223" s="172"/>
      <c r="BM223" s="172"/>
      <c r="BN223" s="172"/>
      <c r="BO223" s="172"/>
      <c r="BP223" s="172"/>
      <c r="BQ223" s="172"/>
      <c r="BR223" s="172"/>
      <c r="BS223" s="172"/>
      <c r="BT223" s="172"/>
      <c r="BU223" s="172"/>
      <c r="BV223" s="172"/>
      <c r="BW223" s="172"/>
      <c r="BX223" s="172"/>
      <c r="BY223" s="172"/>
      <c r="BZ223" s="172"/>
      <c r="CA223" s="172"/>
      <c r="CB223" s="172"/>
      <c r="CC223" s="172"/>
      <c r="CD223" s="172"/>
      <c r="CE223" s="172"/>
      <c r="CF223" s="172"/>
      <c r="CG223" s="172"/>
      <c r="CH223" s="172"/>
      <c r="CI223" s="172"/>
      <c r="CJ223" s="172"/>
      <c r="CK223" s="172"/>
      <c r="CL223" s="172"/>
      <c r="CM223" s="172"/>
      <c r="CN223" s="172"/>
      <c r="CO223" s="172"/>
      <c r="CP223" s="172"/>
      <c r="CQ223" s="172"/>
      <c r="CR223" s="172"/>
      <c r="CS223" s="172"/>
      <c r="CT223" s="172"/>
      <c r="CU223" s="172"/>
      <c r="CV223" s="172"/>
      <c r="CW223" s="172"/>
      <c r="CX223" s="172"/>
      <c r="CY223" s="172"/>
      <c r="CZ223" s="172"/>
      <c r="DA223" s="172"/>
      <c r="DB223" s="172"/>
      <c r="DC223" s="172"/>
      <c r="DD223" s="172"/>
      <c r="DE223" s="172"/>
      <c r="DF223" s="172"/>
      <c r="DG223" s="172"/>
      <c r="DH223" s="172"/>
      <c r="DI223" s="172"/>
      <c r="DJ223" s="172"/>
      <c r="DK223" s="172"/>
      <c r="DL223" s="172"/>
      <c r="DM223" s="172"/>
    </row>
    <row r="224" spans="1:117" s="225" customFormat="1" hidden="1">
      <c r="A224" s="178" t="s">
        <v>545</v>
      </c>
      <c r="B224" s="243"/>
      <c r="C224" s="242"/>
      <c r="D224" s="241"/>
      <c r="E224" s="240"/>
      <c r="F224" s="239"/>
      <c r="G224" s="238"/>
      <c r="H224" s="231"/>
      <c r="I224" s="237"/>
      <c r="J224" s="236"/>
      <c r="K224" s="236"/>
      <c r="L224" s="236"/>
      <c r="M224" s="236"/>
      <c r="N224" s="236"/>
      <c r="O224" s="236"/>
      <c r="P224" s="236"/>
      <c r="Q224" s="236"/>
      <c r="R224" s="236"/>
      <c r="S224" s="236"/>
      <c r="T224" s="236"/>
      <c r="U224" s="236"/>
      <c r="V224" s="236"/>
      <c r="W224" s="236"/>
      <c r="X224" s="236"/>
      <c r="Y224" s="236"/>
      <c r="Z224" s="236"/>
      <c r="AA224" s="236"/>
      <c r="AB224" s="236"/>
      <c r="AC224" s="236"/>
      <c r="AD224" s="236"/>
      <c r="AE224" s="236"/>
      <c r="AF224" s="236"/>
      <c r="AG224" s="236"/>
      <c r="AH224" s="236"/>
      <c r="AI224" s="236"/>
      <c r="AJ224" s="236"/>
      <c r="AK224" s="236"/>
      <c r="AL224" s="236"/>
      <c r="AM224" s="236"/>
      <c r="AN224" s="236"/>
      <c r="AO224" s="236"/>
      <c r="AP224" s="236"/>
      <c r="AQ224" s="236"/>
      <c r="AR224" s="236"/>
      <c r="AS224" s="177">
        <f t="shared" si="27"/>
        <v>0</v>
      </c>
      <c r="AT224" s="235">
        <f t="shared" si="28"/>
        <v>0</v>
      </c>
      <c r="AU224" s="235">
        <f t="shared" si="29"/>
        <v>0</v>
      </c>
      <c r="AV224" s="235">
        <f t="shared" si="30"/>
        <v>0</v>
      </c>
      <c r="AW224" s="172"/>
      <c r="AX224" s="173">
        <f t="shared" si="26"/>
        <v>0</v>
      </c>
      <c r="AY224" s="173"/>
      <c r="AZ224" s="173"/>
      <c r="BA224" s="173">
        <f t="shared" si="31"/>
        <v>0</v>
      </c>
      <c r="BB224" s="173"/>
      <c r="BC224" s="173"/>
      <c r="BD224" s="173">
        <f t="shared" si="32"/>
        <v>0</v>
      </c>
      <c r="BE224" s="173"/>
      <c r="BF224" s="172"/>
      <c r="BG224" s="172"/>
      <c r="BH224" s="172"/>
      <c r="BI224" s="172"/>
      <c r="BJ224" s="172"/>
      <c r="BK224" s="172"/>
      <c r="BL224" s="172"/>
      <c r="BM224" s="172"/>
      <c r="BN224" s="172"/>
      <c r="BO224" s="172"/>
      <c r="BP224" s="172"/>
      <c r="BQ224" s="172"/>
      <c r="BR224" s="172"/>
      <c r="BS224" s="172"/>
      <c r="BT224" s="172"/>
      <c r="BU224" s="172"/>
      <c r="BV224" s="172"/>
      <c r="BW224" s="172"/>
      <c r="BX224" s="172"/>
      <c r="BY224" s="172"/>
      <c r="BZ224" s="172"/>
      <c r="CA224" s="172"/>
      <c r="CB224" s="172"/>
      <c r="CC224" s="172"/>
      <c r="CD224" s="172"/>
      <c r="CE224" s="172"/>
      <c r="CF224" s="172"/>
      <c r="CG224" s="172"/>
      <c r="CH224" s="172"/>
      <c r="CI224" s="172"/>
      <c r="CJ224" s="172"/>
      <c r="CK224" s="172"/>
      <c r="CL224" s="172"/>
      <c r="CM224" s="172"/>
      <c r="CN224" s="172"/>
      <c r="CO224" s="172"/>
      <c r="CP224" s="172"/>
      <c r="CQ224" s="172"/>
      <c r="CR224" s="172"/>
      <c r="CS224" s="172"/>
      <c r="CT224" s="172"/>
      <c r="CU224" s="172"/>
      <c r="CV224" s="172"/>
      <c r="CW224" s="172"/>
      <c r="CX224" s="172"/>
      <c r="CY224" s="172"/>
      <c r="CZ224" s="172"/>
      <c r="DA224" s="172"/>
      <c r="DB224" s="172"/>
      <c r="DC224" s="172"/>
      <c r="DD224" s="172"/>
      <c r="DE224" s="172"/>
      <c r="DF224" s="172"/>
      <c r="DG224" s="172"/>
      <c r="DH224" s="172"/>
      <c r="DI224" s="172"/>
      <c r="DJ224" s="172"/>
      <c r="DK224" s="172"/>
      <c r="DL224" s="172"/>
      <c r="DM224" s="172"/>
    </row>
    <row r="225" spans="1:117" s="225" customFormat="1" hidden="1">
      <c r="A225" s="178" t="s">
        <v>546</v>
      </c>
      <c r="B225" s="243"/>
      <c r="C225" s="242"/>
      <c r="D225" s="241"/>
      <c r="E225" s="240"/>
      <c r="F225" s="239"/>
      <c r="G225" s="238"/>
      <c r="H225" s="231"/>
      <c r="I225" s="237"/>
      <c r="J225" s="236"/>
      <c r="K225" s="236"/>
      <c r="L225" s="236"/>
      <c r="M225" s="236"/>
      <c r="N225" s="236"/>
      <c r="O225" s="236"/>
      <c r="P225" s="236"/>
      <c r="Q225" s="236"/>
      <c r="R225" s="236"/>
      <c r="S225" s="236"/>
      <c r="T225" s="236"/>
      <c r="U225" s="236"/>
      <c r="V225" s="236"/>
      <c r="W225" s="236"/>
      <c r="X225" s="236"/>
      <c r="Y225" s="236"/>
      <c r="Z225" s="236"/>
      <c r="AA225" s="236"/>
      <c r="AB225" s="236"/>
      <c r="AC225" s="236"/>
      <c r="AD225" s="236"/>
      <c r="AE225" s="236"/>
      <c r="AF225" s="236"/>
      <c r="AG225" s="236"/>
      <c r="AH225" s="236"/>
      <c r="AI225" s="236"/>
      <c r="AJ225" s="236"/>
      <c r="AK225" s="236"/>
      <c r="AL225" s="236"/>
      <c r="AM225" s="236"/>
      <c r="AN225" s="236"/>
      <c r="AO225" s="236"/>
      <c r="AP225" s="236"/>
      <c r="AQ225" s="236"/>
      <c r="AR225" s="236"/>
      <c r="AS225" s="177">
        <f t="shared" si="27"/>
        <v>0</v>
      </c>
      <c r="AT225" s="235">
        <f t="shared" si="28"/>
        <v>0</v>
      </c>
      <c r="AU225" s="235">
        <f t="shared" si="29"/>
        <v>0</v>
      </c>
      <c r="AV225" s="235">
        <f t="shared" si="30"/>
        <v>0</v>
      </c>
      <c r="AW225" s="172"/>
      <c r="AX225" s="173">
        <f t="shared" si="26"/>
        <v>0</v>
      </c>
      <c r="AY225" s="173"/>
      <c r="AZ225" s="173"/>
      <c r="BA225" s="173">
        <f t="shared" si="31"/>
        <v>0</v>
      </c>
      <c r="BB225" s="173"/>
      <c r="BC225" s="173"/>
      <c r="BD225" s="173">
        <f t="shared" si="32"/>
        <v>0</v>
      </c>
      <c r="BE225" s="173"/>
      <c r="BF225" s="172"/>
      <c r="BG225" s="172"/>
      <c r="BH225" s="172"/>
      <c r="BI225" s="172"/>
      <c r="BJ225" s="172"/>
      <c r="BK225" s="172"/>
      <c r="BL225" s="172"/>
      <c r="BM225" s="172"/>
      <c r="BN225" s="172"/>
      <c r="BO225" s="172"/>
      <c r="BP225" s="172"/>
      <c r="BQ225" s="172"/>
      <c r="BR225" s="172"/>
      <c r="BS225" s="172"/>
      <c r="BT225" s="172"/>
      <c r="BU225" s="172"/>
      <c r="BV225" s="172"/>
      <c r="BW225" s="172"/>
      <c r="BX225" s="172"/>
      <c r="BY225" s="172"/>
      <c r="BZ225" s="172"/>
      <c r="CA225" s="172"/>
      <c r="CB225" s="172"/>
      <c r="CC225" s="172"/>
      <c r="CD225" s="172"/>
      <c r="CE225" s="172"/>
      <c r="CF225" s="172"/>
      <c r="CG225" s="172"/>
      <c r="CH225" s="172"/>
      <c r="CI225" s="172"/>
      <c r="CJ225" s="172"/>
      <c r="CK225" s="172"/>
      <c r="CL225" s="172"/>
      <c r="CM225" s="172"/>
      <c r="CN225" s="172"/>
      <c r="CO225" s="172"/>
      <c r="CP225" s="172"/>
      <c r="CQ225" s="172"/>
      <c r="CR225" s="172"/>
      <c r="CS225" s="172"/>
      <c r="CT225" s="172"/>
      <c r="CU225" s="172"/>
      <c r="CV225" s="172"/>
      <c r="CW225" s="172"/>
      <c r="CX225" s="172"/>
      <c r="CY225" s="172"/>
      <c r="CZ225" s="172"/>
      <c r="DA225" s="172"/>
      <c r="DB225" s="172"/>
      <c r="DC225" s="172"/>
      <c r="DD225" s="172"/>
      <c r="DE225" s="172"/>
      <c r="DF225" s="172"/>
      <c r="DG225" s="172"/>
      <c r="DH225" s="172"/>
      <c r="DI225" s="172"/>
      <c r="DJ225" s="172"/>
      <c r="DK225" s="172"/>
      <c r="DL225" s="172"/>
      <c r="DM225" s="172"/>
    </row>
    <row r="226" spans="1:117" s="225" customFormat="1" hidden="1">
      <c r="A226" s="178" t="s">
        <v>547</v>
      </c>
      <c r="B226" s="243"/>
      <c r="C226" s="242"/>
      <c r="D226" s="241"/>
      <c r="E226" s="240"/>
      <c r="F226" s="239"/>
      <c r="G226" s="238"/>
      <c r="H226" s="231"/>
      <c r="I226" s="237"/>
      <c r="J226" s="236"/>
      <c r="K226" s="236"/>
      <c r="L226" s="236"/>
      <c r="M226" s="236"/>
      <c r="N226" s="236"/>
      <c r="O226" s="236"/>
      <c r="P226" s="236"/>
      <c r="Q226" s="236"/>
      <c r="R226" s="236"/>
      <c r="S226" s="236"/>
      <c r="T226" s="236"/>
      <c r="U226" s="236"/>
      <c r="V226" s="236"/>
      <c r="W226" s="236"/>
      <c r="X226" s="236"/>
      <c r="Y226" s="236"/>
      <c r="Z226" s="236"/>
      <c r="AA226" s="236"/>
      <c r="AB226" s="236"/>
      <c r="AC226" s="236"/>
      <c r="AD226" s="236"/>
      <c r="AE226" s="236"/>
      <c r="AF226" s="236"/>
      <c r="AG226" s="236"/>
      <c r="AH226" s="236"/>
      <c r="AI226" s="236"/>
      <c r="AJ226" s="236"/>
      <c r="AK226" s="236"/>
      <c r="AL226" s="236"/>
      <c r="AM226" s="236"/>
      <c r="AN226" s="236"/>
      <c r="AO226" s="236"/>
      <c r="AP226" s="236"/>
      <c r="AQ226" s="236"/>
      <c r="AR226" s="236"/>
      <c r="AS226" s="177">
        <f t="shared" si="27"/>
        <v>0</v>
      </c>
      <c r="AT226" s="235">
        <f t="shared" si="28"/>
        <v>0</v>
      </c>
      <c r="AU226" s="235">
        <f t="shared" si="29"/>
        <v>0</v>
      </c>
      <c r="AV226" s="235">
        <f t="shared" si="30"/>
        <v>0</v>
      </c>
      <c r="AW226" s="172"/>
      <c r="AX226" s="173">
        <f t="shared" si="26"/>
        <v>0</v>
      </c>
      <c r="AY226" s="173"/>
      <c r="AZ226" s="173"/>
      <c r="BA226" s="173">
        <f t="shared" si="31"/>
        <v>0</v>
      </c>
      <c r="BB226" s="173"/>
      <c r="BC226" s="173"/>
      <c r="BD226" s="173">
        <f t="shared" si="32"/>
        <v>0</v>
      </c>
      <c r="BE226" s="173"/>
      <c r="BF226" s="172"/>
      <c r="BG226" s="172"/>
      <c r="BH226" s="172"/>
      <c r="BI226" s="172"/>
      <c r="BJ226" s="172"/>
      <c r="BK226" s="172"/>
      <c r="BL226" s="172"/>
      <c r="BM226" s="172"/>
      <c r="BN226" s="172"/>
      <c r="BO226" s="172"/>
      <c r="BP226" s="172"/>
      <c r="BQ226" s="172"/>
      <c r="BR226" s="172"/>
      <c r="BS226" s="172"/>
      <c r="BT226" s="172"/>
      <c r="BU226" s="172"/>
      <c r="BV226" s="172"/>
      <c r="BW226" s="172"/>
      <c r="BX226" s="172"/>
      <c r="BY226" s="172"/>
      <c r="BZ226" s="172"/>
      <c r="CA226" s="172"/>
      <c r="CB226" s="172"/>
      <c r="CC226" s="172"/>
      <c r="CD226" s="172"/>
      <c r="CE226" s="172"/>
      <c r="CF226" s="172"/>
      <c r="CG226" s="172"/>
      <c r="CH226" s="172"/>
      <c r="CI226" s="172"/>
      <c r="CJ226" s="172"/>
      <c r="CK226" s="172"/>
      <c r="CL226" s="172"/>
      <c r="CM226" s="172"/>
      <c r="CN226" s="172"/>
      <c r="CO226" s="172"/>
      <c r="CP226" s="172"/>
      <c r="CQ226" s="172"/>
      <c r="CR226" s="172"/>
      <c r="CS226" s="172"/>
      <c r="CT226" s="172"/>
      <c r="CU226" s="172"/>
      <c r="CV226" s="172"/>
      <c r="CW226" s="172"/>
      <c r="CX226" s="172"/>
      <c r="CY226" s="172"/>
      <c r="CZ226" s="172"/>
      <c r="DA226" s="172"/>
      <c r="DB226" s="172"/>
      <c r="DC226" s="172"/>
      <c r="DD226" s="172"/>
      <c r="DE226" s="172"/>
      <c r="DF226" s="172"/>
      <c r="DG226" s="172"/>
      <c r="DH226" s="172"/>
      <c r="DI226" s="172"/>
      <c r="DJ226" s="172"/>
      <c r="DK226" s="172"/>
      <c r="DL226" s="172"/>
      <c r="DM226" s="172"/>
    </row>
    <row r="227" spans="1:117" s="225" customFormat="1" hidden="1">
      <c r="A227" s="178" t="s">
        <v>548</v>
      </c>
      <c r="B227" s="243"/>
      <c r="C227" s="242"/>
      <c r="D227" s="241"/>
      <c r="E227" s="240"/>
      <c r="F227" s="239"/>
      <c r="G227" s="238"/>
      <c r="H227" s="231"/>
      <c r="I227" s="237"/>
      <c r="J227" s="236"/>
      <c r="K227" s="236"/>
      <c r="L227" s="236"/>
      <c r="M227" s="236"/>
      <c r="N227" s="236"/>
      <c r="O227" s="236"/>
      <c r="P227" s="236"/>
      <c r="Q227" s="236"/>
      <c r="R227" s="236"/>
      <c r="S227" s="236"/>
      <c r="T227" s="236"/>
      <c r="U227" s="236"/>
      <c r="V227" s="236"/>
      <c r="W227" s="236"/>
      <c r="X227" s="236"/>
      <c r="Y227" s="236"/>
      <c r="Z227" s="236"/>
      <c r="AA227" s="236"/>
      <c r="AB227" s="236"/>
      <c r="AC227" s="236"/>
      <c r="AD227" s="236"/>
      <c r="AE227" s="236"/>
      <c r="AF227" s="236"/>
      <c r="AG227" s="236"/>
      <c r="AH227" s="236"/>
      <c r="AI227" s="236"/>
      <c r="AJ227" s="236"/>
      <c r="AK227" s="236"/>
      <c r="AL227" s="236"/>
      <c r="AM227" s="236"/>
      <c r="AN227" s="236"/>
      <c r="AO227" s="236"/>
      <c r="AP227" s="236"/>
      <c r="AQ227" s="236"/>
      <c r="AR227" s="236"/>
      <c r="AS227" s="177">
        <f t="shared" si="27"/>
        <v>0</v>
      </c>
      <c r="AT227" s="235">
        <f t="shared" si="28"/>
        <v>0</v>
      </c>
      <c r="AU227" s="235">
        <f t="shared" si="29"/>
        <v>0</v>
      </c>
      <c r="AV227" s="235">
        <f t="shared" si="30"/>
        <v>0</v>
      </c>
      <c r="AW227" s="172"/>
      <c r="AX227" s="173">
        <f t="shared" si="26"/>
        <v>0</v>
      </c>
      <c r="AY227" s="173"/>
      <c r="AZ227" s="173"/>
      <c r="BA227" s="173">
        <f t="shared" si="31"/>
        <v>0</v>
      </c>
      <c r="BB227" s="173"/>
      <c r="BC227" s="173"/>
      <c r="BD227" s="173">
        <f t="shared" si="32"/>
        <v>0</v>
      </c>
      <c r="BE227" s="173"/>
      <c r="BF227" s="172"/>
      <c r="BG227" s="172"/>
      <c r="BH227" s="172"/>
      <c r="BI227" s="172"/>
      <c r="BJ227" s="172"/>
      <c r="BK227" s="172"/>
      <c r="BL227" s="172"/>
      <c r="BM227" s="172"/>
      <c r="BN227" s="172"/>
      <c r="BO227" s="172"/>
      <c r="BP227" s="172"/>
      <c r="BQ227" s="172"/>
      <c r="BR227" s="172"/>
      <c r="BS227" s="172"/>
      <c r="BT227" s="172"/>
      <c r="BU227" s="172"/>
      <c r="BV227" s="172"/>
      <c r="BW227" s="172"/>
      <c r="BX227" s="172"/>
      <c r="BY227" s="172"/>
      <c r="BZ227" s="172"/>
      <c r="CA227" s="172"/>
      <c r="CB227" s="172"/>
      <c r="CC227" s="172"/>
      <c r="CD227" s="172"/>
      <c r="CE227" s="172"/>
      <c r="CF227" s="172"/>
      <c r="CG227" s="172"/>
      <c r="CH227" s="172"/>
      <c r="CI227" s="172"/>
      <c r="CJ227" s="172"/>
      <c r="CK227" s="172"/>
      <c r="CL227" s="172"/>
      <c r="CM227" s="172"/>
      <c r="CN227" s="172"/>
      <c r="CO227" s="172"/>
      <c r="CP227" s="172"/>
      <c r="CQ227" s="172"/>
      <c r="CR227" s="172"/>
      <c r="CS227" s="172"/>
      <c r="CT227" s="172"/>
      <c r="CU227" s="172"/>
      <c r="CV227" s="172"/>
      <c r="CW227" s="172"/>
      <c r="CX227" s="172"/>
      <c r="CY227" s="172"/>
      <c r="CZ227" s="172"/>
      <c r="DA227" s="172"/>
      <c r="DB227" s="172"/>
      <c r="DC227" s="172"/>
      <c r="DD227" s="172"/>
      <c r="DE227" s="172"/>
      <c r="DF227" s="172"/>
      <c r="DG227" s="172"/>
      <c r="DH227" s="172"/>
      <c r="DI227" s="172"/>
      <c r="DJ227" s="172"/>
      <c r="DK227" s="172"/>
      <c r="DL227" s="172"/>
      <c r="DM227" s="172"/>
    </row>
    <row r="228" spans="1:117" s="225" customFormat="1" hidden="1">
      <c r="A228" s="178" t="s">
        <v>549</v>
      </c>
      <c r="B228" s="243"/>
      <c r="C228" s="242"/>
      <c r="D228" s="241"/>
      <c r="E228" s="240"/>
      <c r="F228" s="239"/>
      <c r="G228" s="238"/>
      <c r="H228" s="231"/>
      <c r="I228" s="237"/>
      <c r="J228" s="236"/>
      <c r="K228" s="236"/>
      <c r="L228" s="236"/>
      <c r="M228" s="236"/>
      <c r="N228" s="236"/>
      <c r="O228" s="236"/>
      <c r="P228" s="236"/>
      <c r="Q228" s="236"/>
      <c r="R228" s="236"/>
      <c r="S228" s="236"/>
      <c r="T228" s="236"/>
      <c r="U228" s="236"/>
      <c r="V228" s="236"/>
      <c r="W228" s="236"/>
      <c r="X228" s="236"/>
      <c r="Y228" s="236"/>
      <c r="Z228" s="236"/>
      <c r="AA228" s="236"/>
      <c r="AB228" s="236"/>
      <c r="AC228" s="236"/>
      <c r="AD228" s="236"/>
      <c r="AE228" s="236"/>
      <c r="AF228" s="236"/>
      <c r="AG228" s="236"/>
      <c r="AH228" s="236"/>
      <c r="AI228" s="236"/>
      <c r="AJ228" s="236"/>
      <c r="AK228" s="236"/>
      <c r="AL228" s="236"/>
      <c r="AM228" s="236"/>
      <c r="AN228" s="236"/>
      <c r="AO228" s="236"/>
      <c r="AP228" s="236"/>
      <c r="AQ228" s="236"/>
      <c r="AR228" s="236"/>
      <c r="AS228" s="177">
        <f t="shared" si="27"/>
        <v>0</v>
      </c>
      <c r="AT228" s="235">
        <f t="shared" si="28"/>
        <v>0</v>
      </c>
      <c r="AU228" s="235">
        <f t="shared" si="29"/>
        <v>0</v>
      </c>
      <c r="AV228" s="235">
        <f t="shared" si="30"/>
        <v>0</v>
      </c>
      <c r="AW228" s="172"/>
      <c r="AX228" s="173">
        <f t="shared" si="26"/>
        <v>0</v>
      </c>
      <c r="AY228" s="173"/>
      <c r="AZ228" s="173"/>
      <c r="BA228" s="173">
        <f t="shared" si="31"/>
        <v>0</v>
      </c>
      <c r="BB228" s="173"/>
      <c r="BC228" s="173"/>
      <c r="BD228" s="173">
        <f t="shared" si="32"/>
        <v>0</v>
      </c>
      <c r="BE228" s="173"/>
      <c r="BF228" s="172"/>
      <c r="BG228" s="172"/>
      <c r="BH228" s="172"/>
      <c r="BI228" s="172"/>
      <c r="BJ228" s="172"/>
      <c r="BK228" s="172"/>
      <c r="BL228" s="172"/>
      <c r="BM228" s="172"/>
      <c r="BN228" s="172"/>
      <c r="BO228" s="172"/>
      <c r="BP228" s="172"/>
      <c r="BQ228" s="172"/>
      <c r="BR228" s="172"/>
      <c r="BS228" s="172"/>
      <c r="BT228" s="172"/>
      <c r="BU228" s="172"/>
      <c r="BV228" s="172"/>
      <c r="BW228" s="172"/>
      <c r="BX228" s="172"/>
      <c r="BY228" s="172"/>
      <c r="BZ228" s="172"/>
      <c r="CA228" s="172"/>
      <c r="CB228" s="172"/>
      <c r="CC228" s="172"/>
      <c r="CD228" s="172"/>
      <c r="CE228" s="172"/>
      <c r="CF228" s="172"/>
      <c r="CG228" s="172"/>
      <c r="CH228" s="172"/>
      <c r="CI228" s="172"/>
      <c r="CJ228" s="172"/>
      <c r="CK228" s="172"/>
      <c r="CL228" s="172"/>
      <c r="CM228" s="172"/>
      <c r="CN228" s="172"/>
      <c r="CO228" s="172"/>
      <c r="CP228" s="172"/>
      <c r="CQ228" s="172"/>
      <c r="CR228" s="172"/>
      <c r="CS228" s="172"/>
      <c r="CT228" s="172"/>
      <c r="CU228" s="172"/>
      <c r="CV228" s="172"/>
      <c r="CW228" s="172"/>
      <c r="CX228" s="172"/>
      <c r="CY228" s="172"/>
      <c r="CZ228" s="172"/>
      <c r="DA228" s="172"/>
      <c r="DB228" s="172"/>
      <c r="DC228" s="172"/>
      <c r="DD228" s="172"/>
      <c r="DE228" s="172"/>
      <c r="DF228" s="172"/>
      <c r="DG228" s="172"/>
      <c r="DH228" s="172"/>
      <c r="DI228" s="172"/>
      <c r="DJ228" s="172"/>
      <c r="DK228" s="172"/>
      <c r="DL228" s="172"/>
      <c r="DM228" s="172"/>
    </row>
    <row r="229" spans="1:117" s="225" customFormat="1" hidden="1">
      <c r="A229" s="178" t="s">
        <v>550</v>
      </c>
      <c r="B229" s="243"/>
      <c r="C229" s="242"/>
      <c r="D229" s="241"/>
      <c r="E229" s="240"/>
      <c r="F229" s="239"/>
      <c r="G229" s="238"/>
      <c r="H229" s="231"/>
      <c r="I229" s="237"/>
      <c r="J229" s="236"/>
      <c r="K229" s="236"/>
      <c r="L229" s="236"/>
      <c r="M229" s="236"/>
      <c r="N229" s="236"/>
      <c r="O229" s="236"/>
      <c r="P229" s="236"/>
      <c r="Q229" s="236"/>
      <c r="R229" s="236"/>
      <c r="S229" s="236"/>
      <c r="T229" s="236"/>
      <c r="U229" s="236"/>
      <c r="V229" s="236"/>
      <c r="W229" s="236"/>
      <c r="X229" s="236"/>
      <c r="Y229" s="236"/>
      <c r="Z229" s="236"/>
      <c r="AA229" s="236"/>
      <c r="AB229" s="236"/>
      <c r="AC229" s="236"/>
      <c r="AD229" s="236"/>
      <c r="AE229" s="236"/>
      <c r="AF229" s="236"/>
      <c r="AG229" s="236"/>
      <c r="AH229" s="236"/>
      <c r="AI229" s="236"/>
      <c r="AJ229" s="236"/>
      <c r="AK229" s="236"/>
      <c r="AL229" s="236"/>
      <c r="AM229" s="236"/>
      <c r="AN229" s="236"/>
      <c r="AO229" s="236"/>
      <c r="AP229" s="236"/>
      <c r="AQ229" s="236"/>
      <c r="AR229" s="236"/>
      <c r="AS229" s="177">
        <f t="shared" si="27"/>
        <v>0</v>
      </c>
      <c r="AT229" s="235">
        <f t="shared" si="28"/>
        <v>0</v>
      </c>
      <c r="AU229" s="235">
        <f t="shared" si="29"/>
        <v>0</v>
      </c>
      <c r="AV229" s="235">
        <f t="shared" si="30"/>
        <v>0</v>
      </c>
      <c r="AW229" s="172"/>
      <c r="AX229" s="173">
        <f t="shared" si="26"/>
        <v>0</v>
      </c>
      <c r="AY229" s="173"/>
      <c r="AZ229" s="173"/>
      <c r="BA229" s="173">
        <f t="shared" si="31"/>
        <v>0</v>
      </c>
      <c r="BB229" s="173"/>
      <c r="BC229" s="173"/>
      <c r="BD229" s="173">
        <f t="shared" si="32"/>
        <v>0</v>
      </c>
      <c r="BE229" s="173"/>
      <c r="BF229" s="172"/>
      <c r="BG229" s="172"/>
      <c r="BH229" s="172"/>
      <c r="BI229" s="172"/>
      <c r="BJ229" s="172"/>
      <c r="BK229" s="172"/>
      <c r="BL229" s="172"/>
      <c r="BM229" s="172"/>
      <c r="BN229" s="172"/>
      <c r="BO229" s="172"/>
      <c r="BP229" s="172"/>
      <c r="BQ229" s="172"/>
      <c r="BR229" s="172"/>
      <c r="BS229" s="172"/>
      <c r="BT229" s="172"/>
      <c r="BU229" s="172"/>
      <c r="BV229" s="172"/>
      <c r="BW229" s="172"/>
      <c r="BX229" s="172"/>
      <c r="BY229" s="172"/>
      <c r="BZ229" s="172"/>
      <c r="CA229" s="172"/>
      <c r="CB229" s="172"/>
      <c r="CC229" s="172"/>
      <c r="CD229" s="172"/>
      <c r="CE229" s="172"/>
      <c r="CF229" s="172"/>
      <c r="CG229" s="172"/>
      <c r="CH229" s="172"/>
      <c r="CI229" s="172"/>
      <c r="CJ229" s="172"/>
      <c r="CK229" s="172"/>
      <c r="CL229" s="172"/>
      <c r="CM229" s="172"/>
      <c r="CN229" s="172"/>
      <c r="CO229" s="172"/>
      <c r="CP229" s="172"/>
      <c r="CQ229" s="172"/>
      <c r="CR229" s="172"/>
      <c r="CS229" s="172"/>
      <c r="CT229" s="172"/>
      <c r="CU229" s="172"/>
      <c r="CV229" s="172"/>
      <c r="CW229" s="172"/>
      <c r="CX229" s="172"/>
      <c r="CY229" s="172"/>
      <c r="CZ229" s="172"/>
      <c r="DA229" s="172"/>
      <c r="DB229" s="172"/>
      <c r="DC229" s="172"/>
      <c r="DD229" s="172"/>
      <c r="DE229" s="172"/>
      <c r="DF229" s="172"/>
      <c r="DG229" s="172"/>
      <c r="DH229" s="172"/>
      <c r="DI229" s="172"/>
      <c r="DJ229" s="172"/>
      <c r="DK229" s="172"/>
      <c r="DL229" s="172"/>
      <c r="DM229" s="172"/>
    </row>
    <row r="230" spans="1:117" s="225" customFormat="1" hidden="1">
      <c r="A230" s="178" t="s">
        <v>551</v>
      </c>
      <c r="B230" s="243"/>
      <c r="C230" s="242"/>
      <c r="D230" s="241"/>
      <c r="E230" s="240"/>
      <c r="F230" s="239"/>
      <c r="G230" s="238"/>
      <c r="H230" s="231"/>
      <c r="I230" s="237"/>
      <c r="J230" s="236"/>
      <c r="K230" s="236"/>
      <c r="L230" s="236"/>
      <c r="M230" s="236"/>
      <c r="N230" s="236"/>
      <c r="O230" s="236"/>
      <c r="P230" s="236"/>
      <c r="Q230" s="236"/>
      <c r="R230" s="236"/>
      <c r="S230" s="236"/>
      <c r="T230" s="236"/>
      <c r="U230" s="236"/>
      <c r="V230" s="236"/>
      <c r="W230" s="236"/>
      <c r="X230" s="236"/>
      <c r="Y230" s="236"/>
      <c r="Z230" s="236"/>
      <c r="AA230" s="236"/>
      <c r="AB230" s="236"/>
      <c r="AC230" s="236"/>
      <c r="AD230" s="236"/>
      <c r="AE230" s="236"/>
      <c r="AF230" s="236"/>
      <c r="AG230" s="236"/>
      <c r="AH230" s="236"/>
      <c r="AI230" s="236"/>
      <c r="AJ230" s="236"/>
      <c r="AK230" s="236"/>
      <c r="AL230" s="236"/>
      <c r="AM230" s="236"/>
      <c r="AN230" s="236"/>
      <c r="AO230" s="236"/>
      <c r="AP230" s="236"/>
      <c r="AQ230" s="236"/>
      <c r="AR230" s="236"/>
      <c r="AS230" s="177">
        <f t="shared" si="27"/>
        <v>0</v>
      </c>
      <c r="AT230" s="235">
        <f t="shared" si="28"/>
        <v>0</v>
      </c>
      <c r="AU230" s="235">
        <f t="shared" si="29"/>
        <v>0</v>
      </c>
      <c r="AV230" s="235">
        <f t="shared" si="30"/>
        <v>0</v>
      </c>
      <c r="AW230" s="172"/>
      <c r="AX230" s="173">
        <f t="shared" si="26"/>
        <v>0</v>
      </c>
      <c r="AY230" s="173"/>
      <c r="AZ230" s="173"/>
      <c r="BA230" s="173">
        <f t="shared" si="31"/>
        <v>0</v>
      </c>
      <c r="BB230" s="173"/>
      <c r="BC230" s="173"/>
      <c r="BD230" s="173">
        <f t="shared" si="32"/>
        <v>0</v>
      </c>
      <c r="BE230" s="173"/>
      <c r="BF230" s="172"/>
      <c r="BG230" s="172"/>
      <c r="BH230" s="172"/>
      <c r="BI230" s="172"/>
      <c r="BJ230" s="172"/>
      <c r="BK230" s="172"/>
      <c r="BL230" s="172"/>
      <c r="BM230" s="172"/>
      <c r="BN230" s="172"/>
      <c r="BO230" s="172"/>
      <c r="BP230" s="172"/>
      <c r="BQ230" s="172"/>
      <c r="BR230" s="172"/>
      <c r="BS230" s="172"/>
      <c r="BT230" s="172"/>
      <c r="BU230" s="172"/>
      <c r="BV230" s="172"/>
      <c r="BW230" s="172"/>
      <c r="BX230" s="172"/>
      <c r="BY230" s="172"/>
      <c r="BZ230" s="172"/>
      <c r="CA230" s="172"/>
      <c r="CB230" s="172"/>
      <c r="CC230" s="172"/>
      <c r="CD230" s="172"/>
      <c r="CE230" s="172"/>
      <c r="CF230" s="172"/>
      <c r="CG230" s="172"/>
      <c r="CH230" s="172"/>
      <c r="CI230" s="172"/>
      <c r="CJ230" s="172"/>
      <c r="CK230" s="172"/>
      <c r="CL230" s="172"/>
      <c r="CM230" s="172"/>
      <c r="CN230" s="172"/>
      <c r="CO230" s="172"/>
      <c r="CP230" s="172"/>
      <c r="CQ230" s="172"/>
      <c r="CR230" s="172"/>
      <c r="CS230" s="172"/>
      <c r="CT230" s="172"/>
      <c r="CU230" s="172"/>
      <c r="CV230" s="172"/>
      <c r="CW230" s="172"/>
      <c r="CX230" s="172"/>
      <c r="CY230" s="172"/>
      <c r="CZ230" s="172"/>
      <c r="DA230" s="172"/>
      <c r="DB230" s="172"/>
      <c r="DC230" s="172"/>
      <c r="DD230" s="172"/>
      <c r="DE230" s="172"/>
      <c r="DF230" s="172"/>
      <c r="DG230" s="172"/>
      <c r="DH230" s="172"/>
      <c r="DI230" s="172"/>
      <c r="DJ230" s="172"/>
      <c r="DK230" s="172"/>
      <c r="DL230" s="172"/>
      <c r="DM230" s="172"/>
    </row>
    <row r="231" spans="1:117" s="225" customFormat="1" hidden="1">
      <c r="A231" s="178" t="s">
        <v>552</v>
      </c>
      <c r="B231" s="243"/>
      <c r="C231" s="242"/>
      <c r="D231" s="241"/>
      <c r="E231" s="240"/>
      <c r="F231" s="239"/>
      <c r="G231" s="238"/>
      <c r="H231" s="231"/>
      <c r="I231" s="237"/>
      <c r="J231" s="236"/>
      <c r="K231" s="236"/>
      <c r="L231" s="236"/>
      <c r="M231" s="236"/>
      <c r="N231" s="236"/>
      <c r="O231" s="236"/>
      <c r="P231" s="236"/>
      <c r="Q231" s="236"/>
      <c r="R231" s="236"/>
      <c r="S231" s="236"/>
      <c r="T231" s="236"/>
      <c r="U231" s="236"/>
      <c r="V231" s="236"/>
      <c r="W231" s="236"/>
      <c r="X231" s="236"/>
      <c r="Y231" s="236"/>
      <c r="Z231" s="236"/>
      <c r="AA231" s="236"/>
      <c r="AB231" s="236"/>
      <c r="AC231" s="236"/>
      <c r="AD231" s="236"/>
      <c r="AE231" s="236"/>
      <c r="AF231" s="236"/>
      <c r="AG231" s="236"/>
      <c r="AH231" s="236"/>
      <c r="AI231" s="236"/>
      <c r="AJ231" s="236"/>
      <c r="AK231" s="236"/>
      <c r="AL231" s="236"/>
      <c r="AM231" s="236"/>
      <c r="AN231" s="236"/>
      <c r="AO231" s="236"/>
      <c r="AP231" s="236"/>
      <c r="AQ231" s="236"/>
      <c r="AR231" s="236"/>
      <c r="AS231" s="177">
        <f t="shared" si="27"/>
        <v>0</v>
      </c>
      <c r="AT231" s="235">
        <f t="shared" si="28"/>
        <v>0</v>
      </c>
      <c r="AU231" s="235">
        <f t="shared" si="29"/>
        <v>0</v>
      </c>
      <c r="AV231" s="235">
        <f t="shared" si="30"/>
        <v>0</v>
      </c>
      <c r="AW231" s="172"/>
      <c r="AX231" s="173">
        <f t="shared" si="26"/>
        <v>0</v>
      </c>
      <c r="AY231" s="173"/>
      <c r="AZ231" s="173"/>
      <c r="BA231" s="173">
        <f t="shared" si="31"/>
        <v>0</v>
      </c>
      <c r="BB231" s="173"/>
      <c r="BC231" s="173"/>
      <c r="BD231" s="173">
        <f t="shared" si="32"/>
        <v>0</v>
      </c>
      <c r="BE231" s="173"/>
      <c r="BF231" s="172"/>
      <c r="BG231" s="172"/>
      <c r="BH231" s="172"/>
      <c r="BI231" s="172"/>
      <c r="BJ231" s="172"/>
      <c r="BK231" s="172"/>
      <c r="BL231" s="172"/>
      <c r="BM231" s="172"/>
      <c r="BN231" s="172"/>
      <c r="BO231" s="172"/>
      <c r="BP231" s="172"/>
      <c r="BQ231" s="172"/>
      <c r="BR231" s="172"/>
      <c r="BS231" s="172"/>
      <c r="BT231" s="172"/>
      <c r="BU231" s="172"/>
      <c r="BV231" s="172"/>
      <c r="BW231" s="172"/>
      <c r="BX231" s="172"/>
      <c r="BY231" s="172"/>
      <c r="BZ231" s="172"/>
      <c r="CA231" s="172"/>
      <c r="CB231" s="172"/>
      <c r="CC231" s="172"/>
      <c r="CD231" s="172"/>
      <c r="CE231" s="172"/>
      <c r="CF231" s="172"/>
      <c r="CG231" s="172"/>
      <c r="CH231" s="172"/>
      <c r="CI231" s="172"/>
      <c r="CJ231" s="172"/>
      <c r="CK231" s="172"/>
      <c r="CL231" s="172"/>
      <c r="CM231" s="172"/>
      <c r="CN231" s="172"/>
      <c r="CO231" s="172"/>
      <c r="CP231" s="172"/>
      <c r="CQ231" s="172"/>
      <c r="CR231" s="172"/>
      <c r="CS231" s="172"/>
      <c r="CT231" s="172"/>
      <c r="CU231" s="172"/>
      <c r="CV231" s="172"/>
      <c r="CW231" s="172"/>
      <c r="CX231" s="172"/>
      <c r="CY231" s="172"/>
      <c r="CZ231" s="172"/>
      <c r="DA231" s="172"/>
      <c r="DB231" s="172"/>
      <c r="DC231" s="172"/>
      <c r="DD231" s="172"/>
      <c r="DE231" s="172"/>
      <c r="DF231" s="172"/>
      <c r="DG231" s="172"/>
      <c r="DH231" s="172"/>
      <c r="DI231" s="172"/>
      <c r="DJ231" s="172"/>
      <c r="DK231" s="172"/>
      <c r="DL231" s="172"/>
      <c r="DM231" s="172"/>
    </row>
    <row r="232" spans="1:117" s="225" customFormat="1" hidden="1">
      <c r="A232" s="178" t="s">
        <v>553</v>
      </c>
      <c r="B232" s="243"/>
      <c r="C232" s="242"/>
      <c r="D232" s="241"/>
      <c r="E232" s="240"/>
      <c r="F232" s="239"/>
      <c r="G232" s="238"/>
      <c r="H232" s="231"/>
      <c r="I232" s="237"/>
      <c r="J232" s="236"/>
      <c r="K232" s="236"/>
      <c r="L232" s="236"/>
      <c r="M232" s="236"/>
      <c r="N232" s="236"/>
      <c r="O232" s="236"/>
      <c r="P232" s="236"/>
      <c r="Q232" s="236"/>
      <c r="R232" s="236"/>
      <c r="S232" s="236"/>
      <c r="T232" s="236"/>
      <c r="U232" s="236"/>
      <c r="V232" s="236"/>
      <c r="W232" s="236"/>
      <c r="X232" s="236"/>
      <c r="Y232" s="236"/>
      <c r="Z232" s="236"/>
      <c r="AA232" s="236"/>
      <c r="AB232" s="236"/>
      <c r="AC232" s="236"/>
      <c r="AD232" s="236"/>
      <c r="AE232" s="236"/>
      <c r="AF232" s="236"/>
      <c r="AG232" s="236"/>
      <c r="AH232" s="236"/>
      <c r="AI232" s="236"/>
      <c r="AJ232" s="236"/>
      <c r="AK232" s="236"/>
      <c r="AL232" s="236"/>
      <c r="AM232" s="236"/>
      <c r="AN232" s="236"/>
      <c r="AO232" s="236"/>
      <c r="AP232" s="236"/>
      <c r="AQ232" s="236"/>
      <c r="AR232" s="236"/>
      <c r="AS232" s="177">
        <f t="shared" si="27"/>
        <v>0</v>
      </c>
      <c r="AT232" s="235">
        <f t="shared" si="28"/>
        <v>0</v>
      </c>
      <c r="AU232" s="235">
        <f t="shared" si="29"/>
        <v>0</v>
      </c>
      <c r="AV232" s="235">
        <f t="shared" si="30"/>
        <v>0</v>
      </c>
      <c r="AW232" s="172"/>
      <c r="AX232" s="173">
        <f t="shared" si="26"/>
        <v>0</v>
      </c>
      <c r="AY232" s="173"/>
      <c r="AZ232" s="173"/>
      <c r="BA232" s="173">
        <f t="shared" si="31"/>
        <v>0</v>
      </c>
      <c r="BB232" s="173"/>
      <c r="BC232" s="173"/>
      <c r="BD232" s="173">
        <f t="shared" si="32"/>
        <v>0</v>
      </c>
      <c r="BE232" s="173"/>
      <c r="BF232" s="172"/>
      <c r="BG232" s="172"/>
      <c r="BH232" s="172"/>
      <c r="BI232" s="172"/>
      <c r="BJ232" s="172"/>
      <c r="BK232" s="172"/>
      <c r="BL232" s="172"/>
      <c r="BM232" s="172"/>
      <c r="BN232" s="172"/>
      <c r="BO232" s="172"/>
      <c r="BP232" s="172"/>
      <c r="BQ232" s="172"/>
      <c r="BR232" s="172"/>
      <c r="BS232" s="172"/>
      <c r="BT232" s="172"/>
      <c r="BU232" s="172"/>
      <c r="BV232" s="172"/>
      <c r="BW232" s="172"/>
      <c r="BX232" s="172"/>
      <c r="BY232" s="172"/>
      <c r="BZ232" s="172"/>
      <c r="CA232" s="172"/>
      <c r="CB232" s="172"/>
      <c r="CC232" s="172"/>
      <c r="CD232" s="172"/>
      <c r="CE232" s="172"/>
      <c r="CF232" s="172"/>
      <c r="CG232" s="172"/>
      <c r="CH232" s="172"/>
      <c r="CI232" s="172"/>
      <c r="CJ232" s="172"/>
      <c r="CK232" s="172"/>
      <c r="CL232" s="172"/>
      <c r="CM232" s="172"/>
      <c r="CN232" s="172"/>
      <c r="CO232" s="172"/>
      <c r="CP232" s="172"/>
      <c r="CQ232" s="172"/>
      <c r="CR232" s="172"/>
      <c r="CS232" s="172"/>
      <c r="CT232" s="172"/>
      <c r="CU232" s="172"/>
      <c r="CV232" s="172"/>
      <c r="CW232" s="172"/>
      <c r="CX232" s="172"/>
      <c r="CY232" s="172"/>
      <c r="CZ232" s="172"/>
      <c r="DA232" s="172"/>
      <c r="DB232" s="172"/>
      <c r="DC232" s="172"/>
      <c r="DD232" s="172"/>
      <c r="DE232" s="172"/>
      <c r="DF232" s="172"/>
      <c r="DG232" s="172"/>
      <c r="DH232" s="172"/>
      <c r="DI232" s="172"/>
      <c r="DJ232" s="172"/>
      <c r="DK232" s="172"/>
      <c r="DL232" s="172"/>
      <c r="DM232" s="172"/>
    </row>
    <row r="233" spans="1:117" s="225" customFormat="1" hidden="1">
      <c r="A233" s="178" t="s">
        <v>554</v>
      </c>
      <c r="B233" s="243"/>
      <c r="C233" s="242"/>
      <c r="D233" s="241"/>
      <c r="E233" s="240"/>
      <c r="F233" s="239"/>
      <c r="G233" s="238"/>
      <c r="H233" s="231"/>
      <c r="I233" s="237"/>
      <c r="J233" s="236"/>
      <c r="K233" s="236"/>
      <c r="L233" s="236"/>
      <c r="M233" s="236"/>
      <c r="N233" s="236"/>
      <c r="O233" s="236"/>
      <c r="P233" s="236"/>
      <c r="Q233" s="236"/>
      <c r="R233" s="236"/>
      <c r="S233" s="236"/>
      <c r="T233" s="236"/>
      <c r="U233" s="236"/>
      <c r="V233" s="236"/>
      <c r="W233" s="236"/>
      <c r="X233" s="236"/>
      <c r="Y233" s="236"/>
      <c r="Z233" s="236"/>
      <c r="AA233" s="236"/>
      <c r="AB233" s="236"/>
      <c r="AC233" s="236"/>
      <c r="AD233" s="236"/>
      <c r="AE233" s="236"/>
      <c r="AF233" s="236"/>
      <c r="AG233" s="236"/>
      <c r="AH233" s="236"/>
      <c r="AI233" s="236"/>
      <c r="AJ233" s="236"/>
      <c r="AK233" s="236"/>
      <c r="AL233" s="236"/>
      <c r="AM233" s="236"/>
      <c r="AN233" s="236"/>
      <c r="AO233" s="236"/>
      <c r="AP233" s="236"/>
      <c r="AQ233" s="236"/>
      <c r="AR233" s="236"/>
      <c r="AS233" s="177">
        <f t="shared" si="27"/>
        <v>0</v>
      </c>
      <c r="AT233" s="235">
        <f t="shared" si="28"/>
        <v>0</v>
      </c>
      <c r="AU233" s="235">
        <f t="shared" si="29"/>
        <v>0</v>
      </c>
      <c r="AV233" s="235">
        <f t="shared" si="30"/>
        <v>0</v>
      </c>
      <c r="AW233" s="172"/>
      <c r="AX233" s="173">
        <f t="shared" ref="AX233:AX296" si="33">D233*(P233+Q233+AL233+AE233+AA233+Z233+Y233+X233)</f>
        <v>0</v>
      </c>
      <c r="AY233" s="173"/>
      <c r="AZ233" s="173"/>
      <c r="BA233" s="173">
        <f t="shared" si="31"/>
        <v>0</v>
      </c>
      <c r="BB233" s="173"/>
      <c r="BC233" s="173"/>
      <c r="BD233" s="173">
        <f t="shared" si="32"/>
        <v>0</v>
      </c>
      <c r="BE233" s="173"/>
      <c r="BF233" s="172"/>
      <c r="BG233" s="172"/>
      <c r="BH233" s="172"/>
      <c r="BI233" s="172"/>
      <c r="BJ233" s="172"/>
      <c r="BK233" s="172"/>
      <c r="BL233" s="172"/>
      <c r="BM233" s="172"/>
      <c r="BN233" s="172"/>
      <c r="BO233" s="172"/>
      <c r="BP233" s="172"/>
      <c r="BQ233" s="172"/>
      <c r="BR233" s="172"/>
      <c r="BS233" s="172"/>
      <c r="BT233" s="172"/>
      <c r="BU233" s="172"/>
      <c r="BV233" s="172"/>
      <c r="BW233" s="172"/>
      <c r="BX233" s="172"/>
      <c r="BY233" s="172"/>
      <c r="BZ233" s="172"/>
      <c r="CA233" s="172"/>
      <c r="CB233" s="172"/>
      <c r="CC233" s="172"/>
      <c r="CD233" s="172"/>
      <c r="CE233" s="172"/>
      <c r="CF233" s="172"/>
      <c r="CG233" s="172"/>
      <c r="CH233" s="172"/>
      <c r="CI233" s="172"/>
      <c r="CJ233" s="172"/>
      <c r="CK233" s="172"/>
      <c r="CL233" s="172"/>
      <c r="CM233" s="172"/>
      <c r="CN233" s="172"/>
      <c r="CO233" s="172"/>
      <c r="CP233" s="172"/>
      <c r="CQ233" s="172"/>
      <c r="CR233" s="172"/>
      <c r="CS233" s="172"/>
      <c r="CT233" s="172"/>
      <c r="CU233" s="172"/>
      <c r="CV233" s="172"/>
      <c r="CW233" s="172"/>
      <c r="CX233" s="172"/>
      <c r="CY233" s="172"/>
      <c r="CZ233" s="172"/>
      <c r="DA233" s="172"/>
      <c r="DB233" s="172"/>
      <c r="DC233" s="172"/>
      <c r="DD233" s="172"/>
      <c r="DE233" s="172"/>
      <c r="DF233" s="172"/>
      <c r="DG233" s="172"/>
      <c r="DH233" s="172"/>
      <c r="DI233" s="172"/>
      <c r="DJ233" s="172"/>
      <c r="DK233" s="172"/>
      <c r="DL233" s="172"/>
      <c r="DM233" s="172"/>
    </row>
    <row r="234" spans="1:117" s="225" customFormat="1" hidden="1">
      <c r="A234" s="178" t="s">
        <v>555</v>
      </c>
      <c r="B234" s="243"/>
      <c r="C234" s="242"/>
      <c r="D234" s="241"/>
      <c r="E234" s="240"/>
      <c r="F234" s="239"/>
      <c r="G234" s="238"/>
      <c r="H234" s="231"/>
      <c r="I234" s="237"/>
      <c r="J234" s="236"/>
      <c r="K234" s="236"/>
      <c r="L234" s="236"/>
      <c r="M234" s="236"/>
      <c r="N234" s="236"/>
      <c r="O234" s="236"/>
      <c r="P234" s="236"/>
      <c r="Q234" s="236"/>
      <c r="R234" s="236"/>
      <c r="S234" s="236"/>
      <c r="T234" s="236"/>
      <c r="U234" s="236"/>
      <c r="V234" s="236"/>
      <c r="W234" s="236"/>
      <c r="X234" s="236"/>
      <c r="Y234" s="236"/>
      <c r="Z234" s="236"/>
      <c r="AA234" s="236"/>
      <c r="AB234" s="236"/>
      <c r="AC234" s="236"/>
      <c r="AD234" s="236"/>
      <c r="AE234" s="236"/>
      <c r="AF234" s="236"/>
      <c r="AG234" s="236"/>
      <c r="AH234" s="236"/>
      <c r="AI234" s="236"/>
      <c r="AJ234" s="236"/>
      <c r="AK234" s="236"/>
      <c r="AL234" s="236"/>
      <c r="AM234" s="236"/>
      <c r="AN234" s="236"/>
      <c r="AO234" s="236"/>
      <c r="AP234" s="236"/>
      <c r="AQ234" s="236"/>
      <c r="AR234" s="236"/>
      <c r="AS234" s="177">
        <f t="shared" si="27"/>
        <v>0</v>
      </c>
      <c r="AT234" s="235">
        <f t="shared" si="28"/>
        <v>0</v>
      </c>
      <c r="AU234" s="235">
        <f t="shared" si="29"/>
        <v>0</v>
      </c>
      <c r="AV234" s="235">
        <f t="shared" si="30"/>
        <v>0</v>
      </c>
      <c r="AW234" s="172"/>
      <c r="AX234" s="173">
        <f t="shared" si="33"/>
        <v>0</v>
      </c>
      <c r="AY234" s="173"/>
      <c r="AZ234" s="173"/>
      <c r="BA234" s="173">
        <f t="shared" si="31"/>
        <v>0</v>
      </c>
      <c r="BB234" s="173"/>
      <c r="BC234" s="173"/>
      <c r="BD234" s="173">
        <f t="shared" si="32"/>
        <v>0</v>
      </c>
      <c r="BE234" s="173"/>
      <c r="BF234" s="172"/>
      <c r="BG234" s="172"/>
      <c r="BH234" s="172"/>
      <c r="BI234" s="172"/>
      <c r="BJ234" s="172"/>
      <c r="BK234" s="172"/>
      <c r="BL234" s="172"/>
      <c r="BM234" s="172"/>
      <c r="BN234" s="172"/>
      <c r="BO234" s="172"/>
      <c r="BP234" s="172"/>
      <c r="BQ234" s="172"/>
      <c r="BR234" s="172"/>
      <c r="BS234" s="172"/>
      <c r="BT234" s="172"/>
      <c r="BU234" s="172"/>
      <c r="BV234" s="172"/>
      <c r="BW234" s="172"/>
      <c r="BX234" s="172"/>
      <c r="BY234" s="172"/>
      <c r="BZ234" s="172"/>
      <c r="CA234" s="172"/>
      <c r="CB234" s="172"/>
      <c r="CC234" s="172"/>
      <c r="CD234" s="172"/>
      <c r="CE234" s="172"/>
      <c r="CF234" s="172"/>
      <c r="CG234" s="172"/>
      <c r="CH234" s="172"/>
      <c r="CI234" s="172"/>
      <c r="CJ234" s="172"/>
      <c r="CK234" s="172"/>
      <c r="CL234" s="172"/>
      <c r="CM234" s="172"/>
      <c r="CN234" s="172"/>
      <c r="CO234" s="172"/>
      <c r="CP234" s="172"/>
      <c r="CQ234" s="172"/>
      <c r="CR234" s="172"/>
      <c r="CS234" s="172"/>
      <c r="CT234" s="172"/>
      <c r="CU234" s="172"/>
      <c r="CV234" s="172"/>
      <c r="CW234" s="172"/>
      <c r="CX234" s="172"/>
      <c r="CY234" s="172"/>
      <c r="CZ234" s="172"/>
      <c r="DA234" s="172"/>
      <c r="DB234" s="172"/>
      <c r="DC234" s="172"/>
      <c r="DD234" s="172"/>
      <c r="DE234" s="172"/>
      <c r="DF234" s="172"/>
      <c r="DG234" s="172"/>
      <c r="DH234" s="172"/>
      <c r="DI234" s="172"/>
      <c r="DJ234" s="172"/>
      <c r="DK234" s="172"/>
      <c r="DL234" s="172"/>
      <c r="DM234" s="172"/>
    </row>
    <row r="235" spans="1:117" s="225" customFormat="1" hidden="1">
      <c r="A235" s="178" t="s">
        <v>556</v>
      </c>
      <c r="B235" s="243"/>
      <c r="C235" s="242"/>
      <c r="D235" s="241"/>
      <c r="E235" s="240"/>
      <c r="F235" s="239"/>
      <c r="G235" s="238"/>
      <c r="H235" s="231"/>
      <c r="I235" s="237"/>
      <c r="J235" s="236"/>
      <c r="K235" s="236"/>
      <c r="L235" s="236"/>
      <c r="M235" s="236"/>
      <c r="N235" s="236"/>
      <c r="O235" s="236"/>
      <c r="P235" s="236"/>
      <c r="Q235" s="236"/>
      <c r="R235" s="236"/>
      <c r="S235" s="236"/>
      <c r="T235" s="236"/>
      <c r="U235" s="236"/>
      <c r="V235" s="236"/>
      <c r="W235" s="236"/>
      <c r="X235" s="236"/>
      <c r="Y235" s="236"/>
      <c r="Z235" s="236"/>
      <c r="AA235" s="236"/>
      <c r="AB235" s="236"/>
      <c r="AC235" s="236"/>
      <c r="AD235" s="236"/>
      <c r="AE235" s="236"/>
      <c r="AF235" s="236"/>
      <c r="AG235" s="236"/>
      <c r="AH235" s="236"/>
      <c r="AI235" s="236"/>
      <c r="AJ235" s="236"/>
      <c r="AK235" s="236"/>
      <c r="AL235" s="236"/>
      <c r="AM235" s="236"/>
      <c r="AN235" s="236"/>
      <c r="AO235" s="236"/>
      <c r="AP235" s="236"/>
      <c r="AQ235" s="236"/>
      <c r="AR235" s="236"/>
      <c r="AS235" s="177">
        <f t="shared" si="27"/>
        <v>0</v>
      </c>
      <c r="AT235" s="235">
        <f t="shared" si="28"/>
        <v>0</v>
      </c>
      <c r="AU235" s="235">
        <f t="shared" si="29"/>
        <v>0</v>
      </c>
      <c r="AV235" s="235">
        <f t="shared" si="30"/>
        <v>0</v>
      </c>
      <c r="AW235" s="172"/>
      <c r="AX235" s="173">
        <f t="shared" si="33"/>
        <v>0</v>
      </c>
      <c r="AY235" s="173"/>
      <c r="AZ235" s="173"/>
      <c r="BA235" s="173">
        <f t="shared" si="31"/>
        <v>0</v>
      </c>
      <c r="BB235" s="173"/>
      <c r="BC235" s="173"/>
      <c r="BD235" s="173">
        <f t="shared" si="32"/>
        <v>0</v>
      </c>
      <c r="BE235" s="173"/>
      <c r="BF235" s="172"/>
      <c r="BG235" s="172"/>
      <c r="BH235" s="172"/>
      <c r="BI235" s="172"/>
      <c r="BJ235" s="172"/>
      <c r="BK235" s="172"/>
      <c r="BL235" s="172"/>
      <c r="BM235" s="172"/>
      <c r="BN235" s="172"/>
      <c r="BO235" s="172"/>
      <c r="BP235" s="172"/>
      <c r="BQ235" s="172"/>
      <c r="BR235" s="172"/>
      <c r="BS235" s="172"/>
      <c r="BT235" s="172"/>
      <c r="BU235" s="172"/>
      <c r="BV235" s="172"/>
      <c r="BW235" s="172"/>
      <c r="BX235" s="172"/>
      <c r="BY235" s="172"/>
      <c r="BZ235" s="172"/>
      <c r="CA235" s="172"/>
      <c r="CB235" s="172"/>
      <c r="CC235" s="172"/>
      <c r="CD235" s="172"/>
      <c r="CE235" s="172"/>
      <c r="CF235" s="172"/>
      <c r="CG235" s="172"/>
      <c r="CH235" s="172"/>
      <c r="CI235" s="172"/>
      <c r="CJ235" s="172"/>
      <c r="CK235" s="172"/>
      <c r="CL235" s="172"/>
      <c r="CM235" s="172"/>
      <c r="CN235" s="172"/>
      <c r="CO235" s="172"/>
      <c r="CP235" s="172"/>
      <c r="CQ235" s="172"/>
      <c r="CR235" s="172"/>
      <c r="CS235" s="172"/>
      <c r="CT235" s="172"/>
      <c r="CU235" s="172"/>
      <c r="CV235" s="172"/>
      <c r="CW235" s="172"/>
      <c r="CX235" s="172"/>
      <c r="CY235" s="172"/>
      <c r="CZ235" s="172"/>
      <c r="DA235" s="172"/>
      <c r="DB235" s="172"/>
      <c r="DC235" s="172"/>
      <c r="DD235" s="172"/>
      <c r="DE235" s="172"/>
      <c r="DF235" s="172"/>
      <c r="DG235" s="172"/>
      <c r="DH235" s="172"/>
      <c r="DI235" s="172"/>
      <c r="DJ235" s="172"/>
      <c r="DK235" s="172"/>
      <c r="DL235" s="172"/>
      <c r="DM235" s="172"/>
    </row>
    <row r="236" spans="1:117" s="225" customFormat="1" hidden="1">
      <c r="A236" s="178" t="s">
        <v>557</v>
      </c>
      <c r="B236" s="243"/>
      <c r="C236" s="242"/>
      <c r="D236" s="241"/>
      <c r="E236" s="240"/>
      <c r="F236" s="239"/>
      <c r="G236" s="238"/>
      <c r="H236" s="231"/>
      <c r="I236" s="237"/>
      <c r="J236" s="236"/>
      <c r="K236" s="236"/>
      <c r="L236" s="236"/>
      <c r="M236" s="236"/>
      <c r="N236" s="236"/>
      <c r="O236" s="236"/>
      <c r="P236" s="236"/>
      <c r="Q236" s="236"/>
      <c r="R236" s="236"/>
      <c r="S236" s="236"/>
      <c r="T236" s="236"/>
      <c r="U236" s="236"/>
      <c r="V236" s="236"/>
      <c r="W236" s="236"/>
      <c r="X236" s="236"/>
      <c r="Y236" s="236"/>
      <c r="Z236" s="236"/>
      <c r="AA236" s="236"/>
      <c r="AB236" s="236"/>
      <c r="AC236" s="236"/>
      <c r="AD236" s="236"/>
      <c r="AE236" s="236"/>
      <c r="AF236" s="236"/>
      <c r="AG236" s="236"/>
      <c r="AH236" s="236"/>
      <c r="AI236" s="236"/>
      <c r="AJ236" s="236"/>
      <c r="AK236" s="236"/>
      <c r="AL236" s="236"/>
      <c r="AM236" s="236"/>
      <c r="AN236" s="236"/>
      <c r="AO236" s="236"/>
      <c r="AP236" s="236"/>
      <c r="AQ236" s="236"/>
      <c r="AR236" s="236"/>
      <c r="AS236" s="177">
        <f t="shared" si="27"/>
        <v>0</v>
      </c>
      <c r="AT236" s="235">
        <f t="shared" si="28"/>
        <v>0</v>
      </c>
      <c r="AU236" s="235">
        <f t="shared" si="29"/>
        <v>0</v>
      </c>
      <c r="AV236" s="235">
        <f t="shared" si="30"/>
        <v>0</v>
      </c>
      <c r="AW236" s="172"/>
      <c r="AX236" s="173">
        <f t="shared" si="33"/>
        <v>0</v>
      </c>
      <c r="AY236" s="173"/>
      <c r="AZ236" s="173"/>
      <c r="BA236" s="173">
        <f t="shared" si="31"/>
        <v>0</v>
      </c>
      <c r="BB236" s="173"/>
      <c r="BC236" s="173"/>
      <c r="BD236" s="173">
        <f t="shared" si="32"/>
        <v>0</v>
      </c>
      <c r="BE236" s="173"/>
      <c r="BF236" s="172"/>
      <c r="BG236" s="172"/>
      <c r="BH236" s="172"/>
      <c r="BI236" s="172"/>
      <c r="BJ236" s="172"/>
      <c r="BK236" s="172"/>
      <c r="BL236" s="172"/>
      <c r="BM236" s="172"/>
      <c r="BN236" s="172"/>
      <c r="BO236" s="172"/>
      <c r="BP236" s="172"/>
      <c r="BQ236" s="172"/>
      <c r="BR236" s="172"/>
      <c r="BS236" s="172"/>
      <c r="BT236" s="172"/>
      <c r="BU236" s="172"/>
      <c r="BV236" s="172"/>
      <c r="BW236" s="172"/>
      <c r="BX236" s="172"/>
      <c r="BY236" s="172"/>
      <c r="BZ236" s="172"/>
      <c r="CA236" s="172"/>
      <c r="CB236" s="172"/>
      <c r="CC236" s="172"/>
      <c r="CD236" s="172"/>
      <c r="CE236" s="172"/>
      <c r="CF236" s="172"/>
      <c r="CG236" s="172"/>
      <c r="CH236" s="172"/>
      <c r="CI236" s="172"/>
      <c r="CJ236" s="172"/>
      <c r="CK236" s="172"/>
      <c r="CL236" s="172"/>
      <c r="CM236" s="172"/>
      <c r="CN236" s="172"/>
      <c r="CO236" s="172"/>
      <c r="CP236" s="172"/>
      <c r="CQ236" s="172"/>
      <c r="CR236" s="172"/>
      <c r="CS236" s="172"/>
      <c r="CT236" s="172"/>
      <c r="CU236" s="172"/>
      <c r="CV236" s="172"/>
      <c r="CW236" s="172"/>
      <c r="CX236" s="172"/>
      <c r="CY236" s="172"/>
      <c r="CZ236" s="172"/>
      <c r="DA236" s="172"/>
      <c r="DB236" s="172"/>
      <c r="DC236" s="172"/>
      <c r="DD236" s="172"/>
      <c r="DE236" s="172"/>
      <c r="DF236" s="172"/>
      <c r="DG236" s="172"/>
      <c r="DH236" s="172"/>
      <c r="DI236" s="172"/>
      <c r="DJ236" s="172"/>
      <c r="DK236" s="172"/>
      <c r="DL236" s="172"/>
      <c r="DM236" s="172"/>
    </row>
    <row r="237" spans="1:117" s="225" customFormat="1" hidden="1">
      <c r="A237" s="178" t="s">
        <v>558</v>
      </c>
      <c r="B237" s="243"/>
      <c r="C237" s="242"/>
      <c r="D237" s="241"/>
      <c r="E237" s="240"/>
      <c r="F237" s="239"/>
      <c r="G237" s="238"/>
      <c r="H237" s="231"/>
      <c r="I237" s="237"/>
      <c r="J237" s="236"/>
      <c r="K237" s="236"/>
      <c r="L237" s="236"/>
      <c r="M237" s="236"/>
      <c r="N237" s="236"/>
      <c r="O237" s="236"/>
      <c r="P237" s="236"/>
      <c r="Q237" s="236"/>
      <c r="R237" s="236"/>
      <c r="S237" s="236"/>
      <c r="T237" s="236"/>
      <c r="U237" s="236"/>
      <c r="V237" s="236"/>
      <c r="W237" s="236"/>
      <c r="X237" s="236"/>
      <c r="Y237" s="236"/>
      <c r="Z237" s="236"/>
      <c r="AA237" s="236"/>
      <c r="AB237" s="236"/>
      <c r="AC237" s="236"/>
      <c r="AD237" s="236"/>
      <c r="AE237" s="236"/>
      <c r="AF237" s="236"/>
      <c r="AG237" s="236"/>
      <c r="AH237" s="236"/>
      <c r="AI237" s="236"/>
      <c r="AJ237" s="236"/>
      <c r="AK237" s="236"/>
      <c r="AL237" s="236"/>
      <c r="AM237" s="236"/>
      <c r="AN237" s="236"/>
      <c r="AO237" s="236"/>
      <c r="AP237" s="236"/>
      <c r="AQ237" s="236"/>
      <c r="AR237" s="236"/>
      <c r="AS237" s="177">
        <f t="shared" si="27"/>
        <v>0</v>
      </c>
      <c r="AT237" s="235">
        <f t="shared" si="28"/>
        <v>0</v>
      </c>
      <c r="AU237" s="235">
        <f t="shared" si="29"/>
        <v>0</v>
      </c>
      <c r="AV237" s="235">
        <f t="shared" si="30"/>
        <v>0</v>
      </c>
      <c r="AW237" s="172"/>
      <c r="AX237" s="173">
        <f t="shared" si="33"/>
        <v>0</v>
      </c>
      <c r="AY237" s="173"/>
      <c r="AZ237" s="173"/>
      <c r="BA237" s="173">
        <f t="shared" si="31"/>
        <v>0</v>
      </c>
      <c r="BB237" s="173"/>
      <c r="BC237" s="173"/>
      <c r="BD237" s="173">
        <f t="shared" si="32"/>
        <v>0</v>
      </c>
      <c r="BE237" s="173"/>
      <c r="BF237" s="172"/>
      <c r="BG237" s="172"/>
      <c r="BH237" s="172"/>
      <c r="BI237" s="172"/>
      <c r="BJ237" s="172"/>
      <c r="BK237" s="172"/>
      <c r="BL237" s="172"/>
      <c r="BM237" s="172"/>
      <c r="BN237" s="172"/>
      <c r="BO237" s="172"/>
      <c r="BP237" s="172"/>
      <c r="BQ237" s="172"/>
      <c r="BR237" s="172"/>
      <c r="BS237" s="172"/>
      <c r="BT237" s="172"/>
      <c r="BU237" s="172"/>
      <c r="BV237" s="172"/>
      <c r="BW237" s="172"/>
      <c r="BX237" s="172"/>
      <c r="BY237" s="172"/>
      <c r="BZ237" s="172"/>
      <c r="CA237" s="172"/>
      <c r="CB237" s="172"/>
      <c r="CC237" s="172"/>
      <c r="CD237" s="172"/>
      <c r="CE237" s="172"/>
      <c r="CF237" s="172"/>
      <c r="CG237" s="172"/>
      <c r="CH237" s="172"/>
      <c r="CI237" s="172"/>
      <c r="CJ237" s="172"/>
      <c r="CK237" s="172"/>
      <c r="CL237" s="172"/>
      <c r="CM237" s="172"/>
      <c r="CN237" s="172"/>
      <c r="CO237" s="172"/>
      <c r="CP237" s="172"/>
      <c r="CQ237" s="172"/>
      <c r="CR237" s="172"/>
      <c r="CS237" s="172"/>
      <c r="CT237" s="172"/>
      <c r="CU237" s="172"/>
      <c r="CV237" s="172"/>
      <c r="CW237" s="172"/>
      <c r="CX237" s="172"/>
      <c r="CY237" s="172"/>
      <c r="CZ237" s="172"/>
      <c r="DA237" s="172"/>
      <c r="DB237" s="172"/>
      <c r="DC237" s="172"/>
      <c r="DD237" s="172"/>
      <c r="DE237" s="172"/>
      <c r="DF237" s="172"/>
      <c r="DG237" s="172"/>
      <c r="DH237" s="172"/>
      <c r="DI237" s="172"/>
      <c r="DJ237" s="172"/>
      <c r="DK237" s="172"/>
      <c r="DL237" s="172"/>
      <c r="DM237" s="172"/>
    </row>
    <row r="238" spans="1:117" s="225" customFormat="1" hidden="1">
      <c r="A238" s="178" t="s">
        <v>559</v>
      </c>
      <c r="B238" s="243"/>
      <c r="C238" s="242"/>
      <c r="D238" s="241"/>
      <c r="E238" s="240"/>
      <c r="F238" s="239"/>
      <c r="G238" s="238"/>
      <c r="H238" s="231"/>
      <c r="I238" s="237"/>
      <c r="J238" s="236"/>
      <c r="K238" s="236"/>
      <c r="L238" s="236"/>
      <c r="M238" s="236"/>
      <c r="N238" s="236"/>
      <c r="O238" s="236"/>
      <c r="P238" s="236"/>
      <c r="Q238" s="236"/>
      <c r="R238" s="236"/>
      <c r="S238" s="236"/>
      <c r="T238" s="236"/>
      <c r="U238" s="236"/>
      <c r="V238" s="236"/>
      <c r="W238" s="236"/>
      <c r="X238" s="236"/>
      <c r="Y238" s="236"/>
      <c r="Z238" s="236"/>
      <c r="AA238" s="236"/>
      <c r="AB238" s="236"/>
      <c r="AC238" s="236"/>
      <c r="AD238" s="236"/>
      <c r="AE238" s="236"/>
      <c r="AF238" s="236"/>
      <c r="AG238" s="236"/>
      <c r="AH238" s="236"/>
      <c r="AI238" s="236"/>
      <c r="AJ238" s="236"/>
      <c r="AK238" s="236"/>
      <c r="AL238" s="236"/>
      <c r="AM238" s="236"/>
      <c r="AN238" s="236"/>
      <c r="AO238" s="236"/>
      <c r="AP238" s="236"/>
      <c r="AQ238" s="236"/>
      <c r="AR238" s="236"/>
      <c r="AS238" s="177">
        <f t="shared" si="27"/>
        <v>0</v>
      </c>
      <c r="AT238" s="235">
        <f t="shared" si="28"/>
        <v>0</v>
      </c>
      <c r="AU238" s="235">
        <f t="shared" si="29"/>
        <v>0</v>
      </c>
      <c r="AV238" s="235">
        <f t="shared" si="30"/>
        <v>0</v>
      </c>
      <c r="AW238" s="172"/>
      <c r="AX238" s="173">
        <f t="shared" si="33"/>
        <v>0</v>
      </c>
      <c r="AY238" s="173"/>
      <c r="AZ238" s="173"/>
      <c r="BA238" s="173">
        <f t="shared" si="31"/>
        <v>0</v>
      </c>
      <c r="BB238" s="173"/>
      <c r="BC238" s="173"/>
      <c r="BD238" s="173">
        <f t="shared" si="32"/>
        <v>0</v>
      </c>
      <c r="BE238" s="173"/>
      <c r="BF238" s="172"/>
      <c r="BG238" s="172"/>
      <c r="BH238" s="172"/>
      <c r="BI238" s="172"/>
      <c r="BJ238" s="172"/>
      <c r="BK238" s="172"/>
      <c r="BL238" s="172"/>
      <c r="BM238" s="172"/>
      <c r="BN238" s="172"/>
      <c r="BO238" s="172"/>
      <c r="BP238" s="172"/>
      <c r="BQ238" s="172"/>
      <c r="BR238" s="172"/>
      <c r="BS238" s="172"/>
      <c r="BT238" s="172"/>
      <c r="BU238" s="172"/>
      <c r="BV238" s="172"/>
      <c r="BW238" s="172"/>
      <c r="BX238" s="172"/>
      <c r="BY238" s="172"/>
      <c r="BZ238" s="172"/>
      <c r="CA238" s="172"/>
      <c r="CB238" s="172"/>
      <c r="CC238" s="172"/>
      <c r="CD238" s="172"/>
      <c r="CE238" s="172"/>
      <c r="CF238" s="172"/>
      <c r="CG238" s="172"/>
      <c r="CH238" s="172"/>
      <c r="CI238" s="172"/>
      <c r="CJ238" s="172"/>
      <c r="CK238" s="172"/>
      <c r="CL238" s="172"/>
      <c r="CM238" s="172"/>
      <c r="CN238" s="172"/>
      <c r="CO238" s="172"/>
      <c r="CP238" s="172"/>
      <c r="CQ238" s="172"/>
      <c r="CR238" s="172"/>
      <c r="CS238" s="172"/>
      <c r="CT238" s="172"/>
      <c r="CU238" s="172"/>
      <c r="CV238" s="172"/>
      <c r="CW238" s="172"/>
      <c r="CX238" s="172"/>
      <c r="CY238" s="172"/>
      <c r="CZ238" s="172"/>
      <c r="DA238" s="172"/>
      <c r="DB238" s="172"/>
      <c r="DC238" s="172"/>
      <c r="DD238" s="172"/>
      <c r="DE238" s="172"/>
      <c r="DF238" s="172"/>
      <c r="DG238" s="172"/>
      <c r="DH238" s="172"/>
      <c r="DI238" s="172"/>
      <c r="DJ238" s="172"/>
      <c r="DK238" s="172"/>
      <c r="DL238" s="172"/>
      <c r="DM238" s="172"/>
    </row>
    <row r="239" spans="1:117" s="225" customFormat="1" hidden="1">
      <c r="A239" s="178" t="s">
        <v>560</v>
      </c>
      <c r="B239" s="243"/>
      <c r="C239" s="242"/>
      <c r="D239" s="241"/>
      <c r="E239" s="240"/>
      <c r="F239" s="239"/>
      <c r="G239" s="238"/>
      <c r="H239" s="231"/>
      <c r="I239" s="237"/>
      <c r="J239" s="236"/>
      <c r="K239" s="236"/>
      <c r="L239" s="236"/>
      <c r="M239" s="236"/>
      <c r="N239" s="236"/>
      <c r="O239" s="236"/>
      <c r="P239" s="236"/>
      <c r="Q239" s="236"/>
      <c r="R239" s="236"/>
      <c r="S239" s="236"/>
      <c r="T239" s="236"/>
      <c r="U239" s="236"/>
      <c r="V239" s="236"/>
      <c r="W239" s="236"/>
      <c r="X239" s="236"/>
      <c r="Y239" s="236"/>
      <c r="Z239" s="236"/>
      <c r="AA239" s="236"/>
      <c r="AB239" s="236"/>
      <c r="AC239" s="236"/>
      <c r="AD239" s="236"/>
      <c r="AE239" s="236"/>
      <c r="AF239" s="236"/>
      <c r="AG239" s="236"/>
      <c r="AH239" s="236"/>
      <c r="AI239" s="236"/>
      <c r="AJ239" s="236"/>
      <c r="AK239" s="236"/>
      <c r="AL239" s="236"/>
      <c r="AM239" s="236"/>
      <c r="AN239" s="236"/>
      <c r="AO239" s="236"/>
      <c r="AP239" s="236"/>
      <c r="AQ239" s="236"/>
      <c r="AR239" s="236"/>
      <c r="AS239" s="177">
        <f t="shared" si="27"/>
        <v>0</v>
      </c>
      <c r="AT239" s="235">
        <f t="shared" si="28"/>
        <v>0</v>
      </c>
      <c r="AU239" s="235">
        <f t="shared" si="29"/>
        <v>0</v>
      </c>
      <c r="AV239" s="235">
        <f t="shared" si="30"/>
        <v>0</v>
      </c>
      <c r="AW239" s="172"/>
      <c r="AX239" s="173">
        <f t="shared" si="33"/>
        <v>0</v>
      </c>
      <c r="AY239" s="173"/>
      <c r="AZ239" s="173"/>
      <c r="BA239" s="173">
        <f t="shared" si="31"/>
        <v>0</v>
      </c>
      <c r="BB239" s="173"/>
      <c r="BC239" s="173"/>
      <c r="BD239" s="173">
        <f t="shared" si="32"/>
        <v>0</v>
      </c>
      <c r="BE239" s="173"/>
      <c r="BF239" s="172"/>
      <c r="BG239" s="172"/>
      <c r="BH239" s="172"/>
      <c r="BI239" s="172"/>
      <c r="BJ239" s="172"/>
      <c r="BK239" s="172"/>
      <c r="BL239" s="172"/>
      <c r="BM239" s="172"/>
      <c r="BN239" s="172"/>
      <c r="BO239" s="172"/>
      <c r="BP239" s="172"/>
      <c r="BQ239" s="172"/>
      <c r="BR239" s="172"/>
      <c r="BS239" s="172"/>
      <c r="BT239" s="172"/>
      <c r="BU239" s="172"/>
      <c r="BV239" s="172"/>
      <c r="BW239" s="172"/>
      <c r="BX239" s="172"/>
      <c r="BY239" s="172"/>
      <c r="BZ239" s="172"/>
      <c r="CA239" s="172"/>
      <c r="CB239" s="172"/>
      <c r="CC239" s="172"/>
      <c r="CD239" s="172"/>
      <c r="CE239" s="172"/>
      <c r="CF239" s="172"/>
      <c r="CG239" s="172"/>
      <c r="CH239" s="172"/>
      <c r="CI239" s="172"/>
      <c r="CJ239" s="172"/>
      <c r="CK239" s="172"/>
      <c r="CL239" s="172"/>
      <c r="CM239" s="172"/>
      <c r="CN239" s="172"/>
      <c r="CO239" s="172"/>
      <c r="CP239" s="172"/>
      <c r="CQ239" s="172"/>
      <c r="CR239" s="172"/>
      <c r="CS239" s="172"/>
      <c r="CT239" s="172"/>
      <c r="CU239" s="172"/>
      <c r="CV239" s="172"/>
      <c r="CW239" s="172"/>
      <c r="CX239" s="172"/>
      <c r="CY239" s="172"/>
      <c r="CZ239" s="172"/>
      <c r="DA239" s="172"/>
      <c r="DB239" s="172"/>
      <c r="DC239" s="172"/>
      <c r="DD239" s="172"/>
      <c r="DE239" s="172"/>
      <c r="DF239" s="172"/>
      <c r="DG239" s="172"/>
      <c r="DH239" s="172"/>
      <c r="DI239" s="172"/>
      <c r="DJ239" s="172"/>
      <c r="DK239" s="172"/>
      <c r="DL239" s="172"/>
      <c r="DM239" s="172"/>
    </row>
    <row r="240" spans="1:117" s="225" customFormat="1" hidden="1">
      <c r="A240" s="178" t="s">
        <v>561</v>
      </c>
      <c r="B240" s="243"/>
      <c r="C240" s="242"/>
      <c r="D240" s="241"/>
      <c r="E240" s="240"/>
      <c r="F240" s="239"/>
      <c r="G240" s="238"/>
      <c r="H240" s="231"/>
      <c r="I240" s="237"/>
      <c r="J240" s="236"/>
      <c r="K240" s="236"/>
      <c r="L240" s="236"/>
      <c r="M240" s="236"/>
      <c r="N240" s="236"/>
      <c r="O240" s="236"/>
      <c r="P240" s="236"/>
      <c r="Q240" s="236"/>
      <c r="R240" s="236"/>
      <c r="S240" s="236"/>
      <c r="T240" s="236"/>
      <c r="U240" s="236"/>
      <c r="V240" s="236"/>
      <c r="W240" s="236"/>
      <c r="X240" s="236"/>
      <c r="Y240" s="236"/>
      <c r="Z240" s="236"/>
      <c r="AA240" s="236"/>
      <c r="AB240" s="236"/>
      <c r="AC240" s="236"/>
      <c r="AD240" s="236"/>
      <c r="AE240" s="236"/>
      <c r="AF240" s="236"/>
      <c r="AG240" s="236"/>
      <c r="AH240" s="236"/>
      <c r="AI240" s="236"/>
      <c r="AJ240" s="236"/>
      <c r="AK240" s="236"/>
      <c r="AL240" s="236"/>
      <c r="AM240" s="236"/>
      <c r="AN240" s="236"/>
      <c r="AO240" s="236"/>
      <c r="AP240" s="236"/>
      <c r="AQ240" s="236"/>
      <c r="AR240" s="236"/>
      <c r="AS240" s="177">
        <f t="shared" si="27"/>
        <v>0</v>
      </c>
      <c r="AT240" s="235">
        <f t="shared" si="28"/>
        <v>0</v>
      </c>
      <c r="AU240" s="235">
        <f t="shared" si="29"/>
        <v>0</v>
      </c>
      <c r="AV240" s="235">
        <f t="shared" si="30"/>
        <v>0</v>
      </c>
      <c r="AW240" s="172"/>
      <c r="AX240" s="173">
        <f t="shared" si="33"/>
        <v>0</v>
      </c>
      <c r="AY240" s="173"/>
      <c r="AZ240" s="173"/>
      <c r="BA240" s="173">
        <f t="shared" si="31"/>
        <v>0</v>
      </c>
      <c r="BB240" s="173"/>
      <c r="BC240" s="173"/>
      <c r="BD240" s="173">
        <f t="shared" si="32"/>
        <v>0</v>
      </c>
      <c r="BE240" s="173"/>
      <c r="BF240" s="172"/>
      <c r="BG240" s="172"/>
      <c r="BH240" s="172"/>
      <c r="BI240" s="172"/>
      <c r="BJ240" s="172"/>
      <c r="BK240" s="172"/>
      <c r="BL240" s="172"/>
      <c r="BM240" s="172"/>
      <c r="BN240" s="172"/>
      <c r="BO240" s="172"/>
      <c r="BP240" s="172"/>
      <c r="BQ240" s="172"/>
      <c r="BR240" s="172"/>
      <c r="BS240" s="172"/>
      <c r="BT240" s="172"/>
      <c r="BU240" s="172"/>
      <c r="BV240" s="172"/>
      <c r="BW240" s="172"/>
      <c r="BX240" s="172"/>
      <c r="BY240" s="172"/>
      <c r="BZ240" s="172"/>
      <c r="CA240" s="172"/>
      <c r="CB240" s="172"/>
      <c r="CC240" s="172"/>
      <c r="CD240" s="172"/>
      <c r="CE240" s="172"/>
      <c r="CF240" s="172"/>
      <c r="CG240" s="172"/>
      <c r="CH240" s="172"/>
      <c r="CI240" s="172"/>
      <c r="CJ240" s="172"/>
      <c r="CK240" s="172"/>
      <c r="CL240" s="172"/>
      <c r="CM240" s="172"/>
      <c r="CN240" s="172"/>
      <c r="CO240" s="172"/>
      <c r="CP240" s="172"/>
      <c r="CQ240" s="172"/>
      <c r="CR240" s="172"/>
      <c r="CS240" s="172"/>
      <c r="CT240" s="172"/>
      <c r="CU240" s="172"/>
      <c r="CV240" s="172"/>
      <c r="CW240" s="172"/>
      <c r="CX240" s="172"/>
      <c r="CY240" s="172"/>
      <c r="CZ240" s="172"/>
      <c r="DA240" s="172"/>
      <c r="DB240" s="172"/>
      <c r="DC240" s="172"/>
      <c r="DD240" s="172"/>
      <c r="DE240" s="172"/>
      <c r="DF240" s="172"/>
      <c r="DG240" s="172"/>
      <c r="DH240" s="172"/>
      <c r="DI240" s="172"/>
      <c r="DJ240" s="172"/>
      <c r="DK240" s="172"/>
      <c r="DL240" s="172"/>
      <c r="DM240" s="172"/>
    </row>
    <row r="241" spans="1:117" s="225" customFormat="1" hidden="1">
      <c r="A241" s="178" t="s">
        <v>562</v>
      </c>
      <c r="B241" s="243"/>
      <c r="C241" s="242"/>
      <c r="D241" s="241"/>
      <c r="E241" s="240"/>
      <c r="F241" s="239"/>
      <c r="G241" s="238"/>
      <c r="H241" s="231"/>
      <c r="I241" s="237"/>
      <c r="J241" s="236"/>
      <c r="K241" s="236"/>
      <c r="L241" s="236"/>
      <c r="M241" s="236"/>
      <c r="N241" s="236"/>
      <c r="O241" s="236"/>
      <c r="P241" s="236"/>
      <c r="Q241" s="236"/>
      <c r="R241" s="236"/>
      <c r="S241" s="236"/>
      <c r="T241" s="236"/>
      <c r="U241" s="236"/>
      <c r="V241" s="236"/>
      <c r="W241" s="236"/>
      <c r="X241" s="236"/>
      <c r="Y241" s="236"/>
      <c r="Z241" s="236"/>
      <c r="AA241" s="236"/>
      <c r="AB241" s="236"/>
      <c r="AC241" s="236"/>
      <c r="AD241" s="236"/>
      <c r="AE241" s="236"/>
      <c r="AF241" s="236"/>
      <c r="AG241" s="236"/>
      <c r="AH241" s="236"/>
      <c r="AI241" s="236"/>
      <c r="AJ241" s="236"/>
      <c r="AK241" s="236"/>
      <c r="AL241" s="236"/>
      <c r="AM241" s="236"/>
      <c r="AN241" s="236"/>
      <c r="AO241" s="236"/>
      <c r="AP241" s="236"/>
      <c r="AQ241" s="236"/>
      <c r="AR241" s="236"/>
      <c r="AS241" s="177">
        <f t="shared" si="27"/>
        <v>0</v>
      </c>
      <c r="AT241" s="235">
        <f t="shared" si="28"/>
        <v>0</v>
      </c>
      <c r="AU241" s="235">
        <f t="shared" si="29"/>
        <v>0</v>
      </c>
      <c r="AV241" s="235">
        <f t="shared" si="30"/>
        <v>0</v>
      </c>
      <c r="AW241" s="172"/>
      <c r="AX241" s="173">
        <f t="shared" si="33"/>
        <v>0</v>
      </c>
      <c r="AY241" s="173"/>
      <c r="AZ241" s="173"/>
      <c r="BA241" s="173">
        <f t="shared" si="31"/>
        <v>0</v>
      </c>
      <c r="BB241" s="173"/>
      <c r="BC241" s="173"/>
      <c r="BD241" s="173">
        <f t="shared" si="32"/>
        <v>0</v>
      </c>
      <c r="BE241" s="173"/>
      <c r="BF241" s="172"/>
      <c r="BG241" s="172"/>
      <c r="BH241" s="172"/>
      <c r="BI241" s="172"/>
      <c r="BJ241" s="172"/>
      <c r="BK241" s="172"/>
      <c r="BL241" s="172"/>
      <c r="BM241" s="172"/>
      <c r="BN241" s="172"/>
      <c r="BO241" s="172"/>
      <c r="BP241" s="172"/>
      <c r="BQ241" s="172"/>
      <c r="BR241" s="172"/>
      <c r="BS241" s="172"/>
      <c r="BT241" s="172"/>
      <c r="BU241" s="172"/>
      <c r="BV241" s="172"/>
      <c r="BW241" s="172"/>
      <c r="BX241" s="172"/>
      <c r="BY241" s="172"/>
      <c r="BZ241" s="172"/>
      <c r="CA241" s="172"/>
      <c r="CB241" s="172"/>
      <c r="CC241" s="172"/>
      <c r="CD241" s="172"/>
      <c r="CE241" s="172"/>
      <c r="CF241" s="172"/>
      <c r="CG241" s="172"/>
      <c r="CH241" s="172"/>
      <c r="CI241" s="172"/>
      <c r="CJ241" s="172"/>
      <c r="CK241" s="172"/>
      <c r="CL241" s="172"/>
      <c r="CM241" s="172"/>
      <c r="CN241" s="172"/>
      <c r="CO241" s="172"/>
      <c r="CP241" s="172"/>
      <c r="CQ241" s="172"/>
      <c r="CR241" s="172"/>
      <c r="CS241" s="172"/>
      <c r="CT241" s="172"/>
      <c r="CU241" s="172"/>
      <c r="CV241" s="172"/>
      <c r="CW241" s="172"/>
      <c r="CX241" s="172"/>
      <c r="CY241" s="172"/>
      <c r="CZ241" s="172"/>
      <c r="DA241" s="172"/>
      <c r="DB241" s="172"/>
      <c r="DC241" s="172"/>
      <c r="DD241" s="172"/>
      <c r="DE241" s="172"/>
      <c r="DF241" s="172"/>
      <c r="DG241" s="172"/>
      <c r="DH241" s="172"/>
      <c r="DI241" s="172"/>
      <c r="DJ241" s="172"/>
      <c r="DK241" s="172"/>
      <c r="DL241" s="172"/>
      <c r="DM241" s="172"/>
    </row>
    <row r="242" spans="1:117" s="225" customFormat="1" hidden="1">
      <c r="A242" s="178" t="s">
        <v>563</v>
      </c>
      <c r="B242" s="243"/>
      <c r="C242" s="242"/>
      <c r="D242" s="241"/>
      <c r="E242" s="240"/>
      <c r="F242" s="239"/>
      <c r="G242" s="238"/>
      <c r="H242" s="231"/>
      <c r="I242" s="237"/>
      <c r="J242" s="236"/>
      <c r="K242" s="236"/>
      <c r="L242" s="236"/>
      <c r="M242" s="236"/>
      <c r="N242" s="236"/>
      <c r="O242" s="236"/>
      <c r="P242" s="236"/>
      <c r="Q242" s="236"/>
      <c r="R242" s="236"/>
      <c r="S242" s="236"/>
      <c r="T242" s="236"/>
      <c r="U242" s="236"/>
      <c r="V242" s="236"/>
      <c r="W242" s="236"/>
      <c r="X242" s="236"/>
      <c r="Y242" s="236"/>
      <c r="Z242" s="236"/>
      <c r="AA242" s="236"/>
      <c r="AB242" s="236"/>
      <c r="AC242" s="236"/>
      <c r="AD242" s="236"/>
      <c r="AE242" s="236"/>
      <c r="AF242" s="236"/>
      <c r="AG242" s="236"/>
      <c r="AH242" s="236"/>
      <c r="AI242" s="236"/>
      <c r="AJ242" s="236"/>
      <c r="AK242" s="236"/>
      <c r="AL242" s="236"/>
      <c r="AM242" s="236"/>
      <c r="AN242" s="236"/>
      <c r="AO242" s="236"/>
      <c r="AP242" s="236"/>
      <c r="AQ242" s="236"/>
      <c r="AR242" s="236"/>
      <c r="AS242" s="177">
        <f t="shared" si="27"/>
        <v>0</v>
      </c>
      <c r="AT242" s="235">
        <f t="shared" si="28"/>
        <v>0</v>
      </c>
      <c r="AU242" s="235">
        <f t="shared" si="29"/>
        <v>0</v>
      </c>
      <c r="AV242" s="235">
        <f t="shared" si="30"/>
        <v>0</v>
      </c>
      <c r="AW242" s="172"/>
      <c r="AX242" s="173">
        <f t="shared" si="33"/>
        <v>0</v>
      </c>
      <c r="AY242" s="173"/>
      <c r="AZ242" s="173"/>
      <c r="BA242" s="173">
        <f t="shared" si="31"/>
        <v>0</v>
      </c>
      <c r="BB242" s="173"/>
      <c r="BC242" s="173"/>
      <c r="BD242" s="173">
        <f t="shared" si="32"/>
        <v>0</v>
      </c>
      <c r="BE242" s="173"/>
      <c r="BF242" s="172"/>
      <c r="BG242" s="172"/>
      <c r="BH242" s="172"/>
      <c r="BI242" s="172"/>
      <c r="BJ242" s="172"/>
      <c r="BK242" s="172"/>
      <c r="BL242" s="172"/>
      <c r="BM242" s="172"/>
      <c r="BN242" s="172"/>
      <c r="BO242" s="172"/>
      <c r="BP242" s="172"/>
      <c r="BQ242" s="172"/>
      <c r="BR242" s="172"/>
      <c r="BS242" s="172"/>
      <c r="BT242" s="172"/>
      <c r="BU242" s="172"/>
      <c r="BV242" s="172"/>
      <c r="BW242" s="172"/>
      <c r="BX242" s="172"/>
      <c r="BY242" s="172"/>
      <c r="BZ242" s="172"/>
      <c r="CA242" s="172"/>
      <c r="CB242" s="172"/>
      <c r="CC242" s="172"/>
      <c r="CD242" s="172"/>
      <c r="CE242" s="172"/>
      <c r="CF242" s="172"/>
      <c r="CG242" s="172"/>
      <c r="CH242" s="172"/>
      <c r="CI242" s="172"/>
      <c r="CJ242" s="172"/>
      <c r="CK242" s="172"/>
      <c r="CL242" s="172"/>
      <c r="CM242" s="172"/>
      <c r="CN242" s="172"/>
      <c r="CO242" s="172"/>
      <c r="CP242" s="172"/>
      <c r="CQ242" s="172"/>
      <c r="CR242" s="172"/>
      <c r="CS242" s="172"/>
      <c r="CT242" s="172"/>
      <c r="CU242" s="172"/>
      <c r="CV242" s="172"/>
      <c r="CW242" s="172"/>
      <c r="CX242" s="172"/>
      <c r="CY242" s="172"/>
      <c r="CZ242" s="172"/>
      <c r="DA242" s="172"/>
      <c r="DB242" s="172"/>
      <c r="DC242" s="172"/>
      <c r="DD242" s="172"/>
      <c r="DE242" s="172"/>
      <c r="DF242" s="172"/>
      <c r="DG242" s="172"/>
      <c r="DH242" s="172"/>
      <c r="DI242" s="172"/>
      <c r="DJ242" s="172"/>
      <c r="DK242" s="172"/>
      <c r="DL242" s="172"/>
      <c r="DM242" s="172"/>
    </row>
    <row r="243" spans="1:117" s="225" customFormat="1" hidden="1">
      <c r="A243" s="178" t="s">
        <v>564</v>
      </c>
      <c r="B243" s="243"/>
      <c r="C243" s="242"/>
      <c r="D243" s="241"/>
      <c r="E243" s="240"/>
      <c r="F243" s="239"/>
      <c r="G243" s="238"/>
      <c r="H243" s="231"/>
      <c r="I243" s="237"/>
      <c r="J243" s="236"/>
      <c r="K243" s="236"/>
      <c r="L243" s="236"/>
      <c r="M243" s="236"/>
      <c r="N243" s="236"/>
      <c r="O243" s="236"/>
      <c r="P243" s="236"/>
      <c r="Q243" s="236"/>
      <c r="R243" s="236"/>
      <c r="S243" s="236"/>
      <c r="T243" s="236"/>
      <c r="U243" s="236"/>
      <c r="V243" s="236"/>
      <c r="W243" s="236"/>
      <c r="X243" s="236"/>
      <c r="Y243" s="236"/>
      <c r="Z243" s="236"/>
      <c r="AA243" s="236"/>
      <c r="AB243" s="236"/>
      <c r="AC243" s="236"/>
      <c r="AD243" s="236"/>
      <c r="AE243" s="236"/>
      <c r="AF243" s="236"/>
      <c r="AG243" s="236"/>
      <c r="AH243" s="236"/>
      <c r="AI243" s="236"/>
      <c r="AJ243" s="236"/>
      <c r="AK243" s="236"/>
      <c r="AL243" s="236"/>
      <c r="AM243" s="236"/>
      <c r="AN243" s="236"/>
      <c r="AO243" s="236"/>
      <c r="AP243" s="236"/>
      <c r="AQ243" s="236"/>
      <c r="AR243" s="236"/>
      <c r="AS243" s="177">
        <f t="shared" si="27"/>
        <v>0</v>
      </c>
      <c r="AT243" s="235">
        <f t="shared" si="28"/>
        <v>0</v>
      </c>
      <c r="AU243" s="235">
        <f t="shared" si="29"/>
        <v>0</v>
      </c>
      <c r="AV243" s="235">
        <f t="shared" si="30"/>
        <v>0</v>
      </c>
      <c r="AW243" s="172"/>
      <c r="AX243" s="173">
        <f t="shared" si="33"/>
        <v>0</v>
      </c>
      <c r="AY243" s="173"/>
      <c r="AZ243" s="173"/>
      <c r="BA243" s="173">
        <f t="shared" si="31"/>
        <v>0</v>
      </c>
      <c r="BB243" s="173"/>
      <c r="BC243" s="173"/>
      <c r="BD243" s="173">
        <f t="shared" si="32"/>
        <v>0</v>
      </c>
      <c r="BE243" s="173"/>
      <c r="BF243" s="172"/>
      <c r="BG243" s="172"/>
      <c r="BH243" s="172"/>
      <c r="BI243" s="172"/>
      <c r="BJ243" s="172"/>
      <c r="BK243" s="172"/>
      <c r="BL243" s="172"/>
      <c r="BM243" s="172"/>
      <c r="BN243" s="172"/>
      <c r="BO243" s="172"/>
      <c r="BP243" s="172"/>
      <c r="BQ243" s="172"/>
      <c r="BR243" s="172"/>
      <c r="BS243" s="172"/>
      <c r="BT243" s="172"/>
      <c r="BU243" s="172"/>
      <c r="BV243" s="172"/>
      <c r="BW243" s="172"/>
      <c r="BX243" s="172"/>
      <c r="BY243" s="172"/>
      <c r="BZ243" s="172"/>
      <c r="CA243" s="172"/>
      <c r="CB243" s="172"/>
      <c r="CC243" s="172"/>
      <c r="CD243" s="172"/>
      <c r="CE243" s="172"/>
      <c r="CF243" s="172"/>
      <c r="CG243" s="172"/>
      <c r="CH243" s="172"/>
      <c r="CI243" s="172"/>
      <c r="CJ243" s="172"/>
      <c r="CK243" s="172"/>
      <c r="CL243" s="172"/>
      <c r="CM243" s="172"/>
      <c r="CN243" s="172"/>
      <c r="CO243" s="172"/>
      <c r="CP243" s="172"/>
      <c r="CQ243" s="172"/>
      <c r="CR243" s="172"/>
      <c r="CS243" s="172"/>
      <c r="CT243" s="172"/>
      <c r="CU243" s="172"/>
      <c r="CV243" s="172"/>
      <c r="CW243" s="172"/>
      <c r="CX243" s="172"/>
      <c r="CY243" s="172"/>
      <c r="CZ243" s="172"/>
      <c r="DA243" s="172"/>
      <c r="DB243" s="172"/>
      <c r="DC243" s="172"/>
      <c r="DD243" s="172"/>
      <c r="DE243" s="172"/>
      <c r="DF243" s="172"/>
      <c r="DG243" s="172"/>
      <c r="DH243" s="172"/>
      <c r="DI243" s="172"/>
      <c r="DJ243" s="172"/>
      <c r="DK243" s="172"/>
      <c r="DL243" s="172"/>
      <c r="DM243" s="172"/>
    </row>
    <row r="244" spans="1:117" s="225" customFormat="1" hidden="1">
      <c r="A244" s="178" t="s">
        <v>565</v>
      </c>
      <c r="B244" s="243"/>
      <c r="C244" s="242"/>
      <c r="D244" s="241"/>
      <c r="E244" s="240"/>
      <c r="F244" s="239"/>
      <c r="G244" s="238"/>
      <c r="H244" s="231"/>
      <c r="I244" s="237"/>
      <c r="J244" s="236"/>
      <c r="K244" s="236"/>
      <c r="L244" s="236"/>
      <c r="M244" s="236"/>
      <c r="N244" s="236"/>
      <c r="O244" s="236"/>
      <c r="P244" s="236"/>
      <c r="Q244" s="236"/>
      <c r="R244" s="236"/>
      <c r="S244" s="236"/>
      <c r="T244" s="236"/>
      <c r="U244" s="236"/>
      <c r="V244" s="236"/>
      <c r="W244" s="236"/>
      <c r="X244" s="236"/>
      <c r="Y244" s="236"/>
      <c r="Z244" s="236"/>
      <c r="AA244" s="236"/>
      <c r="AB244" s="236"/>
      <c r="AC244" s="236"/>
      <c r="AD244" s="236"/>
      <c r="AE244" s="236"/>
      <c r="AF244" s="236"/>
      <c r="AG244" s="236"/>
      <c r="AH244" s="236"/>
      <c r="AI244" s="236"/>
      <c r="AJ244" s="236"/>
      <c r="AK244" s="236"/>
      <c r="AL244" s="236"/>
      <c r="AM244" s="236"/>
      <c r="AN244" s="236"/>
      <c r="AO244" s="236"/>
      <c r="AP244" s="236"/>
      <c r="AQ244" s="236"/>
      <c r="AR244" s="236"/>
      <c r="AS244" s="177">
        <f t="shared" si="27"/>
        <v>0</v>
      </c>
      <c r="AT244" s="235">
        <f t="shared" si="28"/>
        <v>0</v>
      </c>
      <c r="AU244" s="235">
        <f t="shared" si="29"/>
        <v>0</v>
      </c>
      <c r="AV244" s="235">
        <f t="shared" si="30"/>
        <v>0</v>
      </c>
      <c r="AW244" s="172"/>
      <c r="AX244" s="173">
        <f t="shared" si="33"/>
        <v>0</v>
      </c>
      <c r="AY244" s="173"/>
      <c r="AZ244" s="173"/>
      <c r="BA244" s="173">
        <f t="shared" si="31"/>
        <v>0</v>
      </c>
      <c r="BB244" s="173"/>
      <c r="BC244" s="173"/>
      <c r="BD244" s="173">
        <f t="shared" si="32"/>
        <v>0</v>
      </c>
      <c r="BE244" s="173"/>
      <c r="BF244" s="172"/>
      <c r="BG244" s="172"/>
      <c r="BH244" s="172"/>
      <c r="BI244" s="172"/>
      <c r="BJ244" s="172"/>
      <c r="BK244" s="172"/>
      <c r="BL244" s="172"/>
      <c r="BM244" s="172"/>
      <c r="BN244" s="172"/>
      <c r="BO244" s="172"/>
      <c r="BP244" s="172"/>
      <c r="BQ244" s="172"/>
      <c r="BR244" s="172"/>
      <c r="BS244" s="172"/>
      <c r="BT244" s="172"/>
      <c r="BU244" s="172"/>
      <c r="BV244" s="172"/>
      <c r="BW244" s="172"/>
      <c r="BX244" s="172"/>
      <c r="BY244" s="172"/>
      <c r="BZ244" s="172"/>
      <c r="CA244" s="172"/>
      <c r="CB244" s="172"/>
      <c r="CC244" s="172"/>
      <c r="CD244" s="172"/>
      <c r="CE244" s="172"/>
      <c r="CF244" s="172"/>
      <c r="CG244" s="172"/>
      <c r="CH244" s="172"/>
      <c r="CI244" s="172"/>
      <c r="CJ244" s="172"/>
      <c r="CK244" s="172"/>
      <c r="CL244" s="172"/>
      <c r="CM244" s="172"/>
      <c r="CN244" s="172"/>
      <c r="CO244" s="172"/>
      <c r="CP244" s="172"/>
      <c r="CQ244" s="172"/>
      <c r="CR244" s="172"/>
      <c r="CS244" s="172"/>
      <c r="CT244" s="172"/>
      <c r="CU244" s="172"/>
      <c r="CV244" s="172"/>
      <c r="CW244" s="172"/>
      <c r="CX244" s="172"/>
      <c r="CY244" s="172"/>
      <c r="CZ244" s="172"/>
      <c r="DA244" s="172"/>
      <c r="DB244" s="172"/>
      <c r="DC244" s="172"/>
      <c r="DD244" s="172"/>
      <c r="DE244" s="172"/>
      <c r="DF244" s="172"/>
      <c r="DG244" s="172"/>
      <c r="DH244" s="172"/>
      <c r="DI244" s="172"/>
      <c r="DJ244" s="172"/>
      <c r="DK244" s="172"/>
      <c r="DL244" s="172"/>
      <c r="DM244" s="172"/>
    </row>
    <row r="245" spans="1:117" s="225" customFormat="1" hidden="1">
      <c r="A245" s="178" t="s">
        <v>566</v>
      </c>
      <c r="B245" s="243"/>
      <c r="C245" s="242"/>
      <c r="D245" s="241"/>
      <c r="E245" s="240"/>
      <c r="F245" s="239"/>
      <c r="G245" s="238"/>
      <c r="H245" s="231"/>
      <c r="I245" s="237"/>
      <c r="J245" s="236"/>
      <c r="K245" s="236"/>
      <c r="L245" s="236"/>
      <c r="M245" s="236"/>
      <c r="N245" s="236"/>
      <c r="O245" s="236"/>
      <c r="P245" s="236"/>
      <c r="Q245" s="236"/>
      <c r="R245" s="236"/>
      <c r="S245" s="236"/>
      <c r="T245" s="236"/>
      <c r="U245" s="236"/>
      <c r="V245" s="236"/>
      <c r="W245" s="236"/>
      <c r="X245" s="236"/>
      <c r="Y245" s="236"/>
      <c r="Z245" s="236"/>
      <c r="AA245" s="236"/>
      <c r="AB245" s="236"/>
      <c r="AC245" s="236"/>
      <c r="AD245" s="236"/>
      <c r="AE245" s="236"/>
      <c r="AF245" s="236"/>
      <c r="AG245" s="236"/>
      <c r="AH245" s="236"/>
      <c r="AI245" s="236"/>
      <c r="AJ245" s="236"/>
      <c r="AK245" s="236"/>
      <c r="AL245" s="236"/>
      <c r="AM245" s="236"/>
      <c r="AN245" s="236"/>
      <c r="AO245" s="236"/>
      <c r="AP245" s="236"/>
      <c r="AQ245" s="236"/>
      <c r="AR245" s="236"/>
      <c r="AS245" s="177">
        <f t="shared" si="27"/>
        <v>0</v>
      </c>
      <c r="AT245" s="235">
        <f t="shared" si="28"/>
        <v>0</v>
      </c>
      <c r="AU245" s="235">
        <f t="shared" si="29"/>
        <v>0</v>
      </c>
      <c r="AV245" s="235">
        <f t="shared" si="30"/>
        <v>0</v>
      </c>
      <c r="AW245" s="172"/>
      <c r="AX245" s="173">
        <f t="shared" si="33"/>
        <v>0</v>
      </c>
      <c r="AY245" s="173"/>
      <c r="AZ245" s="173"/>
      <c r="BA245" s="173">
        <f t="shared" si="31"/>
        <v>0</v>
      </c>
      <c r="BB245" s="173"/>
      <c r="BC245" s="173"/>
      <c r="BD245" s="173">
        <f t="shared" si="32"/>
        <v>0</v>
      </c>
      <c r="BE245" s="173"/>
      <c r="BF245" s="172"/>
      <c r="BG245" s="172"/>
      <c r="BH245" s="172"/>
      <c r="BI245" s="172"/>
      <c r="BJ245" s="172"/>
      <c r="BK245" s="172"/>
      <c r="BL245" s="172"/>
      <c r="BM245" s="172"/>
      <c r="BN245" s="172"/>
      <c r="BO245" s="172"/>
      <c r="BP245" s="172"/>
      <c r="BQ245" s="172"/>
      <c r="BR245" s="172"/>
      <c r="BS245" s="172"/>
      <c r="BT245" s="172"/>
      <c r="BU245" s="172"/>
      <c r="BV245" s="172"/>
      <c r="BW245" s="172"/>
      <c r="BX245" s="172"/>
      <c r="BY245" s="172"/>
      <c r="BZ245" s="172"/>
      <c r="CA245" s="172"/>
      <c r="CB245" s="172"/>
      <c r="CC245" s="172"/>
      <c r="CD245" s="172"/>
      <c r="CE245" s="172"/>
      <c r="CF245" s="172"/>
      <c r="CG245" s="172"/>
      <c r="CH245" s="172"/>
      <c r="CI245" s="172"/>
      <c r="CJ245" s="172"/>
      <c r="CK245" s="172"/>
      <c r="CL245" s="172"/>
      <c r="CM245" s="172"/>
      <c r="CN245" s="172"/>
      <c r="CO245" s="172"/>
      <c r="CP245" s="172"/>
      <c r="CQ245" s="172"/>
      <c r="CR245" s="172"/>
      <c r="CS245" s="172"/>
      <c r="CT245" s="172"/>
      <c r="CU245" s="172"/>
      <c r="CV245" s="172"/>
      <c r="CW245" s="172"/>
      <c r="CX245" s="172"/>
      <c r="CY245" s="172"/>
      <c r="CZ245" s="172"/>
      <c r="DA245" s="172"/>
      <c r="DB245" s="172"/>
      <c r="DC245" s="172"/>
      <c r="DD245" s="172"/>
      <c r="DE245" s="172"/>
      <c r="DF245" s="172"/>
      <c r="DG245" s="172"/>
      <c r="DH245" s="172"/>
      <c r="DI245" s="172"/>
      <c r="DJ245" s="172"/>
      <c r="DK245" s="172"/>
      <c r="DL245" s="172"/>
      <c r="DM245" s="172"/>
    </row>
    <row r="246" spans="1:117" s="225" customFormat="1" hidden="1">
      <c r="A246" s="178" t="s">
        <v>567</v>
      </c>
      <c r="B246" s="243"/>
      <c r="C246" s="242"/>
      <c r="D246" s="241"/>
      <c r="E246" s="240"/>
      <c r="F246" s="239"/>
      <c r="G246" s="238"/>
      <c r="H246" s="231"/>
      <c r="I246" s="237"/>
      <c r="J246" s="236"/>
      <c r="K246" s="236"/>
      <c r="L246" s="236"/>
      <c r="M246" s="236"/>
      <c r="N246" s="236"/>
      <c r="O246" s="236"/>
      <c r="P246" s="236"/>
      <c r="Q246" s="236"/>
      <c r="R246" s="236"/>
      <c r="S246" s="236"/>
      <c r="T246" s="236"/>
      <c r="U246" s="236"/>
      <c r="V246" s="236"/>
      <c r="W246" s="236"/>
      <c r="X246" s="236"/>
      <c r="Y246" s="236"/>
      <c r="Z246" s="236"/>
      <c r="AA246" s="236"/>
      <c r="AB246" s="236"/>
      <c r="AC246" s="236"/>
      <c r="AD246" s="236"/>
      <c r="AE246" s="236"/>
      <c r="AF246" s="236"/>
      <c r="AG246" s="236"/>
      <c r="AH246" s="236"/>
      <c r="AI246" s="236"/>
      <c r="AJ246" s="236"/>
      <c r="AK246" s="236"/>
      <c r="AL246" s="236"/>
      <c r="AM246" s="236"/>
      <c r="AN246" s="236"/>
      <c r="AO246" s="236"/>
      <c r="AP246" s="236"/>
      <c r="AQ246" s="236"/>
      <c r="AR246" s="236"/>
      <c r="AS246" s="177">
        <f t="shared" si="27"/>
        <v>0</v>
      </c>
      <c r="AT246" s="235">
        <f t="shared" si="28"/>
        <v>0</v>
      </c>
      <c r="AU246" s="235">
        <f t="shared" si="29"/>
        <v>0</v>
      </c>
      <c r="AV246" s="235">
        <f t="shared" si="30"/>
        <v>0</v>
      </c>
      <c r="AW246" s="172"/>
      <c r="AX246" s="173">
        <f t="shared" si="33"/>
        <v>0</v>
      </c>
      <c r="AY246" s="173"/>
      <c r="AZ246" s="173"/>
      <c r="BA246" s="173">
        <f t="shared" si="31"/>
        <v>0</v>
      </c>
      <c r="BB246" s="173"/>
      <c r="BC246" s="173"/>
      <c r="BD246" s="173">
        <f t="shared" si="32"/>
        <v>0</v>
      </c>
      <c r="BE246" s="173"/>
      <c r="BF246" s="172"/>
      <c r="BG246" s="172"/>
      <c r="BH246" s="172"/>
      <c r="BI246" s="172"/>
      <c r="BJ246" s="172"/>
      <c r="BK246" s="172"/>
      <c r="BL246" s="172"/>
      <c r="BM246" s="172"/>
      <c r="BN246" s="172"/>
      <c r="BO246" s="172"/>
      <c r="BP246" s="172"/>
      <c r="BQ246" s="172"/>
      <c r="BR246" s="172"/>
      <c r="BS246" s="172"/>
      <c r="BT246" s="172"/>
      <c r="BU246" s="172"/>
      <c r="BV246" s="172"/>
      <c r="BW246" s="172"/>
      <c r="BX246" s="172"/>
      <c r="BY246" s="172"/>
      <c r="BZ246" s="172"/>
      <c r="CA246" s="172"/>
      <c r="CB246" s="172"/>
      <c r="CC246" s="172"/>
      <c r="CD246" s="172"/>
      <c r="CE246" s="172"/>
      <c r="CF246" s="172"/>
      <c r="CG246" s="172"/>
      <c r="CH246" s="172"/>
      <c r="CI246" s="172"/>
      <c r="CJ246" s="172"/>
      <c r="CK246" s="172"/>
      <c r="CL246" s="172"/>
      <c r="CM246" s="172"/>
      <c r="CN246" s="172"/>
      <c r="CO246" s="172"/>
      <c r="CP246" s="172"/>
      <c r="CQ246" s="172"/>
      <c r="CR246" s="172"/>
      <c r="CS246" s="172"/>
      <c r="CT246" s="172"/>
      <c r="CU246" s="172"/>
      <c r="CV246" s="172"/>
      <c r="CW246" s="172"/>
      <c r="CX246" s="172"/>
      <c r="CY246" s="172"/>
      <c r="CZ246" s="172"/>
      <c r="DA246" s="172"/>
      <c r="DB246" s="172"/>
      <c r="DC246" s="172"/>
      <c r="DD246" s="172"/>
      <c r="DE246" s="172"/>
      <c r="DF246" s="172"/>
      <c r="DG246" s="172"/>
      <c r="DH246" s="172"/>
      <c r="DI246" s="172"/>
      <c r="DJ246" s="172"/>
      <c r="DK246" s="172"/>
      <c r="DL246" s="172"/>
      <c r="DM246" s="172"/>
    </row>
    <row r="247" spans="1:117" s="225" customFormat="1" ht="12.75" hidden="1" customHeight="1">
      <c r="A247" s="178" t="s">
        <v>568</v>
      </c>
      <c r="B247" s="243"/>
      <c r="C247" s="242"/>
      <c r="D247" s="241"/>
      <c r="E247" s="240"/>
      <c r="F247" s="239"/>
      <c r="G247" s="238"/>
      <c r="H247" s="231"/>
      <c r="I247" s="237"/>
      <c r="J247" s="236"/>
      <c r="K247" s="236"/>
      <c r="L247" s="236"/>
      <c r="M247" s="236"/>
      <c r="N247" s="236"/>
      <c r="O247" s="236"/>
      <c r="P247" s="236"/>
      <c r="Q247" s="236"/>
      <c r="R247" s="236"/>
      <c r="S247" s="236"/>
      <c r="T247" s="236"/>
      <c r="U247" s="236"/>
      <c r="V247" s="236"/>
      <c r="W247" s="236"/>
      <c r="X247" s="236"/>
      <c r="Y247" s="236"/>
      <c r="Z247" s="236"/>
      <c r="AA247" s="236"/>
      <c r="AB247" s="236"/>
      <c r="AC247" s="236"/>
      <c r="AD247" s="236"/>
      <c r="AE247" s="236"/>
      <c r="AF247" s="236"/>
      <c r="AG247" s="236"/>
      <c r="AH247" s="236"/>
      <c r="AI247" s="236"/>
      <c r="AJ247" s="236"/>
      <c r="AK247" s="236"/>
      <c r="AL247" s="236"/>
      <c r="AM247" s="236"/>
      <c r="AN247" s="236"/>
      <c r="AO247" s="236"/>
      <c r="AP247" s="236"/>
      <c r="AQ247" s="236"/>
      <c r="AR247" s="236"/>
      <c r="AS247" s="177">
        <f t="shared" si="27"/>
        <v>0</v>
      </c>
      <c r="AT247" s="235">
        <f t="shared" si="28"/>
        <v>0</v>
      </c>
      <c r="AU247" s="235">
        <f t="shared" si="29"/>
        <v>0</v>
      </c>
      <c r="AV247" s="235">
        <f t="shared" si="30"/>
        <v>0</v>
      </c>
      <c r="AW247" s="172"/>
      <c r="AX247" s="173">
        <f t="shared" si="33"/>
        <v>0</v>
      </c>
      <c r="AY247" s="173"/>
      <c r="AZ247" s="173"/>
      <c r="BA247" s="173">
        <f t="shared" si="31"/>
        <v>0</v>
      </c>
      <c r="BB247" s="173"/>
      <c r="BC247" s="173"/>
      <c r="BD247" s="173">
        <f t="shared" si="32"/>
        <v>0</v>
      </c>
      <c r="BE247" s="173"/>
      <c r="BF247" s="172"/>
      <c r="BG247" s="172"/>
      <c r="BH247" s="172"/>
      <c r="BI247" s="172"/>
      <c r="BJ247" s="172"/>
      <c r="BK247" s="172"/>
      <c r="BL247" s="172"/>
      <c r="BM247" s="172"/>
      <c r="BN247" s="172"/>
      <c r="BO247" s="172"/>
      <c r="BP247" s="172"/>
      <c r="BQ247" s="172"/>
      <c r="BR247" s="172"/>
      <c r="BS247" s="172"/>
      <c r="BT247" s="172"/>
      <c r="BU247" s="172"/>
      <c r="BV247" s="172"/>
      <c r="BW247" s="172"/>
      <c r="BX247" s="172"/>
      <c r="BY247" s="172"/>
      <c r="BZ247" s="172"/>
      <c r="CA247" s="172"/>
      <c r="CB247" s="172"/>
      <c r="CC247" s="172"/>
      <c r="CD247" s="172"/>
      <c r="CE247" s="172"/>
      <c r="CF247" s="172"/>
      <c r="CG247" s="172"/>
      <c r="CH247" s="172"/>
      <c r="CI247" s="172"/>
      <c r="CJ247" s="172"/>
      <c r="CK247" s="172"/>
      <c r="CL247" s="172"/>
      <c r="CM247" s="172"/>
      <c r="CN247" s="172"/>
      <c r="CO247" s="172"/>
      <c r="CP247" s="172"/>
      <c r="CQ247" s="172"/>
      <c r="CR247" s="172"/>
      <c r="CS247" s="172"/>
      <c r="CT247" s="172"/>
      <c r="CU247" s="172"/>
      <c r="CV247" s="172"/>
      <c r="CW247" s="172"/>
      <c r="CX247" s="172"/>
      <c r="CY247" s="172"/>
      <c r="CZ247" s="172"/>
      <c r="DA247" s="172"/>
      <c r="DB247" s="172"/>
      <c r="DC247" s="172"/>
      <c r="DD247" s="172"/>
      <c r="DE247" s="172"/>
      <c r="DF247" s="172"/>
      <c r="DG247" s="172"/>
      <c r="DH247" s="172"/>
      <c r="DI247" s="172"/>
      <c r="DJ247" s="172"/>
      <c r="DK247" s="172"/>
      <c r="DL247" s="172"/>
      <c r="DM247" s="172"/>
    </row>
    <row r="248" spans="1:117" s="225" customFormat="1" ht="12.75" hidden="1" customHeight="1">
      <c r="A248" s="178" t="s">
        <v>569</v>
      </c>
      <c r="B248" s="243"/>
      <c r="C248" s="242"/>
      <c r="D248" s="241"/>
      <c r="E248" s="240"/>
      <c r="F248" s="239"/>
      <c r="G248" s="238"/>
      <c r="H248" s="231"/>
      <c r="I248" s="237"/>
      <c r="J248" s="236"/>
      <c r="K248" s="236"/>
      <c r="L248" s="236"/>
      <c r="M248" s="236"/>
      <c r="N248" s="236"/>
      <c r="O248" s="236"/>
      <c r="P248" s="236"/>
      <c r="Q248" s="236"/>
      <c r="R248" s="236"/>
      <c r="S248" s="236"/>
      <c r="T248" s="236"/>
      <c r="U248" s="236"/>
      <c r="V248" s="236"/>
      <c r="W248" s="236"/>
      <c r="X248" s="236"/>
      <c r="Y248" s="236"/>
      <c r="Z248" s="236"/>
      <c r="AA248" s="236"/>
      <c r="AB248" s="236"/>
      <c r="AC248" s="236"/>
      <c r="AD248" s="236"/>
      <c r="AE248" s="236"/>
      <c r="AF248" s="236"/>
      <c r="AG248" s="236"/>
      <c r="AH248" s="236"/>
      <c r="AI248" s="236"/>
      <c r="AJ248" s="236"/>
      <c r="AK248" s="236"/>
      <c r="AL248" s="236"/>
      <c r="AM248" s="236"/>
      <c r="AN248" s="236"/>
      <c r="AO248" s="236"/>
      <c r="AP248" s="236"/>
      <c r="AQ248" s="236"/>
      <c r="AR248" s="236"/>
      <c r="AS248" s="177">
        <f t="shared" si="27"/>
        <v>0</v>
      </c>
      <c r="AT248" s="235">
        <f t="shared" si="28"/>
        <v>0</v>
      </c>
      <c r="AU248" s="235">
        <f t="shared" si="29"/>
        <v>0</v>
      </c>
      <c r="AV248" s="235">
        <f t="shared" si="30"/>
        <v>0</v>
      </c>
      <c r="AW248" s="172"/>
      <c r="AX248" s="173">
        <f t="shared" si="33"/>
        <v>0</v>
      </c>
      <c r="AY248" s="173"/>
      <c r="AZ248" s="173"/>
      <c r="BA248" s="173">
        <f t="shared" si="31"/>
        <v>0</v>
      </c>
      <c r="BB248" s="173"/>
      <c r="BC248" s="173"/>
      <c r="BD248" s="173">
        <f t="shared" si="32"/>
        <v>0</v>
      </c>
      <c r="BE248" s="173"/>
      <c r="BF248" s="172"/>
      <c r="BG248" s="172"/>
      <c r="BH248" s="172"/>
      <c r="BI248" s="172"/>
      <c r="BJ248" s="172"/>
      <c r="BK248" s="172"/>
      <c r="BL248" s="172"/>
      <c r="BM248" s="172"/>
      <c r="BN248" s="172"/>
      <c r="BO248" s="172"/>
      <c r="BP248" s="172"/>
      <c r="BQ248" s="172"/>
      <c r="BR248" s="172"/>
      <c r="BS248" s="172"/>
      <c r="BT248" s="172"/>
      <c r="BU248" s="172"/>
      <c r="BV248" s="172"/>
      <c r="BW248" s="172"/>
      <c r="BX248" s="172"/>
      <c r="BY248" s="172"/>
      <c r="BZ248" s="172"/>
      <c r="CA248" s="172"/>
      <c r="CB248" s="172"/>
      <c r="CC248" s="172"/>
      <c r="CD248" s="172"/>
      <c r="CE248" s="172"/>
      <c r="CF248" s="172"/>
      <c r="CG248" s="172"/>
      <c r="CH248" s="172"/>
      <c r="CI248" s="172"/>
      <c r="CJ248" s="172"/>
      <c r="CK248" s="172"/>
      <c r="CL248" s="172"/>
      <c r="CM248" s="172"/>
      <c r="CN248" s="172"/>
      <c r="CO248" s="172"/>
      <c r="CP248" s="172"/>
      <c r="CQ248" s="172"/>
      <c r="CR248" s="172"/>
      <c r="CS248" s="172"/>
      <c r="CT248" s="172"/>
      <c r="CU248" s="172"/>
      <c r="CV248" s="172"/>
      <c r="CW248" s="172"/>
      <c r="CX248" s="172"/>
      <c r="CY248" s="172"/>
      <c r="CZ248" s="172"/>
      <c r="DA248" s="172"/>
      <c r="DB248" s="172"/>
      <c r="DC248" s="172"/>
      <c r="DD248" s="172"/>
      <c r="DE248" s="172"/>
      <c r="DF248" s="172"/>
      <c r="DG248" s="172"/>
      <c r="DH248" s="172"/>
      <c r="DI248" s="172"/>
      <c r="DJ248" s="172"/>
      <c r="DK248" s="172"/>
      <c r="DL248" s="172"/>
      <c r="DM248" s="172"/>
    </row>
    <row r="249" spans="1:117" s="225" customFormat="1" ht="12.75" hidden="1" customHeight="1">
      <c r="A249" s="178" t="s">
        <v>570</v>
      </c>
      <c r="B249" s="243"/>
      <c r="C249" s="242"/>
      <c r="D249" s="241"/>
      <c r="E249" s="240"/>
      <c r="F249" s="239"/>
      <c r="G249" s="238"/>
      <c r="H249" s="231"/>
      <c r="I249" s="237"/>
      <c r="J249" s="236"/>
      <c r="K249" s="236"/>
      <c r="L249" s="236"/>
      <c r="M249" s="236"/>
      <c r="N249" s="236"/>
      <c r="O249" s="236"/>
      <c r="P249" s="236"/>
      <c r="Q249" s="236"/>
      <c r="R249" s="236"/>
      <c r="S249" s="236"/>
      <c r="T249" s="236"/>
      <c r="U249" s="236"/>
      <c r="V249" s="236"/>
      <c r="W249" s="236"/>
      <c r="X249" s="236"/>
      <c r="Y249" s="236"/>
      <c r="Z249" s="236"/>
      <c r="AA249" s="236"/>
      <c r="AB249" s="236"/>
      <c r="AC249" s="236"/>
      <c r="AD249" s="236"/>
      <c r="AE249" s="236"/>
      <c r="AF249" s="236"/>
      <c r="AG249" s="236"/>
      <c r="AH249" s="236"/>
      <c r="AI249" s="236"/>
      <c r="AJ249" s="236"/>
      <c r="AK249" s="236"/>
      <c r="AL249" s="236"/>
      <c r="AM249" s="236"/>
      <c r="AN249" s="236"/>
      <c r="AO249" s="236"/>
      <c r="AP249" s="236"/>
      <c r="AQ249" s="236"/>
      <c r="AR249" s="236"/>
      <c r="AS249" s="177">
        <f t="shared" si="27"/>
        <v>0</v>
      </c>
      <c r="AT249" s="235">
        <f t="shared" si="28"/>
        <v>0</v>
      </c>
      <c r="AU249" s="235">
        <f t="shared" si="29"/>
        <v>0</v>
      </c>
      <c r="AV249" s="235">
        <f t="shared" si="30"/>
        <v>0</v>
      </c>
      <c r="AW249" s="172"/>
      <c r="AX249" s="173">
        <f t="shared" si="33"/>
        <v>0</v>
      </c>
      <c r="AY249" s="173"/>
      <c r="AZ249" s="173"/>
      <c r="BA249" s="173">
        <f t="shared" si="31"/>
        <v>0</v>
      </c>
      <c r="BB249" s="173"/>
      <c r="BC249" s="173"/>
      <c r="BD249" s="173">
        <f t="shared" si="32"/>
        <v>0</v>
      </c>
      <c r="BE249" s="173"/>
      <c r="BF249" s="172"/>
      <c r="BG249" s="172"/>
      <c r="BH249" s="172"/>
      <c r="BI249" s="172"/>
      <c r="BJ249" s="172"/>
      <c r="BK249" s="172"/>
      <c r="BL249" s="172"/>
      <c r="BM249" s="172"/>
      <c r="BN249" s="172"/>
      <c r="BO249" s="172"/>
      <c r="BP249" s="172"/>
      <c r="BQ249" s="172"/>
      <c r="BR249" s="172"/>
      <c r="BS249" s="172"/>
      <c r="BT249" s="172"/>
      <c r="BU249" s="172"/>
      <c r="BV249" s="172"/>
      <c r="BW249" s="172"/>
      <c r="BX249" s="172"/>
      <c r="BY249" s="172"/>
      <c r="BZ249" s="172"/>
      <c r="CA249" s="172"/>
      <c r="CB249" s="172"/>
      <c r="CC249" s="172"/>
      <c r="CD249" s="172"/>
      <c r="CE249" s="172"/>
      <c r="CF249" s="172"/>
      <c r="CG249" s="172"/>
      <c r="CH249" s="172"/>
      <c r="CI249" s="172"/>
      <c r="CJ249" s="172"/>
      <c r="CK249" s="172"/>
      <c r="CL249" s="172"/>
      <c r="CM249" s="172"/>
      <c r="CN249" s="172"/>
      <c r="CO249" s="172"/>
      <c r="CP249" s="172"/>
      <c r="CQ249" s="172"/>
      <c r="CR249" s="172"/>
      <c r="CS249" s="172"/>
      <c r="CT249" s="172"/>
      <c r="CU249" s="172"/>
      <c r="CV249" s="172"/>
      <c r="CW249" s="172"/>
      <c r="CX249" s="172"/>
      <c r="CY249" s="172"/>
      <c r="CZ249" s="172"/>
      <c r="DA249" s="172"/>
      <c r="DB249" s="172"/>
      <c r="DC249" s="172"/>
      <c r="DD249" s="172"/>
      <c r="DE249" s="172"/>
      <c r="DF249" s="172"/>
      <c r="DG249" s="172"/>
      <c r="DH249" s="172"/>
      <c r="DI249" s="172"/>
      <c r="DJ249" s="172"/>
      <c r="DK249" s="172"/>
      <c r="DL249" s="172"/>
      <c r="DM249" s="172"/>
    </row>
    <row r="250" spans="1:117" s="225" customFormat="1" ht="12.75" hidden="1" customHeight="1">
      <c r="A250" s="178" t="s">
        <v>571</v>
      </c>
      <c r="B250" s="243"/>
      <c r="C250" s="242"/>
      <c r="D250" s="241"/>
      <c r="E250" s="240"/>
      <c r="F250" s="239"/>
      <c r="G250" s="238"/>
      <c r="H250" s="231"/>
      <c r="I250" s="237"/>
      <c r="J250" s="236"/>
      <c r="K250" s="236"/>
      <c r="L250" s="236"/>
      <c r="M250" s="236"/>
      <c r="N250" s="236"/>
      <c r="O250" s="236"/>
      <c r="P250" s="236"/>
      <c r="Q250" s="236"/>
      <c r="R250" s="236"/>
      <c r="S250" s="236"/>
      <c r="T250" s="236"/>
      <c r="U250" s="236"/>
      <c r="V250" s="236"/>
      <c r="W250" s="236"/>
      <c r="X250" s="236"/>
      <c r="Y250" s="236"/>
      <c r="Z250" s="236"/>
      <c r="AA250" s="236"/>
      <c r="AB250" s="236"/>
      <c r="AC250" s="236"/>
      <c r="AD250" s="236"/>
      <c r="AE250" s="236"/>
      <c r="AF250" s="236"/>
      <c r="AG250" s="236"/>
      <c r="AH250" s="236"/>
      <c r="AI250" s="236"/>
      <c r="AJ250" s="236"/>
      <c r="AK250" s="236"/>
      <c r="AL250" s="236"/>
      <c r="AM250" s="236"/>
      <c r="AN250" s="236"/>
      <c r="AO250" s="236"/>
      <c r="AP250" s="236"/>
      <c r="AQ250" s="236"/>
      <c r="AR250" s="236"/>
      <c r="AS250" s="177">
        <f t="shared" si="27"/>
        <v>0</v>
      </c>
      <c r="AT250" s="235">
        <f t="shared" si="28"/>
        <v>0</v>
      </c>
      <c r="AU250" s="235">
        <f t="shared" si="29"/>
        <v>0</v>
      </c>
      <c r="AV250" s="235">
        <f t="shared" si="30"/>
        <v>0</v>
      </c>
      <c r="AW250" s="172"/>
      <c r="AX250" s="173">
        <f t="shared" si="33"/>
        <v>0</v>
      </c>
      <c r="AY250" s="173"/>
      <c r="AZ250" s="173"/>
      <c r="BA250" s="173">
        <f t="shared" si="31"/>
        <v>0</v>
      </c>
      <c r="BB250" s="173"/>
      <c r="BC250" s="173"/>
      <c r="BD250" s="173">
        <f t="shared" si="32"/>
        <v>0</v>
      </c>
      <c r="BE250" s="173"/>
      <c r="BF250" s="172"/>
      <c r="BG250" s="172"/>
      <c r="BH250" s="172"/>
      <c r="BI250" s="172"/>
      <c r="BJ250" s="172"/>
      <c r="BK250" s="172"/>
      <c r="BL250" s="172"/>
      <c r="BM250" s="172"/>
      <c r="BN250" s="172"/>
      <c r="BO250" s="172"/>
      <c r="BP250" s="172"/>
      <c r="BQ250" s="172"/>
      <c r="BR250" s="172"/>
      <c r="BS250" s="172"/>
      <c r="BT250" s="172"/>
      <c r="BU250" s="172"/>
      <c r="BV250" s="172"/>
      <c r="BW250" s="172"/>
      <c r="BX250" s="172"/>
      <c r="BY250" s="172"/>
      <c r="BZ250" s="172"/>
      <c r="CA250" s="172"/>
      <c r="CB250" s="172"/>
      <c r="CC250" s="172"/>
      <c r="CD250" s="172"/>
      <c r="CE250" s="172"/>
      <c r="CF250" s="172"/>
      <c r="CG250" s="172"/>
      <c r="CH250" s="172"/>
      <c r="CI250" s="172"/>
      <c r="CJ250" s="172"/>
      <c r="CK250" s="172"/>
      <c r="CL250" s="172"/>
      <c r="CM250" s="172"/>
      <c r="CN250" s="172"/>
      <c r="CO250" s="172"/>
      <c r="CP250" s="172"/>
      <c r="CQ250" s="172"/>
      <c r="CR250" s="172"/>
      <c r="CS250" s="172"/>
      <c r="CT250" s="172"/>
      <c r="CU250" s="172"/>
      <c r="CV250" s="172"/>
      <c r="CW250" s="172"/>
      <c r="CX250" s="172"/>
      <c r="CY250" s="172"/>
      <c r="CZ250" s="172"/>
      <c r="DA250" s="172"/>
      <c r="DB250" s="172"/>
      <c r="DC250" s="172"/>
      <c r="DD250" s="172"/>
      <c r="DE250" s="172"/>
      <c r="DF250" s="172"/>
      <c r="DG250" s="172"/>
      <c r="DH250" s="172"/>
      <c r="DI250" s="172"/>
      <c r="DJ250" s="172"/>
      <c r="DK250" s="172"/>
      <c r="DL250" s="172"/>
      <c r="DM250" s="172"/>
    </row>
    <row r="251" spans="1:117" s="225" customFormat="1" hidden="1">
      <c r="A251" s="178" t="s">
        <v>572</v>
      </c>
      <c r="B251" s="243"/>
      <c r="C251" s="242"/>
      <c r="D251" s="241"/>
      <c r="E251" s="240"/>
      <c r="F251" s="239"/>
      <c r="G251" s="238"/>
      <c r="H251" s="231"/>
      <c r="I251" s="237"/>
      <c r="J251" s="236"/>
      <c r="K251" s="236"/>
      <c r="L251" s="236"/>
      <c r="M251" s="236"/>
      <c r="N251" s="236"/>
      <c r="O251" s="236"/>
      <c r="P251" s="236"/>
      <c r="Q251" s="236"/>
      <c r="R251" s="236"/>
      <c r="S251" s="236"/>
      <c r="T251" s="236"/>
      <c r="U251" s="236"/>
      <c r="V251" s="236"/>
      <c r="W251" s="236"/>
      <c r="X251" s="236"/>
      <c r="Y251" s="236"/>
      <c r="Z251" s="236"/>
      <c r="AA251" s="236"/>
      <c r="AB251" s="236"/>
      <c r="AC251" s="236"/>
      <c r="AD251" s="236"/>
      <c r="AE251" s="236"/>
      <c r="AF251" s="236"/>
      <c r="AG251" s="236"/>
      <c r="AH251" s="236"/>
      <c r="AI251" s="236"/>
      <c r="AJ251" s="236"/>
      <c r="AK251" s="236"/>
      <c r="AL251" s="236"/>
      <c r="AM251" s="236"/>
      <c r="AN251" s="236"/>
      <c r="AO251" s="236"/>
      <c r="AP251" s="236"/>
      <c r="AQ251" s="236"/>
      <c r="AR251" s="236"/>
      <c r="AS251" s="177">
        <f t="shared" si="27"/>
        <v>0</v>
      </c>
      <c r="AT251" s="235">
        <f t="shared" si="28"/>
        <v>0</v>
      </c>
      <c r="AU251" s="235">
        <f t="shared" si="29"/>
        <v>0</v>
      </c>
      <c r="AV251" s="235">
        <f t="shared" si="30"/>
        <v>0</v>
      </c>
      <c r="AW251" s="172"/>
      <c r="AX251" s="173">
        <f t="shared" si="33"/>
        <v>0</v>
      </c>
      <c r="AY251" s="173"/>
      <c r="AZ251" s="173"/>
      <c r="BA251" s="173">
        <f t="shared" si="31"/>
        <v>0</v>
      </c>
      <c r="BB251" s="173"/>
      <c r="BC251" s="173"/>
      <c r="BD251" s="173">
        <f t="shared" si="32"/>
        <v>0</v>
      </c>
      <c r="BE251" s="173"/>
      <c r="BF251" s="172"/>
      <c r="BG251" s="172"/>
      <c r="BH251" s="172"/>
      <c r="BI251" s="172"/>
      <c r="BJ251" s="172"/>
      <c r="BK251" s="172"/>
      <c r="BL251" s="172"/>
      <c r="BM251" s="172"/>
      <c r="BN251" s="172"/>
      <c r="BO251" s="172"/>
      <c r="BP251" s="172"/>
      <c r="BQ251" s="172"/>
      <c r="BR251" s="172"/>
      <c r="BS251" s="172"/>
      <c r="BT251" s="172"/>
      <c r="BU251" s="172"/>
      <c r="BV251" s="172"/>
      <c r="BW251" s="172"/>
      <c r="BX251" s="172"/>
      <c r="BY251" s="172"/>
      <c r="BZ251" s="172"/>
      <c r="CA251" s="172"/>
      <c r="CB251" s="172"/>
      <c r="CC251" s="172"/>
      <c r="CD251" s="172"/>
      <c r="CE251" s="172"/>
      <c r="CF251" s="172"/>
      <c r="CG251" s="172"/>
      <c r="CH251" s="172"/>
      <c r="CI251" s="172"/>
      <c r="CJ251" s="172"/>
      <c r="CK251" s="172"/>
      <c r="CL251" s="172"/>
      <c r="CM251" s="172"/>
      <c r="CN251" s="172"/>
      <c r="CO251" s="172"/>
      <c r="CP251" s="172"/>
      <c r="CQ251" s="172"/>
      <c r="CR251" s="172"/>
      <c r="CS251" s="172"/>
      <c r="CT251" s="172"/>
      <c r="CU251" s="172"/>
      <c r="CV251" s="172"/>
      <c r="CW251" s="172"/>
      <c r="CX251" s="172"/>
      <c r="CY251" s="172"/>
      <c r="CZ251" s="172"/>
      <c r="DA251" s="172"/>
      <c r="DB251" s="172"/>
      <c r="DC251" s="172"/>
      <c r="DD251" s="172"/>
      <c r="DE251" s="172"/>
      <c r="DF251" s="172"/>
      <c r="DG251" s="172"/>
      <c r="DH251" s="172"/>
      <c r="DI251" s="172"/>
      <c r="DJ251" s="172"/>
      <c r="DK251" s="172"/>
      <c r="DL251" s="172"/>
      <c r="DM251" s="172"/>
    </row>
    <row r="252" spans="1:117" s="225" customFormat="1" hidden="1">
      <c r="A252" s="178" t="s">
        <v>573</v>
      </c>
      <c r="B252" s="243"/>
      <c r="C252" s="242"/>
      <c r="D252" s="241"/>
      <c r="E252" s="240"/>
      <c r="F252" s="239"/>
      <c r="G252" s="238"/>
      <c r="H252" s="231"/>
      <c r="I252" s="237"/>
      <c r="J252" s="236"/>
      <c r="K252" s="236"/>
      <c r="L252" s="236"/>
      <c r="M252" s="236"/>
      <c r="N252" s="236"/>
      <c r="O252" s="236"/>
      <c r="P252" s="236"/>
      <c r="Q252" s="236"/>
      <c r="R252" s="236"/>
      <c r="S252" s="236"/>
      <c r="T252" s="236"/>
      <c r="U252" s="236"/>
      <c r="V252" s="236"/>
      <c r="W252" s="236"/>
      <c r="X252" s="236"/>
      <c r="Y252" s="236"/>
      <c r="Z252" s="236"/>
      <c r="AA252" s="236"/>
      <c r="AB252" s="236"/>
      <c r="AC252" s="236"/>
      <c r="AD252" s="236"/>
      <c r="AE252" s="236"/>
      <c r="AF252" s="236"/>
      <c r="AG252" s="236"/>
      <c r="AH252" s="236"/>
      <c r="AI252" s="236"/>
      <c r="AJ252" s="236"/>
      <c r="AK252" s="236"/>
      <c r="AL252" s="236"/>
      <c r="AM252" s="236"/>
      <c r="AN252" s="236"/>
      <c r="AO252" s="236"/>
      <c r="AP252" s="236"/>
      <c r="AQ252" s="236"/>
      <c r="AR252" s="236"/>
      <c r="AS252" s="177">
        <f t="shared" si="27"/>
        <v>0</v>
      </c>
      <c r="AT252" s="235">
        <f t="shared" si="28"/>
        <v>0</v>
      </c>
      <c r="AU252" s="235">
        <f t="shared" si="29"/>
        <v>0</v>
      </c>
      <c r="AV252" s="235">
        <f t="shared" si="30"/>
        <v>0</v>
      </c>
      <c r="AW252" s="172"/>
      <c r="AX252" s="173">
        <f t="shared" si="33"/>
        <v>0</v>
      </c>
      <c r="AY252" s="173"/>
      <c r="AZ252" s="173"/>
      <c r="BA252" s="173">
        <f t="shared" si="31"/>
        <v>0</v>
      </c>
      <c r="BB252" s="173"/>
      <c r="BC252" s="173"/>
      <c r="BD252" s="173">
        <f t="shared" si="32"/>
        <v>0</v>
      </c>
      <c r="BE252" s="173"/>
      <c r="BF252" s="172"/>
      <c r="BG252" s="172"/>
      <c r="BH252" s="172"/>
      <c r="BI252" s="172"/>
      <c r="BJ252" s="172"/>
      <c r="BK252" s="172"/>
      <c r="BL252" s="172"/>
      <c r="BM252" s="172"/>
      <c r="BN252" s="172"/>
      <c r="BO252" s="172"/>
      <c r="BP252" s="172"/>
      <c r="BQ252" s="172"/>
      <c r="BR252" s="172"/>
      <c r="BS252" s="172"/>
      <c r="BT252" s="172"/>
      <c r="BU252" s="172"/>
      <c r="BV252" s="172"/>
      <c r="BW252" s="172"/>
      <c r="BX252" s="172"/>
      <c r="BY252" s="172"/>
      <c r="BZ252" s="172"/>
      <c r="CA252" s="172"/>
      <c r="CB252" s="172"/>
      <c r="CC252" s="172"/>
      <c r="CD252" s="172"/>
      <c r="CE252" s="172"/>
      <c r="CF252" s="172"/>
      <c r="CG252" s="172"/>
      <c r="CH252" s="172"/>
      <c r="CI252" s="172"/>
      <c r="CJ252" s="172"/>
      <c r="CK252" s="172"/>
      <c r="CL252" s="172"/>
      <c r="CM252" s="172"/>
      <c r="CN252" s="172"/>
      <c r="CO252" s="172"/>
      <c r="CP252" s="172"/>
      <c r="CQ252" s="172"/>
      <c r="CR252" s="172"/>
      <c r="CS252" s="172"/>
      <c r="CT252" s="172"/>
      <c r="CU252" s="172"/>
      <c r="CV252" s="172"/>
      <c r="CW252" s="172"/>
      <c r="CX252" s="172"/>
      <c r="CY252" s="172"/>
      <c r="CZ252" s="172"/>
      <c r="DA252" s="172"/>
      <c r="DB252" s="172"/>
      <c r="DC252" s="172"/>
      <c r="DD252" s="172"/>
      <c r="DE252" s="172"/>
      <c r="DF252" s="172"/>
      <c r="DG252" s="172"/>
      <c r="DH252" s="172"/>
      <c r="DI252" s="172"/>
      <c r="DJ252" s="172"/>
      <c r="DK252" s="172"/>
      <c r="DL252" s="172"/>
      <c r="DM252" s="172"/>
    </row>
    <row r="253" spans="1:117" s="225" customFormat="1" hidden="1">
      <c r="A253" s="178" t="s">
        <v>574</v>
      </c>
      <c r="B253" s="243"/>
      <c r="C253" s="242"/>
      <c r="D253" s="241"/>
      <c r="E253" s="240"/>
      <c r="F253" s="239"/>
      <c r="G253" s="238"/>
      <c r="H253" s="231"/>
      <c r="I253" s="237"/>
      <c r="J253" s="236"/>
      <c r="K253" s="236"/>
      <c r="L253" s="236"/>
      <c r="M253" s="236"/>
      <c r="N253" s="236"/>
      <c r="O253" s="236"/>
      <c r="P253" s="236"/>
      <c r="Q253" s="236"/>
      <c r="R253" s="236"/>
      <c r="S253" s="236"/>
      <c r="T253" s="236"/>
      <c r="U253" s="236"/>
      <c r="V253" s="236"/>
      <c r="W253" s="236"/>
      <c r="X253" s="236"/>
      <c r="Y253" s="236"/>
      <c r="Z253" s="236"/>
      <c r="AA253" s="236"/>
      <c r="AB253" s="236"/>
      <c r="AC253" s="236"/>
      <c r="AD253" s="236"/>
      <c r="AE253" s="236"/>
      <c r="AF253" s="236"/>
      <c r="AG253" s="236"/>
      <c r="AH253" s="236"/>
      <c r="AI253" s="236"/>
      <c r="AJ253" s="236"/>
      <c r="AK253" s="236"/>
      <c r="AL253" s="236"/>
      <c r="AM253" s="236"/>
      <c r="AN253" s="236"/>
      <c r="AO253" s="236"/>
      <c r="AP253" s="236"/>
      <c r="AQ253" s="236"/>
      <c r="AR253" s="236"/>
      <c r="AS253" s="177">
        <f t="shared" si="27"/>
        <v>0</v>
      </c>
      <c r="AT253" s="235">
        <f t="shared" si="28"/>
        <v>0</v>
      </c>
      <c r="AU253" s="235">
        <f t="shared" si="29"/>
        <v>0</v>
      </c>
      <c r="AV253" s="235">
        <f t="shared" si="30"/>
        <v>0</v>
      </c>
      <c r="AW253" s="172"/>
      <c r="AX253" s="173">
        <f t="shared" si="33"/>
        <v>0</v>
      </c>
      <c r="AY253" s="173"/>
      <c r="AZ253" s="173"/>
      <c r="BA253" s="173">
        <f t="shared" si="31"/>
        <v>0</v>
      </c>
      <c r="BB253" s="173"/>
      <c r="BC253" s="173"/>
      <c r="BD253" s="173">
        <f t="shared" si="32"/>
        <v>0</v>
      </c>
      <c r="BE253" s="173"/>
      <c r="BF253" s="172"/>
      <c r="BG253" s="172"/>
      <c r="BH253" s="172"/>
      <c r="BI253" s="172"/>
      <c r="BJ253" s="172"/>
      <c r="BK253" s="172"/>
      <c r="BL253" s="172"/>
      <c r="BM253" s="172"/>
      <c r="BN253" s="172"/>
      <c r="BO253" s="172"/>
      <c r="BP253" s="172"/>
      <c r="BQ253" s="172"/>
      <c r="BR253" s="172"/>
      <c r="BS253" s="172"/>
      <c r="BT253" s="172"/>
      <c r="BU253" s="172"/>
      <c r="BV253" s="172"/>
      <c r="BW253" s="172"/>
      <c r="BX253" s="172"/>
      <c r="BY253" s="172"/>
      <c r="BZ253" s="172"/>
      <c r="CA253" s="172"/>
      <c r="CB253" s="172"/>
      <c r="CC253" s="172"/>
      <c r="CD253" s="172"/>
      <c r="CE253" s="172"/>
      <c r="CF253" s="172"/>
      <c r="CG253" s="172"/>
      <c r="CH253" s="172"/>
      <c r="CI253" s="172"/>
      <c r="CJ253" s="172"/>
      <c r="CK253" s="172"/>
      <c r="CL253" s="172"/>
      <c r="CM253" s="172"/>
      <c r="CN253" s="172"/>
      <c r="CO253" s="172"/>
      <c r="CP253" s="172"/>
      <c r="CQ253" s="172"/>
      <c r="CR253" s="172"/>
      <c r="CS253" s="172"/>
      <c r="CT253" s="172"/>
      <c r="CU253" s="172"/>
      <c r="CV253" s="172"/>
      <c r="CW253" s="172"/>
      <c r="CX253" s="172"/>
      <c r="CY253" s="172"/>
      <c r="CZ253" s="172"/>
      <c r="DA253" s="172"/>
      <c r="DB253" s="172"/>
      <c r="DC253" s="172"/>
      <c r="DD253" s="172"/>
      <c r="DE253" s="172"/>
      <c r="DF253" s="172"/>
      <c r="DG253" s="172"/>
      <c r="DH253" s="172"/>
      <c r="DI253" s="172"/>
      <c r="DJ253" s="172"/>
      <c r="DK253" s="172"/>
      <c r="DL253" s="172"/>
      <c r="DM253" s="172"/>
    </row>
    <row r="254" spans="1:117" s="225" customFormat="1" hidden="1">
      <c r="A254" s="178" t="s">
        <v>575</v>
      </c>
      <c r="B254" s="243"/>
      <c r="C254" s="242"/>
      <c r="D254" s="241"/>
      <c r="E254" s="240"/>
      <c r="F254" s="239"/>
      <c r="G254" s="238"/>
      <c r="H254" s="231"/>
      <c r="I254" s="237"/>
      <c r="J254" s="236"/>
      <c r="K254" s="236"/>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c r="AG254" s="236"/>
      <c r="AH254" s="236"/>
      <c r="AI254" s="236"/>
      <c r="AJ254" s="236"/>
      <c r="AK254" s="236"/>
      <c r="AL254" s="236"/>
      <c r="AM254" s="236"/>
      <c r="AN254" s="236"/>
      <c r="AO254" s="236"/>
      <c r="AP254" s="236"/>
      <c r="AQ254" s="236"/>
      <c r="AR254" s="236"/>
      <c r="AS254" s="177">
        <f t="shared" si="27"/>
        <v>0</v>
      </c>
      <c r="AT254" s="235">
        <f t="shared" si="28"/>
        <v>0</v>
      </c>
      <c r="AU254" s="235">
        <f t="shared" si="29"/>
        <v>0</v>
      </c>
      <c r="AV254" s="235">
        <f t="shared" si="30"/>
        <v>0</v>
      </c>
      <c r="AW254" s="172"/>
      <c r="AX254" s="173">
        <f t="shared" si="33"/>
        <v>0</v>
      </c>
      <c r="AY254" s="173"/>
      <c r="AZ254" s="173"/>
      <c r="BA254" s="173">
        <f t="shared" si="31"/>
        <v>0</v>
      </c>
      <c r="BB254" s="173"/>
      <c r="BC254" s="173"/>
      <c r="BD254" s="173">
        <f t="shared" si="32"/>
        <v>0</v>
      </c>
      <c r="BE254" s="173"/>
      <c r="BF254" s="172"/>
      <c r="BG254" s="172"/>
      <c r="BH254" s="172"/>
      <c r="BI254" s="172"/>
      <c r="BJ254" s="172"/>
      <c r="BK254" s="172"/>
      <c r="BL254" s="172"/>
      <c r="BM254" s="172"/>
      <c r="BN254" s="172"/>
      <c r="BO254" s="172"/>
      <c r="BP254" s="172"/>
      <c r="BQ254" s="172"/>
      <c r="BR254" s="172"/>
      <c r="BS254" s="172"/>
      <c r="BT254" s="172"/>
      <c r="BU254" s="172"/>
      <c r="BV254" s="172"/>
      <c r="BW254" s="172"/>
      <c r="BX254" s="172"/>
      <c r="BY254" s="172"/>
      <c r="BZ254" s="172"/>
      <c r="CA254" s="172"/>
      <c r="CB254" s="172"/>
      <c r="CC254" s="172"/>
      <c r="CD254" s="172"/>
      <c r="CE254" s="172"/>
      <c r="CF254" s="172"/>
      <c r="CG254" s="172"/>
      <c r="CH254" s="172"/>
      <c r="CI254" s="172"/>
      <c r="CJ254" s="172"/>
      <c r="CK254" s="172"/>
      <c r="CL254" s="172"/>
      <c r="CM254" s="172"/>
      <c r="CN254" s="172"/>
      <c r="CO254" s="172"/>
      <c r="CP254" s="172"/>
      <c r="CQ254" s="172"/>
      <c r="CR254" s="172"/>
      <c r="CS254" s="172"/>
      <c r="CT254" s="172"/>
      <c r="CU254" s="172"/>
      <c r="CV254" s="172"/>
      <c r="CW254" s="172"/>
      <c r="CX254" s="172"/>
      <c r="CY254" s="172"/>
      <c r="CZ254" s="172"/>
      <c r="DA254" s="172"/>
      <c r="DB254" s="172"/>
      <c r="DC254" s="172"/>
      <c r="DD254" s="172"/>
      <c r="DE254" s="172"/>
      <c r="DF254" s="172"/>
      <c r="DG254" s="172"/>
      <c r="DH254" s="172"/>
      <c r="DI254" s="172"/>
      <c r="DJ254" s="172"/>
      <c r="DK254" s="172"/>
      <c r="DL254" s="172"/>
      <c r="DM254" s="172"/>
    </row>
    <row r="255" spans="1:117" s="225" customFormat="1" hidden="1">
      <c r="A255" s="178" t="s">
        <v>576</v>
      </c>
      <c r="B255" s="243"/>
      <c r="C255" s="242"/>
      <c r="D255" s="241"/>
      <c r="E255" s="240"/>
      <c r="F255" s="239"/>
      <c r="G255" s="238"/>
      <c r="H255" s="231"/>
      <c r="I255" s="237"/>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c r="AG255" s="236"/>
      <c r="AH255" s="236"/>
      <c r="AI255" s="236"/>
      <c r="AJ255" s="236"/>
      <c r="AK255" s="236"/>
      <c r="AL255" s="236"/>
      <c r="AM255" s="236"/>
      <c r="AN255" s="236"/>
      <c r="AO255" s="236"/>
      <c r="AP255" s="236"/>
      <c r="AQ255" s="236"/>
      <c r="AR255" s="236"/>
      <c r="AS255" s="177">
        <f t="shared" si="27"/>
        <v>0</v>
      </c>
      <c r="AT255" s="235">
        <f t="shared" si="28"/>
        <v>0</v>
      </c>
      <c r="AU255" s="235">
        <f t="shared" si="29"/>
        <v>0</v>
      </c>
      <c r="AV255" s="235">
        <f t="shared" si="30"/>
        <v>0</v>
      </c>
      <c r="AW255" s="172"/>
      <c r="AX255" s="173">
        <f t="shared" si="33"/>
        <v>0</v>
      </c>
      <c r="AY255" s="173"/>
      <c r="AZ255" s="173"/>
      <c r="BA255" s="173">
        <f t="shared" si="31"/>
        <v>0</v>
      </c>
      <c r="BB255" s="173"/>
      <c r="BC255" s="173"/>
      <c r="BD255" s="173">
        <f t="shared" si="32"/>
        <v>0</v>
      </c>
      <c r="BE255" s="173"/>
      <c r="BF255" s="172"/>
      <c r="BG255" s="172"/>
      <c r="BH255" s="172"/>
      <c r="BI255" s="172"/>
      <c r="BJ255" s="172"/>
      <c r="BK255" s="172"/>
      <c r="BL255" s="172"/>
      <c r="BM255" s="172"/>
      <c r="BN255" s="172"/>
      <c r="BO255" s="172"/>
      <c r="BP255" s="172"/>
      <c r="BQ255" s="172"/>
      <c r="BR255" s="172"/>
      <c r="BS255" s="172"/>
      <c r="BT255" s="172"/>
      <c r="BU255" s="172"/>
      <c r="BV255" s="172"/>
      <c r="BW255" s="172"/>
      <c r="BX255" s="172"/>
      <c r="BY255" s="172"/>
      <c r="BZ255" s="172"/>
      <c r="CA255" s="172"/>
      <c r="CB255" s="172"/>
      <c r="CC255" s="172"/>
      <c r="CD255" s="172"/>
      <c r="CE255" s="172"/>
      <c r="CF255" s="172"/>
      <c r="CG255" s="172"/>
      <c r="CH255" s="172"/>
      <c r="CI255" s="172"/>
      <c r="CJ255" s="172"/>
      <c r="CK255" s="172"/>
      <c r="CL255" s="172"/>
      <c r="CM255" s="172"/>
      <c r="CN255" s="172"/>
      <c r="CO255" s="172"/>
      <c r="CP255" s="172"/>
      <c r="CQ255" s="172"/>
      <c r="CR255" s="172"/>
      <c r="CS255" s="172"/>
      <c r="CT255" s="172"/>
      <c r="CU255" s="172"/>
      <c r="CV255" s="172"/>
      <c r="CW255" s="172"/>
      <c r="CX255" s="172"/>
      <c r="CY255" s="172"/>
      <c r="CZ255" s="172"/>
      <c r="DA255" s="172"/>
      <c r="DB255" s="172"/>
      <c r="DC255" s="172"/>
      <c r="DD255" s="172"/>
      <c r="DE255" s="172"/>
      <c r="DF255" s="172"/>
      <c r="DG255" s="172"/>
      <c r="DH255" s="172"/>
      <c r="DI255" s="172"/>
      <c r="DJ255" s="172"/>
      <c r="DK255" s="172"/>
      <c r="DL255" s="172"/>
      <c r="DM255" s="172"/>
    </row>
    <row r="256" spans="1:117" s="225" customFormat="1" ht="15" hidden="1" customHeight="1">
      <c r="A256" s="178" t="s">
        <v>577</v>
      </c>
      <c r="B256" s="243"/>
      <c r="C256" s="242"/>
      <c r="D256" s="241"/>
      <c r="E256" s="240"/>
      <c r="F256" s="239"/>
      <c r="G256" s="238"/>
      <c r="H256" s="231"/>
      <c r="I256" s="237"/>
      <c r="J256" s="236"/>
      <c r="K256" s="236"/>
      <c r="L256" s="236"/>
      <c r="M256" s="236"/>
      <c r="N256" s="236"/>
      <c r="O256" s="236"/>
      <c r="P256" s="236"/>
      <c r="Q256" s="236"/>
      <c r="R256" s="236"/>
      <c r="S256" s="236"/>
      <c r="T256" s="236"/>
      <c r="U256" s="236"/>
      <c r="V256" s="236"/>
      <c r="W256" s="236"/>
      <c r="X256" s="236"/>
      <c r="Y256" s="236"/>
      <c r="Z256" s="236"/>
      <c r="AA256" s="236"/>
      <c r="AB256" s="236"/>
      <c r="AC256" s="236"/>
      <c r="AD256" s="236"/>
      <c r="AE256" s="236"/>
      <c r="AF256" s="236"/>
      <c r="AG256" s="236"/>
      <c r="AH256" s="236"/>
      <c r="AI256" s="236"/>
      <c r="AJ256" s="236"/>
      <c r="AK256" s="236"/>
      <c r="AL256" s="236"/>
      <c r="AM256" s="236"/>
      <c r="AN256" s="236"/>
      <c r="AO256" s="236"/>
      <c r="AP256" s="236"/>
      <c r="AQ256" s="236"/>
      <c r="AR256" s="236"/>
      <c r="AS256" s="177">
        <f t="shared" si="27"/>
        <v>0</v>
      </c>
      <c r="AT256" s="235">
        <f t="shared" si="28"/>
        <v>0</v>
      </c>
      <c r="AU256" s="235">
        <f t="shared" si="29"/>
        <v>0</v>
      </c>
      <c r="AV256" s="235">
        <f t="shared" si="30"/>
        <v>0</v>
      </c>
      <c r="AW256" s="172"/>
      <c r="AX256" s="173">
        <f t="shared" si="33"/>
        <v>0</v>
      </c>
      <c r="AY256" s="173"/>
      <c r="AZ256" s="173"/>
      <c r="BA256" s="173">
        <f t="shared" si="31"/>
        <v>0</v>
      </c>
      <c r="BB256" s="173"/>
      <c r="BC256" s="173"/>
      <c r="BD256" s="173">
        <f t="shared" si="32"/>
        <v>0</v>
      </c>
      <c r="BE256" s="173"/>
      <c r="BF256" s="172"/>
      <c r="BG256" s="172"/>
      <c r="BH256" s="172"/>
      <c r="BI256" s="172"/>
      <c r="BJ256" s="172"/>
      <c r="BK256" s="172"/>
      <c r="BL256" s="172"/>
      <c r="BM256" s="172"/>
      <c r="BN256" s="172"/>
      <c r="BO256" s="172"/>
      <c r="BP256" s="172"/>
      <c r="BQ256" s="172"/>
      <c r="BR256" s="172"/>
      <c r="BS256" s="172"/>
      <c r="BT256" s="172"/>
      <c r="BU256" s="172"/>
      <c r="BV256" s="172"/>
      <c r="BW256" s="172"/>
      <c r="BX256" s="172"/>
      <c r="BY256" s="172"/>
      <c r="BZ256" s="172"/>
      <c r="CA256" s="172"/>
      <c r="CB256" s="172"/>
      <c r="CC256" s="172"/>
      <c r="CD256" s="172"/>
      <c r="CE256" s="172"/>
      <c r="CF256" s="172"/>
      <c r="CG256" s="172"/>
      <c r="CH256" s="172"/>
      <c r="CI256" s="172"/>
      <c r="CJ256" s="172"/>
      <c r="CK256" s="172"/>
      <c r="CL256" s="172"/>
      <c r="CM256" s="172"/>
      <c r="CN256" s="172"/>
      <c r="CO256" s="172"/>
      <c r="CP256" s="172"/>
      <c r="CQ256" s="172"/>
      <c r="CR256" s="172"/>
      <c r="CS256" s="172"/>
      <c r="CT256" s="172"/>
      <c r="CU256" s="172"/>
      <c r="CV256" s="172"/>
      <c r="CW256" s="172"/>
      <c r="CX256" s="172"/>
      <c r="CY256" s="172"/>
      <c r="CZ256" s="172"/>
      <c r="DA256" s="172"/>
      <c r="DB256" s="172"/>
      <c r="DC256" s="172"/>
      <c r="DD256" s="172"/>
      <c r="DE256" s="172"/>
      <c r="DF256" s="172"/>
      <c r="DG256" s="172"/>
      <c r="DH256" s="172"/>
      <c r="DI256" s="172"/>
      <c r="DJ256" s="172"/>
      <c r="DK256" s="172"/>
      <c r="DL256" s="172"/>
      <c r="DM256" s="172"/>
    </row>
    <row r="257" spans="1:117" s="225" customFormat="1" ht="15" hidden="1" customHeight="1">
      <c r="A257" s="178" t="s">
        <v>578</v>
      </c>
      <c r="B257" s="243"/>
      <c r="C257" s="242"/>
      <c r="D257" s="241"/>
      <c r="E257" s="240"/>
      <c r="F257" s="239"/>
      <c r="G257" s="238"/>
      <c r="H257" s="231"/>
      <c r="I257" s="237"/>
      <c r="J257" s="236"/>
      <c r="K257" s="236"/>
      <c r="L257" s="236"/>
      <c r="M257" s="236"/>
      <c r="N257" s="236"/>
      <c r="O257" s="236"/>
      <c r="P257" s="236"/>
      <c r="Q257" s="236"/>
      <c r="R257" s="236"/>
      <c r="S257" s="236"/>
      <c r="T257" s="236"/>
      <c r="U257" s="236"/>
      <c r="V257" s="236"/>
      <c r="W257" s="236"/>
      <c r="X257" s="236"/>
      <c r="Y257" s="236"/>
      <c r="Z257" s="236"/>
      <c r="AA257" s="236"/>
      <c r="AB257" s="236"/>
      <c r="AC257" s="236"/>
      <c r="AD257" s="236"/>
      <c r="AE257" s="236"/>
      <c r="AF257" s="236"/>
      <c r="AG257" s="236"/>
      <c r="AH257" s="236"/>
      <c r="AI257" s="236"/>
      <c r="AJ257" s="236"/>
      <c r="AK257" s="236"/>
      <c r="AL257" s="236"/>
      <c r="AM257" s="236"/>
      <c r="AN257" s="236"/>
      <c r="AO257" s="236"/>
      <c r="AP257" s="236"/>
      <c r="AQ257" s="236"/>
      <c r="AR257" s="236"/>
      <c r="AS257" s="177">
        <f t="shared" si="27"/>
        <v>0</v>
      </c>
      <c r="AT257" s="235">
        <f t="shared" si="28"/>
        <v>0</v>
      </c>
      <c r="AU257" s="235">
        <f t="shared" si="29"/>
        <v>0</v>
      </c>
      <c r="AV257" s="235">
        <f t="shared" si="30"/>
        <v>0</v>
      </c>
      <c r="AW257" s="172"/>
      <c r="AX257" s="173">
        <f t="shared" si="33"/>
        <v>0</v>
      </c>
      <c r="AY257" s="173"/>
      <c r="AZ257" s="173"/>
      <c r="BA257" s="173">
        <f t="shared" si="31"/>
        <v>0</v>
      </c>
      <c r="BB257" s="173"/>
      <c r="BC257" s="173"/>
      <c r="BD257" s="173">
        <f t="shared" si="32"/>
        <v>0</v>
      </c>
      <c r="BE257" s="173"/>
      <c r="BF257" s="172"/>
      <c r="BG257" s="172"/>
      <c r="BH257" s="172"/>
      <c r="BI257" s="172"/>
      <c r="BJ257" s="172"/>
      <c r="BK257" s="172"/>
      <c r="BL257" s="172"/>
      <c r="BM257" s="172"/>
      <c r="BN257" s="172"/>
      <c r="BO257" s="172"/>
      <c r="BP257" s="172"/>
      <c r="BQ257" s="172"/>
      <c r="BR257" s="172"/>
      <c r="BS257" s="172"/>
      <c r="BT257" s="172"/>
      <c r="BU257" s="172"/>
      <c r="BV257" s="172"/>
      <c r="BW257" s="172"/>
      <c r="BX257" s="172"/>
      <c r="BY257" s="172"/>
      <c r="BZ257" s="172"/>
      <c r="CA257" s="172"/>
      <c r="CB257" s="172"/>
      <c r="CC257" s="172"/>
      <c r="CD257" s="172"/>
      <c r="CE257" s="172"/>
      <c r="CF257" s="172"/>
      <c r="CG257" s="172"/>
      <c r="CH257" s="172"/>
      <c r="CI257" s="172"/>
      <c r="CJ257" s="172"/>
      <c r="CK257" s="172"/>
      <c r="CL257" s="172"/>
      <c r="CM257" s="172"/>
      <c r="CN257" s="172"/>
      <c r="CO257" s="172"/>
      <c r="CP257" s="172"/>
      <c r="CQ257" s="172"/>
      <c r="CR257" s="172"/>
      <c r="CS257" s="172"/>
      <c r="CT257" s="172"/>
      <c r="CU257" s="172"/>
      <c r="CV257" s="172"/>
      <c r="CW257" s="172"/>
      <c r="CX257" s="172"/>
      <c r="CY257" s="172"/>
      <c r="CZ257" s="172"/>
      <c r="DA257" s="172"/>
      <c r="DB257" s="172"/>
      <c r="DC257" s="172"/>
      <c r="DD257" s="172"/>
      <c r="DE257" s="172"/>
      <c r="DF257" s="172"/>
      <c r="DG257" s="172"/>
      <c r="DH257" s="172"/>
      <c r="DI257" s="172"/>
      <c r="DJ257" s="172"/>
      <c r="DK257" s="172"/>
      <c r="DL257" s="172"/>
      <c r="DM257" s="172"/>
    </row>
    <row r="258" spans="1:117" s="225" customFormat="1" ht="15" hidden="1" customHeight="1">
      <c r="A258" s="178" t="s">
        <v>579</v>
      </c>
      <c r="B258" s="243"/>
      <c r="C258" s="242"/>
      <c r="D258" s="241"/>
      <c r="E258" s="240"/>
      <c r="F258" s="239"/>
      <c r="G258" s="238"/>
      <c r="H258" s="231"/>
      <c r="I258" s="237"/>
      <c r="J258" s="236"/>
      <c r="K258" s="236"/>
      <c r="L258" s="236"/>
      <c r="M258" s="236"/>
      <c r="N258" s="236"/>
      <c r="O258" s="236"/>
      <c r="P258" s="236"/>
      <c r="Q258" s="236"/>
      <c r="R258" s="236"/>
      <c r="S258" s="236"/>
      <c r="T258" s="236"/>
      <c r="U258" s="236"/>
      <c r="V258" s="236"/>
      <c r="W258" s="236"/>
      <c r="X258" s="236"/>
      <c r="Y258" s="236"/>
      <c r="Z258" s="236"/>
      <c r="AA258" s="236"/>
      <c r="AB258" s="236"/>
      <c r="AC258" s="236"/>
      <c r="AD258" s="236"/>
      <c r="AE258" s="236"/>
      <c r="AF258" s="236"/>
      <c r="AG258" s="236"/>
      <c r="AH258" s="236"/>
      <c r="AI258" s="236"/>
      <c r="AJ258" s="236"/>
      <c r="AK258" s="236"/>
      <c r="AL258" s="236"/>
      <c r="AM258" s="236"/>
      <c r="AN258" s="236"/>
      <c r="AO258" s="236"/>
      <c r="AP258" s="236"/>
      <c r="AQ258" s="236"/>
      <c r="AR258" s="236"/>
      <c r="AS258" s="177">
        <f t="shared" si="27"/>
        <v>0</v>
      </c>
      <c r="AT258" s="235">
        <f t="shared" si="28"/>
        <v>0</v>
      </c>
      <c r="AU258" s="235">
        <f t="shared" si="29"/>
        <v>0</v>
      </c>
      <c r="AV258" s="235">
        <f t="shared" si="30"/>
        <v>0</v>
      </c>
      <c r="AW258" s="172"/>
      <c r="AX258" s="173">
        <f t="shared" si="33"/>
        <v>0</v>
      </c>
      <c r="AY258" s="173"/>
      <c r="AZ258" s="173"/>
      <c r="BA258" s="173">
        <f t="shared" si="31"/>
        <v>0</v>
      </c>
      <c r="BB258" s="173"/>
      <c r="BC258" s="173"/>
      <c r="BD258" s="173">
        <f t="shared" si="32"/>
        <v>0</v>
      </c>
      <c r="BE258" s="173"/>
      <c r="BF258" s="172"/>
      <c r="BG258" s="172"/>
      <c r="BH258" s="172"/>
      <c r="BI258" s="172"/>
      <c r="BJ258" s="172"/>
      <c r="BK258" s="172"/>
      <c r="BL258" s="172"/>
      <c r="BM258" s="172"/>
      <c r="BN258" s="172"/>
      <c r="BO258" s="172"/>
      <c r="BP258" s="172"/>
      <c r="BQ258" s="172"/>
      <c r="BR258" s="172"/>
      <c r="BS258" s="172"/>
      <c r="BT258" s="172"/>
      <c r="BU258" s="172"/>
      <c r="BV258" s="172"/>
      <c r="BW258" s="172"/>
      <c r="BX258" s="172"/>
      <c r="BY258" s="172"/>
      <c r="BZ258" s="172"/>
      <c r="CA258" s="172"/>
      <c r="CB258" s="172"/>
      <c r="CC258" s="172"/>
      <c r="CD258" s="172"/>
      <c r="CE258" s="172"/>
      <c r="CF258" s="172"/>
      <c r="CG258" s="172"/>
      <c r="CH258" s="172"/>
      <c r="CI258" s="172"/>
      <c r="CJ258" s="172"/>
      <c r="CK258" s="172"/>
      <c r="CL258" s="172"/>
      <c r="CM258" s="172"/>
      <c r="CN258" s="172"/>
      <c r="CO258" s="172"/>
      <c r="CP258" s="172"/>
      <c r="CQ258" s="172"/>
      <c r="CR258" s="172"/>
      <c r="CS258" s="172"/>
      <c r="CT258" s="172"/>
      <c r="CU258" s="172"/>
      <c r="CV258" s="172"/>
      <c r="CW258" s="172"/>
      <c r="CX258" s="172"/>
      <c r="CY258" s="172"/>
      <c r="CZ258" s="172"/>
      <c r="DA258" s="172"/>
      <c r="DB258" s="172"/>
      <c r="DC258" s="172"/>
      <c r="DD258" s="172"/>
      <c r="DE258" s="172"/>
      <c r="DF258" s="172"/>
      <c r="DG258" s="172"/>
      <c r="DH258" s="172"/>
      <c r="DI258" s="172"/>
      <c r="DJ258" s="172"/>
      <c r="DK258" s="172"/>
      <c r="DL258" s="172"/>
      <c r="DM258" s="172"/>
    </row>
    <row r="259" spans="1:117" s="225" customFormat="1" ht="15" hidden="1" customHeight="1">
      <c r="A259" s="178" t="s">
        <v>580</v>
      </c>
      <c r="B259" s="243"/>
      <c r="C259" s="242"/>
      <c r="D259" s="241"/>
      <c r="E259" s="240"/>
      <c r="F259" s="239"/>
      <c r="G259" s="238"/>
      <c r="H259" s="231"/>
      <c r="I259" s="237"/>
      <c r="J259" s="236"/>
      <c r="K259" s="236"/>
      <c r="L259" s="236"/>
      <c r="M259" s="236"/>
      <c r="N259" s="236"/>
      <c r="O259" s="236"/>
      <c r="P259" s="236"/>
      <c r="Q259" s="236"/>
      <c r="R259" s="236"/>
      <c r="S259" s="236"/>
      <c r="T259" s="236"/>
      <c r="U259" s="236"/>
      <c r="V259" s="236"/>
      <c r="W259" s="236"/>
      <c r="X259" s="236"/>
      <c r="Y259" s="236"/>
      <c r="Z259" s="236"/>
      <c r="AA259" s="236"/>
      <c r="AB259" s="236"/>
      <c r="AC259" s="236"/>
      <c r="AD259" s="236"/>
      <c r="AE259" s="236"/>
      <c r="AF259" s="236"/>
      <c r="AG259" s="236"/>
      <c r="AH259" s="236"/>
      <c r="AI259" s="236"/>
      <c r="AJ259" s="236"/>
      <c r="AK259" s="236"/>
      <c r="AL259" s="236"/>
      <c r="AM259" s="236"/>
      <c r="AN259" s="236"/>
      <c r="AO259" s="236"/>
      <c r="AP259" s="236"/>
      <c r="AQ259" s="236"/>
      <c r="AR259" s="236"/>
      <c r="AS259" s="177">
        <f t="shared" si="27"/>
        <v>0</v>
      </c>
      <c r="AT259" s="235">
        <f t="shared" si="28"/>
        <v>0</v>
      </c>
      <c r="AU259" s="235">
        <f t="shared" si="29"/>
        <v>0</v>
      </c>
      <c r="AV259" s="235">
        <f t="shared" si="30"/>
        <v>0</v>
      </c>
      <c r="AW259" s="172"/>
      <c r="AX259" s="173">
        <f t="shared" si="33"/>
        <v>0</v>
      </c>
      <c r="AY259" s="173"/>
      <c r="AZ259" s="173"/>
      <c r="BA259" s="173">
        <f t="shared" si="31"/>
        <v>0</v>
      </c>
      <c r="BB259" s="173"/>
      <c r="BC259" s="173"/>
      <c r="BD259" s="173">
        <f t="shared" si="32"/>
        <v>0</v>
      </c>
      <c r="BE259" s="173"/>
      <c r="BF259" s="172"/>
      <c r="BG259" s="172"/>
      <c r="BH259" s="172"/>
      <c r="BI259" s="172"/>
      <c r="BJ259" s="172"/>
      <c r="BK259" s="172"/>
      <c r="BL259" s="172"/>
      <c r="BM259" s="172"/>
      <c r="BN259" s="172"/>
      <c r="BO259" s="172"/>
      <c r="BP259" s="172"/>
      <c r="BQ259" s="172"/>
      <c r="BR259" s="172"/>
      <c r="BS259" s="172"/>
      <c r="BT259" s="172"/>
      <c r="BU259" s="172"/>
      <c r="BV259" s="172"/>
      <c r="BW259" s="172"/>
      <c r="BX259" s="172"/>
      <c r="BY259" s="172"/>
      <c r="BZ259" s="172"/>
      <c r="CA259" s="172"/>
      <c r="CB259" s="172"/>
      <c r="CC259" s="172"/>
      <c r="CD259" s="172"/>
      <c r="CE259" s="172"/>
      <c r="CF259" s="172"/>
      <c r="CG259" s="172"/>
      <c r="CH259" s="172"/>
      <c r="CI259" s="172"/>
      <c r="CJ259" s="172"/>
      <c r="CK259" s="172"/>
      <c r="CL259" s="172"/>
      <c r="CM259" s="172"/>
      <c r="CN259" s="172"/>
      <c r="CO259" s="172"/>
      <c r="CP259" s="172"/>
      <c r="CQ259" s="172"/>
      <c r="CR259" s="172"/>
      <c r="CS259" s="172"/>
      <c r="CT259" s="172"/>
      <c r="CU259" s="172"/>
      <c r="CV259" s="172"/>
      <c r="CW259" s="172"/>
      <c r="CX259" s="172"/>
      <c r="CY259" s="172"/>
      <c r="CZ259" s="172"/>
      <c r="DA259" s="172"/>
      <c r="DB259" s="172"/>
      <c r="DC259" s="172"/>
      <c r="DD259" s="172"/>
      <c r="DE259" s="172"/>
      <c r="DF259" s="172"/>
      <c r="DG259" s="172"/>
      <c r="DH259" s="172"/>
      <c r="DI259" s="172"/>
      <c r="DJ259" s="172"/>
      <c r="DK259" s="172"/>
      <c r="DL259" s="172"/>
      <c r="DM259" s="172"/>
    </row>
    <row r="260" spans="1:117" s="225" customFormat="1" hidden="1">
      <c r="A260" s="178" t="s">
        <v>581</v>
      </c>
      <c r="B260" s="243"/>
      <c r="C260" s="242"/>
      <c r="D260" s="241"/>
      <c r="E260" s="240"/>
      <c r="F260" s="239"/>
      <c r="G260" s="238"/>
      <c r="H260" s="231"/>
      <c r="I260" s="237"/>
      <c r="J260" s="236"/>
      <c r="K260" s="236"/>
      <c r="L260" s="236"/>
      <c r="M260" s="236"/>
      <c r="N260" s="236"/>
      <c r="O260" s="236"/>
      <c r="P260" s="236"/>
      <c r="Q260" s="236"/>
      <c r="R260" s="236"/>
      <c r="S260" s="236"/>
      <c r="T260" s="236"/>
      <c r="U260" s="236"/>
      <c r="V260" s="236"/>
      <c r="W260" s="236"/>
      <c r="X260" s="236"/>
      <c r="Y260" s="236"/>
      <c r="Z260" s="236"/>
      <c r="AA260" s="236"/>
      <c r="AB260" s="236"/>
      <c r="AC260" s="236"/>
      <c r="AD260" s="236"/>
      <c r="AE260" s="236"/>
      <c r="AF260" s="236"/>
      <c r="AG260" s="236"/>
      <c r="AH260" s="236"/>
      <c r="AI260" s="236"/>
      <c r="AJ260" s="236"/>
      <c r="AK260" s="236"/>
      <c r="AL260" s="236"/>
      <c r="AM260" s="236"/>
      <c r="AN260" s="236"/>
      <c r="AO260" s="236"/>
      <c r="AP260" s="236"/>
      <c r="AQ260" s="236"/>
      <c r="AR260" s="236"/>
      <c r="AS260" s="177">
        <f t="shared" si="27"/>
        <v>0</v>
      </c>
      <c r="AT260" s="235">
        <f t="shared" si="28"/>
        <v>0</v>
      </c>
      <c r="AU260" s="235">
        <f t="shared" si="29"/>
        <v>0</v>
      </c>
      <c r="AV260" s="235">
        <f t="shared" si="30"/>
        <v>0</v>
      </c>
      <c r="AW260" s="172"/>
      <c r="AX260" s="173">
        <f t="shared" si="33"/>
        <v>0</v>
      </c>
      <c r="AY260" s="173"/>
      <c r="AZ260" s="173"/>
      <c r="BA260" s="173">
        <f t="shared" si="31"/>
        <v>0</v>
      </c>
      <c r="BB260" s="173"/>
      <c r="BC260" s="173"/>
      <c r="BD260" s="173">
        <f t="shared" si="32"/>
        <v>0</v>
      </c>
      <c r="BE260" s="173"/>
      <c r="BF260" s="172"/>
      <c r="BG260" s="172"/>
      <c r="BH260" s="172"/>
      <c r="BI260" s="172"/>
      <c r="BJ260" s="172"/>
      <c r="BK260" s="172"/>
      <c r="BL260" s="172"/>
      <c r="BM260" s="172"/>
      <c r="BN260" s="172"/>
      <c r="BO260" s="172"/>
      <c r="BP260" s="172"/>
      <c r="BQ260" s="172"/>
      <c r="BR260" s="172"/>
      <c r="BS260" s="172"/>
      <c r="BT260" s="172"/>
      <c r="BU260" s="172"/>
      <c r="BV260" s="172"/>
      <c r="BW260" s="172"/>
      <c r="BX260" s="172"/>
      <c r="BY260" s="172"/>
      <c r="BZ260" s="172"/>
      <c r="CA260" s="172"/>
      <c r="CB260" s="172"/>
      <c r="CC260" s="172"/>
      <c r="CD260" s="172"/>
      <c r="CE260" s="172"/>
      <c r="CF260" s="172"/>
      <c r="CG260" s="172"/>
      <c r="CH260" s="172"/>
      <c r="CI260" s="172"/>
      <c r="CJ260" s="172"/>
      <c r="CK260" s="172"/>
      <c r="CL260" s="172"/>
      <c r="CM260" s="172"/>
      <c r="CN260" s="172"/>
      <c r="CO260" s="172"/>
      <c r="CP260" s="172"/>
      <c r="CQ260" s="172"/>
      <c r="CR260" s="172"/>
      <c r="CS260" s="172"/>
      <c r="CT260" s="172"/>
      <c r="CU260" s="172"/>
      <c r="CV260" s="172"/>
      <c r="CW260" s="172"/>
      <c r="CX260" s="172"/>
      <c r="CY260" s="172"/>
      <c r="CZ260" s="172"/>
      <c r="DA260" s="172"/>
      <c r="DB260" s="172"/>
      <c r="DC260" s="172"/>
      <c r="DD260" s="172"/>
      <c r="DE260" s="172"/>
      <c r="DF260" s="172"/>
      <c r="DG260" s="172"/>
      <c r="DH260" s="172"/>
      <c r="DI260" s="172"/>
      <c r="DJ260" s="172"/>
      <c r="DK260" s="172"/>
      <c r="DL260" s="172"/>
      <c r="DM260" s="172"/>
    </row>
    <row r="261" spans="1:117" s="225" customFormat="1" hidden="1">
      <c r="A261" s="178" t="s">
        <v>582</v>
      </c>
      <c r="B261" s="243"/>
      <c r="C261" s="242"/>
      <c r="D261" s="241"/>
      <c r="E261" s="240"/>
      <c r="F261" s="239"/>
      <c r="G261" s="238"/>
      <c r="H261" s="231"/>
      <c r="I261" s="237"/>
      <c r="J261" s="236"/>
      <c r="K261" s="236"/>
      <c r="L261" s="236"/>
      <c r="M261" s="236"/>
      <c r="N261" s="236"/>
      <c r="O261" s="236"/>
      <c r="P261" s="236"/>
      <c r="Q261" s="236"/>
      <c r="R261" s="236"/>
      <c r="S261" s="236"/>
      <c r="T261" s="236"/>
      <c r="U261" s="236"/>
      <c r="V261" s="236"/>
      <c r="W261" s="236"/>
      <c r="X261" s="236"/>
      <c r="Y261" s="236"/>
      <c r="Z261" s="236"/>
      <c r="AA261" s="236"/>
      <c r="AB261" s="236"/>
      <c r="AC261" s="236"/>
      <c r="AD261" s="236"/>
      <c r="AE261" s="236"/>
      <c r="AF261" s="236"/>
      <c r="AG261" s="236"/>
      <c r="AH261" s="236"/>
      <c r="AI261" s="236"/>
      <c r="AJ261" s="236"/>
      <c r="AK261" s="236"/>
      <c r="AL261" s="236"/>
      <c r="AM261" s="236"/>
      <c r="AN261" s="236"/>
      <c r="AO261" s="236"/>
      <c r="AP261" s="236"/>
      <c r="AQ261" s="236"/>
      <c r="AR261" s="236"/>
      <c r="AS261" s="177">
        <f t="shared" ref="AS261:AS324" si="34">SUM(J261:AR261)</f>
        <v>0</v>
      </c>
      <c r="AT261" s="235">
        <f t="shared" ref="AT261:AT324" si="35">SUM(J261:O261)</f>
        <v>0</v>
      </c>
      <c r="AU261" s="235">
        <f t="shared" ref="AU261:AU324" si="36">SUM(P261:Z261)</f>
        <v>0</v>
      </c>
      <c r="AV261" s="235">
        <f t="shared" ref="AV261:AV324" si="37">SUM(AA261:AJ261)</f>
        <v>0</v>
      </c>
      <c r="AW261" s="172"/>
      <c r="AX261" s="173">
        <f t="shared" si="33"/>
        <v>0</v>
      </c>
      <c r="AY261" s="173"/>
      <c r="AZ261" s="173"/>
      <c r="BA261" s="173">
        <f t="shared" si="31"/>
        <v>0</v>
      </c>
      <c r="BB261" s="173"/>
      <c r="BC261" s="173"/>
      <c r="BD261" s="173">
        <f t="shared" si="32"/>
        <v>0</v>
      </c>
      <c r="BE261" s="173"/>
      <c r="BF261" s="172"/>
      <c r="BG261" s="172"/>
      <c r="BH261" s="172"/>
      <c r="BI261" s="172"/>
      <c r="BJ261" s="172"/>
      <c r="BK261" s="172"/>
      <c r="BL261" s="172"/>
      <c r="BM261" s="172"/>
      <c r="BN261" s="172"/>
      <c r="BO261" s="172"/>
      <c r="BP261" s="172"/>
      <c r="BQ261" s="172"/>
      <c r="BR261" s="172"/>
      <c r="BS261" s="172"/>
      <c r="BT261" s="172"/>
      <c r="BU261" s="172"/>
      <c r="BV261" s="172"/>
      <c r="BW261" s="172"/>
      <c r="BX261" s="172"/>
      <c r="BY261" s="172"/>
      <c r="BZ261" s="172"/>
      <c r="CA261" s="172"/>
      <c r="CB261" s="172"/>
      <c r="CC261" s="172"/>
      <c r="CD261" s="172"/>
      <c r="CE261" s="172"/>
      <c r="CF261" s="172"/>
      <c r="CG261" s="172"/>
      <c r="CH261" s="172"/>
      <c r="CI261" s="172"/>
      <c r="CJ261" s="172"/>
      <c r="CK261" s="172"/>
      <c r="CL261" s="172"/>
      <c r="CM261" s="172"/>
      <c r="CN261" s="172"/>
      <c r="CO261" s="172"/>
      <c r="CP261" s="172"/>
      <c r="CQ261" s="172"/>
      <c r="CR261" s="172"/>
      <c r="CS261" s="172"/>
      <c r="CT261" s="172"/>
      <c r="CU261" s="172"/>
      <c r="CV261" s="172"/>
      <c r="CW261" s="172"/>
      <c r="CX261" s="172"/>
      <c r="CY261" s="172"/>
      <c r="CZ261" s="172"/>
      <c r="DA261" s="172"/>
      <c r="DB261" s="172"/>
      <c r="DC261" s="172"/>
      <c r="DD261" s="172"/>
      <c r="DE261" s="172"/>
      <c r="DF261" s="172"/>
      <c r="DG261" s="172"/>
      <c r="DH261" s="172"/>
      <c r="DI261" s="172"/>
      <c r="DJ261" s="172"/>
      <c r="DK261" s="172"/>
      <c r="DL261" s="172"/>
      <c r="DM261" s="172"/>
    </row>
    <row r="262" spans="1:117" s="225" customFormat="1" hidden="1">
      <c r="A262" s="178" t="s">
        <v>583</v>
      </c>
      <c r="B262" s="243"/>
      <c r="C262" s="242"/>
      <c r="D262" s="241"/>
      <c r="E262" s="240"/>
      <c r="F262" s="239"/>
      <c r="G262" s="238"/>
      <c r="H262" s="231"/>
      <c r="I262" s="237"/>
      <c r="J262" s="236"/>
      <c r="K262" s="236"/>
      <c r="L262" s="236"/>
      <c r="M262" s="236"/>
      <c r="N262" s="236"/>
      <c r="O262" s="236"/>
      <c r="P262" s="236"/>
      <c r="Q262" s="236"/>
      <c r="R262" s="236"/>
      <c r="S262" s="236"/>
      <c r="T262" s="236"/>
      <c r="U262" s="236"/>
      <c r="V262" s="236"/>
      <c r="W262" s="236"/>
      <c r="X262" s="236"/>
      <c r="Y262" s="236"/>
      <c r="Z262" s="236"/>
      <c r="AA262" s="236"/>
      <c r="AB262" s="236"/>
      <c r="AC262" s="236"/>
      <c r="AD262" s="236"/>
      <c r="AE262" s="236"/>
      <c r="AF262" s="236"/>
      <c r="AG262" s="236"/>
      <c r="AH262" s="236"/>
      <c r="AI262" s="236"/>
      <c r="AJ262" s="236"/>
      <c r="AK262" s="236"/>
      <c r="AL262" s="236"/>
      <c r="AM262" s="236"/>
      <c r="AN262" s="236"/>
      <c r="AO262" s="236"/>
      <c r="AP262" s="236"/>
      <c r="AQ262" s="236"/>
      <c r="AR262" s="236"/>
      <c r="AS262" s="177">
        <f t="shared" si="34"/>
        <v>0</v>
      </c>
      <c r="AT262" s="235">
        <f t="shared" si="35"/>
        <v>0</v>
      </c>
      <c r="AU262" s="235">
        <f t="shared" si="36"/>
        <v>0</v>
      </c>
      <c r="AV262" s="235">
        <f t="shared" si="37"/>
        <v>0</v>
      </c>
      <c r="AW262" s="172"/>
      <c r="AX262" s="173">
        <f t="shared" si="33"/>
        <v>0</v>
      </c>
      <c r="AY262" s="173"/>
      <c r="AZ262" s="173"/>
      <c r="BA262" s="173">
        <f t="shared" ref="BA262:BA325" si="38">D262*AC262</f>
        <v>0</v>
      </c>
      <c r="BB262" s="173"/>
      <c r="BC262" s="173"/>
      <c r="BD262" s="173">
        <f t="shared" ref="BD262:BD325" si="39">D262*(AK262+W262)</f>
        <v>0</v>
      </c>
      <c r="BE262" s="173"/>
      <c r="BF262" s="172"/>
      <c r="BG262" s="172"/>
      <c r="BH262" s="172"/>
      <c r="BI262" s="172"/>
      <c r="BJ262" s="172"/>
      <c r="BK262" s="172"/>
      <c r="BL262" s="172"/>
      <c r="BM262" s="172"/>
      <c r="BN262" s="172"/>
      <c r="BO262" s="172"/>
      <c r="BP262" s="172"/>
      <c r="BQ262" s="172"/>
      <c r="BR262" s="172"/>
      <c r="BS262" s="172"/>
      <c r="BT262" s="172"/>
      <c r="BU262" s="172"/>
      <c r="BV262" s="172"/>
      <c r="BW262" s="172"/>
      <c r="BX262" s="172"/>
      <c r="BY262" s="172"/>
      <c r="BZ262" s="172"/>
      <c r="CA262" s="172"/>
      <c r="CB262" s="172"/>
      <c r="CC262" s="172"/>
      <c r="CD262" s="172"/>
      <c r="CE262" s="172"/>
      <c r="CF262" s="172"/>
      <c r="CG262" s="172"/>
      <c r="CH262" s="172"/>
      <c r="CI262" s="172"/>
      <c r="CJ262" s="172"/>
      <c r="CK262" s="172"/>
      <c r="CL262" s="172"/>
      <c r="CM262" s="172"/>
      <c r="CN262" s="172"/>
      <c r="CO262" s="172"/>
      <c r="CP262" s="172"/>
      <c r="CQ262" s="172"/>
      <c r="CR262" s="172"/>
      <c r="CS262" s="172"/>
      <c r="CT262" s="172"/>
      <c r="CU262" s="172"/>
      <c r="CV262" s="172"/>
      <c r="CW262" s="172"/>
      <c r="CX262" s="172"/>
      <c r="CY262" s="172"/>
      <c r="CZ262" s="172"/>
      <c r="DA262" s="172"/>
      <c r="DB262" s="172"/>
      <c r="DC262" s="172"/>
      <c r="DD262" s="172"/>
      <c r="DE262" s="172"/>
      <c r="DF262" s="172"/>
      <c r="DG262" s="172"/>
      <c r="DH262" s="172"/>
      <c r="DI262" s="172"/>
      <c r="DJ262" s="172"/>
      <c r="DK262" s="172"/>
      <c r="DL262" s="172"/>
      <c r="DM262" s="172"/>
    </row>
    <row r="263" spans="1:117" s="225" customFormat="1" hidden="1">
      <c r="A263" s="178" t="s">
        <v>584</v>
      </c>
      <c r="B263" s="243"/>
      <c r="C263" s="242"/>
      <c r="D263" s="241"/>
      <c r="E263" s="240"/>
      <c r="F263" s="239"/>
      <c r="G263" s="238"/>
      <c r="H263" s="231"/>
      <c r="I263" s="237"/>
      <c r="J263" s="236"/>
      <c r="K263" s="236"/>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c r="AG263" s="236"/>
      <c r="AH263" s="236"/>
      <c r="AI263" s="236"/>
      <c r="AJ263" s="236"/>
      <c r="AK263" s="236"/>
      <c r="AL263" s="236"/>
      <c r="AM263" s="236"/>
      <c r="AN263" s="236"/>
      <c r="AO263" s="236"/>
      <c r="AP263" s="236"/>
      <c r="AQ263" s="236"/>
      <c r="AR263" s="236"/>
      <c r="AS263" s="177">
        <f t="shared" si="34"/>
        <v>0</v>
      </c>
      <c r="AT263" s="235">
        <f t="shared" si="35"/>
        <v>0</v>
      </c>
      <c r="AU263" s="235">
        <f t="shared" si="36"/>
        <v>0</v>
      </c>
      <c r="AV263" s="235">
        <f t="shared" si="37"/>
        <v>0</v>
      </c>
      <c r="AW263" s="172"/>
      <c r="AX263" s="173">
        <f t="shared" si="33"/>
        <v>0</v>
      </c>
      <c r="AY263" s="173"/>
      <c r="AZ263" s="173"/>
      <c r="BA263" s="173">
        <f t="shared" si="38"/>
        <v>0</v>
      </c>
      <c r="BB263" s="173"/>
      <c r="BC263" s="173"/>
      <c r="BD263" s="173">
        <f t="shared" si="39"/>
        <v>0</v>
      </c>
      <c r="BE263" s="173"/>
      <c r="BF263" s="172"/>
      <c r="BG263" s="172"/>
      <c r="BH263" s="172"/>
      <c r="BI263" s="172"/>
      <c r="BJ263" s="172"/>
      <c r="BK263" s="172"/>
      <c r="BL263" s="172"/>
      <c r="BM263" s="172"/>
      <c r="BN263" s="172"/>
      <c r="BO263" s="172"/>
      <c r="BP263" s="172"/>
      <c r="BQ263" s="172"/>
      <c r="BR263" s="172"/>
      <c r="BS263" s="172"/>
      <c r="BT263" s="172"/>
      <c r="BU263" s="172"/>
      <c r="BV263" s="172"/>
      <c r="BW263" s="172"/>
      <c r="BX263" s="172"/>
      <c r="BY263" s="172"/>
      <c r="BZ263" s="172"/>
      <c r="CA263" s="172"/>
      <c r="CB263" s="172"/>
      <c r="CC263" s="172"/>
      <c r="CD263" s="172"/>
      <c r="CE263" s="172"/>
      <c r="CF263" s="172"/>
      <c r="CG263" s="172"/>
      <c r="CH263" s="172"/>
      <c r="CI263" s="172"/>
      <c r="CJ263" s="172"/>
      <c r="CK263" s="172"/>
      <c r="CL263" s="172"/>
      <c r="CM263" s="172"/>
      <c r="CN263" s="172"/>
      <c r="CO263" s="172"/>
      <c r="CP263" s="172"/>
      <c r="CQ263" s="172"/>
      <c r="CR263" s="172"/>
      <c r="CS263" s="172"/>
      <c r="CT263" s="172"/>
      <c r="CU263" s="172"/>
      <c r="CV263" s="172"/>
      <c r="CW263" s="172"/>
      <c r="CX263" s="172"/>
      <c r="CY263" s="172"/>
      <c r="CZ263" s="172"/>
      <c r="DA263" s="172"/>
      <c r="DB263" s="172"/>
      <c r="DC263" s="172"/>
      <c r="DD263" s="172"/>
      <c r="DE263" s="172"/>
      <c r="DF263" s="172"/>
      <c r="DG263" s="172"/>
      <c r="DH263" s="172"/>
      <c r="DI263" s="172"/>
      <c r="DJ263" s="172"/>
      <c r="DK263" s="172"/>
      <c r="DL263" s="172"/>
      <c r="DM263" s="172"/>
    </row>
    <row r="264" spans="1:117" s="225" customFormat="1" hidden="1">
      <c r="A264" s="178" t="s">
        <v>585</v>
      </c>
      <c r="B264" s="243"/>
      <c r="C264" s="242"/>
      <c r="D264" s="241"/>
      <c r="E264" s="240"/>
      <c r="F264" s="239"/>
      <c r="G264" s="238"/>
      <c r="H264" s="231"/>
      <c r="I264" s="237"/>
      <c r="J264" s="236"/>
      <c r="K264" s="236"/>
      <c r="L264" s="236"/>
      <c r="M264" s="236"/>
      <c r="N264" s="236"/>
      <c r="O264" s="236"/>
      <c r="P264" s="236"/>
      <c r="Q264" s="236"/>
      <c r="R264" s="236"/>
      <c r="S264" s="236"/>
      <c r="T264" s="236"/>
      <c r="U264" s="236"/>
      <c r="V264" s="236"/>
      <c r="W264" s="236"/>
      <c r="X264" s="236"/>
      <c r="Y264" s="236"/>
      <c r="Z264" s="236"/>
      <c r="AA264" s="236"/>
      <c r="AB264" s="236"/>
      <c r="AC264" s="236"/>
      <c r="AD264" s="236"/>
      <c r="AE264" s="236"/>
      <c r="AF264" s="236"/>
      <c r="AG264" s="236"/>
      <c r="AH264" s="236"/>
      <c r="AI264" s="236"/>
      <c r="AJ264" s="236"/>
      <c r="AK264" s="236"/>
      <c r="AL264" s="236"/>
      <c r="AM264" s="236"/>
      <c r="AN264" s="236"/>
      <c r="AO264" s="236"/>
      <c r="AP264" s="236"/>
      <c r="AQ264" s="236"/>
      <c r="AR264" s="236"/>
      <c r="AS264" s="177">
        <f t="shared" si="34"/>
        <v>0</v>
      </c>
      <c r="AT264" s="235">
        <f t="shared" si="35"/>
        <v>0</v>
      </c>
      <c r="AU264" s="235">
        <f t="shared" si="36"/>
        <v>0</v>
      </c>
      <c r="AV264" s="235">
        <f t="shared" si="37"/>
        <v>0</v>
      </c>
      <c r="AW264" s="172"/>
      <c r="AX264" s="173">
        <f t="shared" si="33"/>
        <v>0</v>
      </c>
      <c r="AY264" s="173"/>
      <c r="AZ264" s="173"/>
      <c r="BA264" s="173">
        <f t="shared" si="38"/>
        <v>0</v>
      </c>
      <c r="BB264" s="173"/>
      <c r="BC264" s="173"/>
      <c r="BD264" s="173">
        <f t="shared" si="39"/>
        <v>0</v>
      </c>
      <c r="BE264" s="173"/>
      <c r="BF264" s="172"/>
      <c r="BG264" s="172"/>
      <c r="BH264" s="172"/>
      <c r="BI264" s="172"/>
      <c r="BJ264" s="172"/>
      <c r="BK264" s="172"/>
      <c r="BL264" s="172"/>
      <c r="BM264" s="172"/>
      <c r="BN264" s="172"/>
      <c r="BO264" s="172"/>
      <c r="BP264" s="172"/>
      <c r="BQ264" s="172"/>
      <c r="BR264" s="172"/>
      <c r="BS264" s="172"/>
      <c r="BT264" s="172"/>
      <c r="BU264" s="172"/>
      <c r="BV264" s="172"/>
      <c r="BW264" s="172"/>
      <c r="BX264" s="172"/>
      <c r="BY264" s="172"/>
      <c r="BZ264" s="172"/>
      <c r="CA264" s="172"/>
      <c r="CB264" s="172"/>
      <c r="CC264" s="172"/>
      <c r="CD264" s="172"/>
      <c r="CE264" s="172"/>
      <c r="CF264" s="172"/>
      <c r="CG264" s="172"/>
      <c r="CH264" s="172"/>
      <c r="CI264" s="172"/>
      <c r="CJ264" s="172"/>
      <c r="CK264" s="172"/>
      <c r="CL264" s="172"/>
      <c r="CM264" s="172"/>
      <c r="CN264" s="172"/>
      <c r="CO264" s="172"/>
      <c r="CP264" s="172"/>
      <c r="CQ264" s="172"/>
      <c r="CR264" s="172"/>
      <c r="CS264" s="172"/>
      <c r="CT264" s="172"/>
      <c r="CU264" s="172"/>
      <c r="CV264" s="172"/>
      <c r="CW264" s="172"/>
      <c r="CX264" s="172"/>
      <c r="CY264" s="172"/>
      <c r="CZ264" s="172"/>
      <c r="DA264" s="172"/>
      <c r="DB264" s="172"/>
      <c r="DC264" s="172"/>
      <c r="DD264" s="172"/>
      <c r="DE264" s="172"/>
      <c r="DF264" s="172"/>
      <c r="DG264" s="172"/>
      <c r="DH264" s="172"/>
      <c r="DI264" s="172"/>
      <c r="DJ264" s="172"/>
      <c r="DK264" s="172"/>
      <c r="DL264" s="172"/>
      <c r="DM264" s="172"/>
    </row>
    <row r="265" spans="1:117" s="225" customFormat="1" hidden="1">
      <c r="A265" s="178" t="s">
        <v>586</v>
      </c>
      <c r="B265" s="243"/>
      <c r="C265" s="242"/>
      <c r="D265" s="241"/>
      <c r="E265" s="240"/>
      <c r="F265" s="239"/>
      <c r="G265" s="238"/>
      <c r="H265" s="231"/>
      <c r="I265" s="237"/>
      <c r="J265" s="236"/>
      <c r="K265" s="236"/>
      <c r="L265" s="236"/>
      <c r="M265" s="236"/>
      <c r="N265" s="236"/>
      <c r="O265" s="236"/>
      <c r="P265" s="236"/>
      <c r="Q265" s="236"/>
      <c r="R265" s="236"/>
      <c r="S265" s="236"/>
      <c r="T265" s="236"/>
      <c r="U265" s="236"/>
      <c r="V265" s="236"/>
      <c r="W265" s="236"/>
      <c r="X265" s="236"/>
      <c r="Y265" s="236"/>
      <c r="Z265" s="236"/>
      <c r="AA265" s="236"/>
      <c r="AB265" s="236"/>
      <c r="AC265" s="236"/>
      <c r="AD265" s="236"/>
      <c r="AE265" s="236"/>
      <c r="AF265" s="236"/>
      <c r="AG265" s="236"/>
      <c r="AH265" s="236"/>
      <c r="AI265" s="236"/>
      <c r="AJ265" s="236"/>
      <c r="AK265" s="236"/>
      <c r="AL265" s="236"/>
      <c r="AM265" s="236"/>
      <c r="AN265" s="236"/>
      <c r="AO265" s="236"/>
      <c r="AP265" s="236"/>
      <c r="AQ265" s="236"/>
      <c r="AR265" s="236"/>
      <c r="AS265" s="177">
        <f t="shared" si="34"/>
        <v>0</v>
      </c>
      <c r="AT265" s="235">
        <f t="shared" si="35"/>
        <v>0</v>
      </c>
      <c r="AU265" s="235">
        <f t="shared" si="36"/>
        <v>0</v>
      </c>
      <c r="AV265" s="235">
        <f t="shared" si="37"/>
        <v>0</v>
      </c>
      <c r="AW265" s="172"/>
      <c r="AX265" s="173">
        <f t="shared" si="33"/>
        <v>0</v>
      </c>
      <c r="AY265" s="173"/>
      <c r="AZ265" s="173"/>
      <c r="BA265" s="173">
        <f t="shared" si="38"/>
        <v>0</v>
      </c>
      <c r="BB265" s="173"/>
      <c r="BC265" s="173"/>
      <c r="BD265" s="173">
        <f t="shared" si="39"/>
        <v>0</v>
      </c>
      <c r="BE265" s="173"/>
      <c r="BF265" s="172"/>
      <c r="BG265" s="172"/>
      <c r="BH265" s="172"/>
      <c r="BI265" s="172"/>
      <c r="BJ265" s="172"/>
      <c r="BK265" s="172"/>
      <c r="BL265" s="172"/>
      <c r="BM265" s="172"/>
      <c r="BN265" s="172"/>
      <c r="BO265" s="172"/>
      <c r="BP265" s="172"/>
      <c r="BQ265" s="172"/>
      <c r="BR265" s="172"/>
      <c r="BS265" s="172"/>
      <c r="BT265" s="172"/>
      <c r="BU265" s="172"/>
      <c r="BV265" s="172"/>
      <c r="BW265" s="172"/>
      <c r="BX265" s="172"/>
      <c r="BY265" s="172"/>
      <c r="BZ265" s="172"/>
      <c r="CA265" s="172"/>
      <c r="CB265" s="172"/>
      <c r="CC265" s="172"/>
      <c r="CD265" s="172"/>
      <c r="CE265" s="172"/>
      <c r="CF265" s="172"/>
      <c r="CG265" s="172"/>
      <c r="CH265" s="172"/>
      <c r="CI265" s="172"/>
      <c r="CJ265" s="172"/>
      <c r="CK265" s="172"/>
      <c r="CL265" s="172"/>
      <c r="CM265" s="172"/>
      <c r="CN265" s="172"/>
      <c r="CO265" s="172"/>
      <c r="CP265" s="172"/>
      <c r="CQ265" s="172"/>
      <c r="CR265" s="172"/>
      <c r="CS265" s="172"/>
      <c r="CT265" s="172"/>
      <c r="CU265" s="172"/>
      <c r="CV265" s="172"/>
      <c r="CW265" s="172"/>
      <c r="CX265" s="172"/>
      <c r="CY265" s="172"/>
      <c r="CZ265" s="172"/>
      <c r="DA265" s="172"/>
      <c r="DB265" s="172"/>
      <c r="DC265" s="172"/>
      <c r="DD265" s="172"/>
      <c r="DE265" s="172"/>
      <c r="DF265" s="172"/>
      <c r="DG265" s="172"/>
      <c r="DH265" s="172"/>
      <c r="DI265" s="172"/>
      <c r="DJ265" s="172"/>
      <c r="DK265" s="172"/>
      <c r="DL265" s="172"/>
      <c r="DM265" s="172"/>
    </row>
    <row r="266" spans="1:117" s="225" customFormat="1" hidden="1">
      <c r="A266" s="178" t="s">
        <v>587</v>
      </c>
      <c r="B266" s="243"/>
      <c r="C266" s="242"/>
      <c r="D266" s="241"/>
      <c r="E266" s="240"/>
      <c r="F266" s="239"/>
      <c r="G266" s="238"/>
      <c r="H266" s="231"/>
      <c r="I266" s="237"/>
      <c r="J266" s="236"/>
      <c r="K266" s="236"/>
      <c r="L266" s="236"/>
      <c r="M266" s="236"/>
      <c r="N266" s="236"/>
      <c r="O266" s="236"/>
      <c r="P266" s="236"/>
      <c r="Q266" s="236"/>
      <c r="R266" s="236"/>
      <c r="S266" s="236"/>
      <c r="T266" s="236"/>
      <c r="U266" s="236"/>
      <c r="V266" s="236"/>
      <c r="W266" s="236"/>
      <c r="X266" s="236"/>
      <c r="Y266" s="236"/>
      <c r="Z266" s="236"/>
      <c r="AA266" s="236"/>
      <c r="AB266" s="236"/>
      <c r="AC266" s="236"/>
      <c r="AD266" s="236"/>
      <c r="AE266" s="236"/>
      <c r="AF266" s="236"/>
      <c r="AG266" s="236"/>
      <c r="AH266" s="236"/>
      <c r="AI266" s="236"/>
      <c r="AJ266" s="236"/>
      <c r="AK266" s="236"/>
      <c r="AL266" s="236"/>
      <c r="AM266" s="236"/>
      <c r="AN266" s="236"/>
      <c r="AO266" s="236"/>
      <c r="AP266" s="236"/>
      <c r="AQ266" s="236"/>
      <c r="AR266" s="236"/>
      <c r="AS266" s="177">
        <f t="shared" si="34"/>
        <v>0</v>
      </c>
      <c r="AT266" s="235">
        <f t="shared" si="35"/>
        <v>0</v>
      </c>
      <c r="AU266" s="235">
        <f t="shared" si="36"/>
        <v>0</v>
      </c>
      <c r="AV266" s="235">
        <f t="shared" si="37"/>
        <v>0</v>
      </c>
      <c r="AW266" s="172"/>
      <c r="AX266" s="173">
        <f t="shared" si="33"/>
        <v>0</v>
      </c>
      <c r="AY266" s="173"/>
      <c r="AZ266" s="173"/>
      <c r="BA266" s="173">
        <f t="shared" si="38"/>
        <v>0</v>
      </c>
      <c r="BB266" s="173"/>
      <c r="BC266" s="173"/>
      <c r="BD266" s="173">
        <f t="shared" si="39"/>
        <v>0</v>
      </c>
      <c r="BE266" s="173"/>
      <c r="BF266" s="172"/>
      <c r="BG266" s="172"/>
      <c r="BH266" s="172"/>
      <c r="BI266" s="172"/>
      <c r="BJ266" s="172"/>
      <c r="BK266" s="172"/>
      <c r="BL266" s="172"/>
      <c r="BM266" s="172"/>
      <c r="BN266" s="172"/>
      <c r="BO266" s="172"/>
      <c r="BP266" s="172"/>
      <c r="BQ266" s="172"/>
      <c r="BR266" s="172"/>
      <c r="BS266" s="172"/>
      <c r="BT266" s="172"/>
      <c r="BU266" s="172"/>
      <c r="BV266" s="172"/>
      <c r="BW266" s="172"/>
      <c r="BX266" s="172"/>
      <c r="BY266" s="172"/>
      <c r="BZ266" s="172"/>
      <c r="CA266" s="172"/>
      <c r="CB266" s="172"/>
      <c r="CC266" s="172"/>
      <c r="CD266" s="172"/>
      <c r="CE266" s="172"/>
      <c r="CF266" s="172"/>
      <c r="CG266" s="172"/>
      <c r="CH266" s="172"/>
      <c r="CI266" s="172"/>
      <c r="CJ266" s="172"/>
      <c r="CK266" s="172"/>
      <c r="CL266" s="172"/>
      <c r="CM266" s="172"/>
      <c r="CN266" s="172"/>
      <c r="CO266" s="172"/>
      <c r="CP266" s="172"/>
      <c r="CQ266" s="172"/>
      <c r="CR266" s="172"/>
      <c r="CS266" s="172"/>
      <c r="CT266" s="172"/>
      <c r="CU266" s="172"/>
      <c r="CV266" s="172"/>
      <c r="CW266" s="172"/>
      <c r="CX266" s="172"/>
      <c r="CY266" s="172"/>
      <c r="CZ266" s="172"/>
      <c r="DA266" s="172"/>
      <c r="DB266" s="172"/>
      <c r="DC266" s="172"/>
      <c r="DD266" s="172"/>
      <c r="DE266" s="172"/>
      <c r="DF266" s="172"/>
      <c r="DG266" s="172"/>
      <c r="DH266" s="172"/>
      <c r="DI266" s="172"/>
      <c r="DJ266" s="172"/>
      <c r="DK266" s="172"/>
      <c r="DL266" s="172"/>
      <c r="DM266" s="172"/>
    </row>
    <row r="267" spans="1:117" s="225" customFormat="1" hidden="1">
      <c r="A267" s="178" t="s">
        <v>588</v>
      </c>
      <c r="B267" s="243"/>
      <c r="C267" s="242"/>
      <c r="D267" s="241"/>
      <c r="E267" s="240"/>
      <c r="F267" s="239"/>
      <c r="G267" s="238"/>
      <c r="H267" s="231"/>
      <c r="I267" s="237"/>
      <c r="J267" s="236"/>
      <c r="K267" s="236"/>
      <c r="L267" s="236"/>
      <c r="M267" s="236"/>
      <c r="N267" s="236"/>
      <c r="O267" s="236"/>
      <c r="P267" s="236"/>
      <c r="Q267" s="236"/>
      <c r="R267" s="236"/>
      <c r="S267" s="236"/>
      <c r="T267" s="236"/>
      <c r="U267" s="236"/>
      <c r="V267" s="236"/>
      <c r="W267" s="236"/>
      <c r="X267" s="236"/>
      <c r="Y267" s="236"/>
      <c r="Z267" s="236"/>
      <c r="AA267" s="236"/>
      <c r="AB267" s="236"/>
      <c r="AC267" s="236"/>
      <c r="AD267" s="236"/>
      <c r="AE267" s="236"/>
      <c r="AF267" s="236"/>
      <c r="AG267" s="236"/>
      <c r="AH267" s="236"/>
      <c r="AI267" s="236"/>
      <c r="AJ267" s="236"/>
      <c r="AK267" s="236"/>
      <c r="AL267" s="236"/>
      <c r="AM267" s="236"/>
      <c r="AN267" s="236"/>
      <c r="AO267" s="236"/>
      <c r="AP267" s="236"/>
      <c r="AQ267" s="236"/>
      <c r="AR267" s="236"/>
      <c r="AS267" s="177">
        <f t="shared" si="34"/>
        <v>0</v>
      </c>
      <c r="AT267" s="235">
        <f t="shared" si="35"/>
        <v>0</v>
      </c>
      <c r="AU267" s="235">
        <f t="shared" si="36"/>
        <v>0</v>
      </c>
      <c r="AV267" s="235">
        <f t="shared" si="37"/>
        <v>0</v>
      </c>
      <c r="AW267" s="172"/>
      <c r="AX267" s="173">
        <f t="shared" si="33"/>
        <v>0</v>
      </c>
      <c r="AY267" s="173"/>
      <c r="AZ267" s="173"/>
      <c r="BA267" s="173">
        <f t="shared" si="38"/>
        <v>0</v>
      </c>
      <c r="BB267" s="173"/>
      <c r="BC267" s="173"/>
      <c r="BD267" s="173">
        <f t="shared" si="39"/>
        <v>0</v>
      </c>
      <c r="BE267" s="173"/>
      <c r="BF267" s="172"/>
      <c r="BG267" s="172"/>
      <c r="BH267" s="172"/>
      <c r="BI267" s="172"/>
      <c r="BJ267" s="172"/>
      <c r="BK267" s="172"/>
      <c r="BL267" s="172"/>
      <c r="BM267" s="172"/>
      <c r="BN267" s="172"/>
      <c r="BO267" s="172"/>
      <c r="BP267" s="172"/>
      <c r="BQ267" s="172"/>
      <c r="BR267" s="172"/>
      <c r="BS267" s="172"/>
      <c r="BT267" s="172"/>
      <c r="BU267" s="172"/>
      <c r="BV267" s="172"/>
      <c r="BW267" s="172"/>
      <c r="BX267" s="172"/>
      <c r="BY267" s="172"/>
      <c r="BZ267" s="172"/>
      <c r="CA267" s="172"/>
      <c r="CB267" s="172"/>
      <c r="CC267" s="172"/>
      <c r="CD267" s="172"/>
      <c r="CE267" s="172"/>
      <c r="CF267" s="172"/>
      <c r="CG267" s="172"/>
      <c r="CH267" s="172"/>
      <c r="CI267" s="172"/>
      <c r="CJ267" s="172"/>
      <c r="CK267" s="172"/>
      <c r="CL267" s="172"/>
      <c r="CM267" s="172"/>
      <c r="CN267" s="172"/>
      <c r="CO267" s="172"/>
      <c r="CP267" s="172"/>
      <c r="CQ267" s="172"/>
      <c r="CR267" s="172"/>
      <c r="CS267" s="172"/>
      <c r="CT267" s="172"/>
      <c r="CU267" s="172"/>
      <c r="CV267" s="172"/>
      <c r="CW267" s="172"/>
      <c r="CX267" s="172"/>
      <c r="CY267" s="172"/>
      <c r="CZ267" s="172"/>
      <c r="DA267" s="172"/>
      <c r="DB267" s="172"/>
      <c r="DC267" s="172"/>
      <c r="DD267" s="172"/>
      <c r="DE267" s="172"/>
      <c r="DF267" s="172"/>
      <c r="DG267" s="172"/>
      <c r="DH267" s="172"/>
      <c r="DI267" s="172"/>
      <c r="DJ267" s="172"/>
      <c r="DK267" s="172"/>
      <c r="DL267" s="172"/>
      <c r="DM267" s="172"/>
    </row>
    <row r="268" spans="1:117" s="225" customFormat="1" hidden="1">
      <c r="A268" s="178" t="s">
        <v>589</v>
      </c>
      <c r="B268" s="243"/>
      <c r="C268" s="242"/>
      <c r="D268" s="241"/>
      <c r="E268" s="240"/>
      <c r="F268" s="239"/>
      <c r="G268" s="238"/>
      <c r="H268" s="231"/>
      <c r="I268" s="237"/>
      <c r="J268" s="236"/>
      <c r="K268" s="236"/>
      <c r="L268" s="236"/>
      <c r="M268" s="236"/>
      <c r="N268" s="236"/>
      <c r="O268" s="236"/>
      <c r="P268" s="236"/>
      <c r="Q268" s="236"/>
      <c r="R268" s="236"/>
      <c r="S268" s="236"/>
      <c r="T268" s="236"/>
      <c r="U268" s="236"/>
      <c r="V268" s="236"/>
      <c r="W268" s="236"/>
      <c r="X268" s="236"/>
      <c r="Y268" s="236"/>
      <c r="Z268" s="236"/>
      <c r="AA268" s="236"/>
      <c r="AB268" s="236"/>
      <c r="AC268" s="236"/>
      <c r="AD268" s="236"/>
      <c r="AE268" s="236"/>
      <c r="AF268" s="236"/>
      <c r="AG268" s="236"/>
      <c r="AH268" s="236"/>
      <c r="AI268" s="236"/>
      <c r="AJ268" s="236"/>
      <c r="AK268" s="236"/>
      <c r="AL268" s="236"/>
      <c r="AM268" s="236"/>
      <c r="AN268" s="236"/>
      <c r="AO268" s="236"/>
      <c r="AP268" s="236"/>
      <c r="AQ268" s="236"/>
      <c r="AR268" s="236"/>
      <c r="AS268" s="177">
        <f t="shared" si="34"/>
        <v>0</v>
      </c>
      <c r="AT268" s="235">
        <f t="shared" si="35"/>
        <v>0</v>
      </c>
      <c r="AU268" s="235">
        <f t="shared" si="36"/>
        <v>0</v>
      </c>
      <c r="AV268" s="235">
        <f t="shared" si="37"/>
        <v>0</v>
      </c>
      <c r="AW268" s="172"/>
      <c r="AX268" s="173">
        <f t="shared" si="33"/>
        <v>0</v>
      </c>
      <c r="AY268" s="173"/>
      <c r="AZ268" s="173"/>
      <c r="BA268" s="173">
        <f t="shared" si="38"/>
        <v>0</v>
      </c>
      <c r="BB268" s="173"/>
      <c r="BC268" s="173"/>
      <c r="BD268" s="173">
        <f t="shared" si="39"/>
        <v>0</v>
      </c>
      <c r="BE268" s="173"/>
      <c r="BF268" s="172"/>
      <c r="BG268" s="172"/>
      <c r="BH268" s="172"/>
      <c r="BI268" s="172"/>
      <c r="BJ268" s="172"/>
      <c r="BK268" s="172"/>
      <c r="BL268" s="172"/>
      <c r="BM268" s="172"/>
      <c r="BN268" s="172"/>
      <c r="BO268" s="172"/>
      <c r="BP268" s="172"/>
      <c r="BQ268" s="172"/>
      <c r="BR268" s="172"/>
      <c r="BS268" s="172"/>
      <c r="BT268" s="172"/>
      <c r="BU268" s="172"/>
      <c r="BV268" s="172"/>
      <c r="BW268" s="172"/>
      <c r="BX268" s="172"/>
      <c r="BY268" s="172"/>
      <c r="BZ268" s="172"/>
      <c r="CA268" s="172"/>
      <c r="CB268" s="172"/>
      <c r="CC268" s="172"/>
      <c r="CD268" s="172"/>
      <c r="CE268" s="172"/>
      <c r="CF268" s="172"/>
      <c r="CG268" s="172"/>
      <c r="CH268" s="172"/>
      <c r="CI268" s="172"/>
      <c r="CJ268" s="172"/>
      <c r="CK268" s="172"/>
      <c r="CL268" s="172"/>
      <c r="CM268" s="172"/>
      <c r="CN268" s="172"/>
      <c r="CO268" s="172"/>
      <c r="CP268" s="172"/>
      <c r="CQ268" s="172"/>
      <c r="CR268" s="172"/>
      <c r="CS268" s="172"/>
      <c r="CT268" s="172"/>
      <c r="CU268" s="172"/>
      <c r="CV268" s="172"/>
      <c r="CW268" s="172"/>
      <c r="CX268" s="172"/>
      <c r="CY268" s="172"/>
      <c r="CZ268" s="172"/>
      <c r="DA268" s="172"/>
      <c r="DB268" s="172"/>
      <c r="DC268" s="172"/>
      <c r="DD268" s="172"/>
      <c r="DE268" s="172"/>
      <c r="DF268" s="172"/>
      <c r="DG268" s="172"/>
      <c r="DH268" s="172"/>
      <c r="DI268" s="172"/>
      <c r="DJ268" s="172"/>
      <c r="DK268" s="172"/>
      <c r="DL268" s="172"/>
      <c r="DM268" s="172"/>
    </row>
    <row r="269" spans="1:117" s="225" customFormat="1" hidden="1">
      <c r="A269" s="178" t="s">
        <v>590</v>
      </c>
      <c r="B269" s="243"/>
      <c r="C269" s="242"/>
      <c r="D269" s="241"/>
      <c r="E269" s="240"/>
      <c r="F269" s="239"/>
      <c r="G269" s="238"/>
      <c r="H269" s="231"/>
      <c r="I269" s="237"/>
      <c r="J269" s="236"/>
      <c r="K269" s="236"/>
      <c r="L269" s="236"/>
      <c r="M269" s="236"/>
      <c r="N269" s="236"/>
      <c r="O269" s="236"/>
      <c r="P269" s="236"/>
      <c r="Q269" s="236"/>
      <c r="R269" s="236"/>
      <c r="S269" s="236"/>
      <c r="T269" s="236"/>
      <c r="U269" s="236"/>
      <c r="V269" s="236"/>
      <c r="W269" s="236"/>
      <c r="X269" s="236"/>
      <c r="Y269" s="236"/>
      <c r="Z269" s="236"/>
      <c r="AA269" s="236"/>
      <c r="AB269" s="236"/>
      <c r="AC269" s="236"/>
      <c r="AD269" s="236"/>
      <c r="AE269" s="236"/>
      <c r="AF269" s="236"/>
      <c r="AG269" s="236"/>
      <c r="AH269" s="236"/>
      <c r="AI269" s="236"/>
      <c r="AJ269" s="236"/>
      <c r="AK269" s="236"/>
      <c r="AL269" s="236"/>
      <c r="AM269" s="236"/>
      <c r="AN269" s="236"/>
      <c r="AO269" s="236"/>
      <c r="AP269" s="236"/>
      <c r="AQ269" s="236"/>
      <c r="AR269" s="236"/>
      <c r="AS269" s="177">
        <f t="shared" si="34"/>
        <v>0</v>
      </c>
      <c r="AT269" s="235">
        <f t="shared" si="35"/>
        <v>0</v>
      </c>
      <c r="AU269" s="235">
        <f t="shared" si="36"/>
        <v>0</v>
      </c>
      <c r="AV269" s="235">
        <f t="shared" si="37"/>
        <v>0</v>
      </c>
      <c r="AW269" s="172"/>
      <c r="AX269" s="173">
        <f t="shared" si="33"/>
        <v>0</v>
      </c>
      <c r="AY269" s="173"/>
      <c r="AZ269" s="173"/>
      <c r="BA269" s="173">
        <f t="shared" si="38"/>
        <v>0</v>
      </c>
      <c r="BB269" s="173"/>
      <c r="BC269" s="173"/>
      <c r="BD269" s="173">
        <f t="shared" si="39"/>
        <v>0</v>
      </c>
      <c r="BE269" s="173"/>
      <c r="BF269" s="172"/>
      <c r="BG269" s="172"/>
      <c r="BH269" s="172"/>
      <c r="BI269" s="172"/>
      <c r="BJ269" s="172"/>
      <c r="BK269" s="172"/>
      <c r="BL269" s="172"/>
      <c r="BM269" s="172"/>
      <c r="BN269" s="172"/>
      <c r="BO269" s="172"/>
      <c r="BP269" s="172"/>
      <c r="BQ269" s="172"/>
      <c r="BR269" s="172"/>
      <c r="BS269" s="172"/>
      <c r="BT269" s="172"/>
      <c r="BU269" s="172"/>
      <c r="BV269" s="172"/>
      <c r="BW269" s="172"/>
      <c r="BX269" s="172"/>
      <c r="BY269" s="172"/>
      <c r="BZ269" s="172"/>
      <c r="CA269" s="172"/>
      <c r="CB269" s="172"/>
      <c r="CC269" s="172"/>
      <c r="CD269" s="172"/>
      <c r="CE269" s="172"/>
      <c r="CF269" s="172"/>
      <c r="CG269" s="172"/>
      <c r="CH269" s="172"/>
      <c r="CI269" s="172"/>
      <c r="CJ269" s="172"/>
      <c r="CK269" s="172"/>
      <c r="CL269" s="172"/>
      <c r="CM269" s="172"/>
      <c r="CN269" s="172"/>
      <c r="CO269" s="172"/>
      <c r="CP269" s="172"/>
      <c r="CQ269" s="172"/>
      <c r="CR269" s="172"/>
      <c r="CS269" s="172"/>
      <c r="CT269" s="172"/>
      <c r="CU269" s="172"/>
      <c r="CV269" s="172"/>
      <c r="CW269" s="172"/>
      <c r="CX269" s="172"/>
      <c r="CY269" s="172"/>
      <c r="CZ269" s="172"/>
      <c r="DA269" s="172"/>
      <c r="DB269" s="172"/>
      <c r="DC269" s="172"/>
      <c r="DD269" s="172"/>
      <c r="DE269" s="172"/>
      <c r="DF269" s="172"/>
      <c r="DG269" s="172"/>
      <c r="DH269" s="172"/>
      <c r="DI269" s="172"/>
      <c r="DJ269" s="172"/>
      <c r="DK269" s="172"/>
      <c r="DL269" s="172"/>
      <c r="DM269" s="172"/>
    </row>
    <row r="270" spans="1:117" s="225" customFormat="1" hidden="1">
      <c r="A270" s="178" t="s">
        <v>591</v>
      </c>
      <c r="B270" s="243"/>
      <c r="C270" s="242"/>
      <c r="D270" s="241"/>
      <c r="E270" s="240"/>
      <c r="F270" s="239"/>
      <c r="G270" s="238"/>
      <c r="H270" s="231"/>
      <c r="I270" s="237"/>
      <c r="J270" s="236"/>
      <c r="K270" s="236"/>
      <c r="L270" s="236"/>
      <c r="M270" s="236"/>
      <c r="N270" s="236"/>
      <c r="O270" s="236"/>
      <c r="P270" s="236"/>
      <c r="Q270" s="236"/>
      <c r="R270" s="236"/>
      <c r="S270" s="236"/>
      <c r="T270" s="236"/>
      <c r="U270" s="236"/>
      <c r="V270" s="236"/>
      <c r="W270" s="236"/>
      <c r="X270" s="236"/>
      <c r="Y270" s="236"/>
      <c r="Z270" s="236"/>
      <c r="AA270" s="236"/>
      <c r="AB270" s="236"/>
      <c r="AC270" s="236"/>
      <c r="AD270" s="236"/>
      <c r="AE270" s="236"/>
      <c r="AF270" s="236"/>
      <c r="AG270" s="236"/>
      <c r="AH270" s="236"/>
      <c r="AI270" s="236"/>
      <c r="AJ270" s="236"/>
      <c r="AK270" s="236"/>
      <c r="AL270" s="236"/>
      <c r="AM270" s="236"/>
      <c r="AN270" s="236"/>
      <c r="AO270" s="236"/>
      <c r="AP270" s="236"/>
      <c r="AQ270" s="236"/>
      <c r="AR270" s="236"/>
      <c r="AS270" s="177">
        <f t="shared" si="34"/>
        <v>0</v>
      </c>
      <c r="AT270" s="235">
        <f t="shared" si="35"/>
        <v>0</v>
      </c>
      <c r="AU270" s="235">
        <f t="shared" si="36"/>
        <v>0</v>
      </c>
      <c r="AV270" s="235">
        <f t="shared" si="37"/>
        <v>0</v>
      </c>
      <c r="AW270" s="172"/>
      <c r="AX270" s="173">
        <f t="shared" si="33"/>
        <v>0</v>
      </c>
      <c r="AY270" s="173"/>
      <c r="AZ270" s="173"/>
      <c r="BA270" s="173">
        <f t="shared" si="38"/>
        <v>0</v>
      </c>
      <c r="BB270" s="173"/>
      <c r="BC270" s="173"/>
      <c r="BD270" s="173">
        <f t="shared" si="39"/>
        <v>0</v>
      </c>
      <c r="BE270" s="173"/>
      <c r="BF270" s="172"/>
      <c r="BG270" s="172"/>
      <c r="BH270" s="172"/>
      <c r="BI270" s="172"/>
      <c r="BJ270" s="172"/>
      <c r="BK270" s="172"/>
      <c r="BL270" s="172"/>
      <c r="BM270" s="172"/>
      <c r="BN270" s="172"/>
      <c r="BO270" s="172"/>
      <c r="BP270" s="172"/>
      <c r="BQ270" s="172"/>
      <c r="BR270" s="172"/>
      <c r="BS270" s="172"/>
      <c r="BT270" s="172"/>
      <c r="BU270" s="172"/>
      <c r="BV270" s="172"/>
      <c r="BW270" s="172"/>
      <c r="BX270" s="172"/>
      <c r="BY270" s="172"/>
      <c r="BZ270" s="172"/>
      <c r="CA270" s="172"/>
      <c r="CB270" s="172"/>
      <c r="CC270" s="172"/>
      <c r="CD270" s="172"/>
      <c r="CE270" s="172"/>
      <c r="CF270" s="172"/>
      <c r="CG270" s="172"/>
      <c r="CH270" s="172"/>
      <c r="CI270" s="172"/>
      <c r="CJ270" s="172"/>
      <c r="CK270" s="172"/>
      <c r="CL270" s="172"/>
      <c r="CM270" s="172"/>
      <c r="CN270" s="172"/>
      <c r="CO270" s="172"/>
      <c r="CP270" s="172"/>
      <c r="CQ270" s="172"/>
      <c r="CR270" s="172"/>
      <c r="CS270" s="172"/>
      <c r="CT270" s="172"/>
      <c r="CU270" s="172"/>
      <c r="CV270" s="172"/>
      <c r="CW270" s="172"/>
      <c r="CX270" s="172"/>
      <c r="CY270" s="172"/>
      <c r="CZ270" s="172"/>
      <c r="DA270" s="172"/>
      <c r="DB270" s="172"/>
      <c r="DC270" s="172"/>
      <c r="DD270" s="172"/>
      <c r="DE270" s="172"/>
      <c r="DF270" s="172"/>
      <c r="DG270" s="172"/>
      <c r="DH270" s="172"/>
      <c r="DI270" s="172"/>
      <c r="DJ270" s="172"/>
      <c r="DK270" s="172"/>
      <c r="DL270" s="172"/>
      <c r="DM270" s="172"/>
    </row>
    <row r="271" spans="1:117" s="225" customFormat="1" hidden="1">
      <c r="A271" s="178" t="s">
        <v>592</v>
      </c>
      <c r="B271" s="243"/>
      <c r="C271" s="242"/>
      <c r="D271" s="241"/>
      <c r="E271" s="240"/>
      <c r="F271" s="239"/>
      <c r="G271" s="238"/>
      <c r="H271" s="231"/>
      <c r="I271" s="237"/>
      <c r="J271" s="236"/>
      <c r="K271" s="236"/>
      <c r="L271" s="236"/>
      <c r="M271" s="236"/>
      <c r="N271" s="236"/>
      <c r="O271" s="236"/>
      <c r="P271" s="236"/>
      <c r="Q271" s="236"/>
      <c r="R271" s="236"/>
      <c r="S271" s="236"/>
      <c r="T271" s="236"/>
      <c r="U271" s="236"/>
      <c r="V271" s="236"/>
      <c r="W271" s="236"/>
      <c r="X271" s="236"/>
      <c r="Y271" s="236"/>
      <c r="Z271" s="236"/>
      <c r="AA271" s="236"/>
      <c r="AB271" s="236"/>
      <c r="AC271" s="236"/>
      <c r="AD271" s="236"/>
      <c r="AE271" s="236"/>
      <c r="AF271" s="236"/>
      <c r="AG271" s="236"/>
      <c r="AH271" s="236"/>
      <c r="AI271" s="236"/>
      <c r="AJ271" s="236"/>
      <c r="AK271" s="236"/>
      <c r="AL271" s="236"/>
      <c r="AM271" s="236"/>
      <c r="AN271" s="236"/>
      <c r="AO271" s="236"/>
      <c r="AP271" s="236"/>
      <c r="AQ271" s="236"/>
      <c r="AR271" s="236"/>
      <c r="AS271" s="177">
        <f t="shared" si="34"/>
        <v>0</v>
      </c>
      <c r="AT271" s="235">
        <f t="shared" si="35"/>
        <v>0</v>
      </c>
      <c r="AU271" s="235">
        <f t="shared" si="36"/>
        <v>0</v>
      </c>
      <c r="AV271" s="235">
        <f t="shared" si="37"/>
        <v>0</v>
      </c>
      <c r="AW271" s="172"/>
      <c r="AX271" s="173">
        <f t="shared" si="33"/>
        <v>0</v>
      </c>
      <c r="AY271" s="173"/>
      <c r="AZ271" s="173"/>
      <c r="BA271" s="173">
        <f t="shared" si="38"/>
        <v>0</v>
      </c>
      <c r="BB271" s="173"/>
      <c r="BC271" s="173"/>
      <c r="BD271" s="173">
        <f t="shared" si="39"/>
        <v>0</v>
      </c>
      <c r="BE271" s="173"/>
      <c r="BF271" s="172"/>
      <c r="BG271" s="172"/>
      <c r="BH271" s="172"/>
      <c r="BI271" s="172"/>
      <c r="BJ271" s="172"/>
      <c r="BK271" s="172"/>
      <c r="BL271" s="172"/>
      <c r="BM271" s="172"/>
      <c r="BN271" s="172"/>
      <c r="BO271" s="172"/>
      <c r="BP271" s="172"/>
      <c r="BQ271" s="172"/>
      <c r="BR271" s="172"/>
      <c r="BS271" s="172"/>
      <c r="BT271" s="172"/>
      <c r="BU271" s="172"/>
      <c r="BV271" s="172"/>
      <c r="BW271" s="172"/>
      <c r="BX271" s="172"/>
      <c r="BY271" s="172"/>
      <c r="BZ271" s="172"/>
      <c r="CA271" s="172"/>
      <c r="CB271" s="172"/>
      <c r="CC271" s="172"/>
      <c r="CD271" s="172"/>
      <c r="CE271" s="172"/>
      <c r="CF271" s="172"/>
      <c r="CG271" s="172"/>
      <c r="CH271" s="172"/>
      <c r="CI271" s="172"/>
      <c r="CJ271" s="172"/>
      <c r="CK271" s="172"/>
      <c r="CL271" s="172"/>
      <c r="CM271" s="172"/>
      <c r="CN271" s="172"/>
      <c r="CO271" s="172"/>
      <c r="CP271" s="172"/>
      <c r="CQ271" s="172"/>
      <c r="CR271" s="172"/>
      <c r="CS271" s="172"/>
      <c r="CT271" s="172"/>
      <c r="CU271" s="172"/>
      <c r="CV271" s="172"/>
      <c r="CW271" s="172"/>
      <c r="CX271" s="172"/>
      <c r="CY271" s="172"/>
      <c r="CZ271" s="172"/>
      <c r="DA271" s="172"/>
      <c r="DB271" s="172"/>
      <c r="DC271" s="172"/>
      <c r="DD271" s="172"/>
      <c r="DE271" s="172"/>
      <c r="DF271" s="172"/>
      <c r="DG271" s="172"/>
      <c r="DH271" s="172"/>
      <c r="DI271" s="172"/>
      <c r="DJ271" s="172"/>
      <c r="DK271" s="172"/>
      <c r="DL271" s="172"/>
      <c r="DM271" s="172"/>
    </row>
    <row r="272" spans="1:117" s="225" customFormat="1" hidden="1">
      <c r="A272" s="178" t="s">
        <v>593</v>
      </c>
      <c r="B272" s="243"/>
      <c r="C272" s="242"/>
      <c r="D272" s="241"/>
      <c r="E272" s="240"/>
      <c r="F272" s="239"/>
      <c r="G272" s="238"/>
      <c r="H272" s="231"/>
      <c r="I272" s="237"/>
      <c r="J272" s="236"/>
      <c r="K272" s="236"/>
      <c r="L272" s="236"/>
      <c r="M272" s="236"/>
      <c r="N272" s="236"/>
      <c r="O272" s="236"/>
      <c r="P272" s="236"/>
      <c r="Q272" s="236"/>
      <c r="R272" s="236"/>
      <c r="S272" s="236"/>
      <c r="T272" s="236"/>
      <c r="U272" s="236"/>
      <c r="V272" s="236"/>
      <c r="W272" s="236"/>
      <c r="X272" s="236"/>
      <c r="Y272" s="236"/>
      <c r="Z272" s="236"/>
      <c r="AA272" s="236"/>
      <c r="AB272" s="236"/>
      <c r="AC272" s="236"/>
      <c r="AD272" s="236"/>
      <c r="AE272" s="236"/>
      <c r="AF272" s="236"/>
      <c r="AG272" s="236"/>
      <c r="AH272" s="236"/>
      <c r="AI272" s="236"/>
      <c r="AJ272" s="236"/>
      <c r="AK272" s="236"/>
      <c r="AL272" s="236"/>
      <c r="AM272" s="236"/>
      <c r="AN272" s="236"/>
      <c r="AO272" s="236"/>
      <c r="AP272" s="236"/>
      <c r="AQ272" s="236"/>
      <c r="AR272" s="236"/>
      <c r="AS272" s="177">
        <f t="shared" si="34"/>
        <v>0</v>
      </c>
      <c r="AT272" s="235">
        <f t="shared" si="35"/>
        <v>0</v>
      </c>
      <c r="AU272" s="235">
        <f t="shared" si="36"/>
        <v>0</v>
      </c>
      <c r="AV272" s="235">
        <f t="shared" si="37"/>
        <v>0</v>
      </c>
      <c r="AW272" s="172"/>
      <c r="AX272" s="173">
        <f t="shared" si="33"/>
        <v>0</v>
      </c>
      <c r="AY272" s="173"/>
      <c r="AZ272" s="173"/>
      <c r="BA272" s="173">
        <f t="shared" si="38"/>
        <v>0</v>
      </c>
      <c r="BB272" s="173"/>
      <c r="BC272" s="173"/>
      <c r="BD272" s="173">
        <f t="shared" si="39"/>
        <v>0</v>
      </c>
      <c r="BE272" s="173"/>
      <c r="BF272" s="172"/>
      <c r="BG272" s="172"/>
      <c r="BH272" s="172"/>
      <c r="BI272" s="172"/>
      <c r="BJ272" s="172"/>
      <c r="BK272" s="172"/>
      <c r="BL272" s="172"/>
      <c r="BM272" s="172"/>
      <c r="BN272" s="172"/>
      <c r="BO272" s="172"/>
      <c r="BP272" s="172"/>
      <c r="BQ272" s="172"/>
      <c r="BR272" s="172"/>
      <c r="BS272" s="172"/>
      <c r="BT272" s="172"/>
      <c r="BU272" s="172"/>
      <c r="BV272" s="172"/>
      <c r="BW272" s="172"/>
      <c r="BX272" s="172"/>
      <c r="BY272" s="172"/>
      <c r="BZ272" s="172"/>
      <c r="CA272" s="172"/>
      <c r="CB272" s="172"/>
      <c r="CC272" s="172"/>
      <c r="CD272" s="172"/>
      <c r="CE272" s="172"/>
      <c r="CF272" s="172"/>
      <c r="CG272" s="172"/>
      <c r="CH272" s="172"/>
      <c r="CI272" s="172"/>
      <c r="CJ272" s="172"/>
      <c r="CK272" s="172"/>
      <c r="CL272" s="172"/>
      <c r="CM272" s="172"/>
      <c r="CN272" s="172"/>
      <c r="CO272" s="172"/>
      <c r="CP272" s="172"/>
      <c r="CQ272" s="172"/>
      <c r="CR272" s="172"/>
      <c r="CS272" s="172"/>
      <c r="CT272" s="172"/>
      <c r="CU272" s="172"/>
      <c r="CV272" s="172"/>
      <c r="CW272" s="172"/>
      <c r="CX272" s="172"/>
      <c r="CY272" s="172"/>
      <c r="CZ272" s="172"/>
      <c r="DA272" s="172"/>
      <c r="DB272" s="172"/>
      <c r="DC272" s="172"/>
      <c r="DD272" s="172"/>
      <c r="DE272" s="172"/>
      <c r="DF272" s="172"/>
      <c r="DG272" s="172"/>
      <c r="DH272" s="172"/>
      <c r="DI272" s="172"/>
      <c r="DJ272" s="172"/>
      <c r="DK272" s="172"/>
      <c r="DL272" s="172"/>
      <c r="DM272" s="172"/>
    </row>
    <row r="273" spans="1:117" s="225" customFormat="1" hidden="1">
      <c r="A273" s="178" t="s">
        <v>594</v>
      </c>
      <c r="B273" s="243"/>
      <c r="C273" s="242"/>
      <c r="D273" s="241"/>
      <c r="E273" s="240"/>
      <c r="F273" s="239"/>
      <c r="G273" s="238"/>
      <c r="H273" s="231"/>
      <c r="I273" s="237"/>
      <c r="J273" s="236"/>
      <c r="K273" s="236"/>
      <c r="L273" s="236"/>
      <c r="M273" s="236"/>
      <c r="N273" s="236"/>
      <c r="O273" s="236"/>
      <c r="P273" s="236"/>
      <c r="Q273" s="236"/>
      <c r="R273" s="236"/>
      <c r="S273" s="236"/>
      <c r="T273" s="236"/>
      <c r="U273" s="236"/>
      <c r="V273" s="236"/>
      <c r="W273" s="236"/>
      <c r="X273" s="236"/>
      <c r="Y273" s="236"/>
      <c r="Z273" s="236"/>
      <c r="AA273" s="236"/>
      <c r="AB273" s="236"/>
      <c r="AC273" s="236"/>
      <c r="AD273" s="236"/>
      <c r="AE273" s="236"/>
      <c r="AF273" s="236"/>
      <c r="AG273" s="236"/>
      <c r="AH273" s="236"/>
      <c r="AI273" s="236"/>
      <c r="AJ273" s="236"/>
      <c r="AK273" s="236"/>
      <c r="AL273" s="236"/>
      <c r="AM273" s="236"/>
      <c r="AN273" s="236"/>
      <c r="AO273" s="236"/>
      <c r="AP273" s="236"/>
      <c r="AQ273" s="236"/>
      <c r="AR273" s="236"/>
      <c r="AS273" s="177">
        <f t="shared" si="34"/>
        <v>0</v>
      </c>
      <c r="AT273" s="235">
        <f t="shared" si="35"/>
        <v>0</v>
      </c>
      <c r="AU273" s="235">
        <f t="shared" si="36"/>
        <v>0</v>
      </c>
      <c r="AV273" s="235">
        <f t="shared" si="37"/>
        <v>0</v>
      </c>
      <c r="AW273" s="172"/>
      <c r="AX273" s="173">
        <f t="shared" si="33"/>
        <v>0</v>
      </c>
      <c r="AY273" s="173"/>
      <c r="AZ273" s="173"/>
      <c r="BA273" s="173">
        <f t="shared" si="38"/>
        <v>0</v>
      </c>
      <c r="BB273" s="173"/>
      <c r="BC273" s="173"/>
      <c r="BD273" s="173">
        <f t="shared" si="39"/>
        <v>0</v>
      </c>
      <c r="BE273" s="173"/>
      <c r="BF273" s="172"/>
      <c r="BG273" s="172"/>
      <c r="BH273" s="172"/>
      <c r="BI273" s="172"/>
      <c r="BJ273" s="172"/>
      <c r="BK273" s="172"/>
      <c r="BL273" s="172"/>
      <c r="BM273" s="172"/>
      <c r="BN273" s="172"/>
      <c r="BO273" s="172"/>
      <c r="BP273" s="172"/>
      <c r="BQ273" s="172"/>
      <c r="BR273" s="172"/>
      <c r="BS273" s="172"/>
      <c r="BT273" s="172"/>
      <c r="BU273" s="172"/>
      <c r="BV273" s="172"/>
      <c r="BW273" s="172"/>
      <c r="BX273" s="172"/>
      <c r="BY273" s="172"/>
      <c r="BZ273" s="172"/>
      <c r="CA273" s="172"/>
      <c r="CB273" s="172"/>
      <c r="CC273" s="172"/>
      <c r="CD273" s="172"/>
      <c r="CE273" s="172"/>
      <c r="CF273" s="172"/>
      <c r="CG273" s="172"/>
      <c r="CH273" s="172"/>
      <c r="CI273" s="172"/>
      <c r="CJ273" s="172"/>
      <c r="CK273" s="172"/>
      <c r="CL273" s="172"/>
      <c r="CM273" s="172"/>
      <c r="CN273" s="172"/>
      <c r="CO273" s="172"/>
      <c r="CP273" s="172"/>
      <c r="CQ273" s="172"/>
      <c r="CR273" s="172"/>
      <c r="CS273" s="172"/>
      <c r="CT273" s="172"/>
      <c r="CU273" s="172"/>
      <c r="CV273" s="172"/>
      <c r="CW273" s="172"/>
      <c r="CX273" s="172"/>
      <c r="CY273" s="172"/>
      <c r="CZ273" s="172"/>
      <c r="DA273" s="172"/>
      <c r="DB273" s="172"/>
      <c r="DC273" s="172"/>
      <c r="DD273" s="172"/>
      <c r="DE273" s="172"/>
      <c r="DF273" s="172"/>
      <c r="DG273" s="172"/>
      <c r="DH273" s="172"/>
      <c r="DI273" s="172"/>
      <c r="DJ273" s="172"/>
      <c r="DK273" s="172"/>
      <c r="DL273" s="172"/>
      <c r="DM273" s="172"/>
    </row>
    <row r="274" spans="1:117" s="225" customFormat="1" hidden="1">
      <c r="A274" s="178" t="s">
        <v>595</v>
      </c>
      <c r="B274" s="243"/>
      <c r="C274" s="242"/>
      <c r="D274" s="241"/>
      <c r="E274" s="240"/>
      <c r="F274" s="239"/>
      <c r="G274" s="238"/>
      <c r="H274" s="231"/>
      <c r="I274" s="237"/>
      <c r="J274" s="236"/>
      <c r="K274" s="236"/>
      <c r="L274" s="236"/>
      <c r="M274" s="236"/>
      <c r="N274" s="236"/>
      <c r="O274" s="236"/>
      <c r="P274" s="236"/>
      <c r="Q274" s="236"/>
      <c r="R274" s="236"/>
      <c r="S274" s="236"/>
      <c r="T274" s="236"/>
      <c r="U274" s="236"/>
      <c r="V274" s="236"/>
      <c r="W274" s="236"/>
      <c r="X274" s="236"/>
      <c r="Y274" s="236"/>
      <c r="Z274" s="236"/>
      <c r="AA274" s="236"/>
      <c r="AB274" s="236"/>
      <c r="AC274" s="236"/>
      <c r="AD274" s="236"/>
      <c r="AE274" s="236"/>
      <c r="AF274" s="236"/>
      <c r="AG274" s="236"/>
      <c r="AH274" s="236"/>
      <c r="AI274" s="236"/>
      <c r="AJ274" s="236"/>
      <c r="AK274" s="236"/>
      <c r="AL274" s="236"/>
      <c r="AM274" s="236"/>
      <c r="AN274" s="236"/>
      <c r="AO274" s="236"/>
      <c r="AP274" s="236"/>
      <c r="AQ274" s="236"/>
      <c r="AR274" s="236"/>
      <c r="AS274" s="177">
        <f t="shared" si="34"/>
        <v>0</v>
      </c>
      <c r="AT274" s="235">
        <f t="shared" si="35"/>
        <v>0</v>
      </c>
      <c r="AU274" s="235">
        <f t="shared" si="36"/>
        <v>0</v>
      </c>
      <c r="AV274" s="235">
        <f t="shared" si="37"/>
        <v>0</v>
      </c>
      <c r="AW274" s="172"/>
      <c r="AX274" s="173">
        <f t="shared" si="33"/>
        <v>0</v>
      </c>
      <c r="AY274" s="173"/>
      <c r="AZ274" s="173"/>
      <c r="BA274" s="173">
        <f t="shared" si="38"/>
        <v>0</v>
      </c>
      <c r="BB274" s="173"/>
      <c r="BC274" s="173"/>
      <c r="BD274" s="173">
        <f t="shared" si="39"/>
        <v>0</v>
      </c>
      <c r="BE274" s="173"/>
      <c r="BF274" s="172"/>
      <c r="BG274" s="172"/>
      <c r="BH274" s="172"/>
      <c r="BI274" s="172"/>
      <c r="BJ274" s="172"/>
      <c r="BK274" s="172"/>
      <c r="BL274" s="172"/>
      <c r="BM274" s="172"/>
      <c r="BN274" s="172"/>
      <c r="BO274" s="172"/>
      <c r="BP274" s="172"/>
      <c r="BQ274" s="172"/>
      <c r="BR274" s="172"/>
      <c r="BS274" s="172"/>
      <c r="BT274" s="172"/>
      <c r="BU274" s="172"/>
      <c r="BV274" s="172"/>
      <c r="BW274" s="172"/>
      <c r="BX274" s="172"/>
      <c r="BY274" s="172"/>
      <c r="BZ274" s="172"/>
      <c r="CA274" s="172"/>
      <c r="CB274" s="172"/>
      <c r="CC274" s="172"/>
      <c r="CD274" s="172"/>
      <c r="CE274" s="172"/>
      <c r="CF274" s="172"/>
      <c r="CG274" s="172"/>
      <c r="CH274" s="172"/>
      <c r="CI274" s="172"/>
      <c r="CJ274" s="172"/>
      <c r="CK274" s="172"/>
      <c r="CL274" s="172"/>
      <c r="CM274" s="172"/>
      <c r="CN274" s="172"/>
      <c r="CO274" s="172"/>
      <c r="CP274" s="172"/>
      <c r="CQ274" s="172"/>
      <c r="CR274" s="172"/>
      <c r="CS274" s="172"/>
      <c r="CT274" s="172"/>
      <c r="CU274" s="172"/>
      <c r="CV274" s="172"/>
      <c r="CW274" s="172"/>
      <c r="CX274" s="172"/>
      <c r="CY274" s="172"/>
      <c r="CZ274" s="172"/>
      <c r="DA274" s="172"/>
      <c r="DB274" s="172"/>
      <c r="DC274" s="172"/>
      <c r="DD274" s="172"/>
      <c r="DE274" s="172"/>
      <c r="DF274" s="172"/>
      <c r="DG274" s="172"/>
      <c r="DH274" s="172"/>
      <c r="DI274" s="172"/>
      <c r="DJ274" s="172"/>
      <c r="DK274" s="172"/>
      <c r="DL274" s="172"/>
      <c r="DM274" s="172"/>
    </row>
    <row r="275" spans="1:117" s="225" customFormat="1" hidden="1">
      <c r="A275" s="178" t="s">
        <v>596</v>
      </c>
      <c r="B275" s="243"/>
      <c r="C275" s="242"/>
      <c r="D275" s="241"/>
      <c r="E275" s="240"/>
      <c r="F275" s="239"/>
      <c r="G275" s="238"/>
      <c r="H275" s="231"/>
      <c r="I275" s="237"/>
      <c r="J275" s="236"/>
      <c r="K275" s="236"/>
      <c r="L275" s="236"/>
      <c r="M275" s="236"/>
      <c r="N275" s="236"/>
      <c r="O275" s="236"/>
      <c r="P275" s="236"/>
      <c r="Q275" s="236"/>
      <c r="R275" s="236"/>
      <c r="S275" s="236"/>
      <c r="T275" s="236"/>
      <c r="U275" s="236"/>
      <c r="V275" s="236"/>
      <c r="W275" s="236"/>
      <c r="X275" s="236"/>
      <c r="Y275" s="236"/>
      <c r="Z275" s="236"/>
      <c r="AA275" s="236"/>
      <c r="AB275" s="236"/>
      <c r="AC275" s="236"/>
      <c r="AD275" s="236"/>
      <c r="AE275" s="236"/>
      <c r="AF275" s="236"/>
      <c r="AG275" s="236"/>
      <c r="AH275" s="236"/>
      <c r="AI275" s="236"/>
      <c r="AJ275" s="236"/>
      <c r="AK275" s="236"/>
      <c r="AL275" s="236"/>
      <c r="AM275" s="236"/>
      <c r="AN275" s="236"/>
      <c r="AO275" s="236"/>
      <c r="AP275" s="236"/>
      <c r="AQ275" s="236"/>
      <c r="AR275" s="236"/>
      <c r="AS275" s="177">
        <f t="shared" si="34"/>
        <v>0</v>
      </c>
      <c r="AT275" s="235">
        <f t="shared" si="35"/>
        <v>0</v>
      </c>
      <c r="AU275" s="235">
        <f t="shared" si="36"/>
        <v>0</v>
      </c>
      <c r="AV275" s="235">
        <f t="shared" si="37"/>
        <v>0</v>
      </c>
      <c r="AW275" s="172"/>
      <c r="AX275" s="173">
        <f t="shared" si="33"/>
        <v>0</v>
      </c>
      <c r="AY275" s="173"/>
      <c r="AZ275" s="173"/>
      <c r="BA275" s="173">
        <f t="shared" si="38"/>
        <v>0</v>
      </c>
      <c r="BB275" s="173"/>
      <c r="BC275" s="173"/>
      <c r="BD275" s="173">
        <f t="shared" si="39"/>
        <v>0</v>
      </c>
      <c r="BE275" s="173"/>
      <c r="BF275" s="172"/>
      <c r="BG275" s="172"/>
      <c r="BH275" s="172"/>
      <c r="BI275" s="172"/>
      <c r="BJ275" s="172"/>
      <c r="BK275" s="172"/>
      <c r="BL275" s="172"/>
      <c r="BM275" s="172"/>
      <c r="BN275" s="172"/>
      <c r="BO275" s="172"/>
      <c r="BP275" s="172"/>
      <c r="BQ275" s="172"/>
      <c r="BR275" s="172"/>
      <c r="BS275" s="172"/>
      <c r="BT275" s="172"/>
      <c r="BU275" s="172"/>
      <c r="BV275" s="172"/>
      <c r="BW275" s="172"/>
      <c r="BX275" s="172"/>
      <c r="BY275" s="172"/>
      <c r="BZ275" s="172"/>
      <c r="CA275" s="172"/>
      <c r="CB275" s="172"/>
      <c r="CC275" s="172"/>
      <c r="CD275" s="172"/>
      <c r="CE275" s="172"/>
      <c r="CF275" s="172"/>
      <c r="CG275" s="172"/>
      <c r="CH275" s="172"/>
      <c r="CI275" s="172"/>
      <c r="CJ275" s="172"/>
      <c r="CK275" s="172"/>
      <c r="CL275" s="172"/>
      <c r="CM275" s="172"/>
      <c r="CN275" s="172"/>
      <c r="CO275" s="172"/>
      <c r="CP275" s="172"/>
      <c r="CQ275" s="172"/>
      <c r="CR275" s="172"/>
      <c r="CS275" s="172"/>
      <c r="CT275" s="172"/>
      <c r="CU275" s="172"/>
      <c r="CV275" s="172"/>
      <c r="CW275" s="172"/>
      <c r="CX275" s="172"/>
      <c r="CY275" s="172"/>
      <c r="CZ275" s="172"/>
      <c r="DA275" s="172"/>
      <c r="DB275" s="172"/>
      <c r="DC275" s="172"/>
      <c r="DD275" s="172"/>
      <c r="DE275" s="172"/>
      <c r="DF275" s="172"/>
      <c r="DG275" s="172"/>
      <c r="DH275" s="172"/>
      <c r="DI275" s="172"/>
      <c r="DJ275" s="172"/>
      <c r="DK275" s="172"/>
      <c r="DL275" s="172"/>
      <c r="DM275" s="172"/>
    </row>
    <row r="276" spans="1:117" s="225" customFormat="1" hidden="1">
      <c r="A276" s="178" t="s">
        <v>597</v>
      </c>
      <c r="B276" s="243"/>
      <c r="C276" s="242"/>
      <c r="D276" s="241"/>
      <c r="E276" s="240"/>
      <c r="F276" s="239"/>
      <c r="G276" s="238"/>
      <c r="H276" s="231"/>
      <c r="I276" s="237"/>
      <c r="J276" s="236"/>
      <c r="K276" s="236"/>
      <c r="L276" s="236"/>
      <c r="M276" s="236"/>
      <c r="N276" s="236"/>
      <c r="O276" s="236"/>
      <c r="P276" s="236"/>
      <c r="Q276" s="236"/>
      <c r="R276" s="236"/>
      <c r="S276" s="236"/>
      <c r="T276" s="236"/>
      <c r="U276" s="236"/>
      <c r="V276" s="236"/>
      <c r="W276" s="236"/>
      <c r="X276" s="236"/>
      <c r="Y276" s="236"/>
      <c r="Z276" s="236"/>
      <c r="AA276" s="236"/>
      <c r="AB276" s="236"/>
      <c r="AC276" s="236"/>
      <c r="AD276" s="236"/>
      <c r="AE276" s="236"/>
      <c r="AF276" s="236"/>
      <c r="AG276" s="236"/>
      <c r="AH276" s="236"/>
      <c r="AI276" s="236"/>
      <c r="AJ276" s="236"/>
      <c r="AK276" s="236"/>
      <c r="AL276" s="236"/>
      <c r="AM276" s="236"/>
      <c r="AN276" s="236"/>
      <c r="AO276" s="236"/>
      <c r="AP276" s="236"/>
      <c r="AQ276" s="236"/>
      <c r="AR276" s="236"/>
      <c r="AS276" s="177">
        <f t="shared" si="34"/>
        <v>0</v>
      </c>
      <c r="AT276" s="235">
        <f t="shared" si="35"/>
        <v>0</v>
      </c>
      <c r="AU276" s="235">
        <f t="shared" si="36"/>
        <v>0</v>
      </c>
      <c r="AV276" s="235">
        <f t="shared" si="37"/>
        <v>0</v>
      </c>
      <c r="AW276" s="172"/>
      <c r="AX276" s="173">
        <f t="shared" si="33"/>
        <v>0</v>
      </c>
      <c r="AY276" s="173"/>
      <c r="AZ276" s="173"/>
      <c r="BA276" s="173">
        <f t="shared" si="38"/>
        <v>0</v>
      </c>
      <c r="BB276" s="173"/>
      <c r="BC276" s="173"/>
      <c r="BD276" s="173">
        <f t="shared" si="39"/>
        <v>0</v>
      </c>
      <c r="BE276" s="173"/>
      <c r="BF276" s="172"/>
      <c r="BG276" s="172"/>
      <c r="BH276" s="172"/>
      <c r="BI276" s="172"/>
      <c r="BJ276" s="172"/>
      <c r="BK276" s="172"/>
      <c r="BL276" s="172"/>
      <c r="BM276" s="172"/>
      <c r="BN276" s="172"/>
      <c r="BO276" s="172"/>
      <c r="BP276" s="172"/>
      <c r="BQ276" s="172"/>
      <c r="BR276" s="172"/>
      <c r="BS276" s="172"/>
      <c r="BT276" s="172"/>
      <c r="BU276" s="172"/>
      <c r="BV276" s="172"/>
      <c r="BW276" s="172"/>
      <c r="BX276" s="172"/>
      <c r="BY276" s="172"/>
      <c r="BZ276" s="172"/>
      <c r="CA276" s="172"/>
      <c r="CB276" s="172"/>
      <c r="CC276" s="172"/>
      <c r="CD276" s="172"/>
      <c r="CE276" s="172"/>
      <c r="CF276" s="172"/>
      <c r="CG276" s="172"/>
      <c r="CH276" s="172"/>
      <c r="CI276" s="172"/>
      <c r="CJ276" s="172"/>
      <c r="CK276" s="172"/>
      <c r="CL276" s="172"/>
      <c r="CM276" s="172"/>
      <c r="CN276" s="172"/>
      <c r="CO276" s="172"/>
      <c r="CP276" s="172"/>
      <c r="CQ276" s="172"/>
      <c r="CR276" s="172"/>
      <c r="CS276" s="172"/>
      <c r="CT276" s="172"/>
      <c r="CU276" s="172"/>
      <c r="CV276" s="172"/>
      <c r="CW276" s="172"/>
      <c r="CX276" s="172"/>
      <c r="CY276" s="172"/>
      <c r="CZ276" s="172"/>
      <c r="DA276" s="172"/>
      <c r="DB276" s="172"/>
      <c r="DC276" s="172"/>
      <c r="DD276" s="172"/>
      <c r="DE276" s="172"/>
      <c r="DF276" s="172"/>
      <c r="DG276" s="172"/>
      <c r="DH276" s="172"/>
      <c r="DI276" s="172"/>
      <c r="DJ276" s="172"/>
      <c r="DK276" s="172"/>
      <c r="DL276" s="172"/>
      <c r="DM276" s="172"/>
    </row>
    <row r="277" spans="1:117" s="225" customFormat="1" hidden="1">
      <c r="A277" s="178" t="s">
        <v>598</v>
      </c>
      <c r="B277" s="243"/>
      <c r="C277" s="242"/>
      <c r="D277" s="241"/>
      <c r="E277" s="240"/>
      <c r="F277" s="239"/>
      <c r="G277" s="238"/>
      <c r="H277" s="231"/>
      <c r="I277" s="237"/>
      <c r="J277" s="236"/>
      <c r="K277" s="236"/>
      <c r="L277" s="236"/>
      <c r="M277" s="236"/>
      <c r="N277" s="236"/>
      <c r="O277" s="236"/>
      <c r="P277" s="236"/>
      <c r="Q277" s="236"/>
      <c r="R277" s="236"/>
      <c r="S277" s="236"/>
      <c r="T277" s="236"/>
      <c r="U277" s="236"/>
      <c r="V277" s="236"/>
      <c r="W277" s="236"/>
      <c r="X277" s="236"/>
      <c r="Y277" s="236"/>
      <c r="Z277" s="236"/>
      <c r="AA277" s="236"/>
      <c r="AB277" s="236"/>
      <c r="AC277" s="236"/>
      <c r="AD277" s="236"/>
      <c r="AE277" s="236"/>
      <c r="AF277" s="236"/>
      <c r="AG277" s="236"/>
      <c r="AH277" s="236"/>
      <c r="AI277" s="236"/>
      <c r="AJ277" s="236"/>
      <c r="AK277" s="236"/>
      <c r="AL277" s="236"/>
      <c r="AM277" s="236"/>
      <c r="AN277" s="236"/>
      <c r="AO277" s="236"/>
      <c r="AP277" s="236"/>
      <c r="AQ277" s="236"/>
      <c r="AR277" s="236"/>
      <c r="AS277" s="177">
        <f t="shared" si="34"/>
        <v>0</v>
      </c>
      <c r="AT277" s="235">
        <f t="shared" si="35"/>
        <v>0</v>
      </c>
      <c r="AU277" s="235">
        <f t="shared" si="36"/>
        <v>0</v>
      </c>
      <c r="AV277" s="235">
        <f t="shared" si="37"/>
        <v>0</v>
      </c>
      <c r="AW277" s="172"/>
      <c r="AX277" s="173">
        <f t="shared" si="33"/>
        <v>0</v>
      </c>
      <c r="AY277" s="173"/>
      <c r="AZ277" s="173"/>
      <c r="BA277" s="173">
        <f t="shared" si="38"/>
        <v>0</v>
      </c>
      <c r="BB277" s="173"/>
      <c r="BC277" s="173"/>
      <c r="BD277" s="173">
        <f t="shared" si="39"/>
        <v>0</v>
      </c>
      <c r="BE277" s="173"/>
      <c r="BF277" s="172"/>
      <c r="BG277" s="172"/>
      <c r="BH277" s="172"/>
      <c r="BI277" s="172"/>
      <c r="BJ277" s="172"/>
      <c r="BK277" s="172"/>
      <c r="BL277" s="172"/>
      <c r="BM277" s="172"/>
      <c r="BN277" s="172"/>
      <c r="BO277" s="172"/>
      <c r="BP277" s="172"/>
      <c r="BQ277" s="172"/>
      <c r="BR277" s="172"/>
      <c r="BS277" s="172"/>
      <c r="BT277" s="172"/>
      <c r="BU277" s="172"/>
      <c r="BV277" s="172"/>
      <c r="BW277" s="172"/>
      <c r="BX277" s="172"/>
      <c r="BY277" s="172"/>
      <c r="BZ277" s="172"/>
      <c r="CA277" s="172"/>
      <c r="CB277" s="172"/>
      <c r="CC277" s="172"/>
      <c r="CD277" s="172"/>
      <c r="CE277" s="172"/>
      <c r="CF277" s="172"/>
      <c r="CG277" s="172"/>
      <c r="CH277" s="172"/>
      <c r="CI277" s="172"/>
      <c r="CJ277" s="172"/>
      <c r="CK277" s="172"/>
      <c r="CL277" s="172"/>
      <c r="CM277" s="172"/>
      <c r="CN277" s="172"/>
      <c r="CO277" s="172"/>
      <c r="CP277" s="172"/>
      <c r="CQ277" s="172"/>
      <c r="CR277" s="172"/>
      <c r="CS277" s="172"/>
      <c r="CT277" s="172"/>
      <c r="CU277" s="172"/>
      <c r="CV277" s="172"/>
      <c r="CW277" s="172"/>
      <c r="CX277" s="172"/>
      <c r="CY277" s="172"/>
      <c r="CZ277" s="172"/>
      <c r="DA277" s="172"/>
      <c r="DB277" s="172"/>
      <c r="DC277" s="172"/>
      <c r="DD277" s="172"/>
      <c r="DE277" s="172"/>
      <c r="DF277" s="172"/>
      <c r="DG277" s="172"/>
      <c r="DH277" s="172"/>
      <c r="DI277" s="172"/>
      <c r="DJ277" s="172"/>
      <c r="DK277" s="172"/>
      <c r="DL277" s="172"/>
      <c r="DM277" s="172"/>
    </row>
    <row r="278" spans="1:117" s="225" customFormat="1" hidden="1">
      <c r="A278" s="178" t="s">
        <v>599</v>
      </c>
      <c r="B278" s="243"/>
      <c r="C278" s="242"/>
      <c r="D278" s="241"/>
      <c r="E278" s="240"/>
      <c r="F278" s="239"/>
      <c r="G278" s="238"/>
      <c r="H278" s="231"/>
      <c r="I278" s="237"/>
      <c r="J278" s="236"/>
      <c r="K278" s="236"/>
      <c r="L278" s="236"/>
      <c r="M278" s="236"/>
      <c r="N278" s="236"/>
      <c r="O278" s="236"/>
      <c r="P278" s="236"/>
      <c r="Q278" s="236"/>
      <c r="R278" s="236"/>
      <c r="S278" s="236"/>
      <c r="T278" s="236"/>
      <c r="U278" s="236"/>
      <c r="V278" s="236"/>
      <c r="W278" s="236"/>
      <c r="X278" s="236"/>
      <c r="Y278" s="236"/>
      <c r="Z278" s="236"/>
      <c r="AA278" s="236"/>
      <c r="AB278" s="236"/>
      <c r="AC278" s="236"/>
      <c r="AD278" s="236"/>
      <c r="AE278" s="236"/>
      <c r="AF278" s="236"/>
      <c r="AG278" s="236"/>
      <c r="AH278" s="236"/>
      <c r="AI278" s="236"/>
      <c r="AJ278" s="236"/>
      <c r="AK278" s="236"/>
      <c r="AL278" s="236"/>
      <c r="AM278" s="236"/>
      <c r="AN278" s="236"/>
      <c r="AO278" s="236"/>
      <c r="AP278" s="236"/>
      <c r="AQ278" s="236"/>
      <c r="AR278" s="236"/>
      <c r="AS278" s="177">
        <f t="shared" si="34"/>
        <v>0</v>
      </c>
      <c r="AT278" s="235">
        <f t="shared" si="35"/>
        <v>0</v>
      </c>
      <c r="AU278" s="235">
        <f t="shared" si="36"/>
        <v>0</v>
      </c>
      <c r="AV278" s="235">
        <f t="shared" si="37"/>
        <v>0</v>
      </c>
      <c r="AW278" s="172"/>
      <c r="AX278" s="173">
        <f t="shared" si="33"/>
        <v>0</v>
      </c>
      <c r="AY278" s="173"/>
      <c r="AZ278" s="173"/>
      <c r="BA278" s="173">
        <f t="shared" si="38"/>
        <v>0</v>
      </c>
      <c r="BB278" s="173"/>
      <c r="BC278" s="173"/>
      <c r="BD278" s="173">
        <f t="shared" si="39"/>
        <v>0</v>
      </c>
      <c r="BE278" s="173"/>
      <c r="BF278" s="172"/>
      <c r="BG278" s="172"/>
      <c r="BH278" s="172"/>
      <c r="BI278" s="172"/>
      <c r="BJ278" s="172"/>
      <c r="BK278" s="172"/>
      <c r="BL278" s="172"/>
      <c r="BM278" s="172"/>
      <c r="BN278" s="172"/>
      <c r="BO278" s="172"/>
      <c r="BP278" s="172"/>
      <c r="BQ278" s="172"/>
      <c r="BR278" s="172"/>
      <c r="BS278" s="172"/>
      <c r="BT278" s="172"/>
      <c r="BU278" s="172"/>
      <c r="BV278" s="172"/>
      <c r="BW278" s="172"/>
      <c r="BX278" s="172"/>
      <c r="BY278" s="172"/>
      <c r="BZ278" s="172"/>
      <c r="CA278" s="172"/>
      <c r="CB278" s="172"/>
      <c r="CC278" s="172"/>
      <c r="CD278" s="172"/>
      <c r="CE278" s="172"/>
      <c r="CF278" s="172"/>
      <c r="CG278" s="172"/>
      <c r="CH278" s="172"/>
      <c r="CI278" s="172"/>
      <c r="CJ278" s="172"/>
      <c r="CK278" s="172"/>
      <c r="CL278" s="172"/>
      <c r="CM278" s="172"/>
      <c r="CN278" s="172"/>
      <c r="CO278" s="172"/>
      <c r="CP278" s="172"/>
      <c r="CQ278" s="172"/>
      <c r="CR278" s="172"/>
      <c r="CS278" s="172"/>
      <c r="CT278" s="172"/>
      <c r="CU278" s="172"/>
      <c r="CV278" s="172"/>
      <c r="CW278" s="172"/>
      <c r="CX278" s="172"/>
      <c r="CY278" s="172"/>
      <c r="CZ278" s="172"/>
      <c r="DA278" s="172"/>
      <c r="DB278" s="172"/>
      <c r="DC278" s="172"/>
      <c r="DD278" s="172"/>
      <c r="DE278" s="172"/>
      <c r="DF278" s="172"/>
      <c r="DG278" s="172"/>
      <c r="DH278" s="172"/>
      <c r="DI278" s="172"/>
      <c r="DJ278" s="172"/>
      <c r="DK278" s="172"/>
      <c r="DL278" s="172"/>
      <c r="DM278" s="172"/>
    </row>
    <row r="279" spans="1:117" hidden="1">
      <c r="A279" s="178" t="s">
        <v>600</v>
      </c>
      <c r="B279" s="243"/>
      <c r="C279" s="242"/>
      <c r="D279" s="241"/>
      <c r="E279" s="240"/>
      <c r="F279" s="239"/>
      <c r="G279" s="238"/>
      <c r="H279" s="231"/>
      <c r="I279" s="237"/>
      <c r="J279" s="236"/>
      <c r="K279" s="236"/>
      <c r="L279" s="236"/>
      <c r="M279" s="236"/>
      <c r="N279" s="236"/>
      <c r="O279" s="236"/>
      <c r="P279" s="236"/>
      <c r="Q279" s="236"/>
      <c r="R279" s="236"/>
      <c r="S279" s="236"/>
      <c r="T279" s="236"/>
      <c r="U279" s="236"/>
      <c r="V279" s="236"/>
      <c r="W279" s="236"/>
      <c r="X279" s="236"/>
      <c r="Y279" s="236"/>
      <c r="Z279" s="236"/>
      <c r="AA279" s="236"/>
      <c r="AB279" s="236"/>
      <c r="AC279" s="236"/>
      <c r="AD279" s="236"/>
      <c r="AE279" s="236"/>
      <c r="AF279" s="236"/>
      <c r="AG279" s="236"/>
      <c r="AH279" s="236"/>
      <c r="AI279" s="236"/>
      <c r="AJ279" s="236"/>
      <c r="AK279" s="236"/>
      <c r="AL279" s="236"/>
      <c r="AM279" s="236"/>
      <c r="AN279" s="236"/>
      <c r="AO279" s="236"/>
      <c r="AP279" s="236"/>
      <c r="AQ279" s="236"/>
      <c r="AR279" s="236"/>
      <c r="AS279" s="177">
        <f t="shared" si="34"/>
        <v>0</v>
      </c>
      <c r="AT279" s="235">
        <f t="shared" si="35"/>
        <v>0</v>
      </c>
      <c r="AU279" s="235">
        <f t="shared" si="36"/>
        <v>0</v>
      </c>
      <c r="AV279" s="235">
        <f t="shared" si="37"/>
        <v>0</v>
      </c>
      <c r="AX279" s="173">
        <f t="shared" si="33"/>
        <v>0</v>
      </c>
      <c r="BA279" s="173">
        <f t="shared" si="38"/>
        <v>0</v>
      </c>
      <c r="BD279" s="173">
        <f t="shared" si="39"/>
        <v>0</v>
      </c>
    </row>
    <row r="280" spans="1:117" s="225" customFormat="1" hidden="1">
      <c r="A280" s="178" t="s">
        <v>601</v>
      </c>
      <c r="B280" s="243"/>
      <c r="C280" s="242"/>
      <c r="D280" s="241"/>
      <c r="E280" s="240"/>
      <c r="F280" s="239"/>
      <c r="G280" s="238"/>
      <c r="H280" s="231"/>
      <c r="I280" s="237"/>
      <c r="J280" s="236"/>
      <c r="K280" s="236"/>
      <c r="L280" s="236"/>
      <c r="M280" s="236"/>
      <c r="N280" s="236"/>
      <c r="O280" s="236"/>
      <c r="P280" s="236"/>
      <c r="Q280" s="236"/>
      <c r="R280" s="236"/>
      <c r="S280" s="236"/>
      <c r="T280" s="236"/>
      <c r="U280" s="236"/>
      <c r="V280" s="236"/>
      <c r="W280" s="236"/>
      <c r="X280" s="236"/>
      <c r="Y280" s="236"/>
      <c r="Z280" s="236"/>
      <c r="AA280" s="236"/>
      <c r="AB280" s="236"/>
      <c r="AC280" s="236"/>
      <c r="AD280" s="236"/>
      <c r="AE280" s="236"/>
      <c r="AF280" s="236"/>
      <c r="AG280" s="236"/>
      <c r="AH280" s="236"/>
      <c r="AI280" s="236"/>
      <c r="AJ280" s="236"/>
      <c r="AK280" s="236"/>
      <c r="AL280" s="236"/>
      <c r="AM280" s="236"/>
      <c r="AN280" s="236"/>
      <c r="AO280" s="236"/>
      <c r="AP280" s="236"/>
      <c r="AQ280" s="236"/>
      <c r="AR280" s="236"/>
      <c r="AS280" s="177">
        <f t="shared" si="34"/>
        <v>0</v>
      </c>
      <c r="AT280" s="235">
        <f t="shared" si="35"/>
        <v>0</v>
      </c>
      <c r="AU280" s="235">
        <f t="shared" si="36"/>
        <v>0</v>
      </c>
      <c r="AV280" s="235">
        <f t="shared" si="37"/>
        <v>0</v>
      </c>
      <c r="AW280" s="172"/>
      <c r="AX280" s="173">
        <f t="shared" si="33"/>
        <v>0</v>
      </c>
      <c r="AY280" s="173"/>
      <c r="AZ280" s="173"/>
      <c r="BA280" s="173">
        <f t="shared" si="38"/>
        <v>0</v>
      </c>
      <c r="BB280" s="173"/>
      <c r="BC280" s="173"/>
      <c r="BD280" s="173">
        <f t="shared" si="39"/>
        <v>0</v>
      </c>
      <c r="BE280" s="173"/>
      <c r="BF280" s="172"/>
      <c r="BG280" s="172"/>
      <c r="BH280" s="172"/>
      <c r="BI280" s="172"/>
      <c r="BJ280" s="172"/>
      <c r="BK280" s="172"/>
      <c r="BL280" s="172"/>
      <c r="BM280" s="172"/>
      <c r="BN280" s="172"/>
      <c r="BO280" s="172"/>
      <c r="BP280" s="172"/>
      <c r="BQ280" s="172"/>
      <c r="BR280" s="172"/>
      <c r="BS280" s="172"/>
      <c r="BT280" s="172"/>
      <c r="BU280" s="172"/>
      <c r="BV280" s="172"/>
      <c r="BW280" s="172"/>
      <c r="BX280" s="172"/>
      <c r="BY280" s="172"/>
      <c r="BZ280" s="172"/>
      <c r="CA280" s="172"/>
      <c r="CB280" s="172"/>
      <c r="CC280" s="172"/>
      <c r="CD280" s="172"/>
      <c r="CE280" s="172"/>
      <c r="CF280" s="172"/>
      <c r="CG280" s="172"/>
      <c r="CH280" s="172"/>
      <c r="CI280" s="172"/>
      <c r="CJ280" s="172"/>
      <c r="CK280" s="172"/>
      <c r="CL280" s="172"/>
      <c r="CM280" s="172"/>
      <c r="CN280" s="172"/>
      <c r="CO280" s="172"/>
      <c r="CP280" s="172"/>
      <c r="CQ280" s="172"/>
      <c r="CR280" s="172"/>
      <c r="CS280" s="172"/>
      <c r="CT280" s="172"/>
      <c r="CU280" s="172"/>
      <c r="CV280" s="172"/>
      <c r="CW280" s="172"/>
      <c r="CX280" s="172"/>
      <c r="CY280" s="172"/>
      <c r="CZ280" s="172"/>
      <c r="DA280" s="172"/>
      <c r="DB280" s="172"/>
      <c r="DC280" s="172"/>
      <c r="DD280" s="172"/>
      <c r="DE280" s="172"/>
      <c r="DF280" s="172"/>
      <c r="DG280" s="172"/>
      <c r="DH280" s="172"/>
      <c r="DI280" s="172"/>
      <c r="DJ280" s="172"/>
      <c r="DK280" s="172"/>
      <c r="DL280" s="172"/>
      <c r="DM280" s="172"/>
    </row>
    <row r="281" spans="1:117" s="225" customFormat="1" hidden="1">
      <c r="A281" s="178" t="s">
        <v>602</v>
      </c>
      <c r="B281" s="243"/>
      <c r="C281" s="242"/>
      <c r="D281" s="241"/>
      <c r="E281" s="240"/>
      <c r="F281" s="239"/>
      <c r="G281" s="238"/>
      <c r="H281" s="231"/>
      <c r="I281" s="237"/>
      <c r="J281" s="236"/>
      <c r="K281" s="236"/>
      <c r="L281" s="236"/>
      <c r="M281" s="236"/>
      <c r="N281" s="236"/>
      <c r="O281" s="236"/>
      <c r="P281" s="236"/>
      <c r="Q281" s="236"/>
      <c r="R281" s="236"/>
      <c r="S281" s="236"/>
      <c r="T281" s="236"/>
      <c r="U281" s="236"/>
      <c r="V281" s="236"/>
      <c r="W281" s="236"/>
      <c r="X281" s="236"/>
      <c r="Y281" s="236"/>
      <c r="Z281" s="236"/>
      <c r="AA281" s="236"/>
      <c r="AB281" s="236"/>
      <c r="AC281" s="236"/>
      <c r="AD281" s="236"/>
      <c r="AE281" s="236"/>
      <c r="AF281" s="236"/>
      <c r="AG281" s="236"/>
      <c r="AH281" s="236"/>
      <c r="AI281" s="236"/>
      <c r="AJ281" s="236"/>
      <c r="AK281" s="236"/>
      <c r="AL281" s="236"/>
      <c r="AM281" s="236"/>
      <c r="AN281" s="236"/>
      <c r="AO281" s="236"/>
      <c r="AP281" s="236"/>
      <c r="AQ281" s="236"/>
      <c r="AR281" s="236"/>
      <c r="AS281" s="177">
        <f t="shared" si="34"/>
        <v>0</v>
      </c>
      <c r="AT281" s="235">
        <f t="shared" si="35"/>
        <v>0</v>
      </c>
      <c r="AU281" s="235">
        <f t="shared" si="36"/>
        <v>0</v>
      </c>
      <c r="AV281" s="235">
        <f t="shared" si="37"/>
        <v>0</v>
      </c>
      <c r="AW281" s="172"/>
      <c r="AX281" s="173">
        <f t="shared" si="33"/>
        <v>0</v>
      </c>
      <c r="AY281" s="173"/>
      <c r="AZ281" s="173"/>
      <c r="BA281" s="173">
        <f t="shared" si="38"/>
        <v>0</v>
      </c>
      <c r="BB281" s="173"/>
      <c r="BC281" s="173"/>
      <c r="BD281" s="173">
        <f t="shared" si="39"/>
        <v>0</v>
      </c>
      <c r="BE281" s="173"/>
      <c r="BF281" s="172"/>
      <c r="BG281" s="172"/>
      <c r="BH281" s="172"/>
      <c r="BI281" s="172"/>
      <c r="BJ281" s="172"/>
      <c r="BK281" s="172"/>
      <c r="BL281" s="172"/>
      <c r="BM281" s="172"/>
      <c r="BN281" s="172"/>
      <c r="BO281" s="172"/>
      <c r="BP281" s="172"/>
      <c r="BQ281" s="172"/>
      <c r="BR281" s="172"/>
      <c r="BS281" s="172"/>
      <c r="BT281" s="172"/>
      <c r="BU281" s="172"/>
      <c r="BV281" s="172"/>
      <c r="BW281" s="172"/>
      <c r="BX281" s="172"/>
      <c r="BY281" s="172"/>
      <c r="BZ281" s="172"/>
      <c r="CA281" s="172"/>
      <c r="CB281" s="172"/>
      <c r="CC281" s="172"/>
      <c r="CD281" s="172"/>
      <c r="CE281" s="172"/>
      <c r="CF281" s="172"/>
      <c r="CG281" s="172"/>
      <c r="CH281" s="172"/>
      <c r="CI281" s="172"/>
      <c r="CJ281" s="172"/>
      <c r="CK281" s="172"/>
      <c r="CL281" s="172"/>
      <c r="CM281" s="172"/>
      <c r="CN281" s="172"/>
      <c r="CO281" s="172"/>
      <c r="CP281" s="172"/>
      <c r="CQ281" s="172"/>
      <c r="CR281" s="172"/>
      <c r="CS281" s="172"/>
      <c r="CT281" s="172"/>
      <c r="CU281" s="172"/>
      <c r="CV281" s="172"/>
      <c r="CW281" s="172"/>
      <c r="CX281" s="172"/>
      <c r="CY281" s="172"/>
      <c r="CZ281" s="172"/>
      <c r="DA281" s="172"/>
      <c r="DB281" s="172"/>
      <c r="DC281" s="172"/>
      <c r="DD281" s="172"/>
      <c r="DE281" s="172"/>
      <c r="DF281" s="172"/>
      <c r="DG281" s="172"/>
      <c r="DH281" s="172"/>
      <c r="DI281" s="172"/>
      <c r="DJ281" s="172"/>
      <c r="DK281" s="172"/>
      <c r="DL281" s="172"/>
      <c r="DM281" s="172"/>
    </row>
    <row r="282" spans="1:117" s="225" customFormat="1" hidden="1">
      <c r="A282" s="178" t="s">
        <v>603</v>
      </c>
      <c r="B282" s="243"/>
      <c r="C282" s="242"/>
      <c r="D282" s="241"/>
      <c r="E282" s="240"/>
      <c r="F282" s="239"/>
      <c r="G282" s="238"/>
      <c r="H282" s="231"/>
      <c r="I282" s="237"/>
      <c r="J282" s="236"/>
      <c r="K282" s="236"/>
      <c r="L282" s="236"/>
      <c r="M282" s="236"/>
      <c r="N282" s="236"/>
      <c r="O282" s="236"/>
      <c r="P282" s="236"/>
      <c r="Q282" s="236"/>
      <c r="R282" s="236"/>
      <c r="S282" s="236"/>
      <c r="T282" s="236"/>
      <c r="U282" s="236"/>
      <c r="V282" s="236"/>
      <c r="W282" s="236"/>
      <c r="X282" s="236"/>
      <c r="Y282" s="236"/>
      <c r="Z282" s="236"/>
      <c r="AA282" s="236"/>
      <c r="AB282" s="236"/>
      <c r="AC282" s="236"/>
      <c r="AD282" s="236"/>
      <c r="AE282" s="236"/>
      <c r="AF282" s="236"/>
      <c r="AG282" s="236"/>
      <c r="AH282" s="236"/>
      <c r="AI282" s="236"/>
      <c r="AJ282" s="236"/>
      <c r="AK282" s="236"/>
      <c r="AL282" s="236"/>
      <c r="AM282" s="236"/>
      <c r="AN282" s="236"/>
      <c r="AO282" s="236"/>
      <c r="AP282" s="236"/>
      <c r="AQ282" s="236"/>
      <c r="AR282" s="236"/>
      <c r="AS282" s="177">
        <f t="shared" si="34"/>
        <v>0</v>
      </c>
      <c r="AT282" s="235">
        <f t="shared" si="35"/>
        <v>0</v>
      </c>
      <c r="AU282" s="235">
        <f t="shared" si="36"/>
        <v>0</v>
      </c>
      <c r="AV282" s="235">
        <f t="shared" si="37"/>
        <v>0</v>
      </c>
      <c r="AW282" s="172"/>
      <c r="AX282" s="173">
        <f t="shared" si="33"/>
        <v>0</v>
      </c>
      <c r="AY282" s="173"/>
      <c r="AZ282" s="173"/>
      <c r="BA282" s="173">
        <f t="shared" si="38"/>
        <v>0</v>
      </c>
      <c r="BB282" s="173"/>
      <c r="BC282" s="173"/>
      <c r="BD282" s="173">
        <f t="shared" si="39"/>
        <v>0</v>
      </c>
      <c r="BE282" s="173"/>
      <c r="BF282" s="172"/>
      <c r="BG282" s="172"/>
      <c r="BH282" s="172"/>
      <c r="BI282" s="172"/>
      <c r="BJ282" s="172"/>
      <c r="BK282" s="172"/>
      <c r="BL282" s="172"/>
      <c r="BM282" s="172"/>
      <c r="BN282" s="172"/>
      <c r="BO282" s="172"/>
      <c r="BP282" s="172"/>
      <c r="BQ282" s="172"/>
      <c r="BR282" s="172"/>
      <c r="BS282" s="172"/>
      <c r="BT282" s="172"/>
      <c r="BU282" s="172"/>
      <c r="BV282" s="172"/>
      <c r="BW282" s="172"/>
      <c r="BX282" s="172"/>
      <c r="BY282" s="172"/>
      <c r="BZ282" s="172"/>
      <c r="CA282" s="172"/>
      <c r="CB282" s="172"/>
      <c r="CC282" s="172"/>
      <c r="CD282" s="172"/>
      <c r="CE282" s="172"/>
      <c r="CF282" s="172"/>
      <c r="CG282" s="172"/>
      <c r="CH282" s="172"/>
      <c r="CI282" s="172"/>
      <c r="CJ282" s="172"/>
      <c r="CK282" s="172"/>
      <c r="CL282" s="172"/>
      <c r="CM282" s="172"/>
      <c r="CN282" s="172"/>
      <c r="CO282" s="172"/>
      <c r="CP282" s="172"/>
      <c r="CQ282" s="172"/>
      <c r="CR282" s="172"/>
      <c r="CS282" s="172"/>
      <c r="CT282" s="172"/>
      <c r="CU282" s="172"/>
      <c r="CV282" s="172"/>
      <c r="CW282" s="172"/>
      <c r="CX282" s="172"/>
      <c r="CY282" s="172"/>
      <c r="CZ282" s="172"/>
      <c r="DA282" s="172"/>
      <c r="DB282" s="172"/>
      <c r="DC282" s="172"/>
      <c r="DD282" s="172"/>
      <c r="DE282" s="172"/>
      <c r="DF282" s="172"/>
      <c r="DG282" s="172"/>
      <c r="DH282" s="172"/>
      <c r="DI282" s="172"/>
      <c r="DJ282" s="172"/>
      <c r="DK282" s="172"/>
      <c r="DL282" s="172"/>
      <c r="DM282" s="172"/>
    </row>
    <row r="283" spans="1:117" s="225" customFormat="1" hidden="1">
      <c r="A283" s="178" t="s">
        <v>604</v>
      </c>
      <c r="B283" s="243"/>
      <c r="C283" s="242"/>
      <c r="D283" s="241"/>
      <c r="E283" s="240"/>
      <c r="F283" s="239"/>
      <c r="G283" s="238"/>
      <c r="H283" s="231"/>
      <c r="I283" s="237"/>
      <c r="J283" s="236"/>
      <c r="K283" s="236"/>
      <c r="L283" s="236"/>
      <c r="M283" s="236"/>
      <c r="N283" s="236"/>
      <c r="O283" s="236"/>
      <c r="P283" s="236"/>
      <c r="Q283" s="236"/>
      <c r="R283" s="236"/>
      <c r="S283" s="236"/>
      <c r="T283" s="236"/>
      <c r="U283" s="236"/>
      <c r="V283" s="236"/>
      <c r="W283" s="236"/>
      <c r="X283" s="236"/>
      <c r="Y283" s="236"/>
      <c r="Z283" s="236"/>
      <c r="AA283" s="236"/>
      <c r="AB283" s="236"/>
      <c r="AC283" s="236"/>
      <c r="AD283" s="236"/>
      <c r="AE283" s="236"/>
      <c r="AF283" s="236"/>
      <c r="AG283" s="236"/>
      <c r="AH283" s="236"/>
      <c r="AI283" s="236"/>
      <c r="AJ283" s="236"/>
      <c r="AK283" s="236"/>
      <c r="AL283" s="236"/>
      <c r="AM283" s="236"/>
      <c r="AN283" s="236"/>
      <c r="AO283" s="236"/>
      <c r="AP283" s="236"/>
      <c r="AQ283" s="236"/>
      <c r="AR283" s="236"/>
      <c r="AS283" s="177">
        <f t="shared" si="34"/>
        <v>0</v>
      </c>
      <c r="AT283" s="235">
        <f t="shared" si="35"/>
        <v>0</v>
      </c>
      <c r="AU283" s="235">
        <f t="shared" si="36"/>
        <v>0</v>
      </c>
      <c r="AV283" s="235">
        <f t="shared" si="37"/>
        <v>0</v>
      </c>
      <c r="AW283" s="172"/>
      <c r="AX283" s="173">
        <f t="shared" si="33"/>
        <v>0</v>
      </c>
      <c r="AY283" s="173"/>
      <c r="AZ283" s="173"/>
      <c r="BA283" s="173">
        <f t="shared" si="38"/>
        <v>0</v>
      </c>
      <c r="BB283" s="173"/>
      <c r="BC283" s="173"/>
      <c r="BD283" s="173">
        <f t="shared" si="39"/>
        <v>0</v>
      </c>
      <c r="BE283" s="173"/>
      <c r="BF283" s="172"/>
      <c r="BG283" s="172"/>
      <c r="BH283" s="172"/>
      <c r="BI283" s="172"/>
      <c r="BJ283" s="172"/>
      <c r="BK283" s="172"/>
      <c r="BL283" s="172"/>
      <c r="BM283" s="172"/>
      <c r="BN283" s="172"/>
      <c r="BO283" s="172"/>
      <c r="BP283" s="172"/>
      <c r="BQ283" s="172"/>
      <c r="BR283" s="172"/>
      <c r="BS283" s="172"/>
      <c r="BT283" s="172"/>
      <c r="BU283" s="172"/>
      <c r="BV283" s="172"/>
      <c r="BW283" s="172"/>
      <c r="BX283" s="172"/>
      <c r="BY283" s="172"/>
      <c r="BZ283" s="172"/>
      <c r="CA283" s="172"/>
      <c r="CB283" s="172"/>
      <c r="CC283" s="172"/>
      <c r="CD283" s="172"/>
      <c r="CE283" s="172"/>
      <c r="CF283" s="172"/>
      <c r="CG283" s="172"/>
      <c r="CH283" s="172"/>
      <c r="CI283" s="172"/>
      <c r="CJ283" s="172"/>
      <c r="CK283" s="172"/>
      <c r="CL283" s="172"/>
      <c r="CM283" s="172"/>
      <c r="CN283" s="172"/>
      <c r="CO283" s="172"/>
      <c r="CP283" s="172"/>
      <c r="CQ283" s="172"/>
      <c r="CR283" s="172"/>
      <c r="CS283" s="172"/>
      <c r="CT283" s="172"/>
      <c r="CU283" s="172"/>
      <c r="CV283" s="172"/>
      <c r="CW283" s="172"/>
      <c r="CX283" s="172"/>
      <c r="CY283" s="172"/>
      <c r="CZ283" s="172"/>
      <c r="DA283" s="172"/>
      <c r="DB283" s="172"/>
      <c r="DC283" s="172"/>
      <c r="DD283" s="172"/>
      <c r="DE283" s="172"/>
      <c r="DF283" s="172"/>
      <c r="DG283" s="172"/>
      <c r="DH283" s="172"/>
      <c r="DI283" s="172"/>
      <c r="DJ283" s="172"/>
      <c r="DK283" s="172"/>
      <c r="DL283" s="172"/>
      <c r="DM283" s="172"/>
    </row>
    <row r="284" spans="1:117" s="225" customFormat="1" hidden="1">
      <c r="A284" s="178" t="s">
        <v>605</v>
      </c>
      <c r="B284" s="243"/>
      <c r="C284" s="242"/>
      <c r="D284" s="241"/>
      <c r="E284" s="240"/>
      <c r="F284" s="239"/>
      <c r="G284" s="238"/>
      <c r="H284" s="231"/>
      <c r="I284" s="237"/>
      <c r="J284" s="236"/>
      <c r="K284" s="236"/>
      <c r="L284" s="236"/>
      <c r="M284" s="236"/>
      <c r="N284" s="236"/>
      <c r="O284" s="236"/>
      <c r="P284" s="236"/>
      <c r="Q284" s="236"/>
      <c r="R284" s="236"/>
      <c r="S284" s="236"/>
      <c r="T284" s="236"/>
      <c r="U284" s="236"/>
      <c r="V284" s="236"/>
      <c r="W284" s="236"/>
      <c r="X284" s="236"/>
      <c r="Y284" s="236"/>
      <c r="Z284" s="236"/>
      <c r="AA284" s="236"/>
      <c r="AB284" s="236"/>
      <c r="AC284" s="236"/>
      <c r="AD284" s="236"/>
      <c r="AE284" s="236"/>
      <c r="AF284" s="236"/>
      <c r="AG284" s="236"/>
      <c r="AH284" s="236"/>
      <c r="AI284" s="236"/>
      <c r="AJ284" s="236"/>
      <c r="AK284" s="236"/>
      <c r="AL284" s="236"/>
      <c r="AM284" s="236"/>
      <c r="AN284" s="236"/>
      <c r="AO284" s="236"/>
      <c r="AP284" s="236"/>
      <c r="AQ284" s="236"/>
      <c r="AR284" s="236"/>
      <c r="AS284" s="177">
        <f t="shared" si="34"/>
        <v>0</v>
      </c>
      <c r="AT284" s="235">
        <f t="shared" si="35"/>
        <v>0</v>
      </c>
      <c r="AU284" s="235">
        <f t="shared" si="36"/>
        <v>0</v>
      </c>
      <c r="AV284" s="235">
        <f t="shared" si="37"/>
        <v>0</v>
      </c>
      <c r="AW284" s="172"/>
      <c r="AX284" s="173">
        <f t="shared" si="33"/>
        <v>0</v>
      </c>
      <c r="AY284" s="173"/>
      <c r="AZ284" s="173"/>
      <c r="BA284" s="173">
        <f t="shared" si="38"/>
        <v>0</v>
      </c>
      <c r="BB284" s="173"/>
      <c r="BC284" s="173"/>
      <c r="BD284" s="173">
        <f t="shared" si="39"/>
        <v>0</v>
      </c>
      <c r="BE284" s="173"/>
      <c r="BF284" s="172"/>
      <c r="BG284" s="172"/>
      <c r="BH284" s="172"/>
      <c r="BI284" s="172"/>
      <c r="BJ284" s="172"/>
      <c r="BK284" s="172"/>
      <c r="BL284" s="172"/>
      <c r="BM284" s="172"/>
      <c r="BN284" s="172"/>
      <c r="BO284" s="172"/>
      <c r="BP284" s="172"/>
      <c r="BQ284" s="172"/>
      <c r="BR284" s="172"/>
      <c r="BS284" s="172"/>
      <c r="BT284" s="172"/>
      <c r="BU284" s="172"/>
      <c r="BV284" s="172"/>
      <c r="BW284" s="172"/>
      <c r="BX284" s="172"/>
      <c r="BY284" s="172"/>
      <c r="BZ284" s="172"/>
      <c r="CA284" s="172"/>
      <c r="CB284" s="172"/>
      <c r="CC284" s="172"/>
      <c r="CD284" s="172"/>
      <c r="CE284" s="172"/>
      <c r="CF284" s="172"/>
      <c r="CG284" s="172"/>
      <c r="CH284" s="172"/>
      <c r="CI284" s="172"/>
      <c r="CJ284" s="172"/>
      <c r="CK284" s="172"/>
      <c r="CL284" s="172"/>
      <c r="CM284" s="172"/>
      <c r="CN284" s="172"/>
      <c r="CO284" s="172"/>
      <c r="CP284" s="172"/>
      <c r="CQ284" s="172"/>
      <c r="CR284" s="172"/>
      <c r="CS284" s="172"/>
      <c r="CT284" s="172"/>
      <c r="CU284" s="172"/>
      <c r="CV284" s="172"/>
      <c r="CW284" s="172"/>
      <c r="CX284" s="172"/>
      <c r="CY284" s="172"/>
      <c r="CZ284" s="172"/>
      <c r="DA284" s="172"/>
      <c r="DB284" s="172"/>
      <c r="DC284" s="172"/>
      <c r="DD284" s="172"/>
      <c r="DE284" s="172"/>
      <c r="DF284" s="172"/>
      <c r="DG284" s="172"/>
      <c r="DH284" s="172"/>
      <c r="DI284" s="172"/>
      <c r="DJ284" s="172"/>
      <c r="DK284" s="172"/>
      <c r="DL284" s="172"/>
      <c r="DM284" s="172"/>
    </row>
    <row r="285" spans="1:117" s="225" customFormat="1" hidden="1">
      <c r="A285" s="178" t="s">
        <v>606</v>
      </c>
      <c r="B285" s="243"/>
      <c r="C285" s="242"/>
      <c r="D285" s="241"/>
      <c r="E285" s="240"/>
      <c r="F285" s="239"/>
      <c r="G285" s="238"/>
      <c r="H285" s="231"/>
      <c r="I285" s="237"/>
      <c r="J285" s="236"/>
      <c r="K285" s="236"/>
      <c r="L285" s="236"/>
      <c r="M285" s="236"/>
      <c r="N285" s="236"/>
      <c r="O285" s="236"/>
      <c r="P285" s="236"/>
      <c r="Q285" s="236"/>
      <c r="R285" s="236"/>
      <c r="S285" s="236"/>
      <c r="T285" s="236"/>
      <c r="U285" s="236"/>
      <c r="V285" s="236"/>
      <c r="W285" s="236"/>
      <c r="X285" s="236"/>
      <c r="Y285" s="236"/>
      <c r="Z285" s="236"/>
      <c r="AA285" s="236"/>
      <c r="AB285" s="236"/>
      <c r="AC285" s="236"/>
      <c r="AD285" s="236"/>
      <c r="AE285" s="236"/>
      <c r="AF285" s="236"/>
      <c r="AG285" s="236"/>
      <c r="AH285" s="236"/>
      <c r="AI285" s="236"/>
      <c r="AJ285" s="236"/>
      <c r="AK285" s="236"/>
      <c r="AL285" s="236"/>
      <c r="AM285" s="236"/>
      <c r="AN285" s="236"/>
      <c r="AO285" s="236"/>
      <c r="AP285" s="236"/>
      <c r="AQ285" s="236"/>
      <c r="AR285" s="236"/>
      <c r="AS285" s="177">
        <f t="shared" si="34"/>
        <v>0</v>
      </c>
      <c r="AT285" s="235">
        <f t="shared" si="35"/>
        <v>0</v>
      </c>
      <c r="AU285" s="235">
        <f t="shared" si="36"/>
        <v>0</v>
      </c>
      <c r="AV285" s="235">
        <f t="shared" si="37"/>
        <v>0</v>
      </c>
      <c r="AW285" s="172"/>
      <c r="AX285" s="173">
        <f t="shared" si="33"/>
        <v>0</v>
      </c>
      <c r="AY285" s="173"/>
      <c r="AZ285" s="173"/>
      <c r="BA285" s="173">
        <f t="shared" si="38"/>
        <v>0</v>
      </c>
      <c r="BB285" s="173"/>
      <c r="BC285" s="173"/>
      <c r="BD285" s="173">
        <f t="shared" si="39"/>
        <v>0</v>
      </c>
      <c r="BE285" s="173"/>
      <c r="BF285" s="172"/>
      <c r="BG285" s="172"/>
      <c r="BH285" s="172"/>
      <c r="BI285" s="172"/>
      <c r="BJ285" s="172"/>
      <c r="BK285" s="172"/>
      <c r="BL285" s="172"/>
      <c r="BM285" s="172"/>
      <c r="BN285" s="172"/>
      <c r="BO285" s="172"/>
      <c r="BP285" s="172"/>
      <c r="BQ285" s="172"/>
      <c r="BR285" s="172"/>
      <c r="BS285" s="172"/>
      <c r="BT285" s="172"/>
      <c r="BU285" s="172"/>
      <c r="BV285" s="172"/>
      <c r="BW285" s="172"/>
      <c r="BX285" s="172"/>
      <c r="BY285" s="172"/>
      <c r="BZ285" s="172"/>
      <c r="CA285" s="172"/>
      <c r="CB285" s="172"/>
      <c r="CC285" s="172"/>
      <c r="CD285" s="172"/>
      <c r="CE285" s="172"/>
      <c r="CF285" s="172"/>
      <c r="CG285" s="172"/>
      <c r="CH285" s="172"/>
      <c r="CI285" s="172"/>
      <c r="CJ285" s="172"/>
      <c r="CK285" s="172"/>
      <c r="CL285" s="172"/>
      <c r="CM285" s="172"/>
      <c r="CN285" s="172"/>
      <c r="CO285" s="172"/>
      <c r="CP285" s="172"/>
      <c r="CQ285" s="172"/>
      <c r="CR285" s="172"/>
      <c r="CS285" s="172"/>
      <c r="CT285" s="172"/>
      <c r="CU285" s="172"/>
      <c r="CV285" s="172"/>
      <c r="CW285" s="172"/>
      <c r="CX285" s="172"/>
      <c r="CY285" s="172"/>
      <c r="CZ285" s="172"/>
      <c r="DA285" s="172"/>
      <c r="DB285" s="172"/>
      <c r="DC285" s="172"/>
      <c r="DD285" s="172"/>
      <c r="DE285" s="172"/>
      <c r="DF285" s="172"/>
      <c r="DG285" s="172"/>
      <c r="DH285" s="172"/>
      <c r="DI285" s="172"/>
      <c r="DJ285" s="172"/>
      <c r="DK285" s="172"/>
      <c r="DL285" s="172"/>
      <c r="DM285" s="172"/>
    </row>
    <row r="286" spans="1:117" s="225" customFormat="1" hidden="1">
      <c r="A286" s="178" t="s">
        <v>607</v>
      </c>
      <c r="B286" s="243"/>
      <c r="C286" s="242"/>
      <c r="D286" s="241"/>
      <c r="E286" s="240"/>
      <c r="F286" s="239"/>
      <c r="G286" s="238"/>
      <c r="H286" s="231"/>
      <c r="I286" s="237"/>
      <c r="J286" s="236"/>
      <c r="K286" s="236"/>
      <c r="L286" s="236"/>
      <c r="M286" s="236"/>
      <c r="N286" s="236"/>
      <c r="O286" s="236"/>
      <c r="P286" s="236"/>
      <c r="Q286" s="236"/>
      <c r="R286" s="236"/>
      <c r="S286" s="236"/>
      <c r="T286" s="236"/>
      <c r="U286" s="236"/>
      <c r="V286" s="236"/>
      <c r="W286" s="236"/>
      <c r="X286" s="236"/>
      <c r="Y286" s="236"/>
      <c r="Z286" s="236"/>
      <c r="AA286" s="236"/>
      <c r="AB286" s="236"/>
      <c r="AC286" s="236"/>
      <c r="AD286" s="236"/>
      <c r="AE286" s="236"/>
      <c r="AF286" s="236"/>
      <c r="AG286" s="236"/>
      <c r="AH286" s="236"/>
      <c r="AI286" s="236"/>
      <c r="AJ286" s="236"/>
      <c r="AK286" s="236"/>
      <c r="AL286" s="236"/>
      <c r="AM286" s="236"/>
      <c r="AN286" s="236"/>
      <c r="AO286" s="236"/>
      <c r="AP286" s="236"/>
      <c r="AQ286" s="236"/>
      <c r="AR286" s="236"/>
      <c r="AS286" s="177">
        <f t="shared" si="34"/>
        <v>0</v>
      </c>
      <c r="AT286" s="235">
        <f t="shared" si="35"/>
        <v>0</v>
      </c>
      <c r="AU286" s="235">
        <f t="shared" si="36"/>
        <v>0</v>
      </c>
      <c r="AV286" s="235">
        <f t="shared" si="37"/>
        <v>0</v>
      </c>
      <c r="AW286" s="172"/>
      <c r="AX286" s="173">
        <f t="shared" si="33"/>
        <v>0</v>
      </c>
      <c r="AY286" s="173"/>
      <c r="AZ286" s="173"/>
      <c r="BA286" s="173">
        <f t="shared" si="38"/>
        <v>0</v>
      </c>
      <c r="BB286" s="173"/>
      <c r="BC286" s="173"/>
      <c r="BD286" s="173">
        <f t="shared" si="39"/>
        <v>0</v>
      </c>
      <c r="BE286" s="173"/>
      <c r="BF286" s="172"/>
      <c r="BG286" s="172"/>
      <c r="BH286" s="172"/>
      <c r="BI286" s="172"/>
      <c r="BJ286" s="172"/>
      <c r="BK286" s="172"/>
      <c r="BL286" s="172"/>
      <c r="BM286" s="172"/>
      <c r="BN286" s="172"/>
      <c r="BO286" s="172"/>
      <c r="BP286" s="172"/>
      <c r="BQ286" s="172"/>
      <c r="BR286" s="172"/>
      <c r="BS286" s="172"/>
      <c r="BT286" s="172"/>
      <c r="BU286" s="172"/>
      <c r="BV286" s="172"/>
      <c r="BW286" s="172"/>
      <c r="BX286" s="172"/>
      <c r="BY286" s="172"/>
      <c r="BZ286" s="172"/>
      <c r="CA286" s="172"/>
      <c r="CB286" s="172"/>
      <c r="CC286" s="172"/>
      <c r="CD286" s="172"/>
      <c r="CE286" s="172"/>
      <c r="CF286" s="172"/>
      <c r="CG286" s="172"/>
      <c r="CH286" s="172"/>
      <c r="CI286" s="172"/>
      <c r="CJ286" s="172"/>
      <c r="CK286" s="172"/>
      <c r="CL286" s="172"/>
      <c r="CM286" s="172"/>
      <c r="CN286" s="172"/>
      <c r="CO286" s="172"/>
      <c r="CP286" s="172"/>
      <c r="CQ286" s="172"/>
      <c r="CR286" s="172"/>
      <c r="CS286" s="172"/>
      <c r="CT286" s="172"/>
      <c r="CU286" s="172"/>
      <c r="CV286" s="172"/>
      <c r="CW286" s="172"/>
      <c r="CX286" s="172"/>
      <c r="CY286" s="172"/>
      <c r="CZ286" s="172"/>
      <c r="DA286" s="172"/>
      <c r="DB286" s="172"/>
      <c r="DC286" s="172"/>
      <c r="DD286" s="172"/>
      <c r="DE286" s="172"/>
      <c r="DF286" s="172"/>
      <c r="DG286" s="172"/>
      <c r="DH286" s="172"/>
      <c r="DI286" s="172"/>
      <c r="DJ286" s="172"/>
      <c r="DK286" s="172"/>
      <c r="DL286" s="172"/>
      <c r="DM286" s="172"/>
    </row>
    <row r="287" spans="1:117" s="225" customFormat="1" hidden="1">
      <c r="A287" s="178" t="s">
        <v>608</v>
      </c>
      <c r="B287" s="243"/>
      <c r="C287" s="242"/>
      <c r="D287" s="241"/>
      <c r="E287" s="240"/>
      <c r="F287" s="239"/>
      <c r="G287" s="238"/>
      <c r="H287" s="231"/>
      <c r="I287" s="237"/>
      <c r="J287" s="236"/>
      <c r="K287" s="236"/>
      <c r="L287" s="236"/>
      <c r="M287" s="236"/>
      <c r="N287" s="236"/>
      <c r="O287" s="236"/>
      <c r="P287" s="236"/>
      <c r="Q287" s="236"/>
      <c r="R287" s="236"/>
      <c r="S287" s="236"/>
      <c r="T287" s="236"/>
      <c r="U287" s="236"/>
      <c r="V287" s="236"/>
      <c r="W287" s="236"/>
      <c r="X287" s="236"/>
      <c r="Y287" s="236"/>
      <c r="Z287" s="236"/>
      <c r="AA287" s="236"/>
      <c r="AB287" s="236"/>
      <c r="AC287" s="236"/>
      <c r="AD287" s="236"/>
      <c r="AE287" s="236"/>
      <c r="AF287" s="236"/>
      <c r="AG287" s="236"/>
      <c r="AH287" s="236"/>
      <c r="AI287" s="236"/>
      <c r="AJ287" s="236"/>
      <c r="AK287" s="236"/>
      <c r="AL287" s="236"/>
      <c r="AM287" s="236"/>
      <c r="AN287" s="236"/>
      <c r="AO287" s="236"/>
      <c r="AP287" s="236"/>
      <c r="AQ287" s="236"/>
      <c r="AR287" s="236"/>
      <c r="AS287" s="177">
        <f t="shared" si="34"/>
        <v>0</v>
      </c>
      <c r="AT287" s="235">
        <f t="shared" si="35"/>
        <v>0</v>
      </c>
      <c r="AU287" s="235">
        <f t="shared" si="36"/>
        <v>0</v>
      </c>
      <c r="AV287" s="235">
        <f t="shared" si="37"/>
        <v>0</v>
      </c>
      <c r="AW287" s="172"/>
      <c r="AX287" s="173">
        <f t="shared" si="33"/>
        <v>0</v>
      </c>
      <c r="AY287" s="173"/>
      <c r="AZ287" s="173"/>
      <c r="BA287" s="173">
        <f t="shared" si="38"/>
        <v>0</v>
      </c>
      <c r="BB287" s="173"/>
      <c r="BC287" s="173"/>
      <c r="BD287" s="173">
        <f t="shared" si="39"/>
        <v>0</v>
      </c>
      <c r="BE287" s="173"/>
      <c r="BF287" s="172"/>
      <c r="BG287" s="172"/>
      <c r="BH287" s="172"/>
      <c r="BI287" s="172"/>
      <c r="BJ287" s="172"/>
      <c r="BK287" s="172"/>
      <c r="BL287" s="172"/>
      <c r="BM287" s="172"/>
      <c r="BN287" s="172"/>
      <c r="BO287" s="172"/>
      <c r="BP287" s="172"/>
      <c r="BQ287" s="172"/>
      <c r="BR287" s="172"/>
      <c r="BS287" s="172"/>
      <c r="BT287" s="172"/>
      <c r="BU287" s="172"/>
      <c r="BV287" s="172"/>
      <c r="BW287" s="172"/>
      <c r="BX287" s="172"/>
      <c r="BY287" s="172"/>
      <c r="BZ287" s="172"/>
      <c r="CA287" s="172"/>
      <c r="CB287" s="172"/>
      <c r="CC287" s="172"/>
      <c r="CD287" s="172"/>
      <c r="CE287" s="172"/>
      <c r="CF287" s="172"/>
      <c r="CG287" s="172"/>
      <c r="CH287" s="172"/>
      <c r="CI287" s="172"/>
      <c r="CJ287" s="172"/>
      <c r="CK287" s="172"/>
      <c r="CL287" s="172"/>
      <c r="CM287" s="172"/>
      <c r="CN287" s="172"/>
      <c r="CO287" s="172"/>
      <c r="CP287" s="172"/>
      <c r="CQ287" s="172"/>
      <c r="CR287" s="172"/>
      <c r="CS287" s="172"/>
      <c r="CT287" s="172"/>
      <c r="CU287" s="172"/>
      <c r="CV287" s="172"/>
      <c r="CW287" s="172"/>
      <c r="CX287" s="172"/>
      <c r="CY287" s="172"/>
      <c r="CZ287" s="172"/>
      <c r="DA287" s="172"/>
      <c r="DB287" s="172"/>
      <c r="DC287" s="172"/>
      <c r="DD287" s="172"/>
      <c r="DE287" s="172"/>
      <c r="DF287" s="172"/>
      <c r="DG287" s="172"/>
      <c r="DH287" s="172"/>
      <c r="DI287" s="172"/>
      <c r="DJ287" s="172"/>
      <c r="DK287" s="172"/>
      <c r="DL287" s="172"/>
      <c r="DM287" s="172"/>
    </row>
    <row r="288" spans="1:117" hidden="1">
      <c r="A288" s="178" t="s">
        <v>609</v>
      </c>
      <c r="B288" s="243"/>
      <c r="C288" s="242"/>
      <c r="D288" s="241"/>
      <c r="E288" s="240"/>
      <c r="F288" s="239"/>
      <c r="G288" s="238"/>
      <c r="H288" s="231"/>
      <c r="I288" s="237"/>
      <c r="J288" s="236"/>
      <c r="K288" s="236"/>
      <c r="L288" s="236"/>
      <c r="M288" s="236"/>
      <c r="N288" s="236"/>
      <c r="O288" s="236"/>
      <c r="P288" s="236"/>
      <c r="Q288" s="236"/>
      <c r="R288" s="236"/>
      <c r="S288" s="236"/>
      <c r="T288" s="236"/>
      <c r="U288" s="236"/>
      <c r="V288" s="236"/>
      <c r="W288" s="236"/>
      <c r="X288" s="236"/>
      <c r="Y288" s="236"/>
      <c r="Z288" s="236"/>
      <c r="AA288" s="236"/>
      <c r="AB288" s="236"/>
      <c r="AC288" s="236"/>
      <c r="AD288" s="236"/>
      <c r="AE288" s="236"/>
      <c r="AF288" s="236"/>
      <c r="AG288" s="236"/>
      <c r="AH288" s="236"/>
      <c r="AI288" s="236"/>
      <c r="AJ288" s="236"/>
      <c r="AK288" s="236"/>
      <c r="AL288" s="236"/>
      <c r="AM288" s="236"/>
      <c r="AN288" s="236"/>
      <c r="AO288" s="236"/>
      <c r="AP288" s="236"/>
      <c r="AQ288" s="236"/>
      <c r="AR288" s="236"/>
      <c r="AS288" s="177">
        <f t="shared" si="34"/>
        <v>0</v>
      </c>
      <c r="AT288" s="235">
        <f t="shared" si="35"/>
        <v>0</v>
      </c>
      <c r="AU288" s="235">
        <f t="shared" si="36"/>
        <v>0</v>
      </c>
      <c r="AV288" s="235">
        <f t="shared" si="37"/>
        <v>0</v>
      </c>
      <c r="AX288" s="173">
        <f t="shared" si="33"/>
        <v>0</v>
      </c>
      <c r="BA288" s="173">
        <f t="shared" si="38"/>
        <v>0</v>
      </c>
      <c r="BD288" s="173">
        <f t="shared" si="39"/>
        <v>0</v>
      </c>
    </row>
    <row r="289" spans="1:117" s="225" customFormat="1" hidden="1">
      <c r="A289" s="178" t="s">
        <v>610</v>
      </c>
      <c r="B289" s="243"/>
      <c r="C289" s="242"/>
      <c r="D289" s="241"/>
      <c r="E289" s="240"/>
      <c r="F289" s="239"/>
      <c r="G289" s="238"/>
      <c r="H289" s="231"/>
      <c r="I289" s="237"/>
      <c r="J289" s="236"/>
      <c r="K289" s="236"/>
      <c r="L289" s="236"/>
      <c r="M289" s="236"/>
      <c r="N289" s="236"/>
      <c r="O289" s="236"/>
      <c r="P289" s="236"/>
      <c r="Q289" s="236"/>
      <c r="R289" s="236"/>
      <c r="S289" s="236"/>
      <c r="T289" s="236"/>
      <c r="U289" s="236"/>
      <c r="V289" s="236"/>
      <c r="W289" s="236"/>
      <c r="X289" s="236"/>
      <c r="Y289" s="236"/>
      <c r="Z289" s="236"/>
      <c r="AA289" s="236"/>
      <c r="AB289" s="236"/>
      <c r="AC289" s="236"/>
      <c r="AD289" s="236"/>
      <c r="AE289" s="236"/>
      <c r="AF289" s="236"/>
      <c r="AG289" s="236"/>
      <c r="AH289" s="236"/>
      <c r="AI289" s="236"/>
      <c r="AJ289" s="236"/>
      <c r="AK289" s="236"/>
      <c r="AL289" s="236"/>
      <c r="AM289" s="236"/>
      <c r="AN289" s="236"/>
      <c r="AO289" s="236"/>
      <c r="AP289" s="236"/>
      <c r="AQ289" s="236"/>
      <c r="AR289" s="236"/>
      <c r="AS289" s="177">
        <f t="shared" si="34"/>
        <v>0</v>
      </c>
      <c r="AT289" s="235">
        <f t="shared" si="35"/>
        <v>0</v>
      </c>
      <c r="AU289" s="235">
        <f t="shared" si="36"/>
        <v>0</v>
      </c>
      <c r="AV289" s="235">
        <f t="shared" si="37"/>
        <v>0</v>
      </c>
      <c r="AW289" s="172"/>
      <c r="AX289" s="173">
        <f t="shared" si="33"/>
        <v>0</v>
      </c>
      <c r="AY289" s="173"/>
      <c r="AZ289" s="173"/>
      <c r="BA289" s="173">
        <f t="shared" si="38"/>
        <v>0</v>
      </c>
      <c r="BB289" s="173"/>
      <c r="BC289" s="173"/>
      <c r="BD289" s="173">
        <f t="shared" si="39"/>
        <v>0</v>
      </c>
      <c r="BE289" s="173"/>
      <c r="BF289" s="172"/>
      <c r="BG289" s="172"/>
      <c r="BH289" s="172"/>
      <c r="BI289" s="172"/>
      <c r="BJ289" s="172"/>
      <c r="BK289" s="172"/>
      <c r="BL289" s="172"/>
      <c r="BM289" s="172"/>
      <c r="BN289" s="172"/>
      <c r="BO289" s="172"/>
      <c r="BP289" s="172"/>
      <c r="BQ289" s="172"/>
      <c r="BR289" s="172"/>
      <c r="BS289" s="172"/>
      <c r="BT289" s="172"/>
      <c r="BU289" s="172"/>
      <c r="BV289" s="172"/>
      <c r="BW289" s="172"/>
      <c r="BX289" s="172"/>
      <c r="BY289" s="172"/>
      <c r="BZ289" s="172"/>
      <c r="CA289" s="172"/>
      <c r="CB289" s="172"/>
      <c r="CC289" s="172"/>
      <c r="CD289" s="172"/>
      <c r="CE289" s="172"/>
      <c r="CF289" s="172"/>
      <c r="CG289" s="172"/>
      <c r="CH289" s="172"/>
      <c r="CI289" s="172"/>
      <c r="CJ289" s="172"/>
      <c r="CK289" s="172"/>
      <c r="CL289" s="172"/>
      <c r="CM289" s="172"/>
      <c r="CN289" s="172"/>
      <c r="CO289" s="172"/>
      <c r="CP289" s="172"/>
      <c r="CQ289" s="172"/>
      <c r="CR289" s="172"/>
      <c r="CS289" s="172"/>
      <c r="CT289" s="172"/>
      <c r="CU289" s="172"/>
      <c r="CV289" s="172"/>
      <c r="CW289" s="172"/>
      <c r="CX289" s="172"/>
      <c r="CY289" s="172"/>
      <c r="CZ289" s="172"/>
      <c r="DA289" s="172"/>
      <c r="DB289" s="172"/>
      <c r="DC289" s="172"/>
      <c r="DD289" s="172"/>
      <c r="DE289" s="172"/>
      <c r="DF289" s="172"/>
      <c r="DG289" s="172"/>
      <c r="DH289" s="172"/>
      <c r="DI289" s="172"/>
      <c r="DJ289" s="172"/>
      <c r="DK289" s="172"/>
      <c r="DL289" s="172"/>
      <c r="DM289" s="172"/>
    </row>
    <row r="290" spans="1:117" s="225" customFormat="1" hidden="1">
      <c r="A290" s="178" t="s">
        <v>611</v>
      </c>
      <c r="B290" s="243"/>
      <c r="C290" s="242"/>
      <c r="D290" s="241"/>
      <c r="E290" s="240"/>
      <c r="F290" s="239"/>
      <c r="G290" s="238"/>
      <c r="H290" s="231"/>
      <c r="I290" s="237"/>
      <c r="J290" s="236"/>
      <c r="K290" s="236"/>
      <c r="L290" s="236"/>
      <c r="M290" s="236"/>
      <c r="N290" s="236"/>
      <c r="O290" s="236"/>
      <c r="P290" s="236"/>
      <c r="Q290" s="236"/>
      <c r="R290" s="236"/>
      <c r="S290" s="236"/>
      <c r="T290" s="236"/>
      <c r="U290" s="236"/>
      <c r="V290" s="236"/>
      <c r="W290" s="236"/>
      <c r="X290" s="236"/>
      <c r="Y290" s="236"/>
      <c r="Z290" s="236"/>
      <c r="AA290" s="236"/>
      <c r="AB290" s="236"/>
      <c r="AC290" s="236"/>
      <c r="AD290" s="236"/>
      <c r="AE290" s="236"/>
      <c r="AF290" s="236"/>
      <c r="AG290" s="236"/>
      <c r="AH290" s="236"/>
      <c r="AI290" s="236"/>
      <c r="AJ290" s="236"/>
      <c r="AK290" s="236"/>
      <c r="AL290" s="236"/>
      <c r="AM290" s="236"/>
      <c r="AN290" s="236"/>
      <c r="AO290" s="236"/>
      <c r="AP290" s="236"/>
      <c r="AQ290" s="236"/>
      <c r="AR290" s="236"/>
      <c r="AS290" s="177">
        <f t="shared" si="34"/>
        <v>0</v>
      </c>
      <c r="AT290" s="235">
        <f t="shared" si="35"/>
        <v>0</v>
      </c>
      <c r="AU290" s="235">
        <f t="shared" si="36"/>
        <v>0</v>
      </c>
      <c r="AV290" s="235">
        <f t="shared" si="37"/>
        <v>0</v>
      </c>
      <c r="AW290" s="172"/>
      <c r="AX290" s="173">
        <f t="shared" si="33"/>
        <v>0</v>
      </c>
      <c r="AY290" s="173"/>
      <c r="AZ290" s="173"/>
      <c r="BA290" s="173">
        <f t="shared" si="38"/>
        <v>0</v>
      </c>
      <c r="BB290" s="173"/>
      <c r="BC290" s="173"/>
      <c r="BD290" s="173">
        <f t="shared" si="39"/>
        <v>0</v>
      </c>
      <c r="BE290" s="173"/>
      <c r="BF290" s="172"/>
      <c r="BG290" s="172"/>
      <c r="BH290" s="172"/>
      <c r="BI290" s="172"/>
      <c r="BJ290" s="172"/>
      <c r="BK290" s="172"/>
      <c r="BL290" s="172"/>
      <c r="BM290" s="172"/>
      <c r="BN290" s="172"/>
      <c r="BO290" s="172"/>
      <c r="BP290" s="172"/>
      <c r="BQ290" s="172"/>
      <c r="BR290" s="172"/>
      <c r="BS290" s="172"/>
      <c r="BT290" s="172"/>
      <c r="BU290" s="172"/>
      <c r="BV290" s="172"/>
      <c r="BW290" s="172"/>
      <c r="BX290" s="172"/>
      <c r="BY290" s="172"/>
      <c r="BZ290" s="172"/>
      <c r="CA290" s="172"/>
      <c r="CB290" s="172"/>
      <c r="CC290" s="172"/>
      <c r="CD290" s="172"/>
      <c r="CE290" s="172"/>
      <c r="CF290" s="172"/>
      <c r="CG290" s="172"/>
      <c r="CH290" s="172"/>
      <c r="CI290" s="172"/>
      <c r="CJ290" s="172"/>
      <c r="CK290" s="172"/>
      <c r="CL290" s="172"/>
      <c r="CM290" s="172"/>
      <c r="CN290" s="172"/>
      <c r="CO290" s="172"/>
      <c r="CP290" s="172"/>
      <c r="CQ290" s="172"/>
      <c r="CR290" s="172"/>
      <c r="CS290" s="172"/>
      <c r="CT290" s="172"/>
      <c r="CU290" s="172"/>
      <c r="CV290" s="172"/>
      <c r="CW290" s="172"/>
      <c r="CX290" s="172"/>
      <c r="CY290" s="172"/>
      <c r="CZ290" s="172"/>
      <c r="DA290" s="172"/>
      <c r="DB290" s="172"/>
      <c r="DC290" s="172"/>
      <c r="DD290" s="172"/>
      <c r="DE290" s="172"/>
      <c r="DF290" s="172"/>
      <c r="DG290" s="172"/>
      <c r="DH290" s="172"/>
      <c r="DI290" s="172"/>
      <c r="DJ290" s="172"/>
      <c r="DK290" s="172"/>
      <c r="DL290" s="172"/>
      <c r="DM290" s="172"/>
    </row>
    <row r="291" spans="1:117" s="225" customFormat="1" hidden="1">
      <c r="A291" s="178" t="s">
        <v>612</v>
      </c>
      <c r="B291" s="243"/>
      <c r="C291" s="242"/>
      <c r="D291" s="241"/>
      <c r="E291" s="240"/>
      <c r="F291" s="239"/>
      <c r="G291" s="238"/>
      <c r="H291" s="231"/>
      <c r="I291" s="237"/>
      <c r="J291" s="236"/>
      <c r="K291" s="236"/>
      <c r="L291" s="236"/>
      <c r="M291" s="236"/>
      <c r="N291" s="236"/>
      <c r="O291" s="236"/>
      <c r="P291" s="236"/>
      <c r="Q291" s="236"/>
      <c r="R291" s="236"/>
      <c r="S291" s="236"/>
      <c r="T291" s="236"/>
      <c r="U291" s="236"/>
      <c r="V291" s="236"/>
      <c r="W291" s="236"/>
      <c r="X291" s="236"/>
      <c r="Y291" s="236"/>
      <c r="Z291" s="236"/>
      <c r="AA291" s="236"/>
      <c r="AB291" s="236"/>
      <c r="AC291" s="236"/>
      <c r="AD291" s="236"/>
      <c r="AE291" s="236"/>
      <c r="AF291" s="236"/>
      <c r="AG291" s="236"/>
      <c r="AH291" s="236"/>
      <c r="AI291" s="236"/>
      <c r="AJ291" s="236"/>
      <c r="AK291" s="236"/>
      <c r="AL291" s="236"/>
      <c r="AM291" s="236"/>
      <c r="AN291" s="236"/>
      <c r="AO291" s="236"/>
      <c r="AP291" s="236"/>
      <c r="AQ291" s="236"/>
      <c r="AR291" s="236"/>
      <c r="AS291" s="177">
        <f t="shared" si="34"/>
        <v>0</v>
      </c>
      <c r="AT291" s="235">
        <f t="shared" si="35"/>
        <v>0</v>
      </c>
      <c r="AU291" s="235">
        <f t="shared" si="36"/>
        <v>0</v>
      </c>
      <c r="AV291" s="235">
        <f t="shared" si="37"/>
        <v>0</v>
      </c>
      <c r="AW291" s="172"/>
      <c r="AX291" s="173">
        <f t="shared" si="33"/>
        <v>0</v>
      </c>
      <c r="AY291" s="173"/>
      <c r="AZ291" s="173"/>
      <c r="BA291" s="173">
        <f t="shared" si="38"/>
        <v>0</v>
      </c>
      <c r="BB291" s="173"/>
      <c r="BC291" s="173"/>
      <c r="BD291" s="173">
        <f t="shared" si="39"/>
        <v>0</v>
      </c>
      <c r="BE291" s="173"/>
      <c r="BF291" s="172"/>
      <c r="BG291" s="172"/>
      <c r="BH291" s="172"/>
      <c r="BI291" s="172"/>
      <c r="BJ291" s="172"/>
      <c r="BK291" s="172"/>
      <c r="BL291" s="172"/>
      <c r="BM291" s="172"/>
      <c r="BN291" s="172"/>
      <c r="BO291" s="172"/>
      <c r="BP291" s="172"/>
      <c r="BQ291" s="172"/>
      <c r="BR291" s="172"/>
      <c r="BS291" s="172"/>
      <c r="BT291" s="172"/>
      <c r="BU291" s="172"/>
      <c r="BV291" s="172"/>
      <c r="BW291" s="172"/>
      <c r="BX291" s="172"/>
      <c r="BY291" s="172"/>
      <c r="BZ291" s="172"/>
      <c r="CA291" s="172"/>
      <c r="CB291" s="172"/>
      <c r="CC291" s="172"/>
      <c r="CD291" s="172"/>
      <c r="CE291" s="172"/>
      <c r="CF291" s="172"/>
      <c r="CG291" s="172"/>
      <c r="CH291" s="172"/>
      <c r="CI291" s="172"/>
      <c r="CJ291" s="172"/>
      <c r="CK291" s="172"/>
      <c r="CL291" s="172"/>
      <c r="CM291" s="172"/>
      <c r="CN291" s="172"/>
      <c r="CO291" s="172"/>
      <c r="CP291" s="172"/>
      <c r="CQ291" s="172"/>
      <c r="CR291" s="172"/>
      <c r="CS291" s="172"/>
      <c r="CT291" s="172"/>
      <c r="CU291" s="172"/>
      <c r="CV291" s="172"/>
      <c r="CW291" s="172"/>
      <c r="CX291" s="172"/>
      <c r="CY291" s="172"/>
      <c r="CZ291" s="172"/>
      <c r="DA291" s="172"/>
      <c r="DB291" s="172"/>
      <c r="DC291" s="172"/>
      <c r="DD291" s="172"/>
      <c r="DE291" s="172"/>
      <c r="DF291" s="172"/>
      <c r="DG291" s="172"/>
      <c r="DH291" s="172"/>
      <c r="DI291" s="172"/>
      <c r="DJ291" s="172"/>
      <c r="DK291" s="172"/>
      <c r="DL291" s="172"/>
      <c r="DM291" s="172"/>
    </row>
    <row r="292" spans="1:117" s="225" customFormat="1" hidden="1">
      <c r="A292" s="178" t="s">
        <v>613</v>
      </c>
      <c r="B292" s="243"/>
      <c r="C292" s="242"/>
      <c r="D292" s="241"/>
      <c r="E292" s="240"/>
      <c r="F292" s="239"/>
      <c r="G292" s="238"/>
      <c r="H292" s="231"/>
      <c r="I292" s="237"/>
      <c r="J292" s="236"/>
      <c r="K292" s="236"/>
      <c r="L292" s="236"/>
      <c r="M292" s="236"/>
      <c r="N292" s="236"/>
      <c r="O292" s="236"/>
      <c r="P292" s="236"/>
      <c r="Q292" s="236"/>
      <c r="R292" s="236"/>
      <c r="S292" s="236"/>
      <c r="T292" s="236"/>
      <c r="U292" s="236"/>
      <c r="V292" s="236"/>
      <c r="W292" s="236"/>
      <c r="X292" s="236"/>
      <c r="Y292" s="236"/>
      <c r="Z292" s="236"/>
      <c r="AA292" s="236"/>
      <c r="AB292" s="236"/>
      <c r="AC292" s="236"/>
      <c r="AD292" s="236"/>
      <c r="AE292" s="236"/>
      <c r="AF292" s="236"/>
      <c r="AG292" s="236"/>
      <c r="AH292" s="236"/>
      <c r="AI292" s="236"/>
      <c r="AJ292" s="236"/>
      <c r="AK292" s="236"/>
      <c r="AL292" s="236"/>
      <c r="AM292" s="236"/>
      <c r="AN292" s="236"/>
      <c r="AO292" s="236"/>
      <c r="AP292" s="236"/>
      <c r="AQ292" s="236"/>
      <c r="AR292" s="236"/>
      <c r="AS292" s="177">
        <f t="shared" si="34"/>
        <v>0</v>
      </c>
      <c r="AT292" s="235">
        <f t="shared" si="35"/>
        <v>0</v>
      </c>
      <c r="AU292" s="235">
        <f t="shared" si="36"/>
        <v>0</v>
      </c>
      <c r="AV292" s="235">
        <f t="shared" si="37"/>
        <v>0</v>
      </c>
      <c r="AW292" s="172"/>
      <c r="AX292" s="173">
        <f t="shared" si="33"/>
        <v>0</v>
      </c>
      <c r="AY292" s="173"/>
      <c r="AZ292" s="173"/>
      <c r="BA292" s="173">
        <f t="shared" si="38"/>
        <v>0</v>
      </c>
      <c r="BB292" s="173"/>
      <c r="BC292" s="173"/>
      <c r="BD292" s="173">
        <f t="shared" si="39"/>
        <v>0</v>
      </c>
      <c r="BE292" s="173"/>
      <c r="BF292" s="172"/>
      <c r="BG292" s="172"/>
      <c r="BH292" s="172"/>
      <c r="BI292" s="172"/>
      <c r="BJ292" s="172"/>
      <c r="BK292" s="172"/>
      <c r="BL292" s="172"/>
      <c r="BM292" s="172"/>
      <c r="BN292" s="172"/>
      <c r="BO292" s="172"/>
      <c r="BP292" s="172"/>
      <c r="BQ292" s="172"/>
      <c r="BR292" s="172"/>
      <c r="BS292" s="172"/>
      <c r="BT292" s="172"/>
      <c r="BU292" s="172"/>
      <c r="BV292" s="172"/>
      <c r="BW292" s="172"/>
      <c r="BX292" s="172"/>
      <c r="BY292" s="172"/>
      <c r="BZ292" s="172"/>
      <c r="CA292" s="172"/>
      <c r="CB292" s="172"/>
      <c r="CC292" s="172"/>
      <c r="CD292" s="172"/>
      <c r="CE292" s="172"/>
      <c r="CF292" s="172"/>
      <c r="CG292" s="172"/>
      <c r="CH292" s="172"/>
      <c r="CI292" s="172"/>
      <c r="CJ292" s="172"/>
      <c r="CK292" s="172"/>
      <c r="CL292" s="172"/>
      <c r="CM292" s="172"/>
      <c r="CN292" s="172"/>
      <c r="CO292" s="172"/>
      <c r="CP292" s="172"/>
      <c r="CQ292" s="172"/>
      <c r="CR292" s="172"/>
      <c r="CS292" s="172"/>
      <c r="CT292" s="172"/>
      <c r="CU292" s="172"/>
      <c r="CV292" s="172"/>
      <c r="CW292" s="172"/>
      <c r="CX292" s="172"/>
      <c r="CY292" s="172"/>
      <c r="CZ292" s="172"/>
      <c r="DA292" s="172"/>
      <c r="DB292" s="172"/>
      <c r="DC292" s="172"/>
      <c r="DD292" s="172"/>
      <c r="DE292" s="172"/>
      <c r="DF292" s="172"/>
      <c r="DG292" s="172"/>
      <c r="DH292" s="172"/>
      <c r="DI292" s="172"/>
      <c r="DJ292" s="172"/>
      <c r="DK292" s="172"/>
      <c r="DL292" s="172"/>
      <c r="DM292" s="172"/>
    </row>
    <row r="293" spans="1:117" s="225" customFormat="1" hidden="1">
      <c r="A293" s="178" t="s">
        <v>614</v>
      </c>
      <c r="B293" s="243"/>
      <c r="C293" s="242"/>
      <c r="D293" s="241"/>
      <c r="E293" s="240"/>
      <c r="F293" s="239"/>
      <c r="G293" s="238"/>
      <c r="H293" s="231"/>
      <c r="I293" s="237"/>
      <c r="J293" s="236"/>
      <c r="K293" s="236"/>
      <c r="L293" s="236"/>
      <c r="M293" s="236"/>
      <c r="N293" s="236"/>
      <c r="O293" s="236"/>
      <c r="P293" s="236"/>
      <c r="Q293" s="236"/>
      <c r="R293" s="236"/>
      <c r="S293" s="236"/>
      <c r="T293" s="236"/>
      <c r="U293" s="236"/>
      <c r="V293" s="236"/>
      <c r="W293" s="236"/>
      <c r="X293" s="236"/>
      <c r="Y293" s="236"/>
      <c r="Z293" s="236"/>
      <c r="AA293" s="236"/>
      <c r="AB293" s="236"/>
      <c r="AC293" s="236"/>
      <c r="AD293" s="236"/>
      <c r="AE293" s="236"/>
      <c r="AF293" s="236"/>
      <c r="AG293" s="236"/>
      <c r="AH293" s="236"/>
      <c r="AI293" s="236"/>
      <c r="AJ293" s="236"/>
      <c r="AK293" s="236"/>
      <c r="AL293" s="236"/>
      <c r="AM293" s="236"/>
      <c r="AN293" s="236"/>
      <c r="AO293" s="236"/>
      <c r="AP293" s="236"/>
      <c r="AQ293" s="236"/>
      <c r="AR293" s="236"/>
      <c r="AS293" s="177">
        <f t="shared" si="34"/>
        <v>0</v>
      </c>
      <c r="AT293" s="235">
        <f t="shared" si="35"/>
        <v>0</v>
      </c>
      <c r="AU293" s="235">
        <f t="shared" si="36"/>
        <v>0</v>
      </c>
      <c r="AV293" s="235">
        <f t="shared" si="37"/>
        <v>0</v>
      </c>
      <c r="AW293" s="172"/>
      <c r="AX293" s="173">
        <f t="shared" si="33"/>
        <v>0</v>
      </c>
      <c r="AY293" s="173"/>
      <c r="AZ293" s="173"/>
      <c r="BA293" s="173">
        <f t="shared" si="38"/>
        <v>0</v>
      </c>
      <c r="BB293" s="173"/>
      <c r="BC293" s="173"/>
      <c r="BD293" s="173">
        <f t="shared" si="39"/>
        <v>0</v>
      </c>
      <c r="BE293" s="173"/>
      <c r="BF293" s="172"/>
      <c r="BG293" s="172"/>
      <c r="BH293" s="172"/>
      <c r="BI293" s="172"/>
      <c r="BJ293" s="172"/>
      <c r="BK293" s="172"/>
      <c r="BL293" s="172"/>
      <c r="BM293" s="172"/>
      <c r="BN293" s="172"/>
      <c r="BO293" s="172"/>
      <c r="BP293" s="172"/>
      <c r="BQ293" s="172"/>
      <c r="BR293" s="172"/>
      <c r="BS293" s="172"/>
      <c r="BT293" s="172"/>
      <c r="BU293" s="172"/>
      <c r="BV293" s="172"/>
      <c r="BW293" s="172"/>
      <c r="BX293" s="172"/>
      <c r="BY293" s="172"/>
      <c r="BZ293" s="172"/>
      <c r="CA293" s="172"/>
      <c r="CB293" s="172"/>
      <c r="CC293" s="172"/>
      <c r="CD293" s="172"/>
      <c r="CE293" s="172"/>
      <c r="CF293" s="172"/>
      <c r="CG293" s="172"/>
      <c r="CH293" s="172"/>
      <c r="CI293" s="172"/>
      <c r="CJ293" s="172"/>
      <c r="CK293" s="172"/>
      <c r="CL293" s="172"/>
      <c r="CM293" s="172"/>
      <c r="CN293" s="172"/>
      <c r="CO293" s="172"/>
      <c r="CP293" s="172"/>
      <c r="CQ293" s="172"/>
      <c r="CR293" s="172"/>
      <c r="CS293" s="172"/>
      <c r="CT293" s="172"/>
      <c r="CU293" s="172"/>
      <c r="CV293" s="172"/>
      <c r="CW293" s="172"/>
      <c r="CX293" s="172"/>
      <c r="CY293" s="172"/>
      <c r="CZ293" s="172"/>
      <c r="DA293" s="172"/>
      <c r="DB293" s="172"/>
      <c r="DC293" s="172"/>
      <c r="DD293" s="172"/>
      <c r="DE293" s="172"/>
      <c r="DF293" s="172"/>
      <c r="DG293" s="172"/>
      <c r="DH293" s="172"/>
      <c r="DI293" s="172"/>
      <c r="DJ293" s="172"/>
      <c r="DK293" s="172"/>
      <c r="DL293" s="172"/>
      <c r="DM293" s="172"/>
    </row>
    <row r="294" spans="1:117" s="225" customFormat="1" hidden="1">
      <c r="A294" s="178" t="s">
        <v>615</v>
      </c>
      <c r="B294" s="243"/>
      <c r="C294" s="242"/>
      <c r="D294" s="241"/>
      <c r="E294" s="240"/>
      <c r="F294" s="239"/>
      <c r="G294" s="238"/>
      <c r="H294" s="231"/>
      <c r="I294" s="237"/>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c r="AG294" s="236"/>
      <c r="AH294" s="236"/>
      <c r="AI294" s="236"/>
      <c r="AJ294" s="236"/>
      <c r="AK294" s="236"/>
      <c r="AL294" s="236"/>
      <c r="AM294" s="236"/>
      <c r="AN294" s="236"/>
      <c r="AO294" s="236"/>
      <c r="AP294" s="236"/>
      <c r="AQ294" s="236"/>
      <c r="AR294" s="236"/>
      <c r="AS294" s="177">
        <f t="shared" si="34"/>
        <v>0</v>
      </c>
      <c r="AT294" s="235">
        <f t="shared" si="35"/>
        <v>0</v>
      </c>
      <c r="AU294" s="235">
        <f t="shared" si="36"/>
        <v>0</v>
      </c>
      <c r="AV294" s="235">
        <f t="shared" si="37"/>
        <v>0</v>
      </c>
      <c r="AW294" s="172"/>
      <c r="AX294" s="173">
        <f t="shared" si="33"/>
        <v>0</v>
      </c>
      <c r="AY294" s="173"/>
      <c r="AZ294" s="173"/>
      <c r="BA294" s="173">
        <f t="shared" si="38"/>
        <v>0</v>
      </c>
      <c r="BB294" s="173"/>
      <c r="BC294" s="173"/>
      <c r="BD294" s="173">
        <f t="shared" si="39"/>
        <v>0</v>
      </c>
      <c r="BE294" s="173"/>
      <c r="BF294" s="172"/>
      <c r="BG294" s="172"/>
      <c r="BH294" s="172"/>
      <c r="BI294" s="172"/>
      <c r="BJ294" s="172"/>
      <c r="BK294" s="172"/>
      <c r="BL294" s="172"/>
      <c r="BM294" s="172"/>
      <c r="BN294" s="172"/>
      <c r="BO294" s="172"/>
      <c r="BP294" s="172"/>
      <c r="BQ294" s="172"/>
      <c r="BR294" s="172"/>
      <c r="BS294" s="172"/>
      <c r="BT294" s="172"/>
      <c r="BU294" s="172"/>
      <c r="BV294" s="172"/>
      <c r="BW294" s="172"/>
      <c r="BX294" s="172"/>
      <c r="BY294" s="172"/>
      <c r="BZ294" s="172"/>
      <c r="CA294" s="172"/>
      <c r="CB294" s="172"/>
      <c r="CC294" s="172"/>
      <c r="CD294" s="172"/>
      <c r="CE294" s="172"/>
      <c r="CF294" s="172"/>
      <c r="CG294" s="172"/>
      <c r="CH294" s="172"/>
      <c r="CI294" s="172"/>
      <c r="CJ294" s="172"/>
      <c r="CK294" s="172"/>
      <c r="CL294" s="172"/>
      <c r="CM294" s="172"/>
      <c r="CN294" s="172"/>
      <c r="CO294" s="172"/>
      <c r="CP294" s="172"/>
      <c r="CQ294" s="172"/>
      <c r="CR294" s="172"/>
      <c r="CS294" s="172"/>
      <c r="CT294" s="172"/>
      <c r="CU294" s="172"/>
      <c r="CV294" s="172"/>
      <c r="CW294" s="172"/>
      <c r="CX294" s="172"/>
      <c r="CY294" s="172"/>
      <c r="CZ294" s="172"/>
      <c r="DA294" s="172"/>
      <c r="DB294" s="172"/>
      <c r="DC294" s="172"/>
      <c r="DD294" s="172"/>
      <c r="DE294" s="172"/>
      <c r="DF294" s="172"/>
      <c r="DG294" s="172"/>
      <c r="DH294" s="172"/>
      <c r="DI294" s="172"/>
      <c r="DJ294" s="172"/>
      <c r="DK294" s="172"/>
      <c r="DL294" s="172"/>
      <c r="DM294" s="172"/>
    </row>
    <row r="295" spans="1:117" s="225" customFormat="1" hidden="1">
      <c r="A295" s="178" t="s">
        <v>616</v>
      </c>
      <c r="B295" s="243"/>
      <c r="C295" s="242"/>
      <c r="D295" s="241"/>
      <c r="E295" s="240"/>
      <c r="F295" s="239"/>
      <c r="G295" s="238"/>
      <c r="H295" s="231"/>
      <c r="I295" s="237"/>
      <c r="J295" s="236"/>
      <c r="K295" s="236"/>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c r="AG295" s="236"/>
      <c r="AH295" s="236"/>
      <c r="AI295" s="236"/>
      <c r="AJ295" s="236"/>
      <c r="AK295" s="236"/>
      <c r="AL295" s="236"/>
      <c r="AM295" s="236"/>
      <c r="AN295" s="236"/>
      <c r="AO295" s="236"/>
      <c r="AP295" s="236"/>
      <c r="AQ295" s="236"/>
      <c r="AR295" s="236"/>
      <c r="AS295" s="177">
        <f t="shared" si="34"/>
        <v>0</v>
      </c>
      <c r="AT295" s="235">
        <f t="shared" si="35"/>
        <v>0</v>
      </c>
      <c r="AU295" s="235">
        <f t="shared" si="36"/>
        <v>0</v>
      </c>
      <c r="AV295" s="235">
        <f t="shared" si="37"/>
        <v>0</v>
      </c>
      <c r="AW295" s="172"/>
      <c r="AX295" s="173">
        <f t="shared" si="33"/>
        <v>0</v>
      </c>
      <c r="AY295" s="173"/>
      <c r="AZ295" s="173"/>
      <c r="BA295" s="173">
        <f t="shared" si="38"/>
        <v>0</v>
      </c>
      <c r="BB295" s="173"/>
      <c r="BC295" s="173"/>
      <c r="BD295" s="173">
        <f t="shared" si="39"/>
        <v>0</v>
      </c>
      <c r="BE295" s="173"/>
      <c r="BF295" s="172"/>
      <c r="BG295" s="172"/>
      <c r="BH295" s="172"/>
      <c r="BI295" s="172"/>
      <c r="BJ295" s="172"/>
      <c r="BK295" s="172"/>
      <c r="BL295" s="172"/>
      <c r="BM295" s="172"/>
      <c r="BN295" s="172"/>
      <c r="BO295" s="172"/>
      <c r="BP295" s="172"/>
      <c r="BQ295" s="172"/>
      <c r="BR295" s="172"/>
      <c r="BS295" s="172"/>
      <c r="BT295" s="172"/>
      <c r="BU295" s="172"/>
      <c r="BV295" s="172"/>
      <c r="BW295" s="172"/>
      <c r="BX295" s="172"/>
      <c r="BY295" s="172"/>
      <c r="BZ295" s="172"/>
      <c r="CA295" s="172"/>
      <c r="CB295" s="172"/>
      <c r="CC295" s="172"/>
      <c r="CD295" s="172"/>
      <c r="CE295" s="172"/>
      <c r="CF295" s="172"/>
      <c r="CG295" s="172"/>
      <c r="CH295" s="172"/>
      <c r="CI295" s="172"/>
      <c r="CJ295" s="172"/>
      <c r="CK295" s="172"/>
      <c r="CL295" s="172"/>
      <c r="CM295" s="172"/>
      <c r="CN295" s="172"/>
      <c r="CO295" s="172"/>
      <c r="CP295" s="172"/>
      <c r="CQ295" s="172"/>
      <c r="CR295" s="172"/>
      <c r="CS295" s="172"/>
      <c r="CT295" s="172"/>
      <c r="CU295" s="172"/>
      <c r="CV295" s="172"/>
      <c r="CW295" s="172"/>
      <c r="CX295" s="172"/>
      <c r="CY295" s="172"/>
      <c r="CZ295" s="172"/>
      <c r="DA295" s="172"/>
      <c r="DB295" s="172"/>
      <c r="DC295" s="172"/>
      <c r="DD295" s="172"/>
      <c r="DE295" s="172"/>
      <c r="DF295" s="172"/>
      <c r="DG295" s="172"/>
      <c r="DH295" s="172"/>
      <c r="DI295" s="172"/>
      <c r="DJ295" s="172"/>
      <c r="DK295" s="172"/>
      <c r="DL295" s="172"/>
      <c r="DM295" s="172"/>
    </row>
    <row r="296" spans="1:117" hidden="1">
      <c r="A296" s="178" t="s">
        <v>617</v>
      </c>
      <c r="B296" s="243"/>
      <c r="C296" s="242"/>
      <c r="D296" s="241"/>
      <c r="E296" s="240"/>
      <c r="F296" s="239"/>
      <c r="G296" s="238"/>
      <c r="H296" s="231"/>
      <c r="I296" s="237"/>
      <c r="J296" s="236"/>
      <c r="K296" s="236"/>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6"/>
      <c r="AH296" s="236"/>
      <c r="AI296" s="236"/>
      <c r="AJ296" s="236"/>
      <c r="AK296" s="236"/>
      <c r="AL296" s="236"/>
      <c r="AM296" s="236"/>
      <c r="AN296" s="236"/>
      <c r="AO296" s="236"/>
      <c r="AP296" s="236"/>
      <c r="AQ296" s="236"/>
      <c r="AR296" s="236"/>
      <c r="AS296" s="177">
        <f t="shared" si="34"/>
        <v>0</v>
      </c>
      <c r="AT296" s="235">
        <f t="shared" si="35"/>
        <v>0</v>
      </c>
      <c r="AU296" s="235">
        <f t="shared" si="36"/>
        <v>0</v>
      </c>
      <c r="AV296" s="235">
        <f t="shared" si="37"/>
        <v>0</v>
      </c>
      <c r="AX296" s="173">
        <f t="shared" si="33"/>
        <v>0</v>
      </c>
      <c r="BA296" s="173">
        <f t="shared" si="38"/>
        <v>0</v>
      </c>
      <c r="BD296" s="173">
        <f t="shared" si="39"/>
        <v>0</v>
      </c>
    </row>
    <row r="297" spans="1:117" s="225" customFormat="1" hidden="1">
      <c r="A297" s="178" t="s">
        <v>618</v>
      </c>
      <c r="B297" s="243"/>
      <c r="C297" s="242"/>
      <c r="D297" s="241"/>
      <c r="E297" s="240"/>
      <c r="F297" s="239"/>
      <c r="G297" s="238"/>
      <c r="H297" s="231"/>
      <c r="I297" s="237"/>
      <c r="J297" s="236"/>
      <c r="K297" s="236"/>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c r="AG297" s="236"/>
      <c r="AH297" s="236"/>
      <c r="AI297" s="236"/>
      <c r="AJ297" s="236"/>
      <c r="AK297" s="236"/>
      <c r="AL297" s="236"/>
      <c r="AM297" s="236"/>
      <c r="AN297" s="236"/>
      <c r="AO297" s="236"/>
      <c r="AP297" s="236"/>
      <c r="AQ297" s="236"/>
      <c r="AR297" s="236"/>
      <c r="AS297" s="177">
        <f t="shared" si="34"/>
        <v>0</v>
      </c>
      <c r="AT297" s="235">
        <f t="shared" si="35"/>
        <v>0</v>
      </c>
      <c r="AU297" s="235">
        <f t="shared" si="36"/>
        <v>0</v>
      </c>
      <c r="AV297" s="235">
        <f t="shared" si="37"/>
        <v>0</v>
      </c>
      <c r="AW297" s="172"/>
      <c r="AX297" s="173">
        <f t="shared" ref="AX297:AX360" si="40">D297*(P297+Q297+AL297+AE297+AA297+Z297+Y297+X297)</f>
        <v>0</v>
      </c>
      <c r="AY297" s="173"/>
      <c r="AZ297" s="173"/>
      <c r="BA297" s="173">
        <f t="shared" si="38"/>
        <v>0</v>
      </c>
      <c r="BB297" s="173"/>
      <c r="BC297" s="173"/>
      <c r="BD297" s="173">
        <f t="shared" si="39"/>
        <v>0</v>
      </c>
      <c r="BE297" s="173"/>
      <c r="BF297" s="172"/>
      <c r="BG297" s="172"/>
      <c r="BH297" s="172"/>
      <c r="BI297" s="172"/>
      <c r="BJ297" s="172"/>
      <c r="BK297" s="172"/>
      <c r="BL297" s="172"/>
      <c r="BM297" s="172"/>
      <c r="BN297" s="172"/>
      <c r="BO297" s="172"/>
      <c r="BP297" s="172"/>
      <c r="BQ297" s="172"/>
      <c r="BR297" s="172"/>
      <c r="BS297" s="172"/>
      <c r="BT297" s="172"/>
      <c r="BU297" s="172"/>
      <c r="BV297" s="172"/>
      <c r="BW297" s="172"/>
      <c r="BX297" s="172"/>
      <c r="BY297" s="172"/>
      <c r="BZ297" s="172"/>
      <c r="CA297" s="172"/>
      <c r="CB297" s="172"/>
      <c r="CC297" s="172"/>
      <c r="CD297" s="172"/>
      <c r="CE297" s="172"/>
      <c r="CF297" s="172"/>
      <c r="CG297" s="172"/>
      <c r="CH297" s="172"/>
      <c r="CI297" s="172"/>
      <c r="CJ297" s="172"/>
      <c r="CK297" s="172"/>
      <c r="CL297" s="172"/>
      <c r="CM297" s="172"/>
      <c r="CN297" s="172"/>
      <c r="CO297" s="172"/>
      <c r="CP297" s="172"/>
      <c r="CQ297" s="172"/>
      <c r="CR297" s="172"/>
      <c r="CS297" s="172"/>
      <c r="CT297" s="172"/>
      <c r="CU297" s="172"/>
      <c r="CV297" s="172"/>
      <c r="CW297" s="172"/>
      <c r="CX297" s="172"/>
      <c r="CY297" s="172"/>
      <c r="CZ297" s="172"/>
      <c r="DA297" s="172"/>
      <c r="DB297" s="172"/>
      <c r="DC297" s="172"/>
      <c r="DD297" s="172"/>
      <c r="DE297" s="172"/>
      <c r="DF297" s="172"/>
      <c r="DG297" s="172"/>
      <c r="DH297" s="172"/>
      <c r="DI297" s="172"/>
      <c r="DJ297" s="172"/>
      <c r="DK297" s="172"/>
      <c r="DL297" s="172"/>
      <c r="DM297" s="172"/>
    </row>
    <row r="298" spans="1:117" s="225" customFormat="1" hidden="1">
      <c r="A298" s="178" t="s">
        <v>619</v>
      </c>
      <c r="B298" s="243"/>
      <c r="C298" s="242"/>
      <c r="D298" s="241"/>
      <c r="E298" s="240"/>
      <c r="F298" s="239"/>
      <c r="G298" s="238"/>
      <c r="H298" s="231"/>
      <c r="I298" s="237"/>
      <c r="J298" s="236"/>
      <c r="K298" s="236"/>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c r="AG298" s="236"/>
      <c r="AH298" s="236"/>
      <c r="AI298" s="236"/>
      <c r="AJ298" s="236"/>
      <c r="AK298" s="236"/>
      <c r="AL298" s="236"/>
      <c r="AM298" s="236"/>
      <c r="AN298" s="236"/>
      <c r="AO298" s="236"/>
      <c r="AP298" s="236"/>
      <c r="AQ298" s="236"/>
      <c r="AR298" s="236"/>
      <c r="AS298" s="177">
        <f t="shared" si="34"/>
        <v>0</v>
      </c>
      <c r="AT298" s="235">
        <f t="shared" si="35"/>
        <v>0</v>
      </c>
      <c r="AU298" s="235">
        <f t="shared" si="36"/>
        <v>0</v>
      </c>
      <c r="AV298" s="235">
        <f t="shared" si="37"/>
        <v>0</v>
      </c>
      <c r="AW298" s="172"/>
      <c r="AX298" s="173">
        <f t="shared" si="40"/>
        <v>0</v>
      </c>
      <c r="AY298" s="173"/>
      <c r="AZ298" s="173"/>
      <c r="BA298" s="173">
        <f t="shared" si="38"/>
        <v>0</v>
      </c>
      <c r="BB298" s="173"/>
      <c r="BC298" s="173"/>
      <c r="BD298" s="173">
        <f t="shared" si="39"/>
        <v>0</v>
      </c>
      <c r="BE298" s="173"/>
      <c r="BF298" s="172"/>
      <c r="BG298" s="172"/>
      <c r="BH298" s="172"/>
      <c r="BI298" s="172"/>
      <c r="BJ298" s="172"/>
      <c r="BK298" s="172"/>
      <c r="BL298" s="172"/>
      <c r="BM298" s="172"/>
      <c r="BN298" s="172"/>
      <c r="BO298" s="172"/>
      <c r="BP298" s="172"/>
      <c r="BQ298" s="172"/>
      <c r="BR298" s="172"/>
      <c r="BS298" s="172"/>
      <c r="BT298" s="172"/>
      <c r="BU298" s="172"/>
      <c r="BV298" s="172"/>
      <c r="BW298" s="172"/>
      <c r="BX298" s="172"/>
      <c r="BY298" s="172"/>
      <c r="BZ298" s="172"/>
      <c r="CA298" s="172"/>
      <c r="CB298" s="172"/>
      <c r="CC298" s="172"/>
      <c r="CD298" s="172"/>
      <c r="CE298" s="172"/>
      <c r="CF298" s="172"/>
      <c r="CG298" s="172"/>
      <c r="CH298" s="172"/>
      <c r="CI298" s="172"/>
      <c r="CJ298" s="172"/>
      <c r="CK298" s="172"/>
      <c r="CL298" s="172"/>
      <c r="CM298" s="172"/>
      <c r="CN298" s="172"/>
      <c r="CO298" s="172"/>
      <c r="CP298" s="172"/>
      <c r="CQ298" s="172"/>
      <c r="CR298" s="172"/>
      <c r="CS298" s="172"/>
      <c r="CT298" s="172"/>
      <c r="CU298" s="172"/>
      <c r="CV298" s="172"/>
      <c r="CW298" s="172"/>
      <c r="CX298" s="172"/>
      <c r="CY298" s="172"/>
      <c r="CZ298" s="172"/>
      <c r="DA298" s="172"/>
      <c r="DB298" s="172"/>
      <c r="DC298" s="172"/>
      <c r="DD298" s="172"/>
      <c r="DE298" s="172"/>
      <c r="DF298" s="172"/>
      <c r="DG298" s="172"/>
      <c r="DH298" s="172"/>
      <c r="DI298" s="172"/>
      <c r="DJ298" s="172"/>
      <c r="DK298" s="172"/>
      <c r="DL298" s="172"/>
      <c r="DM298" s="172"/>
    </row>
    <row r="299" spans="1:117" s="225" customFormat="1" hidden="1">
      <c r="A299" s="178" t="s">
        <v>620</v>
      </c>
      <c r="B299" s="243"/>
      <c r="C299" s="242"/>
      <c r="D299" s="241"/>
      <c r="E299" s="240"/>
      <c r="F299" s="239"/>
      <c r="G299" s="238"/>
      <c r="H299" s="231"/>
      <c r="I299" s="237"/>
      <c r="J299" s="236"/>
      <c r="K299" s="236"/>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c r="AG299" s="236"/>
      <c r="AH299" s="236"/>
      <c r="AI299" s="236"/>
      <c r="AJ299" s="236"/>
      <c r="AK299" s="236"/>
      <c r="AL299" s="236"/>
      <c r="AM299" s="236"/>
      <c r="AN299" s="236"/>
      <c r="AO299" s="236"/>
      <c r="AP299" s="236"/>
      <c r="AQ299" s="236"/>
      <c r="AR299" s="236"/>
      <c r="AS299" s="177">
        <f t="shared" si="34"/>
        <v>0</v>
      </c>
      <c r="AT299" s="235">
        <f t="shared" si="35"/>
        <v>0</v>
      </c>
      <c r="AU299" s="235">
        <f t="shared" si="36"/>
        <v>0</v>
      </c>
      <c r="AV299" s="235">
        <f t="shared" si="37"/>
        <v>0</v>
      </c>
      <c r="AW299" s="172"/>
      <c r="AX299" s="173">
        <f t="shared" si="40"/>
        <v>0</v>
      </c>
      <c r="AY299" s="173"/>
      <c r="AZ299" s="173"/>
      <c r="BA299" s="173">
        <f t="shared" si="38"/>
        <v>0</v>
      </c>
      <c r="BB299" s="173"/>
      <c r="BC299" s="173"/>
      <c r="BD299" s="173">
        <f t="shared" si="39"/>
        <v>0</v>
      </c>
      <c r="BE299" s="173"/>
      <c r="BF299" s="172"/>
      <c r="BG299" s="172"/>
      <c r="BH299" s="172"/>
      <c r="BI299" s="172"/>
      <c r="BJ299" s="172"/>
      <c r="BK299" s="172"/>
      <c r="BL299" s="172"/>
      <c r="BM299" s="172"/>
      <c r="BN299" s="172"/>
      <c r="BO299" s="172"/>
      <c r="BP299" s="172"/>
      <c r="BQ299" s="172"/>
      <c r="BR299" s="172"/>
      <c r="BS299" s="172"/>
      <c r="BT299" s="172"/>
      <c r="BU299" s="172"/>
      <c r="BV299" s="172"/>
      <c r="BW299" s="172"/>
      <c r="BX299" s="172"/>
      <c r="BY299" s="172"/>
      <c r="BZ299" s="172"/>
      <c r="CA299" s="172"/>
      <c r="CB299" s="172"/>
      <c r="CC299" s="172"/>
      <c r="CD299" s="172"/>
      <c r="CE299" s="172"/>
      <c r="CF299" s="172"/>
      <c r="CG299" s="172"/>
      <c r="CH299" s="172"/>
      <c r="CI299" s="172"/>
      <c r="CJ299" s="172"/>
      <c r="CK299" s="172"/>
      <c r="CL299" s="172"/>
      <c r="CM299" s="172"/>
      <c r="CN299" s="172"/>
      <c r="CO299" s="172"/>
      <c r="CP299" s="172"/>
      <c r="CQ299" s="172"/>
      <c r="CR299" s="172"/>
      <c r="CS299" s="172"/>
      <c r="CT299" s="172"/>
      <c r="CU299" s="172"/>
      <c r="CV299" s="172"/>
      <c r="CW299" s="172"/>
      <c r="CX299" s="172"/>
      <c r="CY299" s="172"/>
      <c r="CZ299" s="172"/>
      <c r="DA299" s="172"/>
      <c r="DB299" s="172"/>
      <c r="DC299" s="172"/>
      <c r="DD299" s="172"/>
      <c r="DE299" s="172"/>
      <c r="DF299" s="172"/>
      <c r="DG299" s="172"/>
      <c r="DH299" s="172"/>
      <c r="DI299" s="172"/>
      <c r="DJ299" s="172"/>
      <c r="DK299" s="172"/>
      <c r="DL299" s="172"/>
      <c r="DM299" s="172"/>
    </row>
    <row r="300" spans="1:117" s="225" customFormat="1" hidden="1">
      <c r="A300" s="178" t="s">
        <v>621</v>
      </c>
      <c r="B300" s="243"/>
      <c r="C300" s="242"/>
      <c r="D300" s="241"/>
      <c r="E300" s="240"/>
      <c r="F300" s="239"/>
      <c r="G300" s="238"/>
      <c r="H300" s="231"/>
      <c r="I300" s="237"/>
      <c r="J300" s="236"/>
      <c r="K300" s="236"/>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c r="AG300" s="236"/>
      <c r="AH300" s="236"/>
      <c r="AI300" s="236"/>
      <c r="AJ300" s="236"/>
      <c r="AK300" s="236"/>
      <c r="AL300" s="236"/>
      <c r="AM300" s="236"/>
      <c r="AN300" s="236"/>
      <c r="AO300" s="236"/>
      <c r="AP300" s="236"/>
      <c r="AQ300" s="236"/>
      <c r="AR300" s="236"/>
      <c r="AS300" s="177">
        <f t="shared" si="34"/>
        <v>0</v>
      </c>
      <c r="AT300" s="235">
        <f t="shared" si="35"/>
        <v>0</v>
      </c>
      <c r="AU300" s="235">
        <f t="shared" si="36"/>
        <v>0</v>
      </c>
      <c r="AV300" s="235">
        <f t="shared" si="37"/>
        <v>0</v>
      </c>
      <c r="AW300" s="172"/>
      <c r="AX300" s="173">
        <f t="shared" si="40"/>
        <v>0</v>
      </c>
      <c r="AY300" s="173"/>
      <c r="AZ300" s="173"/>
      <c r="BA300" s="173">
        <f t="shared" si="38"/>
        <v>0</v>
      </c>
      <c r="BB300" s="173"/>
      <c r="BC300" s="173"/>
      <c r="BD300" s="173">
        <f t="shared" si="39"/>
        <v>0</v>
      </c>
      <c r="BE300" s="173"/>
      <c r="BF300" s="172"/>
      <c r="BG300" s="172"/>
      <c r="BH300" s="172"/>
      <c r="BI300" s="172"/>
      <c r="BJ300" s="172"/>
      <c r="BK300" s="172"/>
      <c r="BL300" s="172"/>
      <c r="BM300" s="172"/>
      <c r="BN300" s="172"/>
      <c r="BO300" s="172"/>
      <c r="BP300" s="172"/>
      <c r="BQ300" s="172"/>
      <c r="BR300" s="172"/>
      <c r="BS300" s="172"/>
      <c r="BT300" s="172"/>
      <c r="BU300" s="172"/>
      <c r="BV300" s="172"/>
      <c r="BW300" s="172"/>
      <c r="BX300" s="172"/>
      <c r="BY300" s="172"/>
      <c r="BZ300" s="172"/>
      <c r="CA300" s="172"/>
      <c r="CB300" s="172"/>
      <c r="CC300" s="172"/>
      <c r="CD300" s="172"/>
      <c r="CE300" s="172"/>
      <c r="CF300" s="172"/>
      <c r="CG300" s="172"/>
      <c r="CH300" s="172"/>
      <c r="CI300" s="172"/>
      <c r="CJ300" s="172"/>
      <c r="CK300" s="172"/>
      <c r="CL300" s="172"/>
      <c r="CM300" s="172"/>
      <c r="CN300" s="172"/>
      <c r="CO300" s="172"/>
      <c r="CP300" s="172"/>
      <c r="CQ300" s="172"/>
      <c r="CR300" s="172"/>
      <c r="CS300" s="172"/>
      <c r="CT300" s="172"/>
      <c r="CU300" s="172"/>
      <c r="CV300" s="172"/>
      <c r="CW300" s="172"/>
      <c r="CX300" s="172"/>
      <c r="CY300" s="172"/>
      <c r="CZ300" s="172"/>
      <c r="DA300" s="172"/>
      <c r="DB300" s="172"/>
      <c r="DC300" s="172"/>
      <c r="DD300" s="172"/>
      <c r="DE300" s="172"/>
      <c r="DF300" s="172"/>
      <c r="DG300" s="172"/>
      <c r="DH300" s="172"/>
      <c r="DI300" s="172"/>
      <c r="DJ300" s="172"/>
      <c r="DK300" s="172"/>
      <c r="DL300" s="172"/>
      <c r="DM300" s="172"/>
    </row>
    <row r="301" spans="1:117" s="225" customFormat="1" hidden="1">
      <c r="A301" s="178" t="s">
        <v>622</v>
      </c>
      <c r="B301" s="243"/>
      <c r="C301" s="242"/>
      <c r="D301" s="241"/>
      <c r="E301" s="240"/>
      <c r="F301" s="239"/>
      <c r="G301" s="238"/>
      <c r="H301" s="231"/>
      <c r="I301" s="237"/>
      <c r="J301" s="236"/>
      <c r="K301" s="236"/>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c r="AG301" s="236"/>
      <c r="AH301" s="236"/>
      <c r="AI301" s="236"/>
      <c r="AJ301" s="236"/>
      <c r="AK301" s="236"/>
      <c r="AL301" s="236"/>
      <c r="AM301" s="236"/>
      <c r="AN301" s="236"/>
      <c r="AO301" s="236"/>
      <c r="AP301" s="236"/>
      <c r="AQ301" s="236"/>
      <c r="AR301" s="236"/>
      <c r="AS301" s="177">
        <f t="shared" si="34"/>
        <v>0</v>
      </c>
      <c r="AT301" s="235">
        <f t="shared" si="35"/>
        <v>0</v>
      </c>
      <c r="AU301" s="235">
        <f t="shared" si="36"/>
        <v>0</v>
      </c>
      <c r="AV301" s="235">
        <f t="shared" si="37"/>
        <v>0</v>
      </c>
      <c r="AW301" s="172"/>
      <c r="AX301" s="173">
        <f t="shared" si="40"/>
        <v>0</v>
      </c>
      <c r="AY301" s="173"/>
      <c r="AZ301" s="173"/>
      <c r="BA301" s="173">
        <f t="shared" si="38"/>
        <v>0</v>
      </c>
      <c r="BB301" s="173"/>
      <c r="BC301" s="173"/>
      <c r="BD301" s="173">
        <f t="shared" si="39"/>
        <v>0</v>
      </c>
      <c r="BE301" s="173"/>
      <c r="BF301" s="172"/>
      <c r="BG301" s="172"/>
      <c r="BH301" s="172"/>
      <c r="BI301" s="172"/>
      <c r="BJ301" s="172"/>
      <c r="BK301" s="172"/>
      <c r="BL301" s="172"/>
      <c r="BM301" s="172"/>
      <c r="BN301" s="172"/>
      <c r="BO301" s="172"/>
      <c r="BP301" s="172"/>
      <c r="BQ301" s="172"/>
      <c r="BR301" s="172"/>
      <c r="BS301" s="172"/>
      <c r="BT301" s="172"/>
      <c r="BU301" s="172"/>
      <c r="BV301" s="172"/>
      <c r="BW301" s="172"/>
      <c r="BX301" s="172"/>
      <c r="BY301" s="172"/>
      <c r="BZ301" s="172"/>
      <c r="CA301" s="172"/>
      <c r="CB301" s="172"/>
      <c r="CC301" s="172"/>
      <c r="CD301" s="172"/>
      <c r="CE301" s="172"/>
      <c r="CF301" s="172"/>
      <c r="CG301" s="172"/>
      <c r="CH301" s="172"/>
      <c r="CI301" s="172"/>
      <c r="CJ301" s="172"/>
      <c r="CK301" s="172"/>
      <c r="CL301" s="172"/>
      <c r="CM301" s="172"/>
      <c r="CN301" s="172"/>
      <c r="CO301" s="172"/>
      <c r="CP301" s="172"/>
      <c r="CQ301" s="172"/>
      <c r="CR301" s="172"/>
      <c r="CS301" s="172"/>
      <c r="CT301" s="172"/>
      <c r="CU301" s="172"/>
      <c r="CV301" s="172"/>
      <c r="CW301" s="172"/>
      <c r="CX301" s="172"/>
      <c r="CY301" s="172"/>
      <c r="CZ301" s="172"/>
      <c r="DA301" s="172"/>
      <c r="DB301" s="172"/>
      <c r="DC301" s="172"/>
      <c r="DD301" s="172"/>
      <c r="DE301" s="172"/>
      <c r="DF301" s="172"/>
      <c r="DG301" s="172"/>
      <c r="DH301" s="172"/>
      <c r="DI301" s="172"/>
      <c r="DJ301" s="172"/>
      <c r="DK301" s="172"/>
      <c r="DL301" s="172"/>
      <c r="DM301" s="172"/>
    </row>
    <row r="302" spans="1:117" s="225" customFormat="1" hidden="1">
      <c r="A302" s="178" t="s">
        <v>623</v>
      </c>
      <c r="B302" s="243"/>
      <c r="C302" s="242"/>
      <c r="D302" s="241"/>
      <c r="E302" s="240"/>
      <c r="F302" s="239"/>
      <c r="G302" s="238"/>
      <c r="H302" s="231"/>
      <c r="I302" s="237"/>
      <c r="J302" s="236"/>
      <c r="K302" s="236"/>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c r="AG302" s="236"/>
      <c r="AH302" s="236"/>
      <c r="AI302" s="236"/>
      <c r="AJ302" s="236"/>
      <c r="AK302" s="236"/>
      <c r="AL302" s="236"/>
      <c r="AM302" s="236"/>
      <c r="AN302" s="236"/>
      <c r="AO302" s="236"/>
      <c r="AP302" s="236"/>
      <c r="AQ302" s="236"/>
      <c r="AR302" s="236"/>
      <c r="AS302" s="177">
        <f t="shared" si="34"/>
        <v>0</v>
      </c>
      <c r="AT302" s="235">
        <f t="shared" si="35"/>
        <v>0</v>
      </c>
      <c r="AU302" s="235">
        <f t="shared" si="36"/>
        <v>0</v>
      </c>
      <c r="AV302" s="235">
        <f t="shared" si="37"/>
        <v>0</v>
      </c>
      <c r="AW302" s="172"/>
      <c r="AX302" s="173">
        <f t="shared" si="40"/>
        <v>0</v>
      </c>
      <c r="AY302" s="173"/>
      <c r="AZ302" s="173"/>
      <c r="BA302" s="173">
        <f t="shared" si="38"/>
        <v>0</v>
      </c>
      <c r="BB302" s="173"/>
      <c r="BC302" s="173"/>
      <c r="BD302" s="173">
        <f t="shared" si="39"/>
        <v>0</v>
      </c>
      <c r="BE302" s="173"/>
      <c r="BF302" s="172"/>
      <c r="BG302" s="172"/>
      <c r="BH302" s="172"/>
      <c r="BI302" s="172"/>
      <c r="BJ302" s="172"/>
      <c r="BK302" s="172"/>
      <c r="BL302" s="172"/>
      <c r="BM302" s="172"/>
      <c r="BN302" s="172"/>
      <c r="BO302" s="172"/>
      <c r="BP302" s="172"/>
      <c r="BQ302" s="172"/>
      <c r="BR302" s="172"/>
      <c r="BS302" s="172"/>
      <c r="BT302" s="172"/>
      <c r="BU302" s="172"/>
      <c r="BV302" s="172"/>
      <c r="BW302" s="172"/>
      <c r="BX302" s="172"/>
      <c r="BY302" s="172"/>
      <c r="BZ302" s="172"/>
      <c r="CA302" s="172"/>
      <c r="CB302" s="172"/>
      <c r="CC302" s="172"/>
      <c r="CD302" s="172"/>
      <c r="CE302" s="172"/>
      <c r="CF302" s="172"/>
      <c r="CG302" s="172"/>
      <c r="CH302" s="172"/>
      <c r="CI302" s="172"/>
      <c r="CJ302" s="172"/>
      <c r="CK302" s="172"/>
      <c r="CL302" s="172"/>
      <c r="CM302" s="172"/>
      <c r="CN302" s="172"/>
      <c r="CO302" s="172"/>
      <c r="CP302" s="172"/>
      <c r="CQ302" s="172"/>
      <c r="CR302" s="172"/>
      <c r="CS302" s="172"/>
      <c r="CT302" s="172"/>
      <c r="CU302" s="172"/>
      <c r="CV302" s="172"/>
      <c r="CW302" s="172"/>
      <c r="CX302" s="172"/>
      <c r="CY302" s="172"/>
      <c r="CZ302" s="172"/>
      <c r="DA302" s="172"/>
      <c r="DB302" s="172"/>
      <c r="DC302" s="172"/>
      <c r="DD302" s="172"/>
      <c r="DE302" s="172"/>
      <c r="DF302" s="172"/>
      <c r="DG302" s="172"/>
      <c r="DH302" s="172"/>
      <c r="DI302" s="172"/>
      <c r="DJ302" s="172"/>
      <c r="DK302" s="172"/>
      <c r="DL302" s="172"/>
      <c r="DM302" s="172"/>
    </row>
    <row r="303" spans="1:117" s="225" customFormat="1" hidden="1">
      <c r="A303" s="178" t="s">
        <v>624</v>
      </c>
      <c r="B303" s="243"/>
      <c r="C303" s="242"/>
      <c r="D303" s="241"/>
      <c r="E303" s="240"/>
      <c r="F303" s="239"/>
      <c r="G303" s="238"/>
      <c r="H303" s="231"/>
      <c r="I303" s="237"/>
      <c r="J303" s="236"/>
      <c r="K303" s="236"/>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c r="AG303" s="236"/>
      <c r="AH303" s="236"/>
      <c r="AI303" s="236"/>
      <c r="AJ303" s="236"/>
      <c r="AK303" s="236"/>
      <c r="AL303" s="236"/>
      <c r="AM303" s="236"/>
      <c r="AN303" s="236"/>
      <c r="AO303" s="236"/>
      <c r="AP303" s="236"/>
      <c r="AQ303" s="236"/>
      <c r="AR303" s="236"/>
      <c r="AS303" s="177">
        <f t="shared" si="34"/>
        <v>0</v>
      </c>
      <c r="AT303" s="235">
        <f t="shared" si="35"/>
        <v>0</v>
      </c>
      <c r="AU303" s="235">
        <f t="shared" si="36"/>
        <v>0</v>
      </c>
      <c r="AV303" s="235">
        <f t="shared" si="37"/>
        <v>0</v>
      </c>
      <c r="AW303" s="172"/>
      <c r="AX303" s="173">
        <f t="shared" si="40"/>
        <v>0</v>
      </c>
      <c r="AY303" s="173"/>
      <c r="AZ303" s="173"/>
      <c r="BA303" s="173">
        <f t="shared" si="38"/>
        <v>0</v>
      </c>
      <c r="BB303" s="173"/>
      <c r="BC303" s="173"/>
      <c r="BD303" s="173">
        <f t="shared" si="39"/>
        <v>0</v>
      </c>
      <c r="BE303" s="173"/>
      <c r="BF303" s="172"/>
      <c r="BG303" s="172"/>
      <c r="BH303" s="172"/>
      <c r="BI303" s="172"/>
      <c r="BJ303" s="172"/>
      <c r="BK303" s="172"/>
      <c r="BL303" s="172"/>
      <c r="BM303" s="172"/>
      <c r="BN303" s="172"/>
      <c r="BO303" s="172"/>
      <c r="BP303" s="172"/>
      <c r="BQ303" s="172"/>
      <c r="BR303" s="172"/>
      <c r="BS303" s="172"/>
      <c r="BT303" s="172"/>
      <c r="BU303" s="172"/>
      <c r="BV303" s="172"/>
      <c r="BW303" s="172"/>
      <c r="BX303" s="172"/>
      <c r="BY303" s="172"/>
      <c r="BZ303" s="172"/>
      <c r="CA303" s="172"/>
      <c r="CB303" s="172"/>
      <c r="CC303" s="172"/>
      <c r="CD303" s="172"/>
      <c r="CE303" s="172"/>
      <c r="CF303" s="172"/>
      <c r="CG303" s="172"/>
      <c r="CH303" s="172"/>
      <c r="CI303" s="172"/>
      <c r="CJ303" s="172"/>
      <c r="CK303" s="172"/>
      <c r="CL303" s="172"/>
      <c r="CM303" s="172"/>
      <c r="CN303" s="172"/>
      <c r="CO303" s="172"/>
      <c r="CP303" s="172"/>
      <c r="CQ303" s="172"/>
      <c r="CR303" s="172"/>
      <c r="CS303" s="172"/>
      <c r="CT303" s="172"/>
      <c r="CU303" s="172"/>
      <c r="CV303" s="172"/>
      <c r="CW303" s="172"/>
      <c r="CX303" s="172"/>
      <c r="CY303" s="172"/>
      <c r="CZ303" s="172"/>
      <c r="DA303" s="172"/>
      <c r="DB303" s="172"/>
      <c r="DC303" s="172"/>
      <c r="DD303" s="172"/>
      <c r="DE303" s="172"/>
      <c r="DF303" s="172"/>
      <c r="DG303" s="172"/>
      <c r="DH303" s="172"/>
      <c r="DI303" s="172"/>
      <c r="DJ303" s="172"/>
      <c r="DK303" s="172"/>
      <c r="DL303" s="172"/>
      <c r="DM303" s="172"/>
    </row>
    <row r="304" spans="1:117" s="225" customFormat="1" hidden="1">
      <c r="A304" s="178" t="s">
        <v>625</v>
      </c>
      <c r="B304" s="243"/>
      <c r="C304" s="242"/>
      <c r="D304" s="241"/>
      <c r="E304" s="240"/>
      <c r="F304" s="239"/>
      <c r="G304" s="238"/>
      <c r="H304" s="231"/>
      <c r="I304" s="237"/>
      <c r="J304" s="236"/>
      <c r="K304" s="236"/>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c r="AG304" s="236"/>
      <c r="AH304" s="236"/>
      <c r="AI304" s="236"/>
      <c r="AJ304" s="236"/>
      <c r="AK304" s="236"/>
      <c r="AL304" s="236"/>
      <c r="AM304" s="236"/>
      <c r="AN304" s="236"/>
      <c r="AO304" s="236"/>
      <c r="AP304" s="236"/>
      <c r="AQ304" s="236"/>
      <c r="AR304" s="236"/>
      <c r="AS304" s="177">
        <f t="shared" si="34"/>
        <v>0</v>
      </c>
      <c r="AT304" s="235">
        <f t="shared" si="35"/>
        <v>0</v>
      </c>
      <c r="AU304" s="235">
        <f t="shared" si="36"/>
        <v>0</v>
      </c>
      <c r="AV304" s="235">
        <f t="shared" si="37"/>
        <v>0</v>
      </c>
      <c r="AW304" s="172"/>
      <c r="AX304" s="173">
        <f t="shared" si="40"/>
        <v>0</v>
      </c>
      <c r="AY304" s="173"/>
      <c r="AZ304" s="173"/>
      <c r="BA304" s="173">
        <f t="shared" si="38"/>
        <v>0</v>
      </c>
      <c r="BB304" s="173"/>
      <c r="BC304" s="173"/>
      <c r="BD304" s="173">
        <f t="shared" si="39"/>
        <v>0</v>
      </c>
      <c r="BE304" s="173"/>
      <c r="BF304" s="172"/>
      <c r="BG304" s="172"/>
      <c r="BH304" s="172"/>
      <c r="BI304" s="172"/>
      <c r="BJ304" s="172"/>
      <c r="BK304" s="172"/>
      <c r="BL304" s="172"/>
      <c r="BM304" s="172"/>
      <c r="BN304" s="172"/>
      <c r="BO304" s="172"/>
      <c r="BP304" s="172"/>
      <c r="BQ304" s="172"/>
      <c r="BR304" s="172"/>
      <c r="BS304" s="172"/>
      <c r="BT304" s="172"/>
      <c r="BU304" s="172"/>
      <c r="BV304" s="172"/>
      <c r="BW304" s="172"/>
      <c r="BX304" s="172"/>
      <c r="BY304" s="172"/>
      <c r="BZ304" s="172"/>
      <c r="CA304" s="172"/>
      <c r="CB304" s="172"/>
      <c r="CC304" s="172"/>
      <c r="CD304" s="172"/>
      <c r="CE304" s="172"/>
      <c r="CF304" s="172"/>
      <c r="CG304" s="172"/>
      <c r="CH304" s="172"/>
      <c r="CI304" s="172"/>
      <c r="CJ304" s="172"/>
      <c r="CK304" s="172"/>
      <c r="CL304" s="172"/>
      <c r="CM304" s="172"/>
      <c r="CN304" s="172"/>
      <c r="CO304" s="172"/>
      <c r="CP304" s="172"/>
      <c r="CQ304" s="172"/>
      <c r="CR304" s="172"/>
      <c r="CS304" s="172"/>
      <c r="CT304" s="172"/>
      <c r="CU304" s="172"/>
      <c r="CV304" s="172"/>
      <c r="CW304" s="172"/>
      <c r="CX304" s="172"/>
      <c r="CY304" s="172"/>
      <c r="CZ304" s="172"/>
      <c r="DA304" s="172"/>
      <c r="DB304" s="172"/>
      <c r="DC304" s="172"/>
      <c r="DD304" s="172"/>
      <c r="DE304" s="172"/>
      <c r="DF304" s="172"/>
      <c r="DG304" s="172"/>
      <c r="DH304" s="172"/>
      <c r="DI304" s="172"/>
      <c r="DJ304" s="172"/>
      <c r="DK304" s="172"/>
      <c r="DL304" s="172"/>
      <c r="DM304" s="172"/>
    </row>
    <row r="305" spans="1:117" hidden="1">
      <c r="A305" s="178" t="s">
        <v>626</v>
      </c>
      <c r="B305" s="243"/>
      <c r="C305" s="242"/>
      <c r="D305" s="241"/>
      <c r="E305" s="240"/>
      <c r="F305" s="239"/>
      <c r="G305" s="238"/>
      <c r="H305" s="231"/>
      <c r="I305" s="237"/>
      <c r="J305" s="236"/>
      <c r="K305" s="236"/>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c r="AG305" s="236"/>
      <c r="AH305" s="236"/>
      <c r="AI305" s="236"/>
      <c r="AJ305" s="236"/>
      <c r="AK305" s="236"/>
      <c r="AL305" s="236"/>
      <c r="AM305" s="236"/>
      <c r="AN305" s="236"/>
      <c r="AO305" s="236"/>
      <c r="AP305" s="236"/>
      <c r="AQ305" s="236"/>
      <c r="AR305" s="236"/>
      <c r="AS305" s="177">
        <f t="shared" si="34"/>
        <v>0</v>
      </c>
      <c r="AT305" s="235">
        <f t="shared" si="35"/>
        <v>0</v>
      </c>
      <c r="AU305" s="235">
        <f t="shared" si="36"/>
        <v>0</v>
      </c>
      <c r="AV305" s="235">
        <f t="shared" si="37"/>
        <v>0</v>
      </c>
      <c r="AX305" s="173">
        <f t="shared" si="40"/>
        <v>0</v>
      </c>
      <c r="BA305" s="173">
        <f t="shared" si="38"/>
        <v>0</v>
      </c>
      <c r="BD305" s="173">
        <f t="shared" si="39"/>
        <v>0</v>
      </c>
    </row>
    <row r="306" spans="1:117" s="225" customFormat="1" hidden="1">
      <c r="A306" s="178" t="s">
        <v>627</v>
      </c>
      <c r="B306" s="243"/>
      <c r="C306" s="242"/>
      <c r="D306" s="241"/>
      <c r="E306" s="240"/>
      <c r="F306" s="239"/>
      <c r="G306" s="238"/>
      <c r="H306" s="231"/>
      <c r="I306" s="237"/>
      <c r="J306" s="236"/>
      <c r="K306" s="236"/>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c r="AG306" s="236"/>
      <c r="AH306" s="236"/>
      <c r="AI306" s="236"/>
      <c r="AJ306" s="236"/>
      <c r="AK306" s="236"/>
      <c r="AL306" s="236"/>
      <c r="AM306" s="236"/>
      <c r="AN306" s="236"/>
      <c r="AO306" s="236"/>
      <c r="AP306" s="236"/>
      <c r="AQ306" s="236"/>
      <c r="AR306" s="236"/>
      <c r="AS306" s="177">
        <f t="shared" si="34"/>
        <v>0</v>
      </c>
      <c r="AT306" s="235">
        <f t="shared" si="35"/>
        <v>0</v>
      </c>
      <c r="AU306" s="235">
        <f t="shared" si="36"/>
        <v>0</v>
      </c>
      <c r="AV306" s="235">
        <f t="shared" si="37"/>
        <v>0</v>
      </c>
      <c r="AW306" s="172"/>
      <c r="AX306" s="173">
        <f t="shared" si="40"/>
        <v>0</v>
      </c>
      <c r="AY306" s="173"/>
      <c r="AZ306" s="173"/>
      <c r="BA306" s="173">
        <f t="shared" si="38"/>
        <v>0</v>
      </c>
      <c r="BB306" s="173"/>
      <c r="BC306" s="173"/>
      <c r="BD306" s="173">
        <f t="shared" si="39"/>
        <v>0</v>
      </c>
      <c r="BE306" s="173"/>
      <c r="BF306" s="172"/>
      <c r="BG306" s="172"/>
      <c r="BH306" s="172"/>
      <c r="BI306" s="172"/>
      <c r="BJ306" s="172"/>
      <c r="BK306" s="172"/>
      <c r="BL306" s="172"/>
      <c r="BM306" s="172"/>
      <c r="BN306" s="172"/>
      <c r="BO306" s="172"/>
      <c r="BP306" s="172"/>
      <c r="BQ306" s="172"/>
      <c r="BR306" s="172"/>
      <c r="BS306" s="172"/>
      <c r="BT306" s="172"/>
      <c r="BU306" s="172"/>
      <c r="BV306" s="172"/>
      <c r="BW306" s="172"/>
      <c r="BX306" s="172"/>
      <c r="BY306" s="172"/>
      <c r="BZ306" s="172"/>
      <c r="CA306" s="172"/>
      <c r="CB306" s="172"/>
      <c r="CC306" s="172"/>
      <c r="CD306" s="172"/>
      <c r="CE306" s="172"/>
      <c r="CF306" s="172"/>
      <c r="CG306" s="172"/>
      <c r="CH306" s="172"/>
      <c r="CI306" s="172"/>
      <c r="CJ306" s="172"/>
      <c r="CK306" s="172"/>
      <c r="CL306" s="172"/>
      <c r="CM306" s="172"/>
      <c r="CN306" s="172"/>
      <c r="CO306" s="172"/>
      <c r="CP306" s="172"/>
      <c r="CQ306" s="172"/>
      <c r="CR306" s="172"/>
      <c r="CS306" s="172"/>
      <c r="CT306" s="172"/>
      <c r="CU306" s="172"/>
      <c r="CV306" s="172"/>
      <c r="CW306" s="172"/>
      <c r="CX306" s="172"/>
      <c r="CY306" s="172"/>
      <c r="CZ306" s="172"/>
      <c r="DA306" s="172"/>
      <c r="DB306" s="172"/>
      <c r="DC306" s="172"/>
      <c r="DD306" s="172"/>
      <c r="DE306" s="172"/>
      <c r="DF306" s="172"/>
      <c r="DG306" s="172"/>
      <c r="DH306" s="172"/>
      <c r="DI306" s="172"/>
      <c r="DJ306" s="172"/>
      <c r="DK306" s="172"/>
      <c r="DL306" s="172"/>
      <c r="DM306" s="172"/>
    </row>
    <row r="307" spans="1:117" s="225" customFormat="1" hidden="1">
      <c r="A307" s="178" t="s">
        <v>628</v>
      </c>
      <c r="B307" s="243"/>
      <c r="C307" s="242"/>
      <c r="D307" s="241"/>
      <c r="E307" s="240"/>
      <c r="F307" s="239"/>
      <c r="G307" s="238"/>
      <c r="H307" s="231"/>
      <c r="I307" s="237"/>
      <c r="J307" s="236"/>
      <c r="K307" s="236"/>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c r="AG307" s="236"/>
      <c r="AH307" s="236"/>
      <c r="AI307" s="236"/>
      <c r="AJ307" s="236"/>
      <c r="AK307" s="236"/>
      <c r="AL307" s="236"/>
      <c r="AM307" s="236"/>
      <c r="AN307" s="236"/>
      <c r="AO307" s="236"/>
      <c r="AP307" s="236"/>
      <c r="AQ307" s="236"/>
      <c r="AR307" s="236"/>
      <c r="AS307" s="177">
        <f t="shared" si="34"/>
        <v>0</v>
      </c>
      <c r="AT307" s="235">
        <f t="shared" si="35"/>
        <v>0</v>
      </c>
      <c r="AU307" s="235">
        <f t="shared" si="36"/>
        <v>0</v>
      </c>
      <c r="AV307" s="235">
        <f t="shared" si="37"/>
        <v>0</v>
      </c>
      <c r="AW307" s="172"/>
      <c r="AX307" s="173">
        <f t="shared" si="40"/>
        <v>0</v>
      </c>
      <c r="AY307" s="173"/>
      <c r="AZ307" s="173"/>
      <c r="BA307" s="173">
        <f t="shared" si="38"/>
        <v>0</v>
      </c>
      <c r="BB307" s="173"/>
      <c r="BC307" s="173"/>
      <c r="BD307" s="173">
        <f t="shared" si="39"/>
        <v>0</v>
      </c>
      <c r="BE307" s="173"/>
      <c r="BF307" s="172"/>
      <c r="BG307" s="172"/>
      <c r="BH307" s="172"/>
      <c r="BI307" s="172"/>
      <c r="BJ307" s="172"/>
      <c r="BK307" s="172"/>
      <c r="BL307" s="172"/>
      <c r="BM307" s="172"/>
      <c r="BN307" s="172"/>
      <c r="BO307" s="172"/>
      <c r="BP307" s="172"/>
      <c r="BQ307" s="172"/>
      <c r="BR307" s="172"/>
      <c r="BS307" s="172"/>
      <c r="BT307" s="172"/>
      <c r="BU307" s="172"/>
      <c r="BV307" s="172"/>
      <c r="BW307" s="172"/>
      <c r="BX307" s="172"/>
      <c r="BY307" s="172"/>
      <c r="BZ307" s="172"/>
      <c r="CA307" s="172"/>
      <c r="CB307" s="172"/>
      <c r="CC307" s="172"/>
      <c r="CD307" s="172"/>
      <c r="CE307" s="172"/>
      <c r="CF307" s="172"/>
      <c r="CG307" s="172"/>
      <c r="CH307" s="172"/>
      <c r="CI307" s="172"/>
      <c r="CJ307" s="172"/>
      <c r="CK307" s="172"/>
      <c r="CL307" s="172"/>
      <c r="CM307" s="172"/>
      <c r="CN307" s="172"/>
      <c r="CO307" s="172"/>
      <c r="CP307" s="172"/>
      <c r="CQ307" s="172"/>
      <c r="CR307" s="172"/>
      <c r="CS307" s="172"/>
      <c r="CT307" s="172"/>
      <c r="CU307" s="172"/>
      <c r="CV307" s="172"/>
      <c r="CW307" s="172"/>
      <c r="CX307" s="172"/>
      <c r="CY307" s="172"/>
      <c r="CZ307" s="172"/>
      <c r="DA307" s="172"/>
      <c r="DB307" s="172"/>
      <c r="DC307" s="172"/>
      <c r="DD307" s="172"/>
      <c r="DE307" s="172"/>
      <c r="DF307" s="172"/>
      <c r="DG307" s="172"/>
      <c r="DH307" s="172"/>
      <c r="DI307" s="172"/>
      <c r="DJ307" s="172"/>
      <c r="DK307" s="172"/>
      <c r="DL307" s="172"/>
      <c r="DM307" s="172"/>
    </row>
    <row r="308" spans="1:117" s="225" customFormat="1" hidden="1">
      <c r="A308" s="178" t="s">
        <v>629</v>
      </c>
      <c r="B308" s="243"/>
      <c r="C308" s="242"/>
      <c r="D308" s="241"/>
      <c r="E308" s="240"/>
      <c r="F308" s="239"/>
      <c r="G308" s="238"/>
      <c r="H308" s="231"/>
      <c r="I308" s="237"/>
      <c r="J308" s="236"/>
      <c r="K308" s="236"/>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c r="AG308" s="236"/>
      <c r="AH308" s="236"/>
      <c r="AI308" s="236"/>
      <c r="AJ308" s="236"/>
      <c r="AK308" s="236"/>
      <c r="AL308" s="236"/>
      <c r="AM308" s="236"/>
      <c r="AN308" s="236"/>
      <c r="AO308" s="236"/>
      <c r="AP308" s="236"/>
      <c r="AQ308" s="236"/>
      <c r="AR308" s="236"/>
      <c r="AS308" s="177">
        <f t="shared" si="34"/>
        <v>0</v>
      </c>
      <c r="AT308" s="235">
        <f t="shared" si="35"/>
        <v>0</v>
      </c>
      <c r="AU308" s="235">
        <f t="shared" si="36"/>
        <v>0</v>
      </c>
      <c r="AV308" s="235">
        <f t="shared" si="37"/>
        <v>0</v>
      </c>
      <c r="AW308" s="172"/>
      <c r="AX308" s="173">
        <f t="shared" si="40"/>
        <v>0</v>
      </c>
      <c r="AY308" s="173"/>
      <c r="AZ308" s="173"/>
      <c r="BA308" s="173">
        <f t="shared" si="38"/>
        <v>0</v>
      </c>
      <c r="BB308" s="173"/>
      <c r="BC308" s="173"/>
      <c r="BD308" s="173">
        <f t="shared" si="39"/>
        <v>0</v>
      </c>
      <c r="BE308" s="173"/>
      <c r="BF308" s="172"/>
      <c r="BG308" s="172"/>
      <c r="BH308" s="172"/>
      <c r="BI308" s="172"/>
      <c r="BJ308" s="172"/>
      <c r="BK308" s="172"/>
      <c r="BL308" s="172"/>
      <c r="BM308" s="172"/>
      <c r="BN308" s="172"/>
      <c r="BO308" s="172"/>
      <c r="BP308" s="172"/>
      <c r="BQ308" s="172"/>
      <c r="BR308" s="172"/>
      <c r="BS308" s="172"/>
      <c r="BT308" s="172"/>
      <c r="BU308" s="172"/>
      <c r="BV308" s="172"/>
      <c r="BW308" s="172"/>
      <c r="BX308" s="172"/>
      <c r="BY308" s="172"/>
      <c r="BZ308" s="172"/>
      <c r="CA308" s="172"/>
      <c r="CB308" s="172"/>
      <c r="CC308" s="172"/>
      <c r="CD308" s="172"/>
      <c r="CE308" s="172"/>
      <c r="CF308" s="172"/>
      <c r="CG308" s="172"/>
      <c r="CH308" s="172"/>
      <c r="CI308" s="172"/>
      <c r="CJ308" s="172"/>
      <c r="CK308" s="172"/>
      <c r="CL308" s="172"/>
      <c r="CM308" s="172"/>
      <c r="CN308" s="172"/>
      <c r="CO308" s="172"/>
      <c r="CP308" s="172"/>
      <c r="CQ308" s="172"/>
      <c r="CR308" s="172"/>
      <c r="CS308" s="172"/>
      <c r="CT308" s="172"/>
      <c r="CU308" s="172"/>
      <c r="CV308" s="172"/>
      <c r="CW308" s="172"/>
      <c r="CX308" s="172"/>
      <c r="CY308" s="172"/>
      <c r="CZ308" s="172"/>
      <c r="DA308" s="172"/>
      <c r="DB308" s="172"/>
      <c r="DC308" s="172"/>
      <c r="DD308" s="172"/>
      <c r="DE308" s="172"/>
      <c r="DF308" s="172"/>
      <c r="DG308" s="172"/>
      <c r="DH308" s="172"/>
      <c r="DI308" s="172"/>
      <c r="DJ308" s="172"/>
      <c r="DK308" s="172"/>
      <c r="DL308" s="172"/>
      <c r="DM308" s="172"/>
    </row>
    <row r="309" spans="1:117" s="225" customFormat="1" hidden="1">
      <c r="A309" s="178" t="s">
        <v>630</v>
      </c>
      <c r="B309" s="243"/>
      <c r="C309" s="242"/>
      <c r="D309" s="241"/>
      <c r="E309" s="240"/>
      <c r="F309" s="239"/>
      <c r="G309" s="238"/>
      <c r="H309" s="231"/>
      <c r="I309" s="237"/>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c r="AG309" s="236"/>
      <c r="AH309" s="236"/>
      <c r="AI309" s="236"/>
      <c r="AJ309" s="236"/>
      <c r="AK309" s="236"/>
      <c r="AL309" s="236"/>
      <c r="AM309" s="236"/>
      <c r="AN309" s="236"/>
      <c r="AO309" s="236"/>
      <c r="AP309" s="236"/>
      <c r="AQ309" s="236"/>
      <c r="AR309" s="236"/>
      <c r="AS309" s="177">
        <f t="shared" si="34"/>
        <v>0</v>
      </c>
      <c r="AT309" s="235">
        <f t="shared" si="35"/>
        <v>0</v>
      </c>
      <c r="AU309" s="235">
        <f t="shared" si="36"/>
        <v>0</v>
      </c>
      <c r="AV309" s="235">
        <f t="shared" si="37"/>
        <v>0</v>
      </c>
      <c r="AW309" s="172"/>
      <c r="AX309" s="173">
        <f t="shared" si="40"/>
        <v>0</v>
      </c>
      <c r="AY309" s="173"/>
      <c r="AZ309" s="173"/>
      <c r="BA309" s="173">
        <f t="shared" si="38"/>
        <v>0</v>
      </c>
      <c r="BB309" s="173"/>
      <c r="BC309" s="173"/>
      <c r="BD309" s="173">
        <f t="shared" si="39"/>
        <v>0</v>
      </c>
      <c r="BE309" s="173"/>
      <c r="BF309" s="172"/>
      <c r="BG309" s="172"/>
      <c r="BH309" s="172"/>
      <c r="BI309" s="172"/>
      <c r="BJ309" s="172"/>
      <c r="BK309" s="172"/>
      <c r="BL309" s="172"/>
      <c r="BM309" s="172"/>
      <c r="BN309" s="172"/>
      <c r="BO309" s="172"/>
      <c r="BP309" s="172"/>
      <c r="BQ309" s="172"/>
      <c r="BR309" s="172"/>
      <c r="BS309" s="172"/>
      <c r="BT309" s="172"/>
      <c r="BU309" s="172"/>
      <c r="BV309" s="172"/>
      <c r="BW309" s="172"/>
      <c r="BX309" s="172"/>
      <c r="BY309" s="172"/>
      <c r="BZ309" s="172"/>
      <c r="CA309" s="172"/>
      <c r="CB309" s="172"/>
      <c r="CC309" s="172"/>
      <c r="CD309" s="172"/>
      <c r="CE309" s="172"/>
      <c r="CF309" s="172"/>
      <c r="CG309" s="172"/>
      <c r="CH309" s="172"/>
      <c r="CI309" s="172"/>
      <c r="CJ309" s="172"/>
      <c r="CK309" s="172"/>
      <c r="CL309" s="172"/>
      <c r="CM309" s="172"/>
      <c r="CN309" s="172"/>
      <c r="CO309" s="172"/>
      <c r="CP309" s="172"/>
      <c r="CQ309" s="172"/>
      <c r="CR309" s="172"/>
      <c r="CS309" s="172"/>
      <c r="CT309" s="172"/>
      <c r="CU309" s="172"/>
      <c r="CV309" s="172"/>
      <c r="CW309" s="172"/>
      <c r="CX309" s="172"/>
      <c r="CY309" s="172"/>
      <c r="CZ309" s="172"/>
      <c r="DA309" s="172"/>
      <c r="DB309" s="172"/>
      <c r="DC309" s="172"/>
      <c r="DD309" s="172"/>
      <c r="DE309" s="172"/>
      <c r="DF309" s="172"/>
      <c r="DG309" s="172"/>
      <c r="DH309" s="172"/>
      <c r="DI309" s="172"/>
      <c r="DJ309" s="172"/>
      <c r="DK309" s="172"/>
      <c r="DL309" s="172"/>
      <c r="DM309" s="172"/>
    </row>
    <row r="310" spans="1:117" s="225" customFormat="1" hidden="1">
      <c r="A310" s="178" t="s">
        <v>631</v>
      </c>
      <c r="B310" s="243"/>
      <c r="C310" s="242"/>
      <c r="D310" s="241"/>
      <c r="E310" s="240"/>
      <c r="F310" s="239"/>
      <c r="G310" s="238"/>
      <c r="H310" s="231"/>
      <c r="I310" s="237"/>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c r="AG310" s="236"/>
      <c r="AH310" s="236"/>
      <c r="AI310" s="236"/>
      <c r="AJ310" s="236"/>
      <c r="AK310" s="236"/>
      <c r="AL310" s="236"/>
      <c r="AM310" s="236"/>
      <c r="AN310" s="236"/>
      <c r="AO310" s="236"/>
      <c r="AP310" s="236"/>
      <c r="AQ310" s="236"/>
      <c r="AR310" s="236"/>
      <c r="AS310" s="177">
        <f t="shared" si="34"/>
        <v>0</v>
      </c>
      <c r="AT310" s="235">
        <f t="shared" si="35"/>
        <v>0</v>
      </c>
      <c r="AU310" s="235">
        <f t="shared" si="36"/>
        <v>0</v>
      </c>
      <c r="AV310" s="235">
        <f t="shared" si="37"/>
        <v>0</v>
      </c>
      <c r="AW310" s="172"/>
      <c r="AX310" s="173">
        <f t="shared" si="40"/>
        <v>0</v>
      </c>
      <c r="AY310" s="173"/>
      <c r="AZ310" s="173"/>
      <c r="BA310" s="173">
        <f t="shared" si="38"/>
        <v>0</v>
      </c>
      <c r="BB310" s="173"/>
      <c r="BC310" s="173"/>
      <c r="BD310" s="173">
        <f t="shared" si="39"/>
        <v>0</v>
      </c>
      <c r="BE310" s="173"/>
      <c r="BF310" s="172"/>
      <c r="BG310" s="172"/>
      <c r="BH310" s="172"/>
      <c r="BI310" s="172"/>
      <c r="BJ310" s="172"/>
      <c r="BK310" s="172"/>
      <c r="BL310" s="172"/>
      <c r="BM310" s="172"/>
      <c r="BN310" s="172"/>
      <c r="BO310" s="172"/>
      <c r="BP310" s="172"/>
      <c r="BQ310" s="172"/>
      <c r="BR310" s="172"/>
      <c r="BS310" s="172"/>
      <c r="BT310" s="172"/>
      <c r="BU310" s="172"/>
      <c r="BV310" s="172"/>
      <c r="BW310" s="172"/>
      <c r="BX310" s="172"/>
      <c r="BY310" s="172"/>
      <c r="BZ310" s="172"/>
      <c r="CA310" s="172"/>
      <c r="CB310" s="172"/>
      <c r="CC310" s="172"/>
      <c r="CD310" s="172"/>
      <c r="CE310" s="172"/>
      <c r="CF310" s="172"/>
      <c r="CG310" s="172"/>
      <c r="CH310" s="172"/>
      <c r="CI310" s="172"/>
      <c r="CJ310" s="172"/>
      <c r="CK310" s="172"/>
      <c r="CL310" s="172"/>
      <c r="CM310" s="172"/>
      <c r="CN310" s="172"/>
      <c r="CO310" s="172"/>
      <c r="CP310" s="172"/>
      <c r="CQ310" s="172"/>
      <c r="CR310" s="172"/>
      <c r="CS310" s="172"/>
      <c r="CT310" s="172"/>
      <c r="CU310" s="172"/>
      <c r="CV310" s="172"/>
      <c r="CW310" s="172"/>
      <c r="CX310" s="172"/>
      <c r="CY310" s="172"/>
      <c r="CZ310" s="172"/>
      <c r="DA310" s="172"/>
      <c r="DB310" s="172"/>
      <c r="DC310" s="172"/>
      <c r="DD310" s="172"/>
      <c r="DE310" s="172"/>
      <c r="DF310" s="172"/>
      <c r="DG310" s="172"/>
      <c r="DH310" s="172"/>
      <c r="DI310" s="172"/>
      <c r="DJ310" s="172"/>
      <c r="DK310" s="172"/>
      <c r="DL310" s="172"/>
      <c r="DM310" s="172"/>
    </row>
    <row r="311" spans="1:117" s="225" customFormat="1" hidden="1">
      <c r="A311" s="178" t="s">
        <v>632</v>
      </c>
      <c r="B311" s="243"/>
      <c r="C311" s="242"/>
      <c r="D311" s="241"/>
      <c r="E311" s="240"/>
      <c r="F311" s="239"/>
      <c r="G311" s="238"/>
      <c r="H311" s="231"/>
      <c r="I311" s="237"/>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c r="AG311" s="236"/>
      <c r="AH311" s="236"/>
      <c r="AI311" s="236"/>
      <c r="AJ311" s="236"/>
      <c r="AK311" s="236"/>
      <c r="AL311" s="236"/>
      <c r="AM311" s="236"/>
      <c r="AN311" s="236"/>
      <c r="AO311" s="236"/>
      <c r="AP311" s="236"/>
      <c r="AQ311" s="236"/>
      <c r="AR311" s="236"/>
      <c r="AS311" s="177">
        <f t="shared" si="34"/>
        <v>0</v>
      </c>
      <c r="AT311" s="235">
        <f t="shared" si="35"/>
        <v>0</v>
      </c>
      <c r="AU311" s="235">
        <f t="shared" si="36"/>
        <v>0</v>
      </c>
      <c r="AV311" s="235">
        <f t="shared" si="37"/>
        <v>0</v>
      </c>
      <c r="AW311" s="172"/>
      <c r="AX311" s="173">
        <f t="shared" si="40"/>
        <v>0</v>
      </c>
      <c r="AY311" s="173"/>
      <c r="AZ311" s="173"/>
      <c r="BA311" s="173">
        <f t="shared" si="38"/>
        <v>0</v>
      </c>
      <c r="BB311" s="173"/>
      <c r="BC311" s="173"/>
      <c r="BD311" s="173">
        <f t="shared" si="39"/>
        <v>0</v>
      </c>
      <c r="BE311" s="173"/>
      <c r="BF311" s="172"/>
      <c r="BG311" s="172"/>
      <c r="BH311" s="172"/>
      <c r="BI311" s="172"/>
      <c r="BJ311" s="172"/>
      <c r="BK311" s="172"/>
      <c r="BL311" s="172"/>
      <c r="BM311" s="172"/>
      <c r="BN311" s="172"/>
      <c r="BO311" s="172"/>
      <c r="BP311" s="172"/>
      <c r="BQ311" s="172"/>
      <c r="BR311" s="172"/>
      <c r="BS311" s="172"/>
      <c r="BT311" s="172"/>
      <c r="BU311" s="172"/>
      <c r="BV311" s="172"/>
      <c r="BW311" s="172"/>
      <c r="BX311" s="172"/>
      <c r="BY311" s="172"/>
      <c r="BZ311" s="172"/>
      <c r="CA311" s="172"/>
      <c r="CB311" s="172"/>
      <c r="CC311" s="172"/>
      <c r="CD311" s="172"/>
      <c r="CE311" s="172"/>
      <c r="CF311" s="172"/>
      <c r="CG311" s="172"/>
      <c r="CH311" s="172"/>
      <c r="CI311" s="172"/>
      <c r="CJ311" s="172"/>
      <c r="CK311" s="172"/>
      <c r="CL311" s="172"/>
      <c r="CM311" s="172"/>
      <c r="CN311" s="172"/>
      <c r="CO311" s="172"/>
      <c r="CP311" s="172"/>
      <c r="CQ311" s="172"/>
      <c r="CR311" s="172"/>
      <c r="CS311" s="172"/>
      <c r="CT311" s="172"/>
      <c r="CU311" s="172"/>
      <c r="CV311" s="172"/>
      <c r="CW311" s="172"/>
      <c r="CX311" s="172"/>
      <c r="CY311" s="172"/>
      <c r="CZ311" s="172"/>
      <c r="DA311" s="172"/>
      <c r="DB311" s="172"/>
      <c r="DC311" s="172"/>
      <c r="DD311" s="172"/>
      <c r="DE311" s="172"/>
      <c r="DF311" s="172"/>
      <c r="DG311" s="172"/>
      <c r="DH311" s="172"/>
      <c r="DI311" s="172"/>
      <c r="DJ311" s="172"/>
      <c r="DK311" s="172"/>
      <c r="DL311" s="172"/>
      <c r="DM311" s="172"/>
    </row>
    <row r="312" spans="1:117" hidden="1">
      <c r="A312" s="178" t="s">
        <v>633</v>
      </c>
      <c r="B312" s="243"/>
      <c r="C312" s="242"/>
      <c r="D312" s="241"/>
      <c r="E312" s="240"/>
      <c r="F312" s="239"/>
      <c r="G312" s="238"/>
      <c r="H312" s="231"/>
      <c r="I312" s="237"/>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c r="AG312" s="236"/>
      <c r="AH312" s="236"/>
      <c r="AI312" s="236"/>
      <c r="AJ312" s="236"/>
      <c r="AK312" s="236"/>
      <c r="AL312" s="236"/>
      <c r="AM312" s="236"/>
      <c r="AN312" s="236"/>
      <c r="AO312" s="236"/>
      <c r="AP312" s="236"/>
      <c r="AQ312" s="236"/>
      <c r="AR312" s="236"/>
      <c r="AS312" s="177">
        <f t="shared" si="34"/>
        <v>0</v>
      </c>
      <c r="AT312" s="235">
        <f t="shared" si="35"/>
        <v>0</v>
      </c>
      <c r="AU312" s="235">
        <f t="shared" si="36"/>
        <v>0</v>
      </c>
      <c r="AV312" s="235">
        <f t="shared" si="37"/>
        <v>0</v>
      </c>
      <c r="AX312" s="173">
        <f t="shared" si="40"/>
        <v>0</v>
      </c>
      <c r="BA312" s="173">
        <f t="shared" si="38"/>
        <v>0</v>
      </c>
      <c r="BD312" s="173">
        <f t="shared" si="39"/>
        <v>0</v>
      </c>
    </row>
    <row r="313" spans="1:117" s="225" customFormat="1" hidden="1">
      <c r="A313" s="178" t="s">
        <v>634</v>
      </c>
      <c r="B313" s="243"/>
      <c r="C313" s="242"/>
      <c r="D313" s="241"/>
      <c r="E313" s="240"/>
      <c r="F313" s="239"/>
      <c r="G313" s="238"/>
      <c r="H313" s="231"/>
      <c r="I313" s="237"/>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c r="AG313" s="236"/>
      <c r="AH313" s="236"/>
      <c r="AI313" s="236"/>
      <c r="AJ313" s="236"/>
      <c r="AK313" s="236"/>
      <c r="AL313" s="236"/>
      <c r="AM313" s="236"/>
      <c r="AN313" s="236"/>
      <c r="AO313" s="236"/>
      <c r="AP313" s="236"/>
      <c r="AQ313" s="236"/>
      <c r="AR313" s="236"/>
      <c r="AS313" s="177">
        <f t="shared" si="34"/>
        <v>0</v>
      </c>
      <c r="AT313" s="235">
        <f t="shared" si="35"/>
        <v>0</v>
      </c>
      <c r="AU313" s="235">
        <f t="shared" si="36"/>
        <v>0</v>
      </c>
      <c r="AV313" s="235">
        <f t="shared" si="37"/>
        <v>0</v>
      </c>
      <c r="AW313" s="172"/>
      <c r="AX313" s="173">
        <f t="shared" si="40"/>
        <v>0</v>
      </c>
      <c r="AY313" s="173"/>
      <c r="AZ313" s="173"/>
      <c r="BA313" s="173">
        <f t="shared" si="38"/>
        <v>0</v>
      </c>
      <c r="BB313" s="173"/>
      <c r="BC313" s="173"/>
      <c r="BD313" s="173">
        <f t="shared" si="39"/>
        <v>0</v>
      </c>
      <c r="BE313" s="173"/>
      <c r="BF313" s="172"/>
      <c r="BG313" s="172"/>
      <c r="BH313" s="172"/>
      <c r="BI313" s="172"/>
      <c r="BJ313" s="172"/>
      <c r="BK313" s="172"/>
      <c r="BL313" s="172"/>
      <c r="BM313" s="172"/>
      <c r="BN313" s="172"/>
      <c r="BO313" s="172"/>
      <c r="BP313" s="172"/>
      <c r="BQ313" s="172"/>
      <c r="BR313" s="172"/>
      <c r="BS313" s="172"/>
      <c r="BT313" s="172"/>
      <c r="BU313" s="172"/>
      <c r="BV313" s="172"/>
      <c r="BW313" s="172"/>
      <c r="BX313" s="172"/>
      <c r="BY313" s="172"/>
      <c r="BZ313" s="172"/>
      <c r="CA313" s="172"/>
      <c r="CB313" s="172"/>
      <c r="CC313" s="172"/>
      <c r="CD313" s="172"/>
      <c r="CE313" s="172"/>
      <c r="CF313" s="172"/>
      <c r="CG313" s="172"/>
      <c r="CH313" s="172"/>
      <c r="CI313" s="172"/>
      <c r="CJ313" s="172"/>
      <c r="CK313" s="172"/>
      <c r="CL313" s="172"/>
      <c r="CM313" s="172"/>
      <c r="CN313" s="172"/>
      <c r="CO313" s="172"/>
      <c r="CP313" s="172"/>
      <c r="CQ313" s="172"/>
      <c r="CR313" s="172"/>
      <c r="CS313" s="172"/>
      <c r="CT313" s="172"/>
      <c r="CU313" s="172"/>
      <c r="CV313" s="172"/>
      <c r="CW313" s="172"/>
      <c r="CX313" s="172"/>
      <c r="CY313" s="172"/>
      <c r="CZ313" s="172"/>
      <c r="DA313" s="172"/>
      <c r="DB313" s="172"/>
      <c r="DC313" s="172"/>
      <c r="DD313" s="172"/>
      <c r="DE313" s="172"/>
      <c r="DF313" s="172"/>
      <c r="DG313" s="172"/>
      <c r="DH313" s="172"/>
      <c r="DI313" s="172"/>
      <c r="DJ313" s="172"/>
      <c r="DK313" s="172"/>
      <c r="DL313" s="172"/>
      <c r="DM313" s="172"/>
    </row>
    <row r="314" spans="1:117" s="225" customFormat="1" hidden="1">
      <c r="A314" s="178" t="s">
        <v>635</v>
      </c>
      <c r="B314" s="243"/>
      <c r="C314" s="242"/>
      <c r="D314" s="241"/>
      <c r="E314" s="240"/>
      <c r="F314" s="239"/>
      <c r="G314" s="238"/>
      <c r="H314" s="231"/>
      <c r="I314" s="237"/>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c r="AG314" s="236"/>
      <c r="AH314" s="236"/>
      <c r="AI314" s="236"/>
      <c r="AJ314" s="236"/>
      <c r="AK314" s="236"/>
      <c r="AL314" s="236"/>
      <c r="AM314" s="236"/>
      <c r="AN314" s="236"/>
      <c r="AO314" s="236"/>
      <c r="AP314" s="236"/>
      <c r="AQ314" s="236"/>
      <c r="AR314" s="236"/>
      <c r="AS314" s="177">
        <f t="shared" si="34"/>
        <v>0</v>
      </c>
      <c r="AT314" s="235">
        <f t="shared" si="35"/>
        <v>0</v>
      </c>
      <c r="AU314" s="235">
        <f t="shared" si="36"/>
        <v>0</v>
      </c>
      <c r="AV314" s="235">
        <f t="shared" si="37"/>
        <v>0</v>
      </c>
      <c r="AW314" s="172"/>
      <c r="AX314" s="173">
        <f t="shared" si="40"/>
        <v>0</v>
      </c>
      <c r="AY314" s="173"/>
      <c r="AZ314" s="173"/>
      <c r="BA314" s="173">
        <f t="shared" si="38"/>
        <v>0</v>
      </c>
      <c r="BB314" s="173"/>
      <c r="BC314" s="173"/>
      <c r="BD314" s="173">
        <f t="shared" si="39"/>
        <v>0</v>
      </c>
      <c r="BE314" s="173"/>
      <c r="BF314" s="172"/>
      <c r="BG314" s="172"/>
      <c r="BH314" s="172"/>
      <c r="BI314" s="172"/>
      <c r="BJ314" s="172"/>
      <c r="BK314" s="172"/>
      <c r="BL314" s="172"/>
      <c r="BM314" s="172"/>
      <c r="BN314" s="172"/>
      <c r="BO314" s="172"/>
      <c r="BP314" s="172"/>
      <c r="BQ314" s="172"/>
      <c r="BR314" s="172"/>
      <c r="BS314" s="172"/>
      <c r="BT314" s="172"/>
      <c r="BU314" s="172"/>
      <c r="BV314" s="172"/>
      <c r="BW314" s="172"/>
      <c r="BX314" s="172"/>
      <c r="BY314" s="172"/>
      <c r="BZ314" s="172"/>
      <c r="CA314" s="172"/>
      <c r="CB314" s="172"/>
      <c r="CC314" s="172"/>
      <c r="CD314" s="172"/>
      <c r="CE314" s="172"/>
      <c r="CF314" s="172"/>
      <c r="CG314" s="172"/>
      <c r="CH314" s="172"/>
      <c r="CI314" s="172"/>
      <c r="CJ314" s="172"/>
      <c r="CK314" s="172"/>
      <c r="CL314" s="172"/>
      <c r="CM314" s="172"/>
      <c r="CN314" s="172"/>
      <c r="CO314" s="172"/>
      <c r="CP314" s="172"/>
      <c r="CQ314" s="172"/>
      <c r="CR314" s="172"/>
      <c r="CS314" s="172"/>
      <c r="CT314" s="172"/>
      <c r="CU314" s="172"/>
      <c r="CV314" s="172"/>
      <c r="CW314" s="172"/>
      <c r="CX314" s="172"/>
      <c r="CY314" s="172"/>
      <c r="CZ314" s="172"/>
      <c r="DA314" s="172"/>
      <c r="DB314" s="172"/>
      <c r="DC314" s="172"/>
      <c r="DD314" s="172"/>
      <c r="DE314" s="172"/>
      <c r="DF314" s="172"/>
      <c r="DG314" s="172"/>
      <c r="DH314" s="172"/>
      <c r="DI314" s="172"/>
      <c r="DJ314" s="172"/>
      <c r="DK314" s="172"/>
      <c r="DL314" s="172"/>
      <c r="DM314" s="172"/>
    </row>
    <row r="315" spans="1:117" s="225" customFormat="1" hidden="1">
      <c r="A315" s="178" t="s">
        <v>636</v>
      </c>
      <c r="B315" s="243"/>
      <c r="C315" s="242"/>
      <c r="D315" s="241"/>
      <c r="E315" s="240"/>
      <c r="F315" s="239"/>
      <c r="G315" s="238"/>
      <c r="H315" s="231"/>
      <c r="I315" s="237"/>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c r="AG315" s="236"/>
      <c r="AH315" s="236"/>
      <c r="AI315" s="236"/>
      <c r="AJ315" s="236"/>
      <c r="AK315" s="236"/>
      <c r="AL315" s="236"/>
      <c r="AM315" s="236"/>
      <c r="AN315" s="236"/>
      <c r="AO315" s="236"/>
      <c r="AP315" s="236"/>
      <c r="AQ315" s="236"/>
      <c r="AR315" s="236"/>
      <c r="AS315" s="177">
        <f t="shared" si="34"/>
        <v>0</v>
      </c>
      <c r="AT315" s="235">
        <f t="shared" si="35"/>
        <v>0</v>
      </c>
      <c r="AU315" s="235">
        <f t="shared" si="36"/>
        <v>0</v>
      </c>
      <c r="AV315" s="235">
        <f t="shared" si="37"/>
        <v>0</v>
      </c>
      <c r="AW315" s="172"/>
      <c r="AX315" s="173">
        <f t="shared" si="40"/>
        <v>0</v>
      </c>
      <c r="AY315" s="173"/>
      <c r="AZ315" s="173"/>
      <c r="BA315" s="173">
        <f t="shared" si="38"/>
        <v>0</v>
      </c>
      <c r="BB315" s="173"/>
      <c r="BC315" s="173"/>
      <c r="BD315" s="173">
        <f t="shared" si="39"/>
        <v>0</v>
      </c>
      <c r="BE315" s="173"/>
      <c r="BF315" s="172"/>
      <c r="BG315" s="172"/>
      <c r="BH315" s="172"/>
      <c r="BI315" s="172"/>
      <c r="BJ315" s="172"/>
      <c r="BK315" s="172"/>
      <c r="BL315" s="172"/>
      <c r="BM315" s="172"/>
      <c r="BN315" s="172"/>
      <c r="BO315" s="172"/>
      <c r="BP315" s="172"/>
      <c r="BQ315" s="172"/>
      <c r="BR315" s="172"/>
      <c r="BS315" s="172"/>
      <c r="BT315" s="172"/>
      <c r="BU315" s="172"/>
      <c r="BV315" s="172"/>
      <c r="BW315" s="172"/>
      <c r="BX315" s="172"/>
      <c r="BY315" s="172"/>
      <c r="BZ315" s="172"/>
      <c r="CA315" s="172"/>
      <c r="CB315" s="172"/>
      <c r="CC315" s="172"/>
      <c r="CD315" s="172"/>
      <c r="CE315" s="172"/>
      <c r="CF315" s="172"/>
      <c r="CG315" s="172"/>
      <c r="CH315" s="172"/>
      <c r="CI315" s="172"/>
      <c r="CJ315" s="172"/>
      <c r="CK315" s="172"/>
      <c r="CL315" s="172"/>
      <c r="CM315" s="172"/>
      <c r="CN315" s="172"/>
      <c r="CO315" s="172"/>
      <c r="CP315" s="172"/>
      <c r="CQ315" s="172"/>
      <c r="CR315" s="172"/>
      <c r="CS315" s="172"/>
      <c r="CT315" s="172"/>
      <c r="CU315" s="172"/>
      <c r="CV315" s="172"/>
      <c r="CW315" s="172"/>
      <c r="CX315" s="172"/>
      <c r="CY315" s="172"/>
      <c r="CZ315" s="172"/>
      <c r="DA315" s="172"/>
      <c r="DB315" s="172"/>
      <c r="DC315" s="172"/>
      <c r="DD315" s="172"/>
      <c r="DE315" s="172"/>
      <c r="DF315" s="172"/>
      <c r="DG315" s="172"/>
      <c r="DH315" s="172"/>
      <c r="DI315" s="172"/>
      <c r="DJ315" s="172"/>
      <c r="DK315" s="172"/>
      <c r="DL315" s="172"/>
      <c r="DM315" s="172"/>
    </row>
    <row r="316" spans="1:117" s="225" customFormat="1" hidden="1">
      <c r="A316" s="178" t="s">
        <v>637</v>
      </c>
      <c r="B316" s="243"/>
      <c r="C316" s="242"/>
      <c r="D316" s="241"/>
      <c r="E316" s="240"/>
      <c r="F316" s="239"/>
      <c r="G316" s="238"/>
      <c r="H316" s="231"/>
      <c r="I316" s="237"/>
      <c r="J316" s="236"/>
      <c r="K316" s="236"/>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236"/>
      <c r="AH316" s="236"/>
      <c r="AI316" s="236"/>
      <c r="AJ316" s="236"/>
      <c r="AK316" s="236"/>
      <c r="AL316" s="236"/>
      <c r="AM316" s="236"/>
      <c r="AN316" s="236"/>
      <c r="AO316" s="236"/>
      <c r="AP316" s="236"/>
      <c r="AQ316" s="236"/>
      <c r="AR316" s="236"/>
      <c r="AS316" s="177">
        <f t="shared" si="34"/>
        <v>0</v>
      </c>
      <c r="AT316" s="235">
        <f t="shared" si="35"/>
        <v>0</v>
      </c>
      <c r="AU316" s="235">
        <f t="shared" si="36"/>
        <v>0</v>
      </c>
      <c r="AV316" s="235">
        <f t="shared" si="37"/>
        <v>0</v>
      </c>
      <c r="AW316" s="172"/>
      <c r="AX316" s="173">
        <f t="shared" si="40"/>
        <v>0</v>
      </c>
      <c r="AY316" s="173"/>
      <c r="AZ316" s="173"/>
      <c r="BA316" s="173">
        <f t="shared" si="38"/>
        <v>0</v>
      </c>
      <c r="BB316" s="173"/>
      <c r="BC316" s="173"/>
      <c r="BD316" s="173">
        <f t="shared" si="39"/>
        <v>0</v>
      </c>
      <c r="BE316" s="173"/>
      <c r="BF316" s="172"/>
      <c r="BG316" s="172"/>
      <c r="BH316" s="172"/>
      <c r="BI316" s="172"/>
      <c r="BJ316" s="172"/>
      <c r="BK316" s="172"/>
      <c r="BL316" s="172"/>
      <c r="BM316" s="172"/>
      <c r="BN316" s="172"/>
      <c r="BO316" s="172"/>
      <c r="BP316" s="172"/>
      <c r="BQ316" s="172"/>
      <c r="BR316" s="172"/>
      <c r="BS316" s="172"/>
      <c r="BT316" s="172"/>
      <c r="BU316" s="172"/>
      <c r="BV316" s="172"/>
      <c r="BW316" s="172"/>
      <c r="BX316" s="172"/>
      <c r="BY316" s="172"/>
      <c r="BZ316" s="172"/>
      <c r="CA316" s="172"/>
      <c r="CB316" s="172"/>
      <c r="CC316" s="172"/>
      <c r="CD316" s="172"/>
      <c r="CE316" s="172"/>
      <c r="CF316" s="172"/>
      <c r="CG316" s="172"/>
      <c r="CH316" s="172"/>
      <c r="CI316" s="172"/>
      <c r="CJ316" s="172"/>
      <c r="CK316" s="172"/>
      <c r="CL316" s="172"/>
      <c r="CM316" s="172"/>
      <c r="CN316" s="172"/>
      <c r="CO316" s="172"/>
      <c r="CP316" s="172"/>
      <c r="CQ316" s="172"/>
      <c r="CR316" s="172"/>
      <c r="CS316" s="172"/>
      <c r="CT316" s="172"/>
      <c r="CU316" s="172"/>
      <c r="CV316" s="172"/>
      <c r="CW316" s="172"/>
      <c r="CX316" s="172"/>
      <c r="CY316" s="172"/>
      <c r="CZ316" s="172"/>
      <c r="DA316" s="172"/>
      <c r="DB316" s="172"/>
      <c r="DC316" s="172"/>
      <c r="DD316" s="172"/>
      <c r="DE316" s="172"/>
      <c r="DF316" s="172"/>
      <c r="DG316" s="172"/>
      <c r="DH316" s="172"/>
      <c r="DI316" s="172"/>
      <c r="DJ316" s="172"/>
      <c r="DK316" s="172"/>
      <c r="DL316" s="172"/>
      <c r="DM316" s="172"/>
    </row>
    <row r="317" spans="1:117" s="225" customFormat="1" hidden="1">
      <c r="A317" s="178" t="s">
        <v>638</v>
      </c>
      <c r="B317" s="243"/>
      <c r="C317" s="242"/>
      <c r="D317" s="241"/>
      <c r="E317" s="240"/>
      <c r="F317" s="239"/>
      <c r="G317" s="238"/>
      <c r="H317" s="231"/>
      <c r="I317" s="237"/>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177">
        <f t="shared" si="34"/>
        <v>0</v>
      </c>
      <c r="AT317" s="235">
        <f t="shared" si="35"/>
        <v>0</v>
      </c>
      <c r="AU317" s="235">
        <f t="shared" si="36"/>
        <v>0</v>
      </c>
      <c r="AV317" s="235">
        <f t="shared" si="37"/>
        <v>0</v>
      </c>
      <c r="AW317" s="172"/>
      <c r="AX317" s="173">
        <f t="shared" si="40"/>
        <v>0</v>
      </c>
      <c r="AY317" s="173"/>
      <c r="AZ317" s="173"/>
      <c r="BA317" s="173">
        <f t="shared" si="38"/>
        <v>0</v>
      </c>
      <c r="BB317" s="173"/>
      <c r="BC317" s="173"/>
      <c r="BD317" s="173">
        <f t="shared" si="39"/>
        <v>0</v>
      </c>
      <c r="BE317" s="173"/>
      <c r="BF317" s="172"/>
      <c r="BG317" s="172"/>
      <c r="BH317" s="172"/>
      <c r="BI317" s="172"/>
      <c r="BJ317" s="172"/>
      <c r="BK317" s="172"/>
      <c r="BL317" s="172"/>
      <c r="BM317" s="172"/>
      <c r="BN317" s="172"/>
      <c r="BO317" s="172"/>
      <c r="BP317" s="172"/>
      <c r="BQ317" s="172"/>
      <c r="BR317" s="172"/>
      <c r="BS317" s="172"/>
      <c r="BT317" s="172"/>
      <c r="BU317" s="172"/>
      <c r="BV317" s="172"/>
      <c r="BW317" s="172"/>
      <c r="BX317" s="172"/>
      <c r="BY317" s="172"/>
      <c r="BZ317" s="172"/>
      <c r="CA317" s="172"/>
      <c r="CB317" s="172"/>
      <c r="CC317" s="172"/>
      <c r="CD317" s="172"/>
      <c r="CE317" s="172"/>
      <c r="CF317" s="172"/>
      <c r="CG317" s="172"/>
      <c r="CH317" s="172"/>
      <c r="CI317" s="172"/>
      <c r="CJ317" s="172"/>
      <c r="CK317" s="172"/>
      <c r="CL317" s="172"/>
      <c r="CM317" s="172"/>
      <c r="CN317" s="172"/>
      <c r="CO317" s="172"/>
      <c r="CP317" s="172"/>
      <c r="CQ317" s="172"/>
      <c r="CR317" s="172"/>
      <c r="CS317" s="172"/>
      <c r="CT317" s="172"/>
      <c r="CU317" s="172"/>
      <c r="CV317" s="172"/>
      <c r="CW317" s="172"/>
      <c r="CX317" s="172"/>
      <c r="CY317" s="172"/>
      <c r="CZ317" s="172"/>
      <c r="DA317" s="172"/>
      <c r="DB317" s="172"/>
      <c r="DC317" s="172"/>
      <c r="DD317" s="172"/>
      <c r="DE317" s="172"/>
      <c r="DF317" s="172"/>
      <c r="DG317" s="172"/>
      <c r="DH317" s="172"/>
      <c r="DI317" s="172"/>
      <c r="DJ317" s="172"/>
      <c r="DK317" s="172"/>
      <c r="DL317" s="172"/>
      <c r="DM317" s="172"/>
    </row>
    <row r="318" spans="1:117" s="225" customFormat="1" hidden="1">
      <c r="A318" s="178" t="s">
        <v>639</v>
      </c>
      <c r="B318" s="243"/>
      <c r="C318" s="242"/>
      <c r="D318" s="241"/>
      <c r="E318" s="240"/>
      <c r="F318" s="239"/>
      <c r="G318" s="238"/>
      <c r="H318" s="231"/>
      <c r="I318" s="237"/>
      <c r="J318" s="236"/>
      <c r="K318" s="236"/>
      <c r="L318" s="236"/>
      <c r="M318" s="236"/>
      <c r="N318" s="236"/>
      <c r="O318" s="236"/>
      <c r="P318" s="236"/>
      <c r="Q318" s="236"/>
      <c r="R318" s="236"/>
      <c r="S318" s="236"/>
      <c r="T318" s="236"/>
      <c r="U318" s="236"/>
      <c r="V318" s="236"/>
      <c r="W318" s="236"/>
      <c r="X318" s="236"/>
      <c r="Y318" s="236"/>
      <c r="Z318" s="236"/>
      <c r="AA318" s="236"/>
      <c r="AB318" s="236"/>
      <c r="AC318" s="236"/>
      <c r="AD318" s="236"/>
      <c r="AE318" s="236"/>
      <c r="AF318" s="236"/>
      <c r="AG318" s="236"/>
      <c r="AH318" s="236"/>
      <c r="AI318" s="236"/>
      <c r="AJ318" s="236"/>
      <c r="AK318" s="236"/>
      <c r="AL318" s="236"/>
      <c r="AM318" s="236"/>
      <c r="AN318" s="236"/>
      <c r="AO318" s="236"/>
      <c r="AP318" s="236"/>
      <c r="AQ318" s="236"/>
      <c r="AR318" s="236"/>
      <c r="AS318" s="177">
        <f t="shared" si="34"/>
        <v>0</v>
      </c>
      <c r="AT318" s="235">
        <f t="shared" si="35"/>
        <v>0</v>
      </c>
      <c r="AU318" s="235">
        <f t="shared" si="36"/>
        <v>0</v>
      </c>
      <c r="AV318" s="235">
        <f t="shared" si="37"/>
        <v>0</v>
      </c>
      <c r="AW318" s="172"/>
      <c r="AX318" s="173">
        <f t="shared" si="40"/>
        <v>0</v>
      </c>
      <c r="AY318" s="173"/>
      <c r="AZ318" s="173"/>
      <c r="BA318" s="173">
        <f t="shared" si="38"/>
        <v>0</v>
      </c>
      <c r="BB318" s="173"/>
      <c r="BC318" s="173"/>
      <c r="BD318" s="173">
        <f t="shared" si="39"/>
        <v>0</v>
      </c>
      <c r="BE318" s="173"/>
      <c r="BF318" s="172"/>
      <c r="BG318" s="172"/>
      <c r="BH318" s="172"/>
      <c r="BI318" s="172"/>
      <c r="BJ318" s="172"/>
      <c r="BK318" s="172"/>
      <c r="BL318" s="172"/>
      <c r="BM318" s="172"/>
      <c r="BN318" s="172"/>
      <c r="BO318" s="172"/>
      <c r="BP318" s="172"/>
      <c r="BQ318" s="172"/>
      <c r="BR318" s="172"/>
      <c r="BS318" s="172"/>
      <c r="BT318" s="172"/>
      <c r="BU318" s="172"/>
      <c r="BV318" s="172"/>
      <c r="BW318" s="172"/>
      <c r="BX318" s="172"/>
      <c r="BY318" s="172"/>
      <c r="BZ318" s="172"/>
      <c r="CA318" s="172"/>
      <c r="CB318" s="172"/>
      <c r="CC318" s="172"/>
      <c r="CD318" s="172"/>
      <c r="CE318" s="172"/>
      <c r="CF318" s="172"/>
      <c r="CG318" s="172"/>
      <c r="CH318" s="172"/>
      <c r="CI318" s="172"/>
      <c r="CJ318" s="172"/>
      <c r="CK318" s="172"/>
      <c r="CL318" s="172"/>
      <c r="CM318" s="172"/>
      <c r="CN318" s="172"/>
      <c r="CO318" s="172"/>
      <c r="CP318" s="172"/>
      <c r="CQ318" s="172"/>
      <c r="CR318" s="172"/>
      <c r="CS318" s="172"/>
      <c r="CT318" s="172"/>
      <c r="CU318" s="172"/>
      <c r="CV318" s="172"/>
      <c r="CW318" s="172"/>
      <c r="CX318" s="172"/>
      <c r="CY318" s="172"/>
      <c r="CZ318" s="172"/>
      <c r="DA318" s="172"/>
      <c r="DB318" s="172"/>
      <c r="DC318" s="172"/>
      <c r="DD318" s="172"/>
      <c r="DE318" s="172"/>
      <c r="DF318" s="172"/>
      <c r="DG318" s="172"/>
      <c r="DH318" s="172"/>
      <c r="DI318" s="172"/>
      <c r="DJ318" s="172"/>
      <c r="DK318" s="172"/>
      <c r="DL318" s="172"/>
      <c r="DM318" s="172"/>
    </row>
    <row r="319" spans="1:117" s="225" customFormat="1" hidden="1">
      <c r="A319" s="178" t="s">
        <v>640</v>
      </c>
      <c r="B319" s="243"/>
      <c r="C319" s="242"/>
      <c r="D319" s="241"/>
      <c r="E319" s="240"/>
      <c r="F319" s="239"/>
      <c r="G319" s="238"/>
      <c r="H319" s="231"/>
      <c r="I319" s="237"/>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c r="AG319" s="236"/>
      <c r="AH319" s="236"/>
      <c r="AI319" s="236"/>
      <c r="AJ319" s="236"/>
      <c r="AK319" s="236"/>
      <c r="AL319" s="236"/>
      <c r="AM319" s="236"/>
      <c r="AN319" s="236"/>
      <c r="AO319" s="236"/>
      <c r="AP319" s="236"/>
      <c r="AQ319" s="236"/>
      <c r="AR319" s="236"/>
      <c r="AS319" s="177">
        <f t="shared" si="34"/>
        <v>0</v>
      </c>
      <c r="AT319" s="235">
        <f t="shared" si="35"/>
        <v>0</v>
      </c>
      <c r="AU319" s="235">
        <f t="shared" si="36"/>
        <v>0</v>
      </c>
      <c r="AV319" s="235">
        <f t="shared" si="37"/>
        <v>0</v>
      </c>
      <c r="AW319" s="172"/>
      <c r="AX319" s="173">
        <f t="shared" si="40"/>
        <v>0</v>
      </c>
      <c r="AY319" s="173"/>
      <c r="AZ319" s="173"/>
      <c r="BA319" s="173">
        <f t="shared" si="38"/>
        <v>0</v>
      </c>
      <c r="BB319" s="173"/>
      <c r="BC319" s="173"/>
      <c r="BD319" s="173">
        <f t="shared" si="39"/>
        <v>0</v>
      </c>
      <c r="BE319" s="173"/>
      <c r="BF319" s="172"/>
      <c r="BG319" s="172"/>
      <c r="BH319" s="172"/>
      <c r="BI319" s="172"/>
      <c r="BJ319" s="172"/>
      <c r="BK319" s="172"/>
      <c r="BL319" s="172"/>
      <c r="BM319" s="172"/>
      <c r="BN319" s="172"/>
      <c r="BO319" s="172"/>
      <c r="BP319" s="172"/>
      <c r="BQ319" s="172"/>
      <c r="BR319" s="172"/>
      <c r="BS319" s="172"/>
      <c r="BT319" s="172"/>
      <c r="BU319" s="172"/>
      <c r="BV319" s="172"/>
      <c r="BW319" s="172"/>
      <c r="BX319" s="172"/>
      <c r="BY319" s="172"/>
      <c r="BZ319" s="172"/>
      <c r="CA319" s="172"/>
      <c r="CB319" s="172"/>
      <c r="CC319" s="172"/>
      <c r="CD319" s="172"/>
      <c r="CE319" s="172"/>
      <c r="CF319" s="172"/>
      <c r="CG319" s="172"/>
      <c r="CH319" s="172"/>
      <c r="CI319" s="172"/>
      <c r="CJ319" s="172"/>
      <c r="CK319" s="172"/>
      <c r="CL319" s="172"/>
      <c r="CM319" s="172"/>
      <c r="CN319" s="172"/>
      <c r="CO319" s="172"/>
      <c r="CP319" s="172"/>
      <c r="CQ319" s="172"/>
      <c r="CR319" s="172"/>
      <c r="CS319" s="172"/>
      <c r="CT319" s="172"/>
      <c r="CU319" s="172"/>
      <c r="CV319" s="172"/>
      <c r="CW319" s="172"/>
      <c r="CX319" s="172"/>
      <c r="CY319" s="172"/>
      <c r="CZ319" s="172"/>
      <c r="DA319" s="172"/>
      <c r="DB319" s="172"/>
      <c r="DC319" s="172"/>
      <c r="DD319" s="172"/>
      <c r="DE319" s="172"/>
      <c r="DF319" s="172"/>
      <c r="DG319" s="172"/>
      <c r="DH319" s="172"/>
      <c r="DI319" s="172"/>
      <c r="DJ319" s="172"/>
      <c r="DK319" s="172"/>
      <c r="DL319" s="172"/>
      <c r="DM319" s="172"/>
    </row>
    <row r="320" spans="1:117" s="225" customFormat="1" ht="12.75" hidden="1" customHeight="1">
      <c r="A320" s="178" t="s">
        <v>641</v>
      </c>
      <c r="B320" s="243"/>
      <c r="C320" s="242"/>
      <c r="D320" s="241"/>
      <c r="E320" s="240"/>
      <c r="F320" s="239"/>
      <c r="G320" s="238"/>
      <c r="H320" s="231"/>
      <c r="I320" s="237"/>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c r="AG320" s="236"/>
      <c r="AH320" s="236"/>
      <c r="AI320" s="236"/>
      <c r="AJ320" s="236"/>
      <c r="AK320" s="236"/>
      <c r="AL320" s="236"/>
      <c r="AM320" s="236"/>
      <c r="AN320" s="236"/>
      <c r="AO320" s="236"/>
      <c r="AP320" s="236"/>
      <c r="AQ320" s="236"/>
      <c r="AR320" s="236"/>
      <c r="AS320" s="177">
        <f t="shared" si="34"/>
        <v>0</v>
      </c>
      <c r="AT320" s="235">
        <f t="shared" si="35"/>
        <v>0</v>
      </c>
      <c r="AU320" s="235">
        <f t="shared" si="36"/>
        <v>0</v>
      </c>
      <c r="AV320" s="235">
        <f t="shared" si="37"/>
        <v>0</v>
      </c>
      <c r="AW320" s="172"/>
      <c r="AX320" s="173">
        <f t="shared" si="40"/>
        <v>0</v>
      </c>
      <c r="AY320" s="173"/>
      <c r="AZ320" s="173"/>
      <c r="BA320" s="173">
        <f t="shared" si="38"/>
        <v>0</v>
      </c>
      <c r="BB320" s="173"/>
      <c r="BC320" s="173"/>
      <c r="BD320" s="173">
        <f t="shared" si="39"/>
        <v>0</v>
      </c>
      <c r="BE320" s="173"/>
      <c r="BF320" s="172"/>
      <c r="BG320" s="172"/>
      <c r="BH320" s="172"/>
      <c r="BI320" s="172"/>
      <c r="BJ320" s="172"/>
      <c r="BK320" s="172"/>
      <c r="BL320" s="172"/>
      <c r="BM320" s="172"/>
      <c r="BN320" s="172"/>
      <c r="BO320" s="172"/>
      <c r="BP320" s="172"/>
      <c r="BQ320" s="172"/>
      <c r="BR320" s="172"/>
      <c r="BS320" s="172"/>
      <c r="BT320" s="172"/>
      <c r="BU320" s="172"/>
      <c r="BV320" s="172"/>
      <c r="BW320" s="172"/>
      <c r="BX320" s="172"/>
      <c r="BY320" s="172"/>
      <c r="BZ320" s="172"/>
      <c r="CA320" s="172"/>
      <c r="CB320" s="172"/>
      <c r="CC320" s="172"/>
      <c r="CD320" s="172"/>
      <c r="CE320" s="172"/>
      <c r="CF320" s="172"/>
      <c r="CG320" s="172"/>
      <c r="CH320" s="172"/>
      <c r="CI320" s="172"/>
      <c r="CJ320" s="172"/>
      <c r="CK320" s="172"/>
      <c r="CL320" s="172"/>
      <c r="CM320" s="172"/>
      <c r="CN320" s="172"/>
      <c r="CO320" s="172"/>
      <c r="CP320" s="172"/>
      <c r="CQ320" s="172"/>
      <c r="CR320" s="172"/>
      <c r="CS320" s="172"/>
      <c r="CT320" s="172"/>
      <c r="CU320" s="172"/>
      <c r="CV320" s="172"/>
      <c r="CW320" s="172"/>
      <c r="CX320" s="172"/>
      <c r="CY320" s="172"/>
      <c r="CZ320" s="172"/>
      <c r="DA320" s="172"/>
      <c r="DB320" s="172"/>
      <c r="DC320" s="172"/>
      <c r="DD320" s="172"/>
      <c r="DE320" s="172"/>
      <c r="DF320" s="172"/>
      <c r="DG320" s="172"/>
      <c r="DH320" s="172"/>
      <c r="DI320" s="172"/>
      <c r="DJ320" s="172"/>
      <c r="DK320" s="172"/>
      <c r="DL320" s="172"/>
      <c r="DM320" s="172"/>
    </row>
    <row r="321" spans="1:117" ht="12.75" hidden="1" customHeight="1">
      <c r="A321" s="178" t="s">
        <v>642</v>
      </c>
      <c r="B321" s="243"/>
      <c r="C321" s="242"/>
      <c r="D321" s="241"/>
      <c r="E321" s="240"/>
      <c r="F321" s="239"/>
      <c r="G321" s="238"/>
      <c r="H321" s="231"/>
      <c r="I321" s="237"/>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c r="AG321" s="236"/>
      <c r="AH321" s="236"/>
      <c r="AI321" s="236"/>
      <c r="AJ321" s="236"/>
      <c r="AK321" s="236"/>
      <c r="AL321" s="236"/>
      <c r="AM321" s="236"/>
      <c r="AN321" s="236"/>
      <c r="AO321" s="236"/>
      <c r="AP321" s="236"/>
      <c r="AQ321" s="236"/>
      <c r="AR321" s="236"/>
      <c r="AS321" s="177">
        <f t="shared" si="34"/>
        <v>0</v>
      </c>
      <c r="AT321" s="235">
        <f t="shared" si="35"/>
        <v>0</v>
      </c>
      <c r="AU321" s="235">
        <f t="shared" si="36"/>
        <v>0</v>
      </c>
      <c r="AV321" s="235">
        <f t="shared" si="37"/>
        <v>0</v>
      </c>
      <c r="AX321" s="173">
        <f t="shared" si="40"/>
        <v>0</v>
      </c>
      <c r="BA321" s="173">
        <f t="shared" si="38"/>
        <v>0</v>
      </c>
      <c r="BD321" s="173">
        <f t="shared" si="39"/>
        <v>0</v>
      </c>
    </row>
    <row r="322" spans="1:117" s="225" customFormat="1" ht="12.75" hidden="1" customHeight="1">
      <c r="A322" s="178" t="s">
        <v>643</v>
      </c>
      <c r="B322" s="243"/>
      <c r="C322" s="242"/>
      <c r="D322" s="241"/>
      <c r="E322" s="240"/>
      <c r="F322" s="239"/>
      <c r="G322" s="238"/>
      <c r="H322" s="231"/>
      <c r="I322" s="237"/>
      <c r="J322" s="236"/>
      <c r="K322" s="236"/>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c r="AG322" s="236"/>
      <c r="AH322" s="236"/>
      <c r="AI322" s="236"/>
      <c r="AJ322" s="236"/>
      <c r="AK322" s="236"/>
      <c r="AL322" s="236"/>
      <c r="AM322" s="236"/>
      <c r="AN322" s="236"/>
      <c r="AO322" s="236"/>
      <c r="AP322" s="236"/>
      <c r="AQ322" s="236"/>
      <c r="AR322" s="236"/>
      <c r="AS322" s="177">
        <f t="shared" si="34"/>
        <v>0</v>
      </c>
      <c r="AT322" s="235">
        <f t="shared" si="35"/>
        <v>0</v>
      </c>
      <c r="AU322" s="235">
        <f t="shared" si="36"/>
        <v>0</v>
      </c>
      <c r="AV322" s="235">
        <f t="shared" si="37"/>
        <v>0</v>
      </c>
      <c r="AW322" s="172"/>
      <c r="AX322" s="173">
        <f t="shared" si="40"/>
        <v>0</v>
      </c>
      <c r="AY322" s="173"/>
      <c r="AZ322" s="173"/>
      <c r="BA322" s="173">
        <f t="shared" si="38"/>
        <v>0</v>
      </c>
      <c r="BB322" s="173"/>
      <c r="BC322" s="173"/>
      <c r="BD322" s="173">
        <f t="shared" si="39"/>
        <v>0</v>
      </c>
      <c r="BE322" s="173"/>
      <c r="BF322" s="172"/>
      <c r="BG322" s="172"/>
      <c r="BH322" s="172"/>
      <c r="BI322" s="172"/>
      <c r="BJ322" s="172"/>
      <c r="BK322" s="172"/>
      <c r="BL322" s="172"/>
      <c r="BM322" s="172"/>
      <c r="BN322" s="172"/>
      <c r="BO322" s="172"/>
      <c r="BP322" s="172"/>
      <c r="BQ322" s="172"/>
      <c r="BR322" s="172"/>
      <c r="BS322" s="172"/>
      <c r="BT322" s="172"/>
      <c r="BU322" s="172"/>
      <c r="BV322" s="172"/>
      <c r="BW322" s="172"/>
      <c r="BX322" s="172"/>
      <c r="BY322" s="172"/>
      <c r="BZ322" s="172"/>
      <c r="CA322" s="172"/>
      <c r="CB322" s="172"/>
      <c r="CC322" s="172"/>
      <c r="CD322" s="172"/>
      <c r="CE322" s="172"/>
      <c r="CF322" s="172"/>
      <c r="CG322" s="172"/>
      <c r="CH322" s="172"/>
      <c r="CI322" s="172"/>
      <c r="CJ322" s="172"/>
      <c r="CK322" s="172"/>
      <c r="CL322" s="172"/>
      <c r="CM322" s="172"/>
      <c r="CN322" s="172"/>
      <c r="CO322" s="172"/>
      <c r="CP322" s="172"/>
      <c r="CQ322" s="172"/>
      <c r="CR322" s="172"/>
      <c r="CS322" s="172"/>
      <c r="CT322" s="172"/>
      <c r="CU322" s="172"/>
      <c r="CV322" s="172"/>
      <c r="CW322" s="172"/>
      <c r="CX322" s="172"/>
      <c r="CY322" s="172"/>
      <c r="CZ322" s="172"/>
      <c r="DA322" s="172"/>
      <c r="DB322" s="172"/>
      <c r="DC322" s="172"/>
      <c r="DD322" s="172"/>
      <c r="DE322" s="172"/>
      <c r="DF322" s="172"/>
      <c r="DG322" s="172"/>
      <c r="DH322" s="172"/>
      <c r="DI322" s="172"/>
      <c r="DJ322" s="172"/>
      <c r="DK322" s="172"/>
      <c r="DL322" s="172"/>
      <c r="DM322" s="172"/>
    </row>
    <row r="323" spans="1:117" s="225" customFormat="1" hidden="1">
      <c r="A323" s="178" t="s">
        <v>644</v>
      </c>
      <c r="B323" s="243"/>
      <c r="C323" s="242"/>
      <c r="D323" s="241"/>
      <c r="E323" s="240"/>
      <c r="F323" s="239"/>
      <c r="G323" s="238"/>
      <c r="H323" s="231"/>
      <c r="I323" s="237"/>
      <c r="J323" s="236"/>
      <c r="K323" s="236"/>
      <c r="L323" s="236"/>
      <c r="M323" s="236"/>
      <c r="N323" s="236"/>
      <c r="O323" s="236"/>
      <c r="P323" s="236"/>
      <c r="Q323" s="236"/>
      <c r="R323" s="236"/>
      <c r="S323" s="236"/>
      <c r="T323" s="236"/>
      <c r="U323" s="236"/>
      <c r="V323" s="236"/>
      <c r="W323" s="236"/>
      <c r="X323" s="236"/>
      <c r="Y323" s="236"/>
      <c r="Z323" s="236"/>
      <c r="AA323" s="236"/>
      <c r="AB323" s="236"/>
      <c r="AC323" s="236"/>
      <c r="AD323" s="236"/>
      <c r="AE323" s="236"/>
      <c r="AF323" s="236"/>
      <c r="AG323" s="236"/>
      <c r="AH323" s="236"/>
      <c r="AI323" s="236"/>
      <c r="AJ323" s="236"/>
      <c r="AK323" s="236"/>
      <c r="AL323" s="236"/>
      <c r="AM323" s="236"/>
      <c r="AN323" s="236"/>
      <c r="AO323" s="236"/>
      <c r="AP323" s="236"/>
      <c r="AQ323" s="236"/>
      <c r="AR323" s="236"/>
      <c r="AS323" s="177">
        <f t="shared" si="34"/>
        <v>0</v>
      </c>
      <c r="AT323" s="235">
        <f t="shared" si="35"/>
        <v>0</v>
      </c>
      <c r="AU323" s="235">
        <f t="shared" si="36"/>
        <v>0</v>
      </c>
      <c r="AV323" s="235">
        <f t="shared" si="37"/>
        <v>0</v>
      </c>
      <c r="AW323" s="172"/>
      <c r="AX323" s="173">
        <f t="shared" si="40"/>
        <v>0</v>
      </c>
      <c r="AY323" s="173"/>
      <c r="AZ323" s="173"/>
      <c r="BA323" s="173">
        <f t="shared" si="38"/>
        <v>0</v>
      </c>
      <c r="BB323" s="173"/>
      <c r="BC323" s="173"/>
      <c r="BD323" s="173">
        <f t="shared" si="39"/>
        <v>0</v>
      </c>
      <c r="BE323" s="173"/>
      <c r="BF323" s="172"/>
      <c r="BG323" s="172"/>
      <c r="BH323" s="172"/>
      <c r="BI323" s="172"/>
      <c r="BJ323" s="172"/>
      <c r="BK323" s="172"/>
      <c r="BL323" s="172"/>
      <c r="BM323" s="172"/>
      <c r="BN323" s="172"/>
      <c r="BO323" s="172"/>
      <c r="BP323" s="172"/>
      <c r="BQ323" s="172"/>
      <c r="BR323" s="172"/>
      <c r="BS323" s="172"/>
      <c r="BT323" s="172"/>
      <c r="BU323" s="172"/>
      <c r="BV323" s="172"/>
      <c r="BW323" s="172"/>
      <c r="BX323" s="172"/>
      <c r="BY323" s="172"/>
      <c r="BZ323" s="172"/>
      <c r="CA323" s="172"/>
      <c r="CB323" s="172"/>
      <c r="CC323" s="172"/>
      <c r="CD323" s="172"/>
      <c r="CE323" s="172"/>
      <c r="CF323" s="172"/>
      <c r="CG323" s="172"/>
      <c r="CH323" s="172"/>
      <c r="CI323" s="172"/>
      <c r="CJ323" s="172"/>
      <c r="CK323" s="172"/>
      <c r="CL323" s="172"/>
      <c r="CM323" s="172"/>
      <c r="CN323" s="172"/>
      <c r="CO323" s="172"/>
      <c r="CP323" s="172"/>
      <c r="CQ323" s="172"/>
      <c r="CR323" s="172"/>
      <c r="CS323" s="172"/>
      <c r="CT323" s="172"/>
      <c r="CU323" s="172"/>
      <c r="CV323" s="172"/>
      <c r="CW323" s="172"/>
      <c r="CX323" s="172"/>
      <c r="CY323" s="172"/>
      <c r="CZ323" s="172"/>
      <c r="DA323" s="172"/>
      <c r="DB323" s="172"/>
      <c r="DC323" s="172"/>
      <c r="DD323" s="172"/>
      <c r="DE323" s="172"/>
      <c r="DF323" s="172"/>
      <c r="DG323" s="172"/>
      <c r="DH323" s="172"/>
      <c r="DI323" s="172"/>
      <c r="DJ323" s="172"/>
      <c r="DK323" s="172"/>
      <c r="DL323" s="172"/>
      <c r="DM323" s="172"/>
    </row>
    <row r="324" spans="1:117" s="225" customFormat="1" hidden="1">
      <c r="A324" s="178" t="s">
        <v>645</v>
      </c>
      <c r="B324" s="243"/>
      <c r="C324" s="242"/>
      <c r="D324" s="241"/>
      <c r="E324" s="240"/>
      <c r="F324" s="239"/>
      <c r="G324" s="238"/>
      <c r="H324" s="231"/>
      <c r="I324" s="237"/>
      <c r="J324" s="236"/>
      <c r="K324" s="236"/>
      <c r="L324" s="236"/>
      <c r="M324" s="236"/>
      <c r="N324" s="236"/>
      <c r="O324" s="236"/>
      <c r="P324" s="236"/>
      <c r="Q324" s="236"/>
      <c r="R324" s="236"/>
      <c r="S324" s="236"/>
      <c r="T324" s="236"/>
      <c r="U324" s="236"/>
      <c r="V324" s="236"/>
      <c r="W324" s="236"/>
      <c r="X324" s="236"/>
      <c r="Y324" s="236"/>
      <c r="Z324" s="236"/>
      <c r="AA324" s="236"/>
      <c r="AB324" s="236"/>
      <c r="AC324" s="236"/>
      <c r="AD324" s="236"/>
      <c r="AE324" s="236"/>
      <c r="AF324" s="236"/>
      <c r="AG324" s="236"/>
      <c r="AH324" s="236"/>
      <c r="AI324" s="236"/>
      <c r="AJ324" s="236"/>
      <c r="AK324" s="236"/>
      <c r="AL324" s="236"/>
      <c r="AM324" s="236"/>
      <c r="AN324" s="236"/>
      <c r="AO324" s="236"/>
      <c r="AP324" s="236"/>
      <c r="AQ324" s="236"/>
      <c r="AR324" s="236"/>
      <c r="AS324" s="177">
        <f t="shared" si="34"/>
        <v>0</v>
      </c>
      <c r="AT324" s="235">
        <f t="shared" si="35"/>
        <v>0</v>
      </c>
      <c r="AU324" s="235">
        <f t="shared" si="36"/>
        <v>0</v>
      </c>
      <c r="AV324" s="235">
        <f t="shared" si="37"/>
        <v>0</v>
      </c>
      <c r="AW324" s="172"/>
      <c r="AX324" s="173">
        <f t="shared" si="40"/>
        <v>0</v>
      </c>
      <c r="AY324" s="173"/>
      <c r="AZ324" s="173"/>
      <c r="BA324" s="173">
        <f t="shared" si="38"/>
        <v>0</v>
      </c>
      <c r="BB324" s="173"/>
      <c r="BC324" s="173"/>
      <c r="BD324" s="173">
        <f t="shared" si="39"/>
        <v>0</v>
      </c>
      <c r="BE324" s="173"/>
      <c r="BF324" s="172"/>
      <c r="BG324" s="172"/>
      <c r="BH324" s="172"/>
      <c r="BI324" s="172"/>
      <c r="BJ324" s="172"/>
      <c r="BK324" s="172"/>
      <c r="BL324" s="172"/>
      <c r="BM324" s="172"/>
      <c r="BN324" s="172"/>
      <c r="BO324" s="172"/>
      <c r="BP324" s="172"/>
      <c r="BQ324" s="172"/>
      <c r="BR324" s="172"/>
      <c r="BS324" s="172"/>
      <c r="BT324" s="172"/>
      <c r="BU324" s="172"/>
      <c r="BV324" s="172"/>
      <c r="BW324" s="172"/>
      <c r="BX324" s="172"/>
      <c r="BY324" s="172"/>
      <c r="BZ324" s="172"/>
      <c r="CA324" s="172"/>
      <c r="CB324" s="172"/>
      <c r="CC324" s="172"/>
      <c r="CD324" s="172"/>
      <c r="CE324" s="172"/>
      <c r="CF324" s="172"/>
      <c r="CG324" s="172"/>
      <c r="CH324" s="172"/>
      <c r="CI324" s="172"/>
      <c r="CJ324" s="172"/>
      <c r="CK324" s="172"/>
      <c r="CL324" s="172"/>
      <c r="CM324" s="172"/>
      <c r="CN324" s="172"/>
      <c r="CO324" s="172"/>
      <c r="CP324" s="172"/>
      <c r="CQ324" s="172"/>
      <c r="CR324" s="172"/>
      <c r="CS324" s="172"/>
      <c r="CT324" s="172"/>
      <c r="CU324" s="172"/>
      <c r="CV324" s="172"/>
      <c r="CW324" s="172"/>
      <c r="CX324" s="172"/>
      <c r="CY324" s="172"/>
      <c r="CZ324" s="172"/>
      <c r="DA324" s="172"/>
      <c r="DB324" s="172"/>
      <c r="DC324" s="172"/>
      <c r="DD324" s="172"/>
      <c r="DE324" s="172"/>
      <c r="DF324" s="172"/>
      <c r="DG324" s="172"/>
      <c r="DH324" s="172"/>
      <c r="DI324" s="172"/>
      <c r="DJ324" s="172"/>
      <c r="DK324" s="172"/>
      <c r="DL324" s="172"/>
      <c r="DM324" s="172"/>
    </row>
    <row r="325" spans="1:117" s="225" customFormat="1" hidden="1">
      <c r="A325" s="178" t="s">
        <v>646</v>
      </c>
      <c r="B325" s="243"/>
      <c r="C325" s="242"/>
      <c r="D325" s="241"/>
      <c r="E325" s="240"/>
      <c r="F325" s="239"/>
      <c r="G325" s="238"/>
      <c r="H325" s="231"/>
      <c r="I325" s="237"/>
      <c r="J325" s="236"/>
      <c r="K325" s="236"/>
      <c r="L325" s="236"/>
      <c r="M325" s="236"/>
      <c r="N325" s="236"/>
      <c r="O325" s="236"/>
      <c r="P325" s="236"/>
      <c r="Q325" s="236"/>
      <c r="R325" s="236"/>
      <c r="S325" s="236"/>
      <c r="T325" s="236"/>
      <c r="U325" s="236"/>
      <c r="V325" s="236"/>
      <c r="W325" s="236"/>
      <c r="X325" s="236"/>
      <c r="Y325" s="236"/>
      <c r="Z325" s="236"/>
      <c r="AA325" s="236"/>
      <c r="AB325" s="236"/>
      <c r="AC325" s="236"/>
      <c r="AD325" s="236"/>
      <c r="AE325" s="236"/>
      <c r="AF325" s="236"/>
      <c r="AG325" s="236"/>
      <c r="AH325" s="236"/>
      <c r="AI325" s="236"/>
      <c r="AJ325" s="236"/>
      <c r="AK325" s="236"/>
      <c r="AL325" s="236"/>
      <c r="AM325" s="236"/>
      <c r="AN325" s="236"/>
      <c r="AO325" s="236"/>
      <c r="AP325" s="236"/>
      <c r="AQ325" s="236"/>
      <c r="AR325" s="236"/>
      <c r="AS325" s="177">
        <f t="shared" ref="AS325:AS388" si="41">SUM(J325:AR325)</f>
        <v>0</v>
      </c>
      <c r="AT325" s="235">
        <f t="shared" ref="AT325:AT388" si="42">SUM(J325:O325)</f>
        <v>0</v>
      </c>
      <c r="AU325" s="235">
        <f t="shared" ref="AU325:AU388" si="43">SUM(P325:Z325)</f>
        <v>0</v>
      </c>
      <c r="AV325" s="235">
        <f t="shared" ref="AV325:AV388" si="44">SUM(AA325:AJ325)</f>
        <v>0</v>
      </c>
      <c r="AW325" s="172"/>
      <c r="AX325" s="173">
        <f t="shared" si="40"/>
        <v>0</v>
      </c>
      <c r="AY325" s="173"/>
      <c r="AZ325" s="173"/>
      <c r="BA325" s="173">
        <f t="shared" si="38"/>
        <v>0</v>
      </c>
      <c r="BB325" s="173"/>
      <c r="BC325" s="173"/>
      <c r="BD325" s="173">
        <f t="shared" si="39"/>
        <v>0</v>
      </c>
      <c r="BE325" s="173"/>
      <c r="BF325" s="172"/>
      <c r="BG325" s="172"/>
      <c r="BH325" s="172"/>
      <c r="BI325" s="172"/>
      <c r="BJ325" s="172"/>
      <c r="BK325" s="172"/>
      <c r="BL325" s="172"/>
      <c r="BM325" s="172"/>
      <c r="BN325" s="172"/>
      <c r="BO325" s="172"/>
      <c r="BP325" s="172"/>
      <c r="BQ325" s="172"/>
      <c r="BR325" s="172"/>
      <c r="BS325" s="172"/>
      <c r="BT325" s="172"/>
      <c r="BU325" s="172"/>
      <c r="BV325" s="172"/>
      <c r="BW325" s="172"/>
      <c r="BX325" s="172"/>
      <c r="BY325" s="172"/>
      <c r="BZ325" s="172"/>
      <c r="CA325" s="172"/>
      <c r="CB325" s="172"/>
      <c r="CC325" s="172"/>
      <c r="CD325" s="172"/>
      <c r="CE325" s="172"/>
      <c r="CF325" s="172"/>
      <c r="CG325" s="172"/>
      <c r="CH325" s="172"/>
      <c r="CI325" s="172"/>
      <c r="CJ325" s="172"/>
      <c r="CK325" s="172"/>
      <c r="CL325" s="172"/>
      <c r="CM325" s="172"/>
      <c r="CN325" s="172"/>
      <c r="CO325" s="172"/>
      <c r="CP325" s="172"/>
      <c r="CQ325" s="172"/>
      <c r="CR325" s="172"/>
      <c r="CS325" s="172"/>
      <c r="CT325" s="172"/>
      <c r="CU325" s="172"/>
      <c r="CV325" s="172"/>
      <c r="CW325" s="172"/>
      <c r="CX325" s="172"/>
      <c r="CY325" s="172"/>
      <c r="CZ325" s="172"/>
      <c r="DA325" s="172"/>
      <c r="DB325" s="172"/>
      <c r="DC325" s="172"/>
      <c r="DD325" s="172"/>
      <c r="DE325" s="172"/>
      <c r="DF325" s="172"/>
      <c r="DG325" s="172"/>
      <c r="DH325" s="172"/>
      <c r="DI325" s="172"/>
      <c r="DJ325" s="172"/>
      <c r="DK325" s="172"/>
      <c r="DL325" s="172"/>
      <c r="DM325" s="172"/>
    </row>
    <row r="326" spans="1:117" s="225" customFormat="1" hidden="1">
      <c r="A326" s="178" t="s">
        <v>647</v>
      </c>
      <c r="B326" s="243"/>
      <c r="C326" s="242"/>
      <c r="D326" s="241"/>
      <c r="E326" s="240"/>
      <c r="F326" s="239"/>
      <c r="G326" s="238"/>
      <c r="H326" s="231"/>
      <c r="I326" s="237"/>
      <c r="J326" s="236"/>
      <c r="K326" s="236"/>
      <c r="L326" s="236"/>
      <c r="M326" s="236"/>
      <c r="N326" s="236"/>
      <c r="O326" s="236"/>
      <c r="P326" s="236"/>
      <c r="Q326" s="236"/>
      <c r="R326" s="236"/>
      <c r="S326" s="236"/>
      <c r="T326" s="236"/>
      <c r="U326" s="236"/>
      <c r="V326" s="236"/>
      <c r="W326" s="236"/>
      <c r="X326" s="236"/>
      <c r="Y326" s="236"/>
      <c r="Z326" s="236"/>
      <c r="AA326" s="236"/>
      <c r="AB326" s="236"/>
      <c r="AC326" s="236"/>
      <c r="AD326" s="236"/>
      <c r="AE326" s="236"/>
      <c r="AF326" s="236"/>
      <c r="AG326" s="236"/>
      <c r="AH326" s="236"/>
      <c r="AI326" s="236"/>
      <c r="AJ326" s="236"/>
      <c r="AK326" s="236"/>
      <c r="AL326" s="236"/>
      <c r="AM326" s="236"/>
      <c r="AN326" s="236"/>
      <c r="AO326" s="236"/>
      <c r="AP326" s="236"/>
      <c r="AQ326" s="236"/>
      <c r="AR326" s="236"/>
      <c r="AS326" s="177">
        <f t="shared" si="41"/>
        <v>0</v>
      </c>
      <c r="AT326" s="235">
        <f t="shared" si="42"/>
        <v>0</v>
      </c>
      <c r="AU326" s="235">
        <f t="shared" si="43"/>
        <v>0</v>
      </c>
      <c r="AV326" s="235">
        <f t="shared" si="44"/>
        <v>0</v>
      </c>
      <c r="AW326" s="172"/>
      <c r="AX326" s="173">
        <f t="shared" si="40"/>
        <v>0</v>
      </c>
      <c r="AY326" s="173"/>
      <c r="AZ326" s="173"/>
      <c r="BA326" s="173">
        <f t="shared" ref="BA326:BA389" si="45">D326*AC326</f>
        <v>0</v>
      </c>
      <c r="BB326" s="173"/>
      <c r="BC326" s="173"/>
      <c r="BD326" s="173">
        <f t="shared" ref="BD326:BD389" si="46">D326*(AK326+W326)</f>
        <v>0</v>
      </c>
      <c r="BE326" s="173"/>
      <c r="BF326" s="172"/>
      <c r="BG326" s="172"/>
      <c r="BH326" s="172"/>
      <c r="BI326" s="172"/>
      <c r="BJ326" s="172"/>
      <c r="BK326" s="172"/>
      <c r="BL326" s="172"/>
      <c r="BM326" s="172"/>
      <c r="BN326" s="172"/>
      <c r="BO326" s="172"/>
      <c r="BP326" s="172"/>
      <c r="BQ326" s="172"/>
      <c r="BR326" s="172"/>
      <c r="BS326" s="172"/>
      <c r="BT326" s="172"/>
      <c r="BU326" s="172"/>
      <c r="BV326" s="172"/>
      <c r="BW326" s="172"/>
      <c r="BX326" s="172"/>
      <c r="BY326" s="172"/>
      <c r="BZ326" s="172"/>
      <c r="CA326" s="172"/>
      <c r="CB326" s="172"/>
      <c r="CC326" s="172"/>
      <c r="CD326" s="172"/>
      <c r="CE326" s="172"/>
      <c r="CF326" s="172"/>
      <c r="CG326" s="172"/>
      <c r="CH326" s="172"/>
      <c r="CI326" s="172"/>
      <c r="CJ326" s="172"/>
      <c r="CK326" s="172"/>
      <c r="CL326" s="172"/>
      <c r="CM326" s="172"/>
      <c r="CN326" s="172"/>
      <c r="CO326" s="172"/>
      <c r="CP326" s="172"/>
      <c r="CQ326" s="172"/>
      <c r="CR326" s="172"/>
      <c r="CS326" s="172"/>
      <c r="CT326" s="172"/>
      <c r="CU326" s="172"/>
      <c r="CV326" s="172"/>
      <c r="CW326" s="172"/>
      <c r="CX326" s="172"/>
      <c r="CY326" s="172"/>
      <c r="CZ326" s="172"/>
      <c r="DA326" s="172"/>
      <c r="DB326" s="172"/>
      <c r="DC326" s="172"/>
      <c r="DD326" s="172"/>
      <c r="DE326" s="172"/>
      <c r="DF326" s="172"/>
      <c r="DG326" s="172"/>
      <c r="DH326" s="172"/>
      <c r="DI326" s="172"/>
      <c r="DJ326" s="172"/>
      <c r="DK326" s="172"/>
      <c r="DL326" s="172"/>
      <c r="DM326" s="172"/>
    </row>
    <row r="327" spans="1:117" s="225" customFormat="1" hidden="1">
      <c r="A327" s="178" t="s">
        <v>648</v>
      </c>
      <c r="B327" s="243"/>
      <c r="C327" s="242"/>
      <c r="D327" s="241"/>
      <c r="E327" s="240"/>
      <c r="F327" s="239"/>
      <c r="G327" s="238"/>
      <c r="H327" s="231"/>
      <c r="I327" s="237"/>
      <c r="J327" s="236"/>
      <c r="K327" s="236"/>
      <c r="L327" s="236"/>
      <c r="M327" s="236"/>
      <c r="N327" s="236"/>
      <c r="O327" s="236"/>
      <c r="P327" s="236"/>
      <c r="Q327" s="236"/>
      <c r="R327" s="236"/>
      <c r="S327" s="236"/>
      <c r="T327" s="236"/>
      <c r="U327" s="236"/>
      <c r="V327" s="236"/>
      <c r="W327" s="236"/>
      <c r="X327" s="236"/>
      <c r="Y327" s="236"/>
      <c r="Z327" s="236"/>
      <c r="AA327" s="236"/>
      <c r="AB327" s="236"/>
      <c r="AC327" s="236"/>
      <c r="AD327" s="236"/>
      <c r="AE327" s="236"/>
      <c r="AF327" s="236"/>
      <c r="AG327" s="236"/>
      <c r="AH327" s="236"/>
      <c r="AI327" s="236"/>
      <c r="AJ327" s="236"/>
      <c r="AK327" s="236"/>
      <c r="AL327" s="236"/>
      <c r="AM327" s="236"/>
      <c r="AN327" s="236"/>
      <c r="AO327" s="236"/>
      <c r="AP327" s="236"/>
      <c r="AQ327" s="236"/>
      <c r="AR327" s="236"/>
      <c r="AS327" s="177">
        <f t="shared" si="41"/>
        <v>0</v>
      </c>
      <c r="AT327" s="235">
        <f t="shared" si="42"/>
        <v>0</v>
      </c>
      <c r="AU327" s="235">
        <f t="shared" si="43"/>
        <v>0</v>
      </c>
      <c r="AV327" s="235">
        <f t="shared" si="44"/>
        <v>0</v>
      </c>
      <c r="AW327" s="172"/>
      <c r="AX327" s="173">
        <f t="shared" si="40"/>
        <v>0</v>
      </c>
      <c r="AY327" s="173"/>
      <c r="AZ327" s="173"/>
      <c r="BA327" s="173">
        <f t="shared" si="45"/>
        <v>0</v>
      </c>
      <c r="BB327" s="173"/>
      <c r="BC327" s="173"/>
      <c r="BD327" s="173">
        <f t="shared" si="46"/>
        <v>0</v>
      </c>
      <c r="BE327" s="173"/>
      <c r="BF327" s="172"/>
      <c r="BG327" s="172"/>
      <c r="BH327" s="172"/>
      <c r="BI327" s="172"/>
      <c r="BJ327" s="172"/>
      <c r="BK327" s="172"/>
      <c r="BL327" s="172"/>
      <c r="BM327" s="172"/>
      <c r="BN327" s="172"/>
      <c r="BO327" s="172"/>
      <c r="BP327" s="172"/>
      <c r="BQ327" s="172"/>
      <c r="BR327" s="172"/>
      <c r="BS327" s="172"/>
      <c r="BT327" s="172"/>
      <c r="BU327" s="172"/>
      <c r="BV327" s="172"/>
      <c r="BW327" s="172"/>
      <c r="BX327" s="172"/>
      <c r="BY327" s="172"/>
      <c r="BZ327" s="172"/>
      <c r="CA327" s="172"/>
      <c r="CB327" s="172"/>
      <c r="CC327" s="172"/>
      <c r="CD327" s="172"/>
      <c r="CE327" s="172"/>
      <c r="CF327" s="172"/>
      <c r="CG327" s="172"/>
      <c r="CH327" s="172"/>
      <c r="CI327" s="172"/>
      <c r="CJ327" s="172"/>
      <c r="CK327" s="172"/>
      <c r="CL327" s="172"/>
      <c r="CM327" s="172"/>
      <c r="CN327" s="172"/>
      <c r="CO327" s="172"/>
      <c r="CP327" s="172"/>
      <c r="CQ327" s="172"/>
      <c r="CR327" s="172"/>
      <c r="CS327" s="172"/>
      <c r="CT327" s="172"/>
      <c r="CU327" s="172"/>
      <c r="CV327" s="172"/>
      <c r="CW327" s="172"/>
      <c r="CX327" s="172"/>
      <c r="CY327" s="172"/>
      <c r="CZ327" s="172"/>
      <c r="DA327" s="172"/>
      <c r="DB327" s="172"/>
      <c r="DC327" s="172"/>
      <c r="DD327" s="172"/>
      <c r="DE327" s="172"/>
      <c r="DF327" s="172"/>
      <c r="DG327" s="172"/>
      <c r="DH327" s="172"/>
      <c r="DI327" s="172"/>
      <c r="DJ327" s="172"/>
      <c r="DK327" s="172"/>
      <c r="DL327" s="172"/>
      <c r="DM327" s="172"/>
    </row>
    <row r="328" spans="1:117" hidden="1">
      <c r="A328" s="178" t="s">
        <v>649</v>
      </c>
      <c r="B328" s="243"/>
      <c r="C328" s="242"/>
      <c r="D328" s="241"/>
      <c r="E328" s="240"/>
      <c r="F328" s="239"/>
      <c r="G328" s="238"/>
      <c r="H328" s="231"/>
      <c r="I328" s="237"/>
      <c r="J328" s="236"/>
      <c r="K328" s="236"/>
      <c r="L328" s="236"/>
      <c r="M328" s="236"/>
      <c r="N328" s="236"/>
      <c r="O328" s="236"/>
      <c r="P328" s="236"/>
      <c r="Q328" s="236"/>
      <c r="R328" s="236"/>
      <c r="S328" s="236"/>
      <c r="T328" s="236"/>
      <c r="U328" s="236"/>
      <c r="V328" s="236"/>
      <c r="W328" s="236"/>
      <c r="X328" s="236"/>
      <c r="Y328" s="236"/>
      <c r="Z328" s="236"/>
      <c r="AA328" s="236"/>
      <c r="AB328" s="236"/>
      <c r="AC328" s="236"/>
      <c r="AD328" s="236"/>
      <c r="AE328" s="236"/>
      <c r="AF328" s="236"/>
      <c r="AG328" s="236"/>
      <c r="AH328" s="236"/>
      <c r="AI328" s="236"/>
      <c r="AJ328" s="236"/>
      <c r="AK328" s="236"/>
      <c r="AL328" s="236"/>
      <c r="AM328" s="236"/>
      <c r="AN328" s="236"/>
      <c r="AO328" s="236"/>
      <c r="AP328" s="236"/>
      <c r="AQ328" s="236"/>
      <c r="AR328" s="236"/>
      <c r="AS328" s="177">
        <f t="shared" si="41"/>
        <v>0</v>
      </c>
      <c r="AT328" s="235">
        <f t="shared" si="42"/>
        <v>0</v>
      </c>
      <c r="AU328" s="235">
        <f t="shared" si="43"/>
        <v>0</v>
      </c>
      <c r="AV328" s="235">
        <f t="shared" si="44"/>
        <v>0</v>
      </c>
      <c r="AX328" s="173">
        <f t="shared" si="40"/>
        <v>0</v>
      </c>
      <c r="BA328" s="173">
        <f t="shared" si="45"/>
        <v>0</v>
      </c>
      <c r="BD328" s="173">
        <f t="shared" si="46"/>
        <v>0</v>
      </c>
    </row>
    <row r="329" spans="1:117" s="225" customFormat="1" hidden="1">
      <c r="A329" s="178" t="s">
        <v>650</v>
      </c>
      <c r="B329" s="243"/>
      <c r="C329" s="242"/>
      <c r="D329" s="241"/>
      <c r="E329" s="240"/>
      <c r="F329" s="239"/>
      <c r="G329" s="238"/>
      <c r="H329" s="231"/>
      <c r="I329" s="237"/>
      <c r="J329" s="236"/>
      <c r="K329" s="236"/>
      <c r="L329" s="236"/>
      <c r="M329" s="236"/>
      <c r="N329" s="236"/>
      <c r="O329" s="236"/>
      <c r="P329" s="236"/>
      <c r="Q329" s="236"/>
      <c r="R329" s="236"/>
      <c r="S329" s="236"/>
      <c r="T329" s="236"/>
      <c r="U329" s="236"/>
      <c r="V329" s="236"/>
      <c r="W329" s="236"/>
      <c r="X329" s="236"/>
      <c r="Y329" s="236"/>
      <c r="Z329" s="236"/>
      <c r="AA329" s="236"/>
      <c r="AB329" s="236"/>
      <c r="AC329" s="236"/>
      <c r="AD329" s="236"/>
      <c r="AE329" s="236"/>
      <c r="AF329" s="236"/>
      <c r="AG329" s="236"/>
      <c r="AH329" s="236"/>
      <c r="AI329" s="236"/>
      <c r="AJ329" s="236"/>
      <c r="AK329" s="236"/>
      <c r="AL329" s="236"/>
      <c r="AM329" s="236"/>
      <c r="AN329" s="236"/>
      <c r="AO329" s="236"/>
      <c r="AP329" s="236"/>
      <c r="AQ329" s="236"/>
      <c r="AR329" s="236"/>
      <c r="AS329" s="177">
        <f t="shared" si="41"/>
        <v>0</v>
      </c>
      <c r="AT329" s="235">
        <f t="shared" si="42"/>
        <v>0</v>
      </c>
      <c r="AU329" s="235">
        <f t="shared" si="43"/>
        <v>0</v>
      </c>
      <c r="AV329" s="235">
        <f t="shared" si="44"/>
        <v>0</v>
      </c>
      <c r="AW329" s="172"/>
      <c r="AX329" s="173">
        <f t="shared" si="40"/>
        <v>0</v>
      </c>
      <c r="AY329" s="173"/>
      <c r="AZ329" s="173"/>
      <c r="BA329" s="173">
        <f t="shared" si="45"/>
        <v>0</v>
      </c>
      <c r="BB329" s="173"/>
      <c r="BC329" s="173"/>
      <c r="BD329" s="173">
        <f t="shared" si="46"/>
        <v>0</v>
      </c>
      <c r="BE329" s="173"/>
      <c r="BF329" s="172"/>
      <c r="BG329" s="172"/>
      <c r="BH329" s="172"/>
      <c r="BI329" s="172"/>
      <c r="BJ329" s="172"/>
      <c r="BK329" s="172"/>
      <c r="BL329" s="172"/>
      <c r="BM329" s="172"/>
      <c r="BN329" s="172"/>
      <c r="BO329" s="172"/>
      <c r="BP329" s="172"/>
      <c r="BQ329" s="172"/>
      <c r="BR329" s="172"/>
      <c r="BS329" s="172"/>
      <c r="BT329" s="172"/>
      <c r="BU329" s="172"/>
      <c r="BV329" s="172"/>
      <c r="BW329" s="172"/>
      <c r="BX329" s="172"/>
      <c r="BY329" s="172"/>
      <c r="BZ329" s="172"/>
      <c r="CA329" s="172"/>
      <c r="CB329" s="172"/>
      <c r="CC329" s="172"/>
      <c r="CD329" s="172"/>
      <c r="CE329" s="172"/>
      <c r="CF329" s="172"/>
      <c r="CG329" s="172"/>
      <c r="CH329" s="172"/>
      <c r="CI329" s="172"/>
      <c r="CJ329" s="172"/>
      <c r="CK329" s="172"/>
      <c r="CL329" s="172"/>
      <c r="CM329" s="172"/>
      <c r="CN329" s="172"/>
      <c r="CO329" s="172"/>
      <c r="CP329" s="172"/>
      <c r="CQ329" s="172"/>
      <c r="CR329" s="172"/>
      <c r="CS329" s="172"/>
      <c r="CT329" s="172"/>
      <c r="CU329" s="172"/>
      <c r="CV329" s="172"/>
      <c r="CW329" s="172"/>
      <c r="CX329" s="172"/>
      <c r="CY329" s="172"/>
      <c r="CZ329" s="172"/>
      <c r="DA329" s="172"/>
      <c r="DB329" s="172"/>
      <c r="DC329" s="172"/>
      <c r="DD329" s="172"/>
      <c r="DE329" s="172"/>
      <c r="DF329" s="172"/>
      <c r="DG329" s="172"/>
      <c r="DH329" s="172"/>
      <c r="DI329" s="172"/>
      <c r="DJ329" s="172"/>
      <c r="DK329" s="172"/>
      <c r="DL329" s="172"/>
      <c r="DM329" s="172"/>
    </row>
    <row r="330" spans="1:117" s="225" customFormat="1" hidden="1">
      <c r="A330" s="178" t="s">
        <v>651</v>
      </c>
      <c r="B330" s="243"/>
      <c r="C330" s="242"/>
      <c r="D330" s="241"/>
      <c r="E330" s="240"/>
      <c r="F330" s="239"/>
      <c r="G330" s="238"/>
      <c r="H330" s="231"/>
      <c r="I330" s="237"/>
      <c r="J330" s="236"/>
      <c r="K330" s="236"/>
      <c r="L330" s="236"/>
      <c r="M330" s="236"/>
      <c r="N330" s="236"/>
      <c r="O330" s="236"/>
      <c r="P330" s="236"/>
      <c r="Q330" s="236"/>
      <c r="R330" s="236"/>
      <c r="S330" s="236"/>
      <c r="T330" s="236"/>
      <c r="U330" s="236"/>
      <c r="V330" s="236"/>
      <c r="W330" s="236"/>
      <c r="X330" s="236"/>
      <c r="Y330" s="236"/>
      <c r="Z330" s="236"/>
      <c r="AA330" s="236"/>
      <c r="AB330" s="236"/>
      <c r="AC330" s="236"/>
      <c r="AD330" s="236"/>
      <c r="AE330" s="236"/>
      <c r="AF330" s="236"/>
      <c r="AG330" s="236"/>
      <c r="AH330" s="236"/>
      <c r="AI330" s="236"/>
      <c r="AJ330" s="236"/>
      <c r="AK330" s="236"/>
      <c r="AL330" s="236"/>
      <c r="AM330" s="236"/>
      <c r="AN330" s="236"/>
      <c r="AO330" s="236"/>
      <c r="AP330" s="236"/>
      <c r="AQ330" s="236"/>
      <c r="AR330" s="236"/>
      <c r="AS330" s="177">
        <f t="shared" si="41"/>
        <v>0</v>
      </c>
      <c r="AT330" s="235">
        <f t="shared" si="42"/>
        <v>0</v>
      </c>
      <c r="AU330" s="235">
        <f t="shared" si="43"/>
        <v>0</v>
      </c>
      <c r="AV330" s="235">
        <f t="shared" si="44"/>
        <v>0</v>
      </c>
      <c r="AW330" s="172"/>
      <c r="AX330" s="173">
        <f t="shared" si="40"/>
        <v>0</v>
      </c>
      <c r="AY330" s="173"/>
      <c r="AZ330" s="173"/>
      <c r="BA330" s="173">
        <f t="shared" si="45"/>
        <v>0</v>
      </c>
      <c r="BB330" s="173"/>
      <c r="BC330" s="173"/>
      <c r="BD330" s="173">
        <f t="shared" si="46"/>
        <v>0</v>
      </c>
      <c r="BE330" s="173"/>
      <c r="BF330" s="172"/>
      <c r="BG330" s="172"/>
      <c r="BH330" s="172"/>
      <c r="BI330" s="172"/>
      <c r="BJ330" s="172"/>
      <c r="BK330" s="172"/>
      <c r="BL330" s="172"/>
      <c r="BM330" s="172"/>
      <c r="BN330" s="172"/>
      <c r="BO330" s="172"/>
      <c r="BP330" s="172"/>
      <c r="BQ330" s="172"/>
      <c r="BR330" s="172"/>
      <c r="BS330" s="172"/>
      <c r="BT330" s="172"/>
      <c r="BU330" s="172"/>
      <c r="BV330" s="172"/>
      <c r="BW330" s="172"/>
      <c r="BX330" s="172"/>
      <c r="BY330" s="172"/>
      <c r="BZ330" s="172"/>
      <c r="CA330" s="172"/>
      <c r="CB330" s="172"/>
      <c r="CC330" s="172"/>
      <c r="CD330" s="172"/>
      <c r="CE330" s="172"/>
      <c r="CF330" s="172"/>
      <c r="CG330" s="172"/>
      <c r="CH330" s="172"/>
      <c r="CI330" s="172"/>
      <c r="CJ330" s="172"/>
      <c r="CK330" s="172"/>
      <c r="CL330" s="172"/>
      <c r="CM330" s="172"/>
      <c r="CN330" s="172"/>
      <c r="CO330" s="172"/>
      <c r="CP330" s="172"/>
      <c r="CQ330" s="172"/>
      <c r="CR330" s="172"/>
      <c r="CS330" s="172"/>
      <c r="CT330" s="172"/>
      <c r="CU330" s="172"/>
      <c r="CV330" s="172"/>
      <c r="CW330" s="172"/>
      <c r="CX330" s="172"/>
      <c r="CY330" s="172"/>
      <c r="CZ330" s="172"/>
      <c r="DA330" s="172"/>
      <c r="DB330" s="172"/>
      <c r="DC330" s="172"/>
      <c r="DD330" s="172"/>
      <c r="DE330" s="172"/>
      <c r="DF330" s="172"/>
      <c r="DG330" s="172"/>
      <c r="DH330" s="172"/>
      <c r="DI330" s="172"/>
      <c r="DJ330" s="172"/>
      <c r="DK330" s="172"/>
      <c r="DL330" s="172"/>
      <c r="DM330" s="172"/>
    </row>
    <row r="331" spans="1:117" s="225" customFormat="1" hidden="1">
      <c r="A331" s="178" t="s">
        <v>652</v>
      </c>
      <c r="B331" s="243"/>
      <c r="C331" s="242"/>
      <c r="D331" s="241"/>
      <c r="E331" s="240"/>
      <c r="F331" s="239"/>
      <c r="G331" s="238"/>
      <c r="H331" s="231"/>
      <c r="I331" s="237"/>
      <c r="J331" s="236"/>
      <c r="K331" s="236"/>
      <c r="L331" s="236"/>
      <c r="M331" s="236"/>
      <c r="N331" s="236"/>
      <c r="O331" s="236"/>
      <c r="P331" s="236"/>
      <c r="Q331" s="236"/>
      <c r="R331" s="236"/>
      <c r="S331" s="236"/>
      <c r="T331" s="236"/>
      <c r="U331" s="236"/>
      <c r="V331" s="236"/>
      <c r="W331" s="236"/>
      <c r="X331" s="236"/>
      <c r="Y331" s="236"/>
      <c r="Z331" s="236"/>
      <c r="AA331" s="236"/>
      <c r="AB331" s="236"/>
      <c r="AC331" s="236"/>
      <c r="AD331" s="236"/>
      <c r="AE331" s="236"/>
      <c r="AF331" s="236"/>
      <c r="AG331" s="236"/>
      <c r="AH331" s="236"/>
      <c r="AI331" s="236"/>
      <c r="AJ331" s="236"/>
      <c r="AK331" s="236"/>
      <c r="AL331" s="236"/>
      <c r="AM331" s="236"/>
      <c r="AN331" s="236"/>
      <c r="AO331" s="236"/>
      <c r="AP331" s="236"/>
      <c r="AQ331" s="236"/>
      <c r="AR331" s="236"/>
      <c r="AS331" s="177">
        <f t="shared" si="41"/>
        <v>0</v>
      </c>
      <c r="AT331" s="235">
        <f t="shared" si="42"/>
        <v>0</v>
      </c>
      <c r="AU331" s="235">
        <f t="shared" si="43"/>
        <v>0</v>
      </c>
      <c r="AV331" s="235">
        <f t="shared" si="44"/>
        <v>0</v>
      </c>
      <c r="AW331" s="172"/>
      <c r="AX331" s="173">
        <f t="shared" si="40"/>
        <v>0</v>
      </c>
      <c r="AY331" s="173"/>
      <c r="AZ331" s="173"/>
      <c r="BA331" s="173">
        <f t="shared" si="45"/>
        <v>0</v>
      </c>
      <c r="BB331" s="173"/>
      <c r="BC331" s="173"/>
      <c r="BD331" s="173">
        <f t="shared" si="46"/>
        <v>0</v>
      </c>
      <c r="BE331" s="173"/>
      <c r="BF331" s="172"/>
      <c r="BG331" s="172"/>
      <c r="BH331" s="172"/>
      <c r="BI331" s="172"/>
      <c r="BJ331" s="172"/>
      <c r="BK331" s="172"/>
      <c r="BL331" s="172"/>
      <c r="BM331" s="172"/>
      <c r="BN331" s="172"/>
      <c r="BO331" s="172"/>
      <c r="BP331" s="172"/>
      <c r="BQ331" s="172"/>
      <c r="BR331" s="172"/>
      <c r="BS331" s="172"/>
      <c r="BT331" s="172"/>
      <c r="BU331" s="172"/>
      <c r="BV331" s="172"/>
      <c r="BW331" s="172"/>
      <c r="BX331" s="172"/>
      <c r="BY331" s="172"/>
      <c r="BZ331" s="172"/>
      <c r="CA331" s="172"/>
      <c r="CB331" s="172"/>
      <c r="CC331" s="172"/>
      <c r="CD331" s="172"/>
      <c r="CE331" s="172"/>
      <c r="CF331" s="172"/>
      <c r="CG331" s="172"/>
      <c r="CH331" s="172"/>
      <c r="CI331" s="172"/>
      <c r="CJ331" s="172"/>
      <c r="CK331" s="172"/>
      <c r="CL331" s="172"/>
      <c r="CM331" s="172"/>
      <c r="CN331" s="172"/>
      <c r="CO331" s="172"/>
      <c r="CP331" s="172"/>
      <c r="CQ331" s="172"/>
      <c r="CR331" s="172"/>
      <c r="CS331" s="172"/>
      <c r="CT331" s="172"/>
      <c r="CU331" s="172"/>
      <c r="CV331" s="172"/>
      <c r="CW331" s="172"/>
      <c r="CX331" s="172"/>
      <c r="CY331" s="172"/>
      <c r="CZ331" s="172"/>
      <c r="DA331" s="172"/>
      <c r="DB331" s="172"/>
      <c r="DC331" s="172"/>
      <c r="DD331" s="172"/>
      <c r="DE331" s="172"/>
      <c r="DF331" s="172"/>
      <c r="DG331" s="172"/>
      <c r="DH331" s="172"/>
      <c r="DI331" s="172"/>
      <c r="DJ331" s="172"/>
      <c r="DK331" s="172"/>
      <c r="DL331" s="172"/>
      <c r="DM331" s="172"/>
    </row>
    <row r="332" spans="1:117" s="225" customFormat="1" hidden="1">
      <c r="A332" s="178" t="s">
        <v>653</v>
      </c>
      <c r="B332" s="243"/>
      <c r="C332" s="242"/>
      <c r="D332" s="241"/>
      <c r="E332" s="240"/>
      <c r="F332" s="239"/>
      <c r="G332" s="238"/>
      <c r="H332" s="231"/>
      <c r="I332" s="237"/>
      <c r="J332" s="236"/>
      <c r="K332" s="236"/>
      <c r="L332" s="236"/>
      <c r="M332" s="236"/>
      <c r="N332" s="236"/>
      <c r="O332" s="236"/>
      <c r="P332" s="236"/>
      <c r="Q332" s="236"/>
      <c r="R332" s="236"/>
      <c r="S332" s="236"/>
      <c r="T332" s="236"/>
      <c r="U332" s="236"/>
      <c r="V332" s="236"/>
      <c r="W332" s="236"/>
      <c r="X332" s="236"/>
      <c r="Y332" s="236"/>
      <c r="Z332" s="236"/>
      <c r="AA332" s="236"/>
      <c r="AB332" s="236"/>
      <c r="AC332" s="236"/>
      <c r="AD332" s="236"/>
      <c r="AE332" s="236"/>
      <c r="AF332" s="236"/>
      <c r="AG332" s="236"/>
      <c r="AH332" s="236"/>
      <c r="AI332" s="236"/>
      <c r="AJ332" s="236"/>
      <c r="AK332" s="236"/>
      <c r="AL332" s="236"/>
      <c r="AM332" s="236"/>
      <c r="AN332" s="236"/>
      <c r="AO332" s="236"/>
      <c r="AP332" s="236"/>
      <c r="AQ332" s="236"/>
      <c r="AR332" s="236"/>
      <c r="AS332" s="177">
        <f t="shared" si="41"/>
        <v>0</v>
      </c>
      <c r="AT332" s="235">
        <f t="shared" si="42"/>
        <v>0</v>
      </c>
      <c r="AU332" s="235">
        <f t="shared" si="43"/>
        <v>0</v>
      </c>
      <c r="AV332" s="235">
        <f t="shared" si="44"/>
        <v>0</v>
      </c>
      <c r="AW332" s="172"/>
      <c r="AX332" s="173">
        <f t="shared" si="40"/>
        <v>0</v>
      </c>
      <c r="AY332" s="173"/>
      <c r="AZ332" s="173"/>
      <c r="BA332" s="173">
        <f t="shared" si="45"/>
        <v>0</v>
      </c>
      <c r="BB332" s="173"/>
      <c r="BC332" s="173"/>
      <c r="BD332" s="173">
        <f t="shared" si="46"/>
        <v>0</v>
      </c>
      <c r="BE332" s="173"/>
      <c r="BF332" s="172"/>
      <c r="BG332" s="172"/>
      <c r="BH332" s="172"/>
      <c r="BI332" s="172"/>
      <c r="BJ332" s="172"/>
      <c r="BK332" s="172"/>
      <c r="BL332" s="172"/>
      <c r="BM332" s="172"/>
      <c r="BN332" s="172"/>
      <c r="BO332" s="172"/>
      <c r="BP332" s="172"/>
      <c r="BQ332" s="172"/>
      <c r="BR332" s="172"/>
      <c r="BS332" s="172"/>
      <c r="BT332" s="172"/>
      <c r="BU332" s="172"/>
      <c r="BV332" s="172"/>
      <c r="BW332" s="172"/>
      <c r="BX332" s="172"/>
      <c r="BY332" s="172"/>
      <c r="BZ332" s="172"/>
      <c r="CA332" s="172"/>
      <c r="CB332" s="172"/>
      <c r="CC332" s="172"/>
      <c r="CD332" s="172"/>
      <c r="CE332" s="172"/>
      <c r="CF332" s="172"/>
      <c r="CG332" s="172"/>
      <c r="CH332" s="172"/>
      <c r="CI332" s="172"/>
      <c r="CJ332" s="172"/>
      <c r="CK332" s="172"/>
      <c r="CL332" s="172"/>
      <c r="CM332" s="172"/>
      <c r="CN332" s="172"/>
      <c r="CO332" s="172"/>
      <c r="CP332" s="172"/>
      <c r="CQ332" s="172"/>
      <c r="CR332" s="172"/>
      <c r="CS332" s="172"/>
      <c r="CT332" s="172"/>
      <c r="CU332" s="172"/>
      <c r="CV332" s="172"/>
      <c r="CW332" s="172"/>
      <c r="CX332" s="172"/>
      <c r="CY332" s="172"/>
      <c r="CZ332" s="172"/>
      <c r="DA332" s="172"/>
      <c r="DB332" s="172"/>
      <c r="DC332" s="172"/>
      <c r="DD332" s="172"/>
      <c r="DE332" s="172"/>
      <c r="DF332" s="172"/>
      <c r="DG332" s="172"/>
      <c r="DH332" s="172"/>
      <c r="DI332" s="172"/>
      <c r="DJ332" s="172"/>
      <c r="DK332" s="172"/>
      <c r="DL332" s="172"/>
      <c r="DM332" s="172"/>
    </row>
    <row r="333" spans="1:117" s="225" customFormat="1" hidden="1">
      <c r="A333" s="178" t="s">
        <v>654</v>
      </c>
      <c r="B333" s="243"/>
      <c r="C333" s="242"/>
      <c r="D333" s="241"/>
      <c r="E333" s="240"/>
      <c r="F333" s="239"/>
      <c r="G333" s="238"/>
      <c r="H333" s="231"/>
      <c r="I333" s="237"/>
      <c r="J333" s="236"/>
      <c r="K333" s="236"/>
      <c r="L333" s="236"/>
      <c r="M333" s="236"/>
      <c r="N333" s="236"/>
      <c r="O333" s="236"/>
      <c r="P333" s="236"/>
      <c r="Q333" s="236"/>
      <c r="R333" s="236"/>
      <c r="S333" s="236"/>
      <c r="T333" s="236"/>
      <c r="U333" s="236"/>
      <c r="V333" s="236"/>
      <c r="W333" s="236"/>
      <c r="X333" s="236"/>
      <c r="Y333" s="236"/>
      <c r="Z333" s="236"/>
      <c r="AA333" s="236"/>
      <c r="AB333" s="236"/>
      <c r="AC333" s="236"/>
      <c r="AD333" s="236"/>
      <c r="AE333" s="236"/>
      <c r="AF333" s="236"/>
      <c r="AG333" s="236"/>
      <c r="AH333" s="236"/>
      <c r="AI333" s="236"/>
      <c r="AJ333" s="236"/>
      <c r="AK333" s="236"/>
      <c r="AL333" s="236"/>
      <c r="AM333" s="236"/>
      <c r="AN333" s="236"/>
      <c r="AO333" s="236"/>
      <c r="AP333" s="236"/>
      <c r="AQ333" s="236"/>
      <c r="AR333" s="236"/>
      <c r="AS333" s="177">
        <f t="shared" si="41"/>
        <v>0</v>
      </c>
      <c r="AT333" s="235">
        <f t="shared" si="42"/>
        <v>0</v>
      </c>
      <c r="AU333" s="235">
        <f t="shared" si="43"/>
        <v>0</v>
      </c>
      <c r="AV333" s="235">
        <f t="shared" si="44"/>
        <v>0</v>
      </c>
      <c r="AW333" s="172"/>
      <c r="AX333" s="173">
        <f t="shared" si="40"/>
        <v>0</v>
      </c>
      <c r="AY333" s="173"/>
      <c r="AZ333" s="173"/>
      <c r="BA333" s="173">
        <f t="shared" si="45"/>
        <v>0</v>
      </c>
      <c r="BB333" s="173"/>
      <c r="BC333" s="173"/>
      <c r="BD333" s="173">
        <f t="shared" si="46"/>
        <v>0</v>
      </c>
      <c r="BE333" s="173"/>
      <c r="BF333" s="172"/>
      <c r="BG333" s="172"/>
      <c r="BH333" s="172"/>
      <c r="BI333" s="172"/>
      <c r="BJ333" s="172"/>
      <c r="BK333" s="172"/>
      <c r="BL333" s="172"/>
      <c r="BM333" s="172"/>
      <c r="BN333" s="172"/>
      <c r="BO333" s="172"/>
      <c r="BP333" s="172"/>
      <c r="BQ333" s="172"/>
      <c r="BR333" s="172"/>
      <c r="BS333" s="172"/>
      <c r="BT333" s="172"/>
      <c r="BU333" s="172"/>
      <c r="BV333" s="172"/>
      <c r="BW333" s="172"/>
      <c r="BX333" s="172"/>
      <c r="BY333" s="172"/>
      <c r="BZ333" s="172"/>
      <c r="CA333" s="172"/>
      <c r="CB333" s="172"/>
      <c r="CC333" s="172"/>
      <c r="CD333" s="172"/>
      <c r="CE333" s="172"/>
      <c r="CF333" s="172"/>
      <c r="CG333" s="172"/>
      <c r="CH333" s="172"/>
      <c r="CI333" s="172"/>
      <c r="CJ333" s="172"/>
      <c r="CK333" s="172"/>
      <c r="CL333" s="172"/>
      <c r="CM333" s="172"/>
      <c r="CN333" s="172"/>
      <c r="CO333" s="172"/>
      <c r="CP333" s="172"/>
      <c r="CQ333" s="172"/>
      <c r="CR333" s="172"/>
      <c r="CS333" s="172"/>
      <c r="CT333" s="172"/>
      <c r="CU333" s="172"/>
      <c r="CV333" s="172"/>
      <c r="CW333" s="172"/>
      <c r="CX333" s="172"/>
      <c r="CY333" s="172"/>
      <c r="CZ333" s="172"/>
      <c r="DA333" s="172"/>
      <c r="DB333" s="172"/>
      <c r="DC333" s="172"/>
      <c r="DD333" s="172"/>
      <c r="DE333" s="172"/>
      <c r="DF333" s="172"/>
      <c r="DG333" s="172"/>
      <c r="DH333" s="172"/>
      <c r="DI333" s="172"/>
      <c r="DJ333" s="172"/>
      <c r="DK333" s="172"/>
      <c r="DL333" s="172"/>
      <c r="DM333" s="172"/>
    </row>
    <row r="334" spans="1:117" s="225" customFormat="1" hidden="1">
      <c r="A334" s="178" t="s">
        <v>655</v>
      </c>
      <c r="B334" s="243"/>
      <c r="C334" s="242"/>
      <c r="D334" s="241"/>
      <c r="E334" s="240"/>
      <c r="F334" s="239"/>
      <c r="G334" s="238"/>
      <c r="H334" s="231"/>
      <c r="I334" s="237"/>
      <c r="J334" s="236"/>
      <c r="K334" s="236"/>
      <c r="L334" s="236"/>
      <c r="M334" s="236"/>
      <c r="N334" s="236"/>
      <c r="O334" s="236"/>
      <c r="P334" s="236"/>
      <c r="Q334" s="236"/>
      <c r="R334" s="236"/>
      <c r="S334" s="236"/>
      <c r="T334" s="236"/>
      <c r="U334" s="236"/>
      <c r="V334" s="236"/>
      <c r="W334" s="236"/>
      <c r="X334" s="236"/>
      <c r="Y334" s="236"/>
      <c r="Z334" s="236"/>
      <c r="AA334" s="236"/>
      <c r="AB334" s="236"/>
      <c r="AC334" s="236"/>
      <c r="AD334" s="236"/>
      <c r="AE334" s="236"/>
      <c r="AF334" s="236"/>
      <c r="AG334" s="236"/>
      <c r="AH334" s="236"/>
      <c r="AI334" s="236"/>
      <c r="AJ334" s="236"/>
      <c r="AK334" s="236"/>
      <c r="AL334" s="236"/>
      <c r="AM334" s="236"/>
      <c r="AN334" s="236"/>
      <c r="AO334" s="236"/>
      <c r="AP334" s="236"/>
      <c r="AQ334" s="236"/>
      <c r="AR334" s="236"/>
      <c r="AS334" s="177">
        <f t="shared" si="41"/>
        <v>0</v>
      </c>
      <c r="AT334" s="235">
        <f t="shared" si="42"/>
        <v>0</v>
      </c>
      <c r="AU334" s="235">
        <f t="shared" si="43"/>
        <v>0</v>
      </c>
      <c r="AV334" s="235">
        <f t="shared" si="44"/>
        <v>0</v>
      </c>
      <c r="AW334" s="172"/>
      <c r="AX334" s="173">
        <f t="shared" si="40"/>
        <v>0</v>
      </c>
      <c r="AY334" s="173"/>
      <c r="AZ334" s="173"/>
      <c r="BA334" s="173">
        <f t="shared" si="45"/>
        <v>0</v>
      </c>
      <c r="BB334" s="173"/>
      <c r="BC334" s="173"/>
      <c r="BD334" s="173">
        <f t="shared" si="46"/>
        <v>0</v>
      </c>
      <c r="BE334" s="173"/>
      <c r="BF334" s="172"/>
      <c r="BG334" s="172"/>
      <c r="BH334" s="172"/>
      <c r="BI334" s="172"/>
      <c r="BJ334" s="172"/>
      <c r="BK334" s="172"/>
      <c r="BL334" s="172"/>
      <c r="BM334" s="172"/>
      <c r="BN334" s="172"/>
      <c r="BO334" s="172"/>
      <c r="BP334" s="172"/>
      <c r="BQ334" s="172"/>
      <c r="BR334" s="172"/>
      <c r="BS334" s="172"/>
      <c r="BT334" s="172"/>
      <c r="BU334" s="172"/>
      <c r="BV334" s="172"/>
      <c r="BW334" s="172"/>
      <c r="BX334" s="172"/>
      <c r="BY334" s="172"/>
      <c r="BZ334" s="172"/>
      <c r="CA334" s="172"/>
      <c r="CB334" s="172"/>
      <c r="CC334" s="172"/>
      <c r="CD334" s="172"/>
      <c r="CE334" s="172"/>
      <c r="CF334" s="172"/>
      <c r="CG334" s="172"/>
      <c r="CH334" s="172"/>
      <c r="CI334" s="172"/>
      <c r="CJ334" s="172"/>
      <c r="CK334" s="172"/>
      <c r="CL334" s="172"/>
      <c r="CM334" s="172"/>
      <c r="CN334" s="172"/>
      <c r="CO334" s="172"/>
      <c r="CP334" s="172"/>
      <c r="CQ334" s="172"/>
      <c r="CR334" s="172"/>
      <c r="CS334" s="172"/>
      <c r="CT334" s="172"/>
      <c r="CU334" s="172"/>
      <c r="CV334" s="172"/>
      <c r="CW334" s="172"/>
      <c r="CX334" s="172"/>
      <c r="CY334" s="172"/>
      <c r="CZ334" s="172"/>
      <c r="DA334" s="172"/>
      <c r="DB334" s="172"/>
      <c r="DC334" s="172"/>
      <c r="DD334" s="172"/>
      <c r="DE334" s="172"/>
      <c r="DF334" s="172"/>
      <c r="DG334" s="172"/>
      <c r="DH334" s="172"/>
      <c r="DI334" s="172"/>
      <c r="DJ334" s="172"/>
      <c r="DK334" s="172"/>
      <c r="DL334" s="172"/>
      <c r="DM334" s="172"/>
    </row>
    <row r="335" spans="1:117" hidden="1">
      <c r="A335" s="178" t="s">
        <v>656</v>
      </c>
      <c r="B335" s="243"/>
      <c r="C335" s="242"/>
      <c r="D335" s="241"/>
      <c r="E335" s="240"/>
      <c r="F335" s="239"/>
      <c r="G335" s="238"/>
      <c r="H335" s="231"/>
      <c r="I335" s="237"/>
      <c r="J335" s="236"/>
      <c r="K335" s="236"/>
      <c r="L335" s="236"/>
      <c r="M335" s="236"/>
      <c r="N335" s="236"/>
      <c r="O335" s="236"/>
      <c r="P335" s="236"/>
      <c r="Q335" s="236"/>
      <c r="R335" s="236"/>
      <c r="S335" s="236"/>
      <c r="T335" s="236"/>
      <c r="U335" s="236"/>
      <c r="V335" s="236"/>
      <c r="W335" s="236"/>
      <c r="X335" s="236"/>
      <c r="Y335" s="236"/>
      <c r="Z335" s="236"/>
      <c r="AA335" s="236"/>
      <c r="AB335" s="236"/>
      <c r="AC335" s="236"/>
      <c r="AD335" s="236"/>
      <c r="AE335" s="236"/>
      <c r="AF335" s="236"/>
      <c r="AG335" s="236"/>
      <c r="AH335" s="236"/>
      <c r="AI335" s="236"/>
      <c r="AJ335" s="236"/>
      <c r="AK335" s="236"/>
      <c r="AL335" s="236"/>
      <c r="AM335" s="236"/>
      <c r="AN335" s="236"/>
      <c r="AO335" s="236"/>
      <c r="AP335" s="236"/>
      <c r="AQ335" s="236"/>
      <c r="AR335" s="236"/>
      <c r="AS335" s="177">
        <f t="shared" si="41"/>
        <v>0</v>
      </c>
      <c r="AT335" s="235">
        <f t="shared" si="42"/>
        <v>0</v>
      </c>
      <c r="AU335" s="235">
        <f t="shared" si="43"/>
        <v>0</v>
      </c>
      <c r="AV335" s="235">
        <f t="shared" si="44"/>
        <v>0</v>
      </c>
      <c r="AX335" s="173">
        <f t="shared" si="40"/>
        <v>0</v>
      </c>
      <c r="BA335" s="173">
        <f t="shared" si="45"/>
        <v>0</v>
      </c>
      <c r="BD335" s="173">
        <f t="shared" si="46"/>
        <v>0</v>
      </c>
    </row>
    <row r="336" spans="1:117" s="225" customFormat="1" hidden="1">
      <c r="A336" s="178" t="s">
        <v>657</v>
      </c>
      <c r="B336" s="243"/>
      <c r="C336" s="242"/>
      <c r="D336" s="241"/>
      <c r="E336" s="240"/>
      <c r="F336" s="239"/>
      <c r="G336" s="238"/>
      <c r="H336" s="231"/>
      <c r="I336" s="237"/>
      <c r="J336" s="236"/>
      <c r="K336" s="236"/>
      <c r="L336" s="236"/>
      <c r="M336" s="236"/>
      <c r="N336" s="236"/>
      <c r="O336" s="236"/>
      <c r="P336" s="236"/>
      <c r="Q336" s="236"/>
      <c r="R336" s="236"/>
      <c r="S336" s="236"/>
      <c r="T336" s="236"/>
      <c r="U336" s="236"/>
      <c r="V336" s="236"/>
      <c r="W336" s="236"/>
      <c r="X336" s="236"/>
      <c r="Y336" s="236"/>
      <c r="Z336" s="236"/>
      <c r="AA336" s="236"/>
      <c r="AB336" s="236"/>
      <c r="AC336" s="236"/>
      <c r="AD336" s="236"/>
      <c r="AE336" s="236"/>
      <c r="AF336" s="236"/>
      <c r="AG336" s="236"/>
      <c r="AH336" s="236"/>
      <c r="AI336" s="236"/>
      <c r="AJ336" s="236"/>
      <c r="AK336" s="236"/>
      <c r="AL336" s="236"/>
      <c r="AM336" s="236"/>
      <c r="AN336" s="236"/>
      <c r="AO336" s="236"/>
      <c r="AP336" s="236"/>
      <c r="AQ336" s="236"/>
      <c r="AR336" s="236"/>
      <c r="AS336" s="177">
        <f t="shared" si="41"/>
        <v>0</v>
      </c>
      <c r="AT336" s="235">
        <f t="shared" si="42"/>
        <v>0</v>
      </c>
      <c r="AU336" s="235">
        <f t="shared" si="43"/>
        <v>0</v>
      </c>
      <c r="AV336" s="235">
        <f t="shared" si="44"/>
        <v>0</v>
      </c>
      <c r="AW336" s="172"/>
      <c r="AX336" s="173">
        <f t="shared" si="40"/>
        <v>0</v>
      </c>
      <c r="AY336" s="173"/>
      <c r="AZ336" s="173"/>
      <c r="BA336" s="173">
        <f t="shared" si="45"/>
        <v>0</v>
      </c>
      <c r="BB336" s="173"/>
      <c r="BC336" s="173"/>
      <c r="BD336" s="173">
        <f t="shared" si="46"/>
        <v>0</v>
      </c>
      <c r="BE336" s="173"/>
      <c r="BF336" s="172"/>
      <c r="BG336" s="172"/>
      <c r="BH336" s="172"/>
      <c r="BI336" s="172"/>
      <c r="BJ336" s="172"/>
      <c r="BK336" s="172"/>
      <c r="BL336" s="172"/>
      <c r="BM336" s="172"/>
      <c r="BN336" s="172"/>
      <c r="BO336" s="172"/>
      <c r="BP336" s="172"/>
      <c r="BQ336" s="172"/>
      <c r="BR336" s="172"/>
      <c r="BS336" s="172"/>
      <c r="BT336" s="172"/>
      <c r="BU336" s="172"/>
      <c r="BV336" s="172"/>
      <c r="BW336" s="172"/>
      <c r="BX336" s="172"/>
      <c r="BY336" s="172"/>
      <c r="BZ336" s="172"/>
      <c r="CA336" s="172"/>
      <c r="CB336" s="172"/>
      <c r="CC336" s="172"/>
      <c r="CD336" s="172"/>
      <c r="CE336" s="172"/>
      <c r="CF336" s="172"/>
      <c r="CG336" s="172"/>
      <c r="CH336" s="172"/>
      <c r="CI336" s="172"/>
      <c r="CJ336" s="172"/>
      <c r="CK336" s="172"/>
      <c r="CL336" s="172"/>
      <c r="CM336" s="172"/>
      <c r="CN336" s="172"/>
      <c r="CO336" s="172"/>
      <c r="CP336" s="172"/>
      <c r="CQ336" s="172"/>
      <c r="CR336" s="172"/>
      <c r="CS336" s="172"/>
      <c r="CT336" s="172"/>
      <c r="CU336" s="172"/>
      <c r="CV336" s="172"/>
      <c r="CW336" s="172"/>
      <c r="CX336" s="172"/>
      <c r="CY336" s="172"/>
      <c r="CZ336" s="172"/>
      <c r="DA336" s="172"/>
      <c r="DB336" s="172"/>
      <c r="DC336" s="172"/>
      <c r="DD336" s="172"/>
      <c r="DE336" s="172"/>
      <c r="DF336" s="172"/>
      <c r="DG336" s="172"/>
      <c r="DH336" s="172"/>
      <c r="DI336" s="172"/>
      <c r="DJ336" s="172"/>
      <c r="DK336" s="172"/>
      <c r="DL336" s="172"/>
      <c r="DM336" s="172"/>
    </row>
    <row r="337" spans="1:117" s="225" customFormat="1" hidden="1">
      <c r="A337" s="178" t="s">
        <v>658</v>
      </c>
      <c r="B337" s="243"/>
      <c r="C337" s="242"/>
      <c r="D337" s="241"/>
      <c r="E337" s="240"/>
      <c r="F337" s="239"/>
      <c r="G337" s="238"/>
      <c r="H337" s="231"/>
      <c r="I337" s="237"/>
      <c r="J337" s="236"/>
      <c r="K337" s="236"/>
      <c r="L337" s="236"/>
      <c r="M337" s="236"/>
      <c r="N337" s="236"/>
      <c r="O337" s="236"/>
      <c r="P337" s="236"/>
      <c r="Q337" s="236"/>
      <c r="R337" s="236"/>
      <c r="S337" s="236"/>
      <c r="T337" s="236"/>
      <c r="U337" s="236"/>
      <c r="V337" s="236"/>
      <c r="W337" s="236"/>
      <c r="X337" s="236"/>
      <c r="Y337" s="236"/>
      <c r="Z337" s="236"/>
      <c r="AA337" s="236"/>
      <c r="AB337" s="236"/>
      <c r="AC337" s="236"/>
      <c r="AD337" s="236"/>
      <c r="AE337" s="236"/>
      <c r="AF337" s="236"/>
      <c r="AG337" s="236"/>
      <c r="AH337" s="236"/>
      <c r="AI337" s="236"/>
      <c r="AJ337" s="236"/>
      <c r="AK337" s="236"/>
      <c r="AL337" s="236"/>
      <c r="AM337" s="236"/>
      <c r="AN337" s="236"/>
      <c r="AO337" s="236"/>
      <c r="AP337" s="236"/>
      <c r="AQ337" s="236"/>
      <c r="AR337" s="236"/>
      <c r="AS337" s="177">
        <f t="shared" si="41"/>
        <v>0</v>
      </c>
      <c r="AT337" s="235">
        <f t="shared" si="42"/>
        <v>0</v>
      </c>
      <c r="AU337" s="235">
        <f t="shared" si="43"/>
        <v>0</v>
      </c>
      <c r="AV337" s="235">
        <f t="shared" si="44"/>
        <v>0</v>
      </c>
      <c r="AW337" s="172"/>
      <c r="AX337" s="173">
        <f t="shared" si="40"/>
        <v>0</v>
      </c>
      <c r="AY337" s="173"/>
      <c r="AZ337" s="173"/>
      <c r="BA337" s="173">
        <f t="shared" si="45"/>
        <v>0</v>
      </c>
      <c r="BB337" s="173"/>
      <c r="BC337" s="173"/>
      <c r="BD337" s="173">
        <f t="shared" si="46"/>
        <v>0</v>
      </c>
      <c r="BE337" s="173"/>
      <c r="BF337" s="172"/>
      <c r="BG337" s="172"/>
      <c r="BH337" s="172"/>
      <c r="BI337" s="172"/>
      <c r="BJ337" s="172"/>
      <c r="BK337" s="172"/>
      <c r="BL337" s="172"/>
      <c r="BM337" s="172"/>
      <c r="BN337" s="172"/>
      <c r="BO337" s="172"/>
      <c r="BP337" s="172"/>
      <c r="BQ337" s="172"/>
      <c r="BR337" s="172"/>
      <c r="BS337" s="172"/>
      <c r="BT337" s="172"/>
      <c r="BU337" s="172"/>
      <c r="BV337" s="172"/>
      <c r="BW337" s="172"/>
      <c r="BX337" s="172"/>
      <c r="BY337" s="172"/>
      <c r="BZ337" s="172"/>
      <c r="CA337" s="172"/>
      <c r="CB337" s="172"/>
      <c r="CC337" s="172"/>
      <c r="CD337" s="172"/>
      <c r="CE337" s="172"/>
      <c r="CF337" s="172"/>
      <c r="CG337" s="172"/>
      <c r="CH337" s="172"/>
      <c r="CI337" s="172"/>
      <c r="CJ337" s="172"/>
      <c r="CK337" s="172"/>
      <c r="CL337" s="172"/>
      <c r="CM337" s="172"/>
      <c r="CN337" s="172"/>
      <c r="CO337" s="172"/>
      <c r="CP337" s="172"/>
      <c r="CQ337" s="172"/>
      <c r="CR337" s="172"/>
      <c r="CS337" s="172"/>
      <c r="CT337" s="172"/>
      <c r="CU337" s="172"/>
      <c r="CV337" s="172"/>
      <c r="CW337" s="172"/>
      <c r="CX337" s="172"/>
      <c r="CY337" s="172"/>
      <c r="CZ337" s="172"/>
      <c r="DA337" s="172"/>
      <c r="DB337" s="172"/>
      <c r="DC337" s="172"/>
      <c r="DD337" s="172"/>
      <c r="DE337" s="172"/>
      <c r="DF337" s="172"/>
      <c r="DG337" s="172"/>
      <c r="DH337" s="172"/>
      <c r="DI337" s="172"/>
      <c r="DJ337" s="172"/>
      <c r="DK337" s="172"/>
      <c r="DL337" s="172"/>
      <c r="DM337" s="172"/>
    </row>
    <row r="338" spans="1:117" s="225" customFormat="1" hidden="1">
      <c r="A338" s="178" t="s">
        <v>659</v>
      </c>
      <c r="B338" s="243"/>
      <c r="C338" s="242"/>
      <c r="D338" s="241"/>
      <c r="E338" s="240"/>
      <c r="F338" s="239"/>
      <c r="G338" s="238"/>
      <c r="H338" s="231"/>
      <c r="I338" s="237"/>
      <c r="J338" s="236"/>
      <c r="K338" s="236"/>
      <c r="L338" s="236"/>
      <c r="M338" s="236"/>
      <c r="N338" s="236"/>
      <c r="O338" s="236"/>
      <c r="P338" s="236"/>
      <c r="Q338" s="236"/>
      <c r="R338" s="236"/>
      <c r="S338" s="236"/>
      <c r="T338" s="236"/>
      <c r="U338" s="236"/>
      <c r="V338" s="236"/>
      <c r="W338" s="236"/>
      <c r="X338" s="236"/>
      <c r="Y338" s="236"/>
      <c r="Z338" s="236"/>
      <c r="AA338" s="236"/>
      <c r="AB338" s="236"/>
      <c r="AC338" s="236"/>
      <c r="AD338" s="236"/>
      <c r="AE338" s="236"/>
      <c r="AF338" s="236"/>
      <c r="AG338" s="236"/>
      <c r="AH338" s="236"/>
      <c r="AI338" s="236"/>
      <c r="AJ338" s="236"/>
      <c r="AK338" s="236"/>
      <c r="AL338" s="236"/>
      <c r="AM338" s="236"/>
      <c r="AN338" s="236"/>
      <c r="AO338" s="236"/>
      <c r="AP338" s="236"/>
      <c r="AQ338" s="236"/>
      <c r="AR338" s="236"/>
      <c r="AS338" s="177">
        <f t="shared" si="41"/>
        <v>0</v>
      </c>
      <c r="AT338" s="235">
        <f t="shared" si="42"/>
        <v>0</v>
      </c>
      <c r="AU338" s="235">
        <f t="shared" si="43"/>
        <v>0</v>
      </c>
      <c r="AV338" s="235">
        <f t="shared" si="44"/>
        <v>0</v>
      </c>
      <c r="AW338" s="172"/>
      <c r="AX338" s="173">
        <f t="shared" si="40"/>
        <v>0</v>
      </c>
      <c r="AY338" s="173"/>
      <c r="AZ338" s="173"/>
      <c r="BA338" s="173">
        <f t="shared" si="45"/>
        <v>0</v>
      </c>
      <c r="BB338" s="173"/>
      <c r="BC338" s="173"/>
      <c r="BD338" s="173">
        <f t="shared" si="46"/>
        <v>0</v>
      </c>
      <c r="BE338" s="173"/>
      <c r="BF338" s="172"/>
      <c r="BG338" s="172"/>
      <c r="BH338" s="172"/>
      <c r="BI338" s="172"/>
      <c r="BJ338" s="172"/>
      <c r="BK338" s="172"/>
      <c r="BL338" s="172"/>
      <c r="BM338" s="172"/>
      <c r="BN338" s="172"/>
      <c r="BO338" s="172"/>
      <c r="BP338" s="172"/>
      <c r="BQ338" s="172"/>
      <c r="BR338" s="172"/>
      <c r="BS338" s="172"/>
      <c r="BT338" s="172"/>
      <c r="BU338" s="172"/>
      <c r="BV338" s="172"/>
      <c r="BW338" s="172"/>
      <c r="BX338" s="172"/>
      <c r="BY338" s="172"/>
      <c r="BZ338" s="172"/>
      <c r="CA338" s="172"/>
      <c r="CB338" s="172"/>
      <c r="CC338" s="172"/>
      <c r="CD338" s="172"/>
      <c r="CE338" s="172"/>
      <c r="CF338" s="172"/>
      <c r="CG338" s="172"/>
      <c r="CH338" s="172"/>
      <c r="CI338" s="172"/>
      <c r="CJ338" s="172"/>
      <c r="CK338" s="172"/>
      <c r="CL338" s="172"/>
      <c r="CM338" s="172"/>
      <c r="CN338" s="172"/>
      <c r="CO338" s="172"/>
      <c r="CP338" s="172"/>
      <c r="CQ338" s="172"/>
      <c r="CR338" s="172"/>
      <c r="CS338" s="172"/>
      <c r="CT338" s="172"/>
      <c r="CU338" s="172"/>
      <c r="CV338" s="172"/>
      <c r="CW338" s="172"/>
      <c r="CX338" s="172"/>
      <c r="CY338" s="172"/>
      <c r="CZ338" s="172"/>
      <c r="DA338" s="172"/>
      <c r="DB338" s="172"/>
      <c r="DC338" s="172"/>
      <c r="DD338" s="172"/>
      <c r="DE338" s="172"/>
      <c r="DF338" s="172"/>
      <c r="DG338" s="172"/>
      <c r="DH338" s="172"/>
      <c r="DI338" s="172"/>
      <c r="DJ338" s="172"/>
      <c r="DK338" s="172"/>
      <c r="DL338" s="172"/>
      <c r="DM338" s="172"/>
    </row>
    <row r="339" spans="1:117" s="225" customFormat="1" hidden="1">
      <c r="A339" s="178" t="s">
        <v>660</v>
      </c>
      <c r="B339" s="243"/>
      <c r="C339" s="242"/>
      <c r="D339" s="241"/>
      <c r="E339" s="240"/>
      <c r="F339" s="239"/>
      <c r="G339" s="238"/>
      <c r="H339" s="231"/>
      <c r="I339" s="237"/>
      <c r="J339" s="236"/>
      <c r="K339" s="236"/>
      <c r="L339" s="236"/>
      <c r="M339" s="236"/>
      <c r="N339" s="236"/>
      <c r="O339" s="236"/>
      <c r="P339" s="236"/>
      <c r="Q339" s="236"/>
      <c r="R339" s="236"/>
      <c r="S339" s="236"/>
      <c r="T339" s="236"/>
      <c r="U339" s="236"/>
      <c r="V339" s="236"/>
      <c r="W339" s="236"/>
      <c r="X339" s="236"/>
      <c r="Y339" s="236"/>
      <c r="Z339" s="236"/>
      <c r="AA339" s="236"/>
      <c r="AB339" s="236"/>
      <c r="AC339" s="236"/>
      <c r="AD339" s="236"/>
      <c r="AE339" s="236"/>
      <c r="AF339" s="236"/>
      <c r="AG339" s="236"/>
      <c r="AH339" s="236"/>
      <c r="AI339" s="236"/>
      <c r="AJ339" s="236"/>
      <c r="AK339" s="236"/>
      <c r="AL339" s="236"/>
      <c r="AM339" s="236"/>
      <c r="AN339" s="236"/>
      <c r="AO339" s="236"/>
      <c r="AP339" s="236"/>
      <c r="AQ339" s="236"/>
      <c r="AR339" s="236"/>
      <c r="AS339" s="177">
        <f t="shared" si="41"/>
        <v>0</v>
      </c>
      <c r="AT339" s="235">
        <f t="shared" si="42"/>
        <v>0</v>
      </c>
      <c r="AU339" s="235">
        <f t="shared" si="43"/>
        <v>0</v>
      </c>
      <c r="AV339" s="235">
        <f t="shared" si="44"/>
        <v>0</v>
      </c>
      <c r="AW339" s="172"/>
      <c r="AX339" s="173">
        <f t="shared" si="40"/>
        <v>0</v>
      </c>
      <c r="AY339" s="173"/>
      <c r="AZ339" s="173"/>
      <c r="BA339" s="173">
        <f t="shared" si="45"/>
        <v>0</v>
      </c>
      <c r="BB339" s="173"/>
      <c r="BC339" s="173"/>
      <c r="BD339" s="173">
        <f t="shared" si="46"/>
        <v>0</v>
      </c>
      <c r="BE339" s="173"/>
      <c r="BF339" s="172"/>
      <c r="BG339" s="172"/>
      <c r="BH339" s="172"/>
      <c r="BI339" s="172"/>
      <c r="BJ339" s="172"/>
      <c r="BK339" s="172"/>
      <c r="BL339" s="172"/>
      <c r="BM339" s="172"/>
      <c r="BN339" s="172"/>
      <c r="BO339" s="172"/>
      <c r="BP339" s="172"/>
      <c r="BQ339" s="172"/>
      <c r="BR339" s="172"/>
      <c r="BS339" s="172"/>
      <c r="BT339" s="172"/>
      <c r="BU339" s="172"/>
      <c r="BV339" s="172"/>
      <c r="BW339" s="172"/>
      <c r="BX339" s="172"/>
      <c r="BY339" s="172"/>
      <c r="BZ339" s="172"/>
      <c r="CA339" s="172"/>
      <c r="CB339" s="172"/>
      <c r="CC339" s="172"/>
      <c r="CD339" s="172"/>
      <c r="CE339" s="172"/>
      <c r="CF339" s="172"/>
      <c r="CG339" s="172"/>
      <c r="CH339" s="172"/>
      <c r="CI339" s="172"/>
      <c r="CJ339" s="172"/>
      <c r="CK339" s="172"/>
      <c r="CL339" s="172"/>
      <c r="CM339" s="172"/>
      <c r="CN339" s="172"/>
      <c r="CO339" s="172"/>
      <c r="CP339" s="172"/>
      <c r="CQ339" s="172"/>
      <c r="CR339" s="172"/>
      <c r="CS339" s="172"/>
      <c r="CT339" s="172"/>
      <c r="CU339" s="172"/>
      <c r="CV339" s="172"/>
      <c r="CW339" s="172"/>
      <c r="CX339" s="172"/>
      <c r="CY339" s="172"/>
      <c r="CZ339" s="172"/>
      <c r="DA339" s="172"/>
      <c r="DB339" s="172"/>
      <c r="DC339" s="172"/>
      <c r="DD339" s="172"/>
      <c r="DE339" s="172"/>
      <c r="DF339" s="172"/>
      <c r="DG339" s="172"/>
      <c r="DH339" s="172"/>
      <c r="DI339" s="172"/>
      <c r="DJ339" s="172"/>
      <c r="DK339" s="172"/>
      <c r="DL339" s="172"/>
      <c r="DM339" s="172"/>
    </row>
    <row r="340" spans="1:117" s="225" customFormat="1" hidden="1">
      <c r="A340" s="178" t="s">
        <v>661</v>
      </c>
      <c r="B340" s="243"/>
      <c r="C340" s="242"/>
      <c r="D340" s="241"/>
      <c r="E340" s="240"/>
      <c r="F340" s="239"/>
      <c r="G340" s="238"/>
      <c r="H340" s="231"/>
      <c r="I340" s="237"/>
      <c r="J340" s="236"/>
      <c r="K340" s="236"/>
      <c r="L340" s="236"/>
      <c r="M340" s="236"/>
      <c r="N340" s="236"/>
      <c r="O340" s="236"/>
      <c r="P340" s="236"/>
      <c r="Q340" s="236"/>
      <c r="R340" s="236"/>
      <c r="S340" s="236"/>
      <c r="T340" s="236"/>
      <c r="U340" s="236"/>
      <c r="V340" s="236"/>
      <c r="W340" s="236"/>
      <c r="X340" s="236"/>
      <c r="Y340" s="236"/>
      <c r="Z340" s="236"/>
      <c r="AA340" s="236"/>
      <c r="AB340" s="236"/>
      <c r="AC340" s="236"/>
      <c r="AD340" s="236"/>
      <c r="AE340" s="236"/>
      <c r="AF340" s="236"/>
      <c r="AG340" s="236"/>
      <c r="AH340" s="236"/>
      <c r="AI340" s="236"/>
      <c r="AJ340" s="236"/>
      <c r="AK340" s="236"/>
      <c r="AL340" s="236"/>
      <c r="AM340" s="236"/>
      <c r="AN340" s="236"/>
      <c r="AO340" s="236"/>
      <c r="AP340" s="236"/>
      <c r="AQ340" s="236"/>
      <c r="AR340" s="236"/>
      <c r="AS340" s="177">
        <f t="shared" si="41"/>
        <v>0</v>
      </c>
      <c r="AT340" s="235">
        <f t="shared" si="42"/>
        <v>0</v>
      </c>
      <c r="AU340" s="235">
        <f t="shared" si="43"/>
        <v>0</v>
      </c>
      <c r="AV340" s="235">
        <f t="shared" si="44"/>
        <v>0</v>
      </c>
      <c r="AW340" s="172"/>
      <c r="AX340" s="173">
        <f t="shared" si="40"/>
        <v>0</v>
      </c>
      <c r="AY340" s="173"/>
      <c r="AZ340" s="173"/>
      <c r="BA340" s="173">
        <f t="shared" si="45"/>
        <v>0</v>
      </c>
      <c r="BB340" s="173"/>
      <c r="BC340" s="173"/>
      <c r="BD340" s="173">
        <f t="shared" si="46"/>
        <v>0</v>
      </c>
      <c r="BE340" s="173"/>
      <c r="BF340" s="172"/>
      <c r="BG340" s="172"/>
      <c r="BH340" s="172"/>
      <c r="BI340" s="172"/>
      <c r="BJ340" s="172"/>
      <c r="BK340" s="172"/>
      <c r="BL340" s="172"/>
      <c r="BM340" s="172"/>
      <c r="BN340" s="172"/>
      <c r="BO340" s="172"/>
      <c r="BP340" s="172"/>
      <c r="BQ340" s="172"/>
      <c r="BR340" s="172"/>
      <c r="BS340" s="172"/>
      <c r="BT340" s="172"/>
      <c r="BU340" s="172"/>
      <c r="BV340" s="172"/>
      <c r="BW340" s="172"/>
      <c r="BX340" s="172"/>
      <c r="BY340" s="172"/>
      <c r="BZ340" s="172"/>
      <c r="CA340" s="172"/>
      <c r="CB340" s="172"/>
      <c r="CC340" s="172"/>
      <c r="CD340" s="172"/>
      <c r="CE340" s="172"/>
      <c r="CF340" s="172"/>
      <c r="CG340" s="172"/>
      <c r="CH340" s="172"/>
      <c r="CI340" s="172"/>
      <c r="CJ340" s="172"/>
      <c r="CK340" s="172"/>
      <c r="CL340" s="172"/>
      <c r="CM340" s="172"/>
      <c r="CN340" s="172"/>
      <c r="CO340" s="172"/>
      <c r="CP340" s="172"/>
      <c r="CQ340" s="172"/>
      <c r="CR340" s="172"/>
      <c r="CS340" s="172"/>
      <c r="CT340" s="172"/>
      <c r="CU340" s="172"/>
      <c r="CV340" s="172"/>
      <c r="CW340" s="172"/>
      <c r="CX340" s="172"/>
      <c r="CY340" s="172"/>
      <c r="CZ340" s="172"/>
      <c r="DA340" s="172"/>
      <c r="DB340" s="172"/>
      <c r="DC340" s="172"/>
      <c r="DD340" s="172"/>
      <c r="DE340" s="172"/>
      <c r="DF340" s="172"/>
      <c r="DG340" s="172"/>
      <c r="DH340" s="172"/>
      <c r="DI340" s="172"/>
      <c r="DJ340" s="172"/>
      <c r="DK340" s="172"/>
      <c r="DL340" s="172"/>
      <c r="DM340" s="172"/>
    </row>
    <row r="341" spans="1:117" s="225" customFormat="1" hidden="1">
      <c r="A341" s="178" t="s">
        <v>662</v>
      </c>
      <c r="B341" s="243"/>
      <c r="C341" s="242"/>
      <c r="D341" s="241"/>
      <c r="E341" s="240"/>
      <c r="F341" s="239"/>
      <c r="G341" s="238"/>
      <c r="H341" s="231"/>
      <c r="I341" s="237"/>
      <c r="J341" s="236"/>
      <c r="K341" s="236"/>
      <c r="L341" s="236"/>
      <c r="M341" s="236"/>
      <c r="N341" s="236"/>
      <c r="O341" s="236"/>
      <c r="P341" s="236"/>
      <c r="Q341" s="236"/>
      <c r="R341" s="236"/>
      <c r="S341" s="236"/>
      <c r="T341" s="236"/>
      <c r="U341" s="236"/>
      <c r="V341" s="236"/>
      <c r="W341" s="236"/>
      <c r="X341" s="236"/>
      <c r="Y341" s="236"/>
      <c r="Z341" s="236"/>
      <c r="AA341" s="236"/>
      <c r="AB341" s="236"/>
      <c r="AC341" s="236"/>
      <c r="AD341" s="236"/>
      <c r="AE341" s="236"/>
      <c r="AF341" s="236"/>
      <c r="AG341" s="236"/>
      <c r="AH341" s="236"/>
      <c r="AI341" s="236"/>
      <c r="AJ341" s="236"/>
      <c r="AK341" s="236"/>
      <c r="AL341" s="236"/>
      <c r="AM341" s="236"/>
      <c r="AN341" s="236"/>
      <c r="AO341" s="236"/>
      <c r="AP341" s="236"/>
      <c r="AQ341" s="236"/>
      <c r="AR341" s="236"/>
      <c r="AS341" s="177">
        <f t="shared" si="41"/>
        <v>0</v>
      </c>
      <c r="AT341" s="235">
        <f t="shared" si="42"/>
        <v>0</v>
      </c>
      <c r="AU341" s="235">
        <f t="shared" si="43"/>
        <v>0</v>
      </c>
      <c r="AV341" s="235">
        <f t="shared" si="44"/>
        <v>0</v>
      </c>
      <c r="AW341" s="172"/>
      <c r="AX341" s="173">
        <f t="shared" si="40"/>
        <v>0</v>
      </c>
      <c r="AY341" s="173"/>
      <c r="AZ341" s="173"/>
      <c r="BA341" s="173">
        <f t="shared" si="45"/>
        <v>0</v>
      </c>
      <c r="BB341" s="173"/>
      <c r="BC341" s="173"/>
      <c r="BD341" s="173">
        <f t="shared" si="46"/>
        <v>0</v>
      </c>
      <c r="BE341" s="173"/>
      <c r="BF341" s="172"/>
      <c r="BG341" s="172"/>
      <c r="BH341" s="172"/>
      <c r="BI341" s="172"/>
      <c r="BJ341" s="172"/>
      <c r="BK341" s="172"/>
      <c r="BL341" s="172"/>
      <c r="BM341" s="172"/>
      <c r="BN341" s="172"/>
      <c r="BO341" s="172"/>
      <c r="BP341" s="172"/>
      <c r="BQ341" s="172"/>
      <c r="BR341" s="172"/>
      <c r="BS341" s="172"/>
      <c r="BT341" s="172"/>
      <c r="BU341" s="172"/>
      <c r="BV341" s="172"/>
      <c r="BW341" s="172"/>
      <c r="BX341" s="172"/>
      <c r="BY341" s="172"/>
      <c r="BZ341" s="172"/>
      <c r="CA341" s="172"/>
      <c r="CB341" s="172"/>
      <c r="CC341" s="172"/>
      <c r="CD341" s="172"/>
      <c r="CE341" s="172"/>
      <c r="CF341" s="172"/>
      <c r="CG341" s="172"/>
      <c r="CH341" s="172"/>
      <c r="CI341" s="172"/>
      <c r="CJ341" s="172"/>
      <c r="CK341" s="172"/>
      <c r="CL341" s="172"/>
      <c r="CM341" s="172"/>
      <c r="CN341" s="172"/>
      <c r="CO341" s="172"/>
      <c r="CP341" s="172"/>
      <c r="CQ341" s="172"/>
      <c r="CR341" s="172"/>
      <c r="CS341" s="172"/>
      <c r="CT341" s="172"/>
      <c r="CU341" s="172"/>
      <c r="CV341" s="172"/>
      <c r="CW341" s="172"/>
      <c r="CX341" s="172"/>
      <c r="CY341" s="172"/>
      <c r="CZ341" s="172"/>
      <c r="DA341" s="172"/>
      <c r="DB341" s="172"/>
      <c r="DC341" s="172"/>
      <c r="DD341" s="172"/>
      <c r="DE341" s="172"/>
      <c r="DF341" s="172"/>
      <c r="DG341" s="172"/>
      <c r="DH341" s="172"/>
      <c r="DI341" s="172"/>
      <c r="DJ341" s="172"/>
      <c r="DK341" s="172"/>
      <c r="DL341" s="172"/>
      <c r="DM341" s="172"/>
    </row>
    <row r="342" spans="1:117" s="225" customFormat="1" hidden="1">
      <c r="A342" s="178" t="s">
        <v>663</v>
      </c>
      <c r="B342" s="243"/>
      <c r="C342" s="242"/>
      <c r="D342" s="241"/>
      <c r="E342" s="240"/>
      <c r="F342" s="239"/>
      <c r="G342" s="238"/>
      <c r="H342" s="231"/>
      <c r="I342" s="237"/>
      <c r="J342" s="236"/>
      <c r="K342" s="236"/>
      <c r="L342" s="236"/>
      <c r="M342" s="236"/>
      <c r="N342" s="236"/>
      <c r="O342" s="236"/>
      <c r="P342" s="236"/>
      <c r="Q342" s="236"/>
      <c r="R342" s="236"/>
      <c r="S342" s="236"/>
      <c r="T342" s="236"/>
      <c r="U342" s="236"/>
      <c r="V342" s="236"/>
      <c r="W342" s="236"/>
      <c r="X342" s="236"/>
      <c r="Y342" s="236"/>
      <c r="Z342" s="236"/>
      <c r="AA342" s="236"/>
      <c r="AB342" s="236"/>
      <c r="AC342" s="236"/>
      <c r="AD342" s="236"/>
      <c r="AE342" s="236"/>
      <c r="AF342" s="236"/>
      <c r="AG342" s="236"/>
      <c r="AH342" s="236"/>
      <c r="AI342" s="236"/>
      <c r="AJ342" s="236"/>
      <c r="AK342" s="236"/>
      <c r="AL342" s="236"/>
      <c r="AM342" s="236"/>
      <c r="AN342" s="236"/>
      <c r="AO342" s="236"/>
      <c r="AP342" s="236"/>
      <c r="AQ342" s="236"/>
      <c r="AR342" s="236"/>
      <c r="AS342" s="177">
        <f t="shared" si="41"/>
        <v>0</v>
      </c>
      <c r="AT342" s="235">
        <f t="shared" si="42"/>
        <v>0</v>
      </c>
      <c r="AU342" s="235">
        <f t="shared" si="43"/>
        <v>0</v>
      </c>
      <c r="AV342" s="235">
        <f t="shared" si="44"/>
        <v>0</v>
      </c>
      <c r="AW342" s="172"/>
      <c r="AX342" s="173">
        <f t="shared" si="40"/>
        <v>0</v>
      </c>
      <c r="AY342" s="173"/>
      <c r="AZ342" s="173"/>
      <c r="BA342" s="173">
        <f t="shared" si="45"/>
        <v>0</v>
      </c>
      <c r="BB342" s="173"/>
      <c r="BC342" s="173"/>
      <c r="BD342" s="173">
        <f t="shared" si="46"/>
        <v>0</v>
      </c>
      <c r="BE342" s="173"/>
      <c r="BF342" s="172"/>
      <c r="BG342" s="172"/>
      <c r="BH342" s="172"/>
      <c r="BI342" s="172"/>
      <c r="BJ342" s="172"/>
      <c r="BK342" s="172"/>
      <c r="BL342" s="172"/>
      <c r="BM342" s="172"/>
      <c r="BN342" s="172"/>
      <c r="BO342" s="172"/>
      <c r="BP342" s="172"/>
      <c r="BQ342" s="172"/>
      <c r="BR342" s="172"/>
      <c r="BS342" s="172"/>
      <c r="BT342" s="172"/>
      <c r="BU342" s="172"/>
      <c r="BV342" s="172"/>
      <c r="BW342" s="172"/>
      <c r="BX342" s="172"/>
      <c r="BY342" s="172"/>
      <c r="BZ342" s="172"/>
      <c r="CA342" s="172"/>
      <c r="CB342" s="172"/>
      <c r="CC342" s="172"/>
      <c r="CD342" s="172"/>
      <c r="CE342" s="172"/>
      <c r="CF342" s="172"/>
      <c r="CG342" s="172"/>
      <c r="CH342" s="172"/>
      <c r="CI342" s="172"/>
      <c r="CJ342" s="172"/>
      <c r="CK342" s="172"/>
      <c r="CL342" s="172"/>
      <c r="CM342" s="172"/>
      <c r="CN342" s="172"/>
      <c r="CO342" s="172"/>
      <c r="CP342" s="172"/>
      <c r="CQ342" s="172"/>
      <c r="CR342" s="172"/>
      <c r="CS342" s="172"/>
      <c r="CT342" s="172"/>
      <c r="CU342" s="172"/>
      <c r="CV342" s="172"/>
      <c r="CW342" s="172"/>
      <c r="CX342" s="172"/>
      <c r="CY342" s="172"/>
      <c r="CZ342" s="172"/>
      <c r="DA342" s="172"/>
      <c r="DB342" s="172"/>
      <c r="DC342" s="172"/>
      <c r="DD342" s="172"/>
      <c r="DE342" s="172"/>
      <c r="DF342" s="172"/>
      <c r="DG342" s="172"/>
      <c r="DH342" s="172"/>
      <c r="DI342" s="172"/>
      <c r="DJ342" s="172"/>
      <c r="DK342" s="172"/>
      <c r="DL342" s="172"/>
      <c r="DM342" s="172"/>
    </row>
    <row r="343" spans="1:117" s="225" customFormat="1" hidden="1">
      <c r="A343" s="178" t="s">
        <v>664</v>
      </c>
      <c r="B343" s="243"/>
      <c r="C343" s="242"/>
      <c r="D343" s="241"/>
      <c r="E343" s="240"/>
      <c r="F343" s="239"/>
      <c r="G343" s="238"/>
      <c r="H343" s="231"/>
      <c r="I343" s="237"/>
      <c r="J343" s="236"/>
      <c r="K343" s="236"/>
      <c r="L343" s="236"/>
      <c r="M343" s="236"/>
      <c r="N343" s="236"/>
      <c r="O343" s="236"/>
      <c r="P343" s="236"/>
      <c r="Q343" s="236"/>
      <c r="R343" s="236"/>
      <c r="S343" s="236"/>
      <c r="T343" s="236"/>
      <c r="U343" s="236"/>
      <c r="V343" s="236"/>
      <c r="W343" s="236"/>
      <c r="X343" s="236"/>
      <c r="Y343" s="236"/>
      <c r="Z343" s="236"/>
      <c r="AA343" s="236"/>
      <c r="AB343" s="236"/>
      <c r="AC343" s="236"/>
      <c r="AD343" s="236"/>
      <c r="AE343" s="236"/>
      <c r="AF343" s="236"/>
      <c r="AG343" s="236"/>
      <c r="AH343" s="236"/>
      <c r="AI343" s="236"/>
      <c r="AJ343" s="236"/>
      <c r="AK343" s="236"/>
      <c r="AL343" s="236"/>
      <c r="AM343" s="236"/>
      <c r="AN343" s="236"/>
      <c r="AO343" s="236"/>
      <c r="AP343" s="236"/>
      <c r="AQ343" s="236"/>
      <c r="AR343" s="236"/>
      <c r="AS343" s="177">
        <f t="shared" si="41"/>
        <v>0</v>
      </c>
      <c r="AT343" s="235">
        <f t="shared" si="42"/>
        <v>0</v>
      </c>
      <c r="AU343" s="235">
        <f t="shared" si="43"/>
        <v>0</v>
      </c>
      <c r="AV343" s="235">
        <f t="shared" si="44"/>
        <v>0</v>
      </c>
      <c r="AW343" s="172"/>
      <c r="AX343" s="173">
        <f t="shared" si="40"/>
        <v>0</v>
      </c>
      <c r="AY343" s="173"/>
      <c r="AZ343" s="173"/>
      <c r="BA343" s="173">
        <f t="shared" si="45"/>
        <v>0</v>
      </c>
      <c r="BB343" s="173"/>
      <c r="BC343" s="173"/>
      <c r="BD343" s="173">
        <f t="shared" si="46"/>
        <v>0</v>
      </c>
      <c r="BE343" s="173"/>
      <c r="BF343" s="172"/>
      <c r="BG343" s="172"/>
      <c r="BH343" s="172"/>
      <c r="BI343" s="172"/>
      <c r="BJ343" s="172"/>
      <c r="BK343" s="172"/>
      <c r="BL343" s="172"/>
      <c r="BM343" s="172"/>
      <c r="BN343" s="172"/>
      <c r="BO343" s="172"/>
      <c r="BP343" s="172"/>
      <c r="BQ343" s="172"/>
      <c r="BR343" s="172"/>
      <c r="BS343" s="172"/>
      <c r="BT343" s="172"/>
      <c r="BU343" s="172"/>
      <c r="BV343" s="172"/>
      <c r="BW343" s="172"/>
      <c r="BX343" s="172"/>
      <c r="BY343" s="172"/>
      <c r="BZ343" s="172"/>
      <c r="CA343" s="172"/>
      <c r="CB343" s="172"/>
      <c r="CC343" s="172"/>
      <c r="CD343" s="172"/>
      <c r="CE343" s="172"/>
      <c r="CF343" s="172"/>
      <c r="CG343" s="172"/>
      <c r="CH343" s="172"/>
      <c r="CI343" s="172"/>
      <c r="CJ343" s="172"/>
      <c r="CK343" s="172"/>
      <c r="CL343" s="172"/>
      <c r="CM343" s="172"/>
      <c r="CN343" s="172"/>
      <c r="CO343" s="172"/>
      <c r="CP343" s="172"/>
      <c r="CQ343" s="172"/>
      <c r="CR343" s="172"/>
      <c r="CS343" s="172"/>
      <c r="CT343" s="172"/>
      <c r="CU343" s="172"/>
      <c r="CV343" s="172"/>
      <c r="CW343" s="172"/>
      <c r="CX343" s="172"/>
      <c r="CY343" s="172"/>
      <c r="CZ343" s="172"/>
      <c r="DA343" s="172"/>
      <c r="DB343" s="172"/>
      <c r="DC343" s="172"/>
      <c r="DD343" s="172"/>
      <c r="DE343" s="172"/>
      <c r="DF343" s="172"/>
      <c r="DG343" s="172"/>
      <c r="DH343" s="172"/>
      <c r="DI343" s="172"/>
      <c r="DJ343" s="172"/>
      <c r="DK343" s="172"/>
      <c r="DL343" s="172"/>
      <c r="DM343" s="172"/>
    </row>
    <row r="344" spans="1:117" hidden="1">
      <c r="A344" s="178" t="s">
        <v>665</v>
      </c>
      <c r="B344" s="243"/>
      <c r="C344" s="242"/>
      <c r="D344" s="241"/>
      <c r="E344" s="240"/>
      <c r="F344" s="239"/>
      <c r="G344" s="238"/>
      <c r="H344" s="231"/>
      <c r="I344" s="237"/>
      <c r="J344" s="236"/>
      <c r="K344" s="236"/>
      <c r="L344" s="236"/>
      <c r="M344" s="236"/>
      <c r="N344" s="236"/>
      <c r="O344" s="236"/>
      <c r="P344" s="236"/>
      <c r="Q344" s="236"/>
      <c r="R344" s="236"/>
      <c r="S344" s="236"/>
      <c r="T344" s="236"/>
      <c r="U344" s="236"/>
      <c r="V344" s="236"/>
      <c r="W344" s="236"/>
      <c r="X344" s="236"/>
      <c r="Y344" s="236"/>
      <c r="Z344" s="236"/>
      <c r="AA344" s="236"/>
      <c r="AB344" s="236"/>
      <c r="AC344" s="236"/>
      <c r="AD344" s="236"/>
      <c r="AE344" s="236"/>
      <c r="AF344" s="236"/>
      <c r="AG344" s="236"/>
      <c r="AH344" s="236"/>
      <c r="AI344" s="236"/>
      <c r="AJ344" s="236"/>
      <c r="AK344" s="236"/>
      <c r="AL344" s="236"/>
      <c r="AM344" s="236"/>
      <c r="AN344" s="236"/>
      <c r="AO344" s="236"/>
      <c r="AP344" s="236"/>
      <c r="AQ344" s="236"/>
      <c r="AR344" s="236"/>
      <c r="AS344" s="177">
        <f t="shared" si="41"/>
        <v>0</v>
      </c>
      <c r="AT344" s="235">
        <f t="shared" si="42"/>
        <v>0</v>
      </c>
      <c r="AU344" s="235">
        <f t="shared" si="43"/>
        <v>0</v>
      </c>
      <c r="AV344" s="235">
        <f t="shared" si="44"/>
        <v>0</v>
      </c>
      <c r="AX344" s="173">
        <f t="shared" si="40"/>
        <v>0</v>
      </c>
      <c r="BA344" s="173">
        <f t="shared" si="45"/>
        <v>0</v>
      </c>
      <c r="BD344" s="173">
        <f t="shared" si="46"/>
        <v>0</v>
      </c>
    </row>
    <row r="345" spans="1:117" s="225" customFormat="1" hidden="1">
      <c r="A345" s="178" t="s">
        <v>666</v>
      </c>
      <c r="B345" s="243"/>
      <c r="C345" s="242"/>
      <c r="D345" s="241"/>
      <c r="E345" s="240"/>
      <c r="F345" s="239"/>
      <c r="G345" s="238"/>
      <c r="H345" s="231"/>
      <c r="I345" s="237"/>
      <c r="J345" s="236"/>
      <c r="K345" s="236"/>
      <c r="L345" s="236"/>
      <c r="M345" s="236"/>
      <c r="N345" s="236"/>
      <c r="O345" s="236"/>
      <c r="P345" s="236"/>
      <c r="Q345" s="236"/>
      <c r="R345" s="236"/>
      <c r="S345" s="236"/>
      <c r="T345" s="236"/>
      <c r="U345" s="236"/>
      <c r="V345" s="236"/>
      <c r="W345" s="236"/>
      <c r="X345" s="236"/>
      <c r="Y345" s="236"/>
      <c r="Z345" s="236"/>
      <c r="AA345" s="236"/>
      <c r="AB345" s="236"/>
      <c r="AC345" s="236"/>
      <c r="AD345" s="236"/>
      <c r="AE345" s="236"/>
      <c r="AF345" s="236"/>
      <c r="AG345" s="236"/>
      <c r="AH345" s="236"/>
      <c r="AI345" s="236"/>
      <c r="AJ345" s="236"/>
      <c r="AK345" s="236"/>
      <c r="AL345" s="236"/>
      <c r="AM345" s="236"/>
      <c r="AN345" s="236"/>
      <c r="AO345" s="236"/>
      <c r="AP345" s="236"/>
      <c r="AQ345" s="236"/>
      <c r="AR345" s="236"/>
      <c r="AS345" s="177">
        <f t="shared" si="41"/>
        <v>0</v>
      </c>
      <c r="AT345" s="235">
        <f t="shared" si="42"/>
        <v>0</v>
      </c>
      <c r="AU345" s="235">
        <f t="shared" si="43"/>
        <v>0</v>
      </c>
      <c r="AV345" s="235">
        <f t="shared" si="44"/>
        <v>0</v>
      </c>
      <c r="AW345" s="172"/>
      <c r="AX345" s="173">
        <f t="shared" si="40"/>
        <v>0</v>
      </c>
      <c r="AY345" s="173"/>
      <c r="AZ345" s="173"/>
      <c r="BA345" s="173">
        <f t="shared" si="45"/>
        <v>0</v>
      </c>
      <c r="BB345" s="173"/>
      <c r="BC345" s="173"/>
      <c r="BD345" s="173">
        <f t="shared" si="46"/>
        <v>0</v>
      </c>
      <c r="BE345" s="173"/>
      <c r="BF345" s="172"/>
      <c r="BG345" s="172"/>
      <c r="BH345" s="172"/>
      <c r="BI345" s="172"/>
      <c r="BJ345" s="172"/>
      <c r="BK345" s="172"/>
      <c r="BL345" s="172"/>
      <c r="BM345" s="172"/>
      <c r="BN345" s="172"/>
      <c r="BO345" s="172"/>
      <c r="BP345" s="172"/>
      <c r="BQ345" s="172"/>
      <c r="BR345" s="172"/>
      <c r="BS345" s="172"/>
      <c r="BT345" s="172"/>
      <c r="BU345" s="172"/>
      <c r="BV345" s="172"/>
      <c r="BW345" s="172"/>
      <c r="BX345" s="172"/>
      <c r="BY345" s="172"/>
      <c r="BZ345" s="172"/>
      <c r="CA345" s="172"/>
      <c r="CB345" s="172"/>
      <c r="CC345" s="172"/>
      <c r="CD345" s="172"/>
      <c r="CE345" s="172"/>
      <c r="CF345" s="172"/>
      <c r="CG345" s="172"/>
      <c r="CH345" s="172"/>
      <c r="CI345" s="172"/>
      <c r="CJ345" s="172"/>
      <c r="CK345" s="172"/>
      <c r="CL345" s="172"/>
      <c r="CM345" s="172"/>
      <c r="CN345" s="172"/>
      <c r="CO345" s="172"/>
      <c r="CP345" s="172"/>
      <c r="CQ345" s="172"/>
      <c r="CR345" s="172"/>
      <c r="CS345" s="172"/>
      <c r="CT345" s="172"/>
      <c r="CU345" s="172"/>
      <c r="CV345" s="172"/>
      <c r="CW345" s="172"/>
      <c r="CX345" s="172"/>
      <c r="CY345" s="172"/>
      <c r="CZ345" s="172"/>
      <c r="DA345" s="172"/>
      <c r="DB345" s="172"/>
      <c r="DC345" s="172"/>
      <c r="DD345" s="172"/>
      <c r="DE345" s="172"/>
      <c r="DF345" s="172"/>
      <c r="DG345" s="172"/>
      <c r="DH345" s="172"/>
      <c r="DI345" s="172"/>
      <c r="DJ345" s="172"/>
      <c r="DK345" s="172"/>
      <c r="DL345" s="172"/>
      <c r="DM345" s="172"/>
    </row>
    <row r="346" spans="1:117" s="225" customFormat="1" hidden="1">
      <c r="A346" s="178" t="s">
        <v>667</v>
      </c>
      <c r="B346" s="243"/>
      <c r="C346" s="242"/>
      <c r="D346" s="241"/>
      <c r="E346" s="240"/>
      <c r="F346" s="239"/>
      <c r="G346" s="238"/>
      <c r="H346" s="231"/>
      <c r="I346" s="237"/>
      <c r="J346" s="236"/>
      <c r="K346" s="236"/>
      <c r="L346" s="236"/>
      <c r="M346" s="236"/>
      <c r="N346" s="236"/>
      <c r="O346" s="236"/>
      <c r="P346" s="236"/>
      <c r="Q346" s="236"/>
      <c r="R346" s="236"/>
      <c r="S346" s="236"/>
      <c r="T346" s="236"/>
      <c r="U346" s="236"/>
      <c r="V346" s="236"/>
      <c r="W346" s="236"/>
      <c r="X346" s="236"/>
      <c r="Y346" s="236"/>
      <c r="Z346" s="236"/>
      <c r="AA346" s="236"/>
      <c r="AB346" s="236"/>
      <c r="AC346" s="236"/>
      <c r="AD346" s="236"/>
      <c r="AE346" s="236"/>
      <c r="AF346" s="236"/>
      <c r="AG346" s="236"/>
      <c r="AH346" s="236"/>
      <c r="AI346" s="236"/>
      <c r="AJ346" s="236"/>
      <c r="AK346" s="236"/>
      <c r="AL346" s="236"/>
      <c r="AM346" s="236"/>
      <c r="AN346" s="236"/>
      <c r="AO346" s="236"/>
      <c r="AP346" s="236"/>
      <c r="AQ346" s="236"/>
      <c r="AR346" s="236"/>
      <c r="AS346" s="177">
        <f t="shared" si="41"/>
        <v>0</v>
      </c>
      <c r="AT346" s="235">
        <f t="shared" si="42"/>
        <v>0</v>
      </c>
      <c r="AU346" s="235">
        <f t="shared" si="43"/>
        <v>0</v>
      </c>
      <c r="AV346" s="235">
        <f t="shared" si="44"/>
        <v>0</v>
      </c>
      <c r="AW346" s="172"/>
      <c r="AX346" s="173">
        <f t="shared" si="40"/>
        <v>0</v>
      </c>
      <c r="AY346" s="173"/>
      <c r="AZ346" s="173"/>
      <c r="BA346" s="173">
        <f t="shared" si="45"/>
        <v>0</v>
      </c>
      <c r="BB346" s="173"/>
      <c r="BC346" s="173"/>
      <c r="BD346" s="173">
        <f t="shared" si="46"/>
        <v>0</v>
      </c>
      <c r="BE346" s="173"/>
      <c r="BF346" s="172"/>
      <c r="BG346" s="172"/>
      <c r="BH346" s="172"/>
      <c r="BI346" s="172"/>
      <c r="BJ346" s="172"/>
      <c r="BK346" s="172"/>
      <c r="BL346" s="172"/>
      <c r="BM346" s="172"/>
      <c r="BN346" s="172"/>
      <c r="BO346" s="172"/>
      <c r="BP346" s="172"/>
      <c r="BQ346" s="172"/>
      <c r="BR346" s="172"/>
      <c r="BS346" s="172"/>
      <c r="BT346" s="172"/>
      <c r="BU346" s="172"/>
      <c r="BV346" s="172"/>
      <c r="BW346" s="172"/>
      <c r="BX346" s="172"/>
      <c r="BY346" s="172"/>
      <c r="BZ346" s="172"/>
      <c r="CA346" s="172"/>
      <c r="CB346" s="172"/>
      <c r="CC346" s="172"/>
      <c r="CD346" s="172"/>
      <c r="CE346" s="172"/>
      <c r="CF346" s="172"/>
      <c r="CG346" s="172"/>
      <c r="CH346" s="172"/>
      <c r="CI346" s="172"/>
      <c r="CJ346" s="172"/>
      <c r="CK346" s="172"/>
      <c r="CL346" s="172"/>
      <c r="CM346" s="172"/>
      <c r="CN346" s="172"/>
      <c r="CO346" s="172"/>
      <c r="CP346" s="172"/>
      <c r="CQ346" s="172"/>
      <c r="CR346" s="172"/>
      <c r="CS346" s="172"/>
      <c r="CT346" s="172"/>
      <c r="CU346" s="172"/>
      <c r="CV346" s="172"/>
      <c r="CW346" s="172"/>
      <c r="CX346" s="172"/>
      <c r="CY346" s="172"/>
      <c r="CZ346" s="172"/>
      <c r="DA346" s="172"/>
      <c r="DB346" s="172"/>
      <c r="DC346" s="172"/>
      <c r="DD346" s="172"/>
      <c r="DE346" s="172"/>
      <c r="DF346" s="172"/>
      <c r="DG346" s="172"/>
      <c r="DH346" s="172"/>
      <c r="DI346" s="172"/>
      <c r="DJ346" s="172"/>
      <c r="DK346" s="172"/>
      <c r="DL346" s="172"/>
      <c r="DM346" s="172"/>
    </row>
    <row r="347" spans="1:117" s="225" customFormat="1" hidden="1">
      <c r="A347" s="178" t="s">
        <v>668</v>
      </c>
      <c r="B347" s="243"/>
      <c r="C347" s="242"/>
      <c r="D347" s="241"/>
      <c r="E347" s="240"/>
      <c r="F347" s="239"/>
      <c r="G347" s="238"/>
      <c r="H347" s="231"/>
      <c r="I347" s="237"/>
      <c r="J347" s="236"/>
      <c r="K347" s="236"/>
      <c r="L347" s="236"/>
      <c r="M347" s="236"/>
      <c r="N347" s="236"/>
      <c r="O347" s="236"/>
      <c r="P347" s="236"/>
      <c r="Q347" s="236"/>
      <c r="R347" s="236"/>
      <c r="S347" s="236"/>
      <c r="T347" s="236"/>
      <c r="U347" s="236"/>
      <c r="V347" s="236"/>
      <c r="W347" s="236"/>
      <c r="X347" s="236"/>
      <c r="Y347" s="236"/>
      <c r="Z347" s="236"/>
      <c r="AA347" s="236"/>
      <c r="AB347" s="236"/>
      <c r="AC347" s="236"/>
      <c r="AD347" s="236"/>
      <c r="AE347" s="236"/>
      <c r="AF347" s="236"/>
      <c r="AG347" s="236"/>
      <c r="AH347" s="236"/>
      <c r="AI347" s="236"/>
      <c r="AJ347" s="236"/>
      <c r="AK347" s="236"/>
      <c r="AL347" s="236"/>
      <c r="AM347" s="236"/>
      <c r="AN347" s="236"/>
      <c r="AO347" s="236"/>
      <c r="AP347" s="236"/>
      <c r="AQ347" s="236"/>
      <c r="AR347" s="236"/>
      <c r="AS347" s="177">
        <f t="shared" si="41"/>
        <v>0</v>
      </c>
      <c r="AT347" s="235">
        <f t="shared" si="42"/>
        <v>0</v>
      </c>
      <c r="AU347" s="235">
        <f t="shared" si="43"/>
        <v>0</v>
      </c>
      <c r="AV347" s="235">
        <f t="shared" si="44"/>
        <v>0</v>
      </c>
      <c r="AW347" s="172"/>
      <c r="AX347" s="173">
        <f t="shared" si="40"/>
        <v>0</v>
      </c>
      <c r="AY347" s="173"/>
      <c r="AZ347" s="173"/>
      <c r="BA347" s="173">
        <f t="shared" si="45"/>
        <v>0</v>
      </c>
      <c r="BB347" s="173"/>
      <c r="BC347" s="173"/>
      <c r="BD347" s="173">
        <f t="shared" si="46"/>
        <v>0</v>
      </c>
      <c r="BE347" s="173"/>
      <c r="BF347" s="172"/>
      <c r="BG347" s="172"/>
      <c r="BH347" s="172"/>
      <c r="BI347" s="172"/>
      <c r="BJ347" s="172"/>
      <c r="BK347" s="172"/>
      <c r="BL347" s="172"/>
      <c r="BM347" s="172"/>
      <c r="BN347" s="172"/>
      <c r="BO347" s="172"/>
      <c r="BP347" s="172"/>
      <c r="BQ347" s="172"/>
      <c r="BR347" s="172"/>
      <c r="BS347" s="172"/>
      <c r="BT347" s="172"/>
      <c r="BU347" s="172"/>
      <c r="BV347" s="172"/>
      <c r="BW347" s="172"/>
      <c r="BX347" s="172"/>
      <c r="BY347" s="172"/>
      <c r="BZ347" s="172"/>
      <c r="CA347" s="172"/>
      <c r="CB347" s="172"/>
      <c r="CC347" s="172"/>
      <c r="CD347" s="172"/>
      <c r="CE347" s="172"/>
      <c r="CF347" s="172"/>
      <c r="CG347" s="172"/>
      <c r="CH347" s="172"/>
      <c r="CI347" s="172"/>
      <c r="CJ347" s="172"/>
      <c r="CK347" s="172"/>
      <c r="CL347" s="172"/>
      <c r="CM347" s="172"/>
      <c r="CN347" s="172"/>
      <c r="CO347" s="172"/>
      <c r="CP347" s="172"/>
      <c r="CQ347" s="172"/>
      <c r="CR347" s="172"/>
      <c r="CS347" s="172"/>
      <c r="CT347" s="172"/>
      <c r="CU347" s="172"/>
      <c r="CV347" s="172"/>
      <c r="CW347" s="172"/>
      <c r="CX347" s="172"/>
      <c r="CY347" s="172"/>
      <c r="CZ347" s="172"/>
      <c r="DA347" s="172"/>
      <c r="DB347" s="172"/>
      <c r="DC347" s="172"/>
      <c r="DD347" s="172"/>
      <c r="DE347" s="172"/>
      <c r="DF347" s="172"/>
      <c r="DG347" s="172"/>
      <c r="DH347" s="172"/>
      <c r="DI347" s="172"/>
      <c r="DJ347" s="172"/>
      <c r="DK347" s="172"/>
      <c r="DL347" s="172"/>
      <c r="DM347" s="172"/>
    </row>
    <row r="348" spans="1:117" s="225" customFormat="1" hidden="1">
      <c r="A348" s="178" t="s">
        <v>669</v>
      </c>
      <c r="B348" s="243"/>
      <c r="C348" s="242"/>
      <c r="D348" s="241"/>
      <c r="E348" s="240"/>
      <c r="F348" s="239"/>
      <c r="G348" s="238"/>
      <c r="H348" s="231"/>
      <c r="I348" s="237"/>
      <c r="J348" s="236"/>
      <c r="K348" s="236"/>
      <c r="L348" s="236"/>
      <c r="M348" s="236"/>
      <c r="N348" s="236"/>
      <c r="O348" s="236"/>
      <c r="P348" s="236"/>
      <c r="Q348" s="236"/>
      <c r="R348" s="236"/>
      <c r="S348" s="236"/>
      <c r="T348" s="236"/>
      <c r="U348" s="236"/>
      <c r="V348" s="236"/>
      <c r="W348" s="236"/>
      <c r="X348" s="236"/>
      <c r="Y348" s="236"/>
      <c r="Z348" s="236"/>
      <c r="AA348" s="236"/>
      <c r="AB348" s="236"/>
      <c r="AC348" s="236"/>
      <c r="AD348" s="236"/>
      <c r="AE348" s="236"/>
      <c r="AF348" s="236"/>
      <c r="AG348" s="236"/>
      <c r="AH348" s="236"/>
      <c r="AI348" s="236"/>
      <c r="AJ348" s="236"/>
      <c r="AK348" s="236"/>
      <c r="AL348" s="236"/>
      <c r="AM348" s="236"/>
      <c r="AN348" s="236"/>
      <c r="AO348" s="236"/>
      <c r="AP348" s="236"/>
      <c r="AQ348" s="236"/>
      <c r="AR348" s="236"/>
      <c r="AS348" s="177">
        <f t="shared" si="41"/>
        <v>0</v>
      </c>
      <c r="AT348" s="235">
        <f t="shared" si="42"/>
        <v>0</v>
      </c>
      <c r="AU348" s="235">
        <f t="shared" si="43"/>
        <v>0</v>
      </c>
      <c r="AV348" s="235">
        <f t="shared" si="44"/>
        <v>0</v>
      </c>
      <c r="AW348" s="172"/>
      <c r="AX348" s="173">
        <f t="shared" si="40"/>
        <v>0</v>
      </c>
      <c r="AY348" s="173"/>
      <c r="AZ348" s="173"/>
      <c r="BA348" s="173">
        <f t="shared" si="45"/>
        <v>0</v>
      </c>
      <c r="BB348" s="173"/>
      <c r="BC348" s="173"/>
      <c r="BD348" s="173">
        <f t="shared" si="46"/>
        <v>0</v>
      </c>
      <c r="BE348" s="173"/>
      <c r="BF348" s="172"/>
      <c r="BG348" s="172"/>
      <c r="BH348" s="172"/>
      <c r="BI348" s="172"/>
      <c r="BJ348" s="172"/>
      <c r="BK348" s="172"/>
      <c r="BL348" s="172"/>
      <c r="BM348" s="172"/>
      <c r="BN348" s="172"/>
      <c r="BO348" s="172"/>
      <c r="BP348" s="172"/>
      <c r="BQ348" s="172"/>
      <c r="BR348" s="172"/>
      <c r="BS348" s="172"/>
      <c r="BT348" s="172"/>
      <c r="BU348" s="172"/>
      <c r="BV348" s="172"/>
      <c r="BW348" s="172"/>
      <c r="BX348" s="172"/>
      <c r="BY348" s="172"/>
      <c r="BZ348" s="172"/>
      <c r="CA348" s="172"/>
      <c r="CB348" s="172"/>
      <c r="CC348" s="172"/>
      <c r="CD348" s="172"/>
      <c r="CE348" s="172"/>
      <c r="CF348" s="172"/>
      <c r="CG348" s="172"/>
      <c r="CH348" s="172"/>
      <c r="CI348" s="172"/>
      <c r="CJ348" s="172"/>
      <c r="CK348" s="172"/>
      <c r="CL348" s="172"/>
      <c r="CM348" s="172"/>
      <c r="CN348" s="172"/>
      <c r="CO348" s="172"/>
      <c r="CP348" s="172"/>
      <c r="CQ348" s="172"/>
      <c r="CR348" s="172"/>
      <c r="CS348" s="172"/>
      <c r="CT348" s="172"/>
      <c r="CU348" s="172"/>
      <c r="CV348" s="172"/>
      <c r="CW348" s="172"/>
      <c r="CX348" s="172"/>
      <c r="CY348" s="172"/>
      <c r="CZ348" s="172"/>
      <c r="DA348" s="172"/>
      <c r="DB348" s="172"/>
      <c r="DC348" s="172"/>
      <c r="DD348" s="172"/>
      <c r="DE348" s="172"/>
      <c r="DF348" s="172"/>
      <c r="DG348" s="172"/>
      <c r="DH348" s="172"/>
      <c r="DI348" s="172"/>
      <c r="DJ348" s="172"/>
      <c r="DK348" s="172"/>
      <c r="DL348" s="172"/>
      <c r="DM348" s="172"/>
    </row>
    <row r="349" spans="1:117" s="225" customFormat="1" hidden="1">
      <c r="A349" s="178" t="s">
        <v>670</v>
      </c>
      <c r="B349" s="243"/>
      <c r="C349" s="242"/>
      <c r="D349" s="241"/>
      <c r="E349" s="240"/>
      <c r="F349" s="239"/>
      <c r="G349" s="238"/>
      <c r="H349" s="231"/>
      <c r="I349" s="237"/>
      <c r="J349" s="236"/>
      <c r="K349" s="236"/>
      <c r="L349" s="236"/>
      <c r="M349" s="236"/>
      <c r="N349" s="236"/>
      <c r="O349" s="236"/>
      <c r="P349" s="236"/>
      <c r="Q349" s="236"/>
      <c r="R349" s="236"/>
      <c r="S349" s="236"/>
      <c r="T349" s="236"/>
      <c r="U349" s="236"/>
      <c r="V349" s="236"/>
      <c r="W349" s="236"/>
      <c r="X349" s="236"/>
      <c r="Y349" s="236"/>
      <c r="Z349" s="236"/>
      <c r="AA349" s="236"/>
      <c r="AB349" s="236"/>
      <c r="AC349" s="236"/>
      <c r="AD349" s="236"/>
      <c r="AE349" s="236"/>
      <c r="AF349" s="236"/>
      <c r="AG349" s="236"/>
      <c r="AH349" s="236"/>
      <c r="AI349" s="236"/>
      <c r="AJ349" s="236"/>
      <c r="AK349" s="236"/>
      <c r="AL349" s="236"/>
      <c r="AM349" s="236"/>
      <c r="AN349" s="236"/>
      <c r="AO349" s="236"/>
      <c r="AP349" s="236"/>
      <c r="AQ349" s="236"/>
      <c r="AR349" s="236"/>
      <c r="AS349" s="177">
        <f t="shared" si="41"/>
        <v>0</v>
      </c>
      <c r="AT349" s="235">
        <f t="shared" si="42"/>
        <v>0</v>
      </c>
      <c r="AU349" s="235">
        <f t="shared" si="43"/>
        <v>0</v>
      </c>
      <c r="AV349" s="235">
        <f t="shared" si="44"/>
        <v>0</v>
      </c>
      <c r="AW349" s="172"/>
      <c r="AX349" s="173">
        <f t="shared" si="40"/>
        <v>0</v>
      </c>
      <c r="AY349" s="173"/>
      <c r="AZ349" s="173"/>
      <c r="BA349" s="173">
        <f t="shared" si="45"/>
        <v>0</v>
      </c>
      <c r="BB349" s="173"/>
      <c r="BC349" s="173"/>
      <c r="BD349" s="173">
        <f t="shared" si="46"/>
        <v>0</v>
      </c>
      <c r="BE349" s="173"/>
      <c r="BF349" s="172"/>
      <c r="BG349" s="172"/>
      <c r="BH349" s="172"/>
      <c r="BI349" s="172"/>
      <c r="BJ349" s="172"/>
      <c r="BK349" s="172"/>
      <c r="BL349" s="172"/>
      <c r="BM349" s="172"/>
      <c r="BN349" s="172"/>
      <c r="BO349" s="172"/>
      <c r="BP349" s="172"/>
      <c r="BQ349" s="172"/>
      <c r="BR349" s="172"/>
      <c r="BS349" s="172"/>
      <c r="BT349" s="172"/>
      <c r="BU349" s="172"/>
      <c r="BV349" s="172"/>
      <c r="BW349" s="172"/>
      <c r="BX349" s="172"/>
      <c r="BY349" s="172"/>
      <c r="BZ349" s="172"/>
      <c r="CA349" s="172"/>
      <c r="CB349" s="172"/>
      <c r="CC349" s="172"/>
      <c r="CD349" s="172"/>
      <c r="CE349" s="172"/>
      <c r="CF349" s="172"/>
      <c r="CG349" s="172"/>
      <c r="CH349" s="172"/>
      <c r="CI349" s="172"/>
      <c r="CJ349" s="172"/>
      <c r="CK349" s="172"/>
      <c r="CL349" s="172"/>
      <c r="CM349" s="172"/>
      <c r="CN349" s="172"/>
      <c r="CO349" s="172"/>
      <c r="CP349" s="172"/>
      <c r="CQ349" s="172"/>
      <c r="CR349" s="172"/>
      <c r="CS349" s="172"/>
      <c r="CT349" s="172"/>
      <c r="CU349" s="172"/>
      <c r="CV349" s="172"/>
      <c r="CW349" s="172"/>
      <c r="CX349" s="172"/>
      <c r="CY349" s="172"/>
      <c r="CZ349" s="172"/>
      <c r="DA349" s="172"/>
      <c r="DB349" s="172"/>
      <c r="DC349" s="172"/>
      <c r="DD349" s="172"/>
      <c r="DE349" s="172"/>
      <c r="DF349" s="172"/>
      <c r="DG349" s="172"/>
      <c r="DH349" s="172"/>
      <c r="DI349" s="172"/>
      <c r="DJ349" s="172"/>
      <c r="DK349" s="172"/>
      <c r="DL349" s="172"/>
      <c r="DM349" s="172"/>
    </row>
    <row r="350" spans="1:117" hidden="1">
      <c r="A350" s="178" t="s">
        <v>671</v>
      </c>
      <c r="B350" s="243"/>
      <c r="C350" s="242"/>
      <c r="D350" s="241"/>
      <c r="E350" s="240"/>
      <c r="F350" s="239"/>
      <c r="G350" s="238"/>
      <c r="H350" s="231"/>
      <c r="I350" s="237"/>
      <c r="J350" s="236"/>
      <c r="K350" s="236"/>
      <c r="L350" s="236"/>
      <c r="M350" s="236"/>
      <c r="N350" s="236"/>
      <c r="O350" s="236"/>
      <c r="P350" s="236"/>
      <c r="Q350" s="236"/>
      <c r="R350" s="236"/>
      <c r="S350" s="236"/>
      <c r="T350" s="236"/>
      <c r="U350" s="236"/>
      <c r="V350" s="236"/>
      <c r="W350" s="236"/>
      <c r="X350" s="236"/>
      <c r="Y350" s="236"/>
      <c r="Z350" s="236"/>
      <c r="AA350" s="236"/>
      <c r="AB350" s="236"/>
      <c r="AC350" s="236"/>
      <c r="AD350" s="236"/>
      <c r="AE350" s="236"/>
      <c r="AF350" s="236"/>
      <c r="AG350" s="236"/>
      <c r="AH350" s="236"/>
      <c r="AI350" s="236"/>
      <c r="AJ350" s="236"/>
      <c r="AK350" s="236"/>
      <c r="AL350" s="236"/>
      <c r="AM350" s="236"/>
      <c r="AN350" s="236"/>
      <c r="AO350" s="236"/>
      <c r="AP350" s="236"/>
      <c r="AQ350" s="236"/>
      <c r="AR350" s="236"/>
      <c r="AS350" s="177">
        <f t="shared" si="41"/>
        <v>0</v>
      </c>
      <c r="AT350" s="235">
        <f t="shared" si="42"/>
        <v>0</v>
      </c>
      <c r="AU350" s="235">
        <f t="shared" si="43"/>
        <v>0</v>
      </c>
      <c r="AV350" s="235">
        <f t="shared" si="44"/>
        <v>0</v>
      </c>
      <c r="AX350" s="173">
        <f t="shared" si="40"/>
        <v>0</v>
      </c>
      <c r="BA350" s="173">
        <f t="shared" si="45"/>
        <v>0</v>
      </c>
      <c r="BD350" s="173">
        <f t="shared" si="46"/>
        <v>0</v>
      </c>
    </row>
    <row r="351" spans="1:117" s="225" customFormat="1" hidden="1">
      <c r="A351" s="178" t="s">
        <v>672</v>
      </c>
      <c r="B351" s="243"/>
      <c r="C351" s="242"/>
      <c r="D351" s="241"/>
      <c r="E351" s="240"/>
      <c r="F351" s="239"/>
      <c r="G351" s="238"/>
      <c r="H351" s="231"/>
      <c r="I351" s="237"/>
      <c r="J351" s="236"/>
      <c r="K351" s="236"/>
      <c r="L351" s="236"/>
      <c r="M351" s="236"/>
      <c r="N351" s="236"/>
      <c r="O351" s="236"/>
      <c r="P351" s="236"/>
      <c r="Q351" s="236"/>
      <c r="R351" s="236"/>
      <c r="S351" s="236"/>
      <c r="T351" s="236"/>
      <c r="U351" s="236"/>
      <c r="V351" s="236"/>
      <c r="W351" s="236"/>
      <c r="X351" s="236"/>
      <c r="Y351" s="236"/>
      <c r="Z351" s="236"/>
      <c r="AA351" s="236"/>
      <c r="AB351" s="236"/>
      <c r="AC351" s="236"/>
      <c r="AD351" s="236"/>
      <c r="AE351" s="236"/>
      <c r="AF351" s="236"/>
      <c r="AG351" s="236"/>
      <c r="AH351" s="236"/>
      <c r="AI351" s="236"/>
      <c r="AJ351" s="236"/>
      <c r="AK351" s="236"/>
      <c r="AL351" s="236"/>
      <c r="AM351" s="236"/>
      <c r="AN351" s="236"/>
      <c r="AO351" s="236"/>
      <c r="AP351" s="236"/>
      <c r="AQ351" s="236"/>
      <c r="AR351" s="236"/>
      <c r="AS351" s="177">
        <f t="shared" si="41"/>
        <v>0</v>
      </c>
      <c r="AT351" s="235">
        <f t="shared" si="42"/>
        <v>0</v>
      </c>
      <c r="AU351" s="235">
        <f t="shared" si="43"/>
        <v>0</v>
      </c>
      <c r="AV351" s="235">
        <f t="shared" si="44"/>
        <v>0</v>
      </c>
      <c r="AW351" s="172"/>
      <c r="AX351" s="173">
        <f t="shared" si="40"/>
        <v>0</v>
      </c>
      <c r="AY351" s="173"/>
      <c r="AZ351" s="173"/>
      <c r="BA351" s="173">
        <f t="shared" si="45"/>
        <v>0</v>
      </c>
      <c r="BB351" s="173"/>
      <c r="BC351" s="173"/>
      <c r="BD351" s="173">
        <f t="shared" si="46"/>
        <v>0</v>
      </c>
      <c r="BE351" s="173"/>
      <c r="BF351" s="172"/>
      <c r="BG351" s="172"/>
      <c r="BH351" s="172"/>
      <c r="BI351" s="172"/>
      <c r="BJ351" s="172"/>
      <c r="BK351" s="172"/>
      <c r="BL351" s="172"/>
      <c r="BM351" s="172"/>
      <c r="BN351" s="172"/>
      <c r="BO351" s="172"/>
      <c r="BP351" s="172"/>
      <c r="BQ351" s="172"/>
      <c r="BR351" s="172"/>
      <c r="BS351" s="172"/>
      <c r="BT351" s="172"/>
      <c r="BU351" s="172"/>
      <c r="BV351" s="172"/>
      <c r="BW351" s="172"/>
      <c r="BX351" s="172"/>
      <c r="BY351" s="172"/>
      <c r="BZ351" s="172"/>
      <c r="CA351" s="172"/>
      <c r="CB351" s="172"/>
      <c r="CC351" s="172"/>
      <c r="CD351" s="172"/>
      <c r="CE351" s="172"/>
      <c r="CF351" s="172"/>
      <c r="CG351" s="172"/>
      <c r="CH351" s="172"/>
      <c r="CI351" s="172"/>
      <c r="CJ351" s="172"/>
      <c r="CK351" s="172"/>
      <c r="CL351" s="172"/>
      <c r="CM351" s="172"/>
      <c r="CN351" s="172"/>
      <c r="CO351" s="172"/>
      <c r="CP351" s="172"/>
      <c r="CQ351" s="172"/>
      <c r="CR351" s="172"/>
      <c r="CS351" s="172"/>
      <c r="CT351" s="172"/>
      <c r="CU351" s="172"/>
      <c r="CV351" s="172"/>
      <c r="CW351" s="172"/>
      <c r="CX351" s="172"/>
      <c r="CY351" s="172"/>
      <c r="CZ351" s="172"/>
      <c r="DA351" s="172"/>
      <c r="DB351" s="172"/>
      <c r="DC351" s="172"/>
      <c r="DD351" s="172"/>
      <c r="DE351" s="172"/>
      <c r="DF351" s="172"/>
      <c r="DG351" s="172"/>
      <c r="DH351" s="172"/>
      <c r="DI351" s="172"/>
      <c r="DJ351" s="172"/>
      <c r="DK351" s="172"/>
      <c r="DL351" s="172"/>
      <c r="DM351" s="172"/>
    </row>
    <row r="352" spans="1:117" s="225" customFormat="1" hidden="1">
      <c r="A352" s="178" t="s">
        <v>673</v>
      </c>
      <c r="B352" s="243"/>
      <c r="C352" s="242"/>
      <c r="D352" s="241"/>
      <c r="E352" s="240"/>
      <c r="F352" s="239"/>
      <c r="G352" s="238"/>
      <c r="H352" s="231"/>
      <c r="I352" s="237"/>
      <c r="J352" s="236"/>
      <c r="K352" s="236"/>
      <c r="L352" s="236"/>
      <c r="M352" s="236"/>
      <c r="N352" s="236"/>
      <c r="O352" s="236"/>
      <c r="P352" s="236"/>
      <c r="Q352" s="236"/>
      <c r="R352" s="236"/>
      <c r="S352" s="236"/>
      <c r="T352" s="236"/>
      <c r="U352" s="236"/>
      <c r="V352" s="236"/>
      <c r="W352" s="236"/>
      <c r="X352" s="236"/>
      <c r="Y352" s="236"/>
      <c r="Z352" s="236"/>
      <c r="AA352" s="236"/>
      <c r="AB352" s="236"/>
      <c r="AC352" s="236"/>
      <c r="AD352" s="236"/>
      <c r="AE352" s="236"/>
      <c r="AF352" s="236"/>
      <c r="AG352" s="236"/>
      <c r="AH352" s="236"/>
      <c r="AI352" s="236"/>
      <c r="AJ352" s="236"/>
      <c r="AK352" s="236"/>
      <c r="AL352" s="236"/>
      <c r="AM352" s="236"/>
      <c r="AN352" s="236"/>
      <c r="AO352" s="236"/>
      <c r="AP352" s="236"/>
      <c r="AQ352" s="236"/>
      <c r="AR352" s="236"/>
      <c r="AS352" s="177">
        <f t="shared" si="41"/>
        <v>0</v>
      </c>
      <c r="AT352" s="235">
        <f t="shared" si="42"/>
        <v>0</v>
      </c>
      <c r="AU352" s="235">
        <f t="shared" si="43"/>
        <v>0</v>
      </c>
      <c r="AV352" s="235">
        <f t="shared" si="44"/>
        <v>0</v>
      </c>
      <c r="AW352" s="172"/>
      <c r="AX352" s="173">
        <f t="shared" si="40"/>
        <v>0</v>
      </c>
      <c r="AY352" s="173"/>
      <c r="AZ352" s="173"/>
      <c r="BA352" s="173">
        <f t="shared" si="45"/>
        <v>0</v>
      </c>
      <c r="BB352" s="173"/>
      <c r="BC352" s="173"/>
      <c r="BD352" s="173">
        <f t="shared" si="46"/>
        <v>0</v>
      </c>
      <c r="BE352" s="173"/>
      <c r="BF352" s="172"/>
      <c r="BG352" s="172"/>
      <c r="BH352" s="172"/>
      <c r="BI352" s="172"/>
      <c r="BJ352" s="172"/>
      <c r="BK352" s="172"/>
      <c r="BL352" s="172"/>
      <c r="BM352" s="172"/>
      <c r="BN352" s="172"/>
      <c r="BO352" s="172"/>
      <c r="BP352" s="172"/>
      <c r="BQ352" s="172"/>
      <c r="BR352" s="172"/>
      <c r="BS352" s="172"/>
      <c r="BT352" s="172"/>
      <c r="BU352" s="172"/>
      <c r="BV352" s="172"/>
      <c r="BW352" s="172"/>
      <c r="BX352" s="172"/>
      <c r="BY352" s="172"/>
      <c r="BZ352" s="172"/>
      <c r="CA352" s="172"/>
      <c r="CB352" s="172"/>
      <c r="CC352" s="172"/>
      <c r="CD352" s="172"/>
      <c r="CE352" s="172"/>
      <c r="CF352" s="172"/>
      <c r="CG352" s="172"/>
      <c r="CH352" s="172"/>
      <c r="CI352" s="172"/>
      <c r="CJ352" s="172"/>
      <c r="CK352" s="172"/>
      <c r="CL352" s="172"/>
      <c r="CM352" s="172"/>
      <c r="CN352" s="172"/>
      <c r="CO352" s="172"/>
      <c r="CP352" s="172"/>
      <c r="CQ352" s="172"/>
      <c r="CR352" s="172"/>
      <c r="CS352" s="172"/>
      <c r="CT352" s="172"/>
      <c r="CU352" s="172"/>
      <c r="CV352" s="172"/>
      <c r="CW352" s="172"/>
      <c r="CX352" s="172"/>
      <c r="CY352" s="172"/>
      <c r="CZ352" s="172"/>
      <c r="DA352" s="172"/>
      <c r="DB352" s="172"/>
      <c r="DC352" s="172"/>
      <c r="DD352" s="172"/>
      <c r="DE352" s="172"/>
      <c r="DF352" s="172"/>
      <c r="DG352" s="172"/>
      <c r="DH352" s="172"/>
      <c r="DI352" s="172"/>
      <c r="DJ352" s="172"/>
      <c r="DK352" s="172"/>
      <c r="DL352" s="172"/>
      <c r="DM352" s="172"/>
    </row>
    <row r="353" spans="1:117" s="225" customFormat="1" hidden="1">
      <c r="A353" s="178" t="s">
        <v>674</v>
      </c>
      <c r="B353" s="243"/>
      <c r="C353" s="242"/>
      <c r="D353" s="241"/>
      <c r="E353" s="240"/>
      <c r="F353" s="239"/>
      <c r="G353" s="238"/>
      <c r="H353" s="231"/>
      <c r="I353" s="237"/>
      <c r="J353" s="236"/>
      <c r="K353" s="236"/>
      <c r="L353" s="236"/>
      <c r="M353" s="236"/>
      <c r="N353" s="236"/>
      <c r="O353" s="236"/>
      <c r="P353" s="236"/>
      <c r="Q353" s="236"/>
      <c r="R353" s="236"/>
      <c r="S353" s="236"/>
      <c r="T353" s="236"/>
      <c r="U353" s="236"/>
      <c r="V353" s="236"/>
      <c r="W353" s="236"/>
      <c r="X353" s="236"/>
      <c r="Y353" s="236"/>
      <c r="Z353" s="236"/>
      <c r="AA353" s="236"/>
      <c r="AB353" s="236"/>
      <c r="AC353" s="236"/>
      <c r="AD353" s="236"/>
      <c r="AE353" s="236"/>
      <c r="AF353" s="236"/>
      <c r="AG353" s="236"/>
      <c r="AH353" s="236"/>
      <c r="AI353" s="236"/>
      <c r="AJ353" s="236"/>
      <c r="AK353" s="236"/>
      <c r="AL353" s="236"/>
      <c r="AM353" s="236"/>
      <c r="AN353" s="236"/>
      <c r="AO353" s="236"/>
      <c r="AP353" s="236"/>
      <c r="AQ353" s="236"/>
      <c r="AR353" s="236"/>
      <c r="AS353" s="177">
        <f t="shared" si="41"/>
        <v>0</v>
      </c>
      <c r="AT353" s="235">
        <f t="shared" si="42"/>
        <v>0</v>
      </c>
      <c r="AU353" s="235">
        <f t="shared" si="43"/>
        <v>0</v>
      </c>
      <c r="AV353" s="235">
        <f t="shared" si="44"/>
        <v>0</v>
      </c>
      <c r="AW353" s="172"/>
      <c r="AX353" s="173">
        <f t="shared" si="40"/>
        <v>0</v>
      </c>
      <c r="AY353" s="173"/>
      <c r="AZ353" s="173"/>
      <c r="BA353" s="173">
        <f t="shared" si="45"/>
        <v>0</v>
      </c>
      <c r="BB353" s="173"/>
      <c r="BC353" s="173"/>
      <c r="BD353" s="173">
        <f t="shared" si="46"/>
        <v>0</v>
      </c>
      <c r="BE353" s="173"/>
      <c r="BF353" s="172"/>
      <c r="BG353" s="172"/>
      <c r="BH353" s="172"/>
      <c r="BI353" s="172"/>
      <c r="BJ353" s="172"/>
      <c r="BK353" s="172"/>
      <c r="BL353" s="172"/>
      <c r="BM353" s="172"/>
      <c r="BN353" s="172"/>
      <c r="BO353" s="172"/>
      <c r="BP353" s="172"/>
      <c r="BQ353" s="172"/>
      <c r="BR353" s="172"/>
      <c r="BS353" s="172"/>
      <c r="BT353" s="172"/>
      <c r="BU353" s="172"/>
      <c r="BV353" s="172"/>
      <c r="BW353" s="172"/>
      <c r="BX353" s="172"/>
      <c r="BY353" s="172"/>
      <c r="BZ353" s="172"/>
      <c r="CA353" s="172"/>
      <c r="CB353" s="172"/>
      <c r="CC353" s="172"/>
      <c r="CD353" s="172"/>
      <c r="CE353" s="172"/>
      <c r="CF353" s="172"/>
      <c r="CG353" s="172"/>
      <c r="CH353" s="172"/>
      <c r="CI353" s="172"/>
      <c r="CJ353" s="172"/>
      <c r="CK353" s="172"/>
      <c r="CL353" s="172"/>
      <c r="CM353" s="172"/>
      <c r="CN353" s="172"/>
      <c r="CO353" s="172"/>
      <c r="CP353" s="172"/>
      <c r="CQ353" s="172"/>
      <c r="CR353" s="172"/>
      <c r="CS353" s="172"/>
      <c r="CT353" s="172"/>
      <c r="CU353" s="172"/>
      <c r="CV353" s="172"/>
      <c r="CW353" s="172"/>
      <c r="CX353" s="172"/>
      <c r="CY353" s="172"/>
      <c r="CZ353" s="172"/>
      <c r="DA353" s="172"/>
      <c r="DB353" s="172"/>
      <c r="DC353" s="172"/>
      <c r="DD353" s="172"/>
      <c r="DE353" s="172"/>
      <c r="DF353" s="172"/>
      <c r="DG353" s="172"/>
      <c r="DH353" s="172"/>
      <c r="DI353" s="172"/>
      <c r="DJ353" s="172"/>
      <c r="DK353" s="172"/>
      <c r="DL353" s="172"/>
      <c r="DM353" s="172"/>
    </row>
    <row r="354" spans="1:117" s="225" customFormat="1" hidden="1">
      <c r="A354" s="178" t="s">
        <v>675</v>
      </c>
      <c r="B354" s="243"/>
      <c r="C354" s="242"/>
      <c r="D354" s="241"/>
      <c r="E354" s="240"/>
      <c r="F354" s="239"/>
      <c r="G354" s="238"/>
      <c r="H354" s="231"/>
      <c r="I354" s="237"/>
      <c r="J354" s="236"/>
      <c r="K354" s="236"/>
      <c r="L354" s="236"/>
      <c r="M354" s="236"/>
      <c r="N354" s="236"/>
      <c r="O354" s="236"/>
      <c r="P354" s="236"/>
      <c r="Q354" s="236"/>
      <c r="R354" s="236"/>
      <c r="S354" s="236"/>
      <c r="T354" s="236"/>
      <c r="U354" s="236"/>
      <c r="V354" s="236"/>
      <c r="W354" s="236"/>
      <c r="X354" s="236"/>
      <c r="Y354" s="236"/>
      <c r="Z354" s="236"/>
      <c r="AA354" s="236"/>
      <c r="AB354" s="236"/>
      <c r="AC354" s="236"/>
      <c r="AD354" s="236"/>
      <c r="AE354" s="236"/>
      <c r="AF354" s="236"/>
      <c r="AG354" s="236"/>
      <c r="AH354" s="236"/>
      <c r="AI354" s="236"/>
      <c r="AJ354" s="236"/>
      <c r="AK354" s="236"/>
      <c r="AL354" s="236"/>
      <c r="AM354" s="236"/>
      <c r="AN354" s="236"/>
      <c r="AO354" s="236"/>
      <c r="AP354" s="236"/>
      <c r="AQ354" s="236"/>
      <c r="AR354" s="236"/>
      <c r="AS354" s="177">
        <f t="shared" si="41"/>
        <v>0</v>
      </c>
      <c r="AT354" s="235">
        <f t="shared" si="42"/>
        <v>0</v>
      </c>
      <c r="AU354" s="235">
        <f t="shared" si="43"/>
        <v>0</v>
      </c>
      <c r="AV354" s="235">
        <f t="shared" si="44"/>
        <v>0</v>
      </c>
      <c r="AW354" s="172"/>
      <c r="AX354" s="173">
        <f t="shared" si="40"/>
        <v>0</v>
      </c>
      <c r="AY354" s="173"/>
      <c r="AZ354" s="173"/>
      <c r="BA354" s="173">
        <f t="shared" si="45"/>
        <v>0</v>
      </c>
      <c r="BB354" s="173"/>
      <c r="BC354" s="173"/>
      <c r="BD354" s="173">
        <f t="shared" si="46"/>
        <v>0</v>
      </c>
      <c r="BE354" s="173"/>
      <c r="BF354" s="172"/>
      <c r="BG354" s="172"/>
      <c r="BH354" s="172"/>
      <c r="BI354" s="172"/>
      <c r="BJ354" s="172"/>
      <c r="BK354" s="172"/>
      <c r="BL354" s="172"/>
      <c r="BM354" s="172"/>
      <c r="BN354" s="172"/>
      <c r="BO354" s="172"/>
      <c r="BP354" s="172"/>
      <c r="BQ354" s="172"/>
      <c r="BR354" s="172"/>
      <c r="BS354" s="172"/>
      <c r="BT354" s="172"/>
      <c r="BU354" s="172"/>
      <c r="BV354" s="172"/>
      <c r="BW354" s="172"/>
      <c r="BX354" s="172"/>
      <c r="BY354" s="172"/>
      <c r="BZ354" s="172"/>
      <c r="CA354" s="172"/>
      <c r="CB354" s="172"/>
      <c r="CC354" s="172"/>
      <c r="CD354" s="172"/>
      <c r="CE354" s="172"/>
      <c r="CF354" s="172"/>
      <c r="CG354" s="172"/>
      <c r="CH354" s="172"/>
      <c r="CI354" s="172"/>
      <c r="CJ354" s="172"/>
      <c r="CK354" s="172"/>
      <c r="CL354" s="172"/>
      <c r="CM354" s="172"/>
      <c r="CN354" s="172"/>
      <c r="CO354" s="172"/>
      <c r="CP354" s="172"/>
      <c r="CQ354" s="172"/>
      <c r="CR354" s="172"/>
      <c r="CS354" s="172"/>
      <c r="CT354" s="172"/>
      <c r="CU354" s="172"/>
      <c r="CV354" s="172"/>
      <c r="CW354" s="172"/>
      <c r="CX354" s="172"/>
      <c r="CY354" s="172"/>
      <c r="CZ354" s="172"/>
      <c r="DA354" s="172"/>
      <c r="DB354" s="172"/>
      <c r="DC354" s="172"/>
      <c r="DD354" s="172"/>
      <c r="DE354" s="172"/>
      <c r="DF354" s="172"/>
      <c r="DG354" s="172"/>
      <c r="DH354" s="172"/>
      <c r="DI354" s="172"/>
      <c r="DJ354" s="172"/>
      <c r="DK354" s="172"/>
      <c r="DL354" s="172"/>
      <c r="DM354" s="172"/>
    </row>
    <row r="355" spans="1:117" s="225" customFormat="1" hidden="1">
      <c r="A355" s="178" t="s">
        <v>676</v>
      </c>
      <c r="B355" s="243"/>
      <c r="C355" s="242"/>
      <c r="D355" s="241"/>
      <c r="E355" s="240"/>
      <c r="F355" s="239"/>
      <c r="G355" s="238"/>
      <c r="H355" s="231"/>
      <c r="I355" s="237"/>
      <c r="J355" s="236"/>
      <c r="K355" s="236"/>
      <c r="L355" s="236"/>
      <c r="M355" s="236"/>
      <c r="N355" s="236"/>
      <c r="O355" s="236"/>
      <c r="P355" s="236"/>
      <c r="Q355" s="236"/>
      <c r="R355" s="236"/>
      <c r="S355" s="236"/>
      <c r="T355" s="236"/>
      <c r="U355" s="236"/>
      <c r="V355" s="236"/>
      <c r="W355" s="236"/>
      <c r="X355" s="236"/>
      <c r="Y355" s="236"/>
      <c r="Z355" s="236"/>
      <c r="AA355" s="236"/>
      <c r="AB355" s="236"/>
      <c r="AC355" s="236"/>
      <c r="AD355" s="236"/>
      <c r="AE355" s="236"/>
      <c r="AF355" s="236"/>
      <c r="AG355" s="236"/>
      <c r="AH355" s="236"/>
      <c r="AI355" s="236"/>
      <c r="AJ355" s="236"/>
      <c r="AK355" s="236"/>
      <c r="AL355" s="236"/>
      <c r="AM355" s="236"/>
      <c r="AN355" s="236"/>
      <c r="AO355" s="236"/>
      <c r="AP355" s="236"/>
      <c r="AQ355" s="236"/>
      <c r="AR355" s="236"/>
      <c r="AS355" s="177">
        <f t="shared" si="41"/>
        <v>0</v>
      </c>
      <c r="AT355" s="235">
        <f t="shared" si="42"/>
        <v>0</v>
      </c>
      <c r="AU355" s="235">
        <f t="shared" si="43"/>
        <v>0</v>
      </c>
      <c r="AV355" s="235">
        <f t="shared" si="44"/>
        <v>0</v>
      </c>
      <c r="AW355" s="172"/>
      <c r="AX355" s="173">
        <f t="shared" si="40"/>
        <v>0</v>
      </c>
      <c r="AY355" s="173"/>
      <c r="AZ355" s="173"/>
      <c r="BA355" s="173">
        <f t="shared" si="45"/>
        <v>0</v>
      </c>
      <c r="BB355" s="173"/>
      <c r="BC355" s="173"/>
      <c r="BD355" s="173">
        <f t="shared" si="46"/>
        <v>0</v>
      </c>
      <c r="BE355" s="173"/>
      <c r="BF355" s="172"/>
      <c r="BG355" s="172"/>
      <c r="BH355" s="172"/>
      <c r="BI355" s="172"/>
      <c r="BJ355" s="172"/>
      <c r="BK355" s="172"/>
      <c r="BL355" s="172"/>
      <c r="BM355" s="172"/>
      <c r="BN355" s="172"/>
      <c r="BO355" s="172"/>
      <c r="BP355" s="172"/>
      <c r="BQ355" s="172"/>
      <c r="BR355" s="172"/>
      <c r="BS355" s="172"/>
      <c r="BT355" s="172"/>
      <c r="BU355" s="172"/>
      <c r="BV355" s="172"/>
      <c r="BW355" s="172"/>
      <c r="BX355" s="172"/>
      <c r="BY355" s="172"/>
      <c r="BZ355" s="172"/>
      <c r="CA355" s="172"/>
      <c r="CB355" s="172"/>
      <c r="CC355" s="172"/>
      <c r="CD355" s="172"/>
      <c r="CE355" s="172"/>
      <c r="CF355" s="172"/>
      <c r="CG355" s="172"/>
      <c r="CH355" s="172"/>
      <c r="CI355" s="172"/>
      <c r="CJ355" s="172"/>
      <c r="CK355" s="172"/>
      <c r="CL355" s="172"/>
      <c r="CM355" s="172"/>
      <c r="CN355" s="172"/>
      <c r="CO355" s="172"/>
      <c r="CP355" s="172"/>
      <c r="CQ355" s="172"/>
      <c r="CR355" s="172"/>
      <c r="CS355" s="172"/>
      <c r="CT355" s="172"/>
      <c r="CU355" s="172"/>
      <c r="CV355" s="172"/>
      <c r="CW355" s="172"/>
      <c r="CX355" s="172"/>
      <c r="CY355" s="172"/>
      <c r="CZ355" s="172"/>
      <c r="DA355" s="172"/>
      <c r="DB355" s="172"/>
      <c r="DC355" s="172"/>
      <c r="DD355" s="172"/>
      <c r="DE355" s="172"/>
      <c r="DF355" s="172"/>
      <c r="DG355" s="172"/>
      <c r="DH355" s="172"/>
      <c r="DI355" s="172"/>
      <c r="DJ355" s="172"/>
      <c r="DK355" s="172"/>
      <c r="DL355" s="172"/>
      <c r="DM355" s="172"/>
    </row>
    <row r="356" spans="1:117" hidden="1">
      <c r="A356" s="178" t="s">
        <v>677</v>
      </c>
      <c r="B356" s="243"/>
      <c r="C356" s="242"/>
      <c r="D356" s="241"/>
      <c r="E356" s="240"/>
      <c r="F356" s="239"/>
      <c r="G356" s="238"/>
      <c r="H356" s="231"/>
      <c r="I356" s="237"/>
      <c r="J356" s="236"/>
      <c r="K356" s="236"/>
      <c r="L356" s="236"/>
      <c r="M356" s="236"/>
      <c r="N356" s="236"/>
      <c r="O356" s="236"/>
      <c r="P356" s="236"/>
      <c r="Q356" s="236"/>
      <c r="R356" s="236"/>
      <c r="S356" s="236"/>
      <c r="T356" s="236"/>
      <c r="U356" s="236"/>
      <c r="V356" s="236"/>
      <c r="W356" s="236"/>
      <c r="X356" s="236"/>
      <c r="Y356" s="236"/>
      <c r="Z356" s="236"/>
      <c r="AA356" s="236"/>
      <c r="AB356" s="236"/>
      <c r="AC356" s="236"/>
      <c r="AD356" s="236"/>
      <c r="AE356" s="236"/>
      <c r="AF356" s="236"/>
      <c r="AG356" s="236"/>
      <c r="AH356" s="236"/>
      <c r="AI356" s="236"/>
      <c r="AJ356" s="236"/>
      <c r="AK356" s="236"/>
      <c r="AL356" s="236"/>
      <c r="AM356" s="236"/>
      <c r="AN356" s="236"/>
      <c r="AO356" s="236"/>
      <c r="AP356" s="236"/>
      <c r="AQ356" s="236"/>
      <c r="AR356" s="236"/>
      <c r="AS356" s="177">
        <f t="shared" si="41"/>
        <v>0</v>
      </c>
      <c r="AT356" s="235">
        <f t="shared" si="42"/>
        <v>0</v>
      </c>
      <c r="AU356" s="235">
        <f t="shared" si="43"/>
        <v>0</v>
      </c>
      <c r="AV356" s="235">
        <f t="shared" si="44"/>
        <v>0</v>
      </c>
      <c r="AX356" s="173">
        <f t="shared" si="40"/>
        <v>0</v>
      </c>
      <c r="BA356" s="173">
        <f t="shared" si="45"/>
        <v>0</v>
      </c>
      <c r="BD356" s="173">
        <f t="shared" si="46"/>
        <v>0</v>
      </c>
    </row>
    <row r="357" spans="1:117" s="225" customFormat="1" hidden="1">
      <c r="A357" s="178" t="s">
        <v>678</v>
      </c>
      <c r="B357" s="243"/>
      <c r="C357" s="242"/>
      <c r="D357" s="241"/>
      <c r="E357" s="240"/>
      <c r="F357" s="239"/>
      <c r="G357" s="238"/>
      <c r="H357" s="231"/>
      <c r="I357" s="237"/>
      <c r="J357" s="236"/>
      <c r="K357" s="236"/>
      <c r="L357" s="236"/>
      <c r="M357" s="236"/>
      <c r="N357" s="236"/>
      <c r="O357" s="236"/>
      <c r="P357" s="236"/>
      <c r="Q357" s="236"/>
      <c r="R357" s="236"/>
      <c r="S357" s="236"/>
      <c r="T357" s="236"/>
      <c r="U357" s="236"/>
      <c r="V357" s="236"/>
      <c r="W357" s="236"/>
      <c r="X357" s="236"/>
      <c r="Y357" s="236"/>
      <c r="Z357" s="236"/>
      <c r="AA357" s="236"/>
      <c r="AB357" s="236"/>
      <c r="AC357" s="236"/>
      <c r="AD357" s="236"/>
      <c r="AE357" s="236"/>
      <c r="AF357" s="236"/>
      <c r="AG357" s="236"/>
      <c r="AH357" s="236"/>
      <c r="AI357" s="236"/>
      <c r="AJ357" s="236"/>
      <c r="AK357" s="236"/>
      <c r="AL357" s="236"/>
      <c r="AM357" s="236"/>
      <c r="AN357" s="236"/>
      <c r="AO357" s="236"/>
      <c r="AP357" s="236"/>
      <c r="AQ357" s="236"/>
      <c r="AR357" s="236"/>
      <c r="AS357" s="177">
        <f t="shared" si="41"/>
        <v>0</v>
      </c>
      <c r="AT357" s="235">
        <f t="shared" si="42"/>
        <v>0</v>
      </c>
      <c r="AU357" s="235">
        <f t="shared" si="43"/>
        <v>0</v>
      </c>
      <c r="AV357" s="235">
        <f t="shared" si="44"/>
        <v>0</v>
      </c>
      <c r="AW357" s="172"/>
      <c r="AX357" s="173">
        <f t="shared" si="40"/>
        <v>0</v>
      </c>
      <c r="AY357" s="173"/>
      <c r="AZ357" s="173"/>
      <c r="BA357" s="173">
        <f t="shared" si="45"/>
        <v>0</v>
      </c>
      <c r="BB357" s="173"/>
      <c r="BC357" s="173"/>
      <c r="BD357" s="173">
        <f t="shared" si="46"/>
        <v>0</v>
      </c>
      <c r="BE357" s="173"/>
      <c r="BF357" s="172"/>
      <c r="BG357" s="172"/>
      <c r="BH357" s="172"/>
      <c r="BI357" s="172"/>
      <c r="BJ357" s="172"/>
      <c r="BK357" s="172"/>
      <c r="BL357" s="172"/>
      <c r="BM357" s="172"/>
      <c r="BN357" s="172"/>
      <c r="BO357" s="172"/>
      <c r="BP357" s="172"/>
      <c r="BQ357" s="172"/>
      <c r="BR357" s="172"/>
      <c r="BS357" s="172"/>
      <c r="BT357" s="172"/>
      <c r="BU357" s="172"/>
      <c r="BV357" s="172"/>
      <c r="BW357" s="172"/>
      <c r="BX357" s="172"/>
      <c r="BY357" s="172"/>
      <c r="BZ357" s="172"/>
      <c r="CA357" s="172"/>
      <c r="CB357" s="172"/>
      <c r="CC357" s="172"/>
      <c r="CD357" s="172"/>
      <c r="CE357" s="172"/>
      <c r="CF357" s="172"/>
      <c r="CG357" s="172"/>
      <c r="CH357" s="172"/>
      <c r="CI357" s="172"/>
      <c r="CJ357" s="172"/>
      <c r="CK357" s="172"/>
      <c r="CL357" s="172"/>
      <c r="CM357" s="172"/>
      <c r="CN357" s="172"/>
      <c r="CO357" s="172"/>
      <c r="CP357" s="172"/>
      <c r="CQ357" s="172"/>
      <c r="CR357" s="172"/>
      <c r="CS357" s="172"/>
      <c r="CT357" s="172"/>
      <c r="CU357" s="172"/>
      <c r="CV357" s="172"/>
      <c r="CW357" s="172"/>
      <c r="CX357" s="172"/>
      <c r="CY357" s="172"/>
      <c r="CZ357" s="172"/>
      <c r="DA357" s="172"/>
      <c r="DB357" s="172"/>
      <c r="DC357" s="172"/>
      <c r="DD357" s="172"/>
      <c r="DE357" s="172"/>
      <c r="DF357" s="172"/>
      <c r="DG357" s="172"/>
      <c r="DH357" s="172"/>
      <c r="DI357" s="172"/>
      <c r="DJ357" s="172"/>
      <c r="DK357" s="172"/>
      <c r="DL357" s="172"/>
      <c r="DM357" s="172"/>
    </row>
    <row r="358" spans="1:117" s="225" customFormat="1" hidden="1">
      <c r="A358" s="178" t="s">
        <v>679</v>
      </c>
      <c r="B358" s="243"/>
      <c r="C358" s="242"/>
      <c r="D358" s="241"/>
      <c r="E358" s="240"/>
      <c r="F358" s="239"/>
      <c r="G358" s="238"/>
      <c r="H358" s="231"/>
      <c r="I358" s="237"/>
      <c r="J358" s="236"/>
      <c r="K358" s="236"/>
      <c r="L358" s="236"/>
      <c r="M358" s="236"/>
      <c r="N358" s="236"/>
      <c r="O358" s="236"/>
      <c r="P358" s="236"/>
      <c r="Q358" s="236"/>
      <c r="R358" s="236"/>
      <c r="S358" s="236"/>
      <c r="T358" s="236"/>
      <c r="U358" s="236"/>
      <c r="V358" s="236"/>
      <c r="W358" s="236"/>
      <c r="X358" s="236"/>
      <c r="Y358" s="236"/>
      <c r="Z358" s="236"/>
      <c r="AA358" s="236"/>
      <c r="AB358" s="236"/>
      <c r="AC358" s="236"/>
      <c r="AD358" s="236"/>
      <c r="AE358" s="236"/>
      <c r="AF358" s="236"/>
      <c r="AG358" s="236"/>
      <c r="AH358" s="236"/>
      <c r="AI358" s="236"/>
      <c r="AJ358" s="236"/>
      <c r="AK358" s="236"/>
      <c r="AL358" s="236"/>
      <c r="AM358" s="236"/>
      <c r="AN358" s="236"/>
      <c r="AO358" s="236"/>
      <c r="AP358" s="236"/>
      <c r="AQ358" s="236"/>
      <c r="AR358" s="236"/>
      <c r="AS358" s="177">
        <f t="shared" si="41"/>
        <v>0</v>
      </c>
      <c r="AT358" s="235">
        <f t="shared" si="42"/>
        <v>0</v>
      </c>
      <c r="AU358" s="235">
        <f t="shared" si="43"/>
        <v>0</v>
      </c>
      <c r="AV358" s="235">
        <f t="shared" si="44"/>
        <v>0</v>
      </c>
      <c r="AW358" s="172"/>
      <c r="AX358" s="173">
        <f t="shared" si="40"/>
        <v>0</v>
      </c>
      <c r="AY358" s="173"/>
      <c r="AZ358" s="173"/>
      <c r="BA358" s="173">
        <f t="shared" si="45"/>
        <v>0</v>
      </c>
      <c r="BB358" s="173"/>
      <c r="BC358" s="173"/>
      <c r="BD358" s="173">
        <f t="shared" si="46"/>
        <v>0</v>
      </c>
      <c r="BE358" s="173"/>
      <c r="BF358" s="172"/>
      <c r="BG358" s="172"/>
      <c r="BH358" s="172"/>
      <c r="BI358" s="172"/>
      <c r="BJ358" s="172"/>
      <c r="BK358" s="172"/>
      <c r="BL358" s="172"/>
      <c r="BM358" s="172"/>
      <c r="BN358" s="172"/>
      <c r="BO358" s="172"/>
      <c r="BP358" s="172"/>
      <c r="BQ358" s="172"/>
      <c r="BR358" s="172"/>
      <c r="BS358" s="172"/>
      <c r="BT358" s="172"/>
      <c r="BU358" s="172"/>
      <c r="BV358" s="172"/>
      <c r="BW358" s="172"/>
      <c r="BX358" s="172"/>
      <c r="BY358" s="172"/>
      <c r="BZ358" s="172"/>
      <c r="CA358" s="172"/>
      <c r="CB358" s="172"/>
      <c r="CC358" s="172"/>
      <c r="CD358" s="172"/>
      <c r="CE358" s="172"/>
      <c r="CF358" s="172"/>
      <c r="CG358" s="172"/>
      <c r="CH358" s="172"/>
      <c r="CI358" s="172"/>
      <c r="CJ358" s="172"/>
      <c r="CK358" s="172"/>
      <c r="CL358" s="172"/>
      <c r="CM358" s="172"/>
      <c r="CN358" s="172"/>
      <c r="CO358" s="172"/>
      <c r="CP358" s="172"/>
      <c r="CQ358" s="172"/>
      <c r="CR358" s="172"/>
      <c r="CS358" s="172"/>
      <c r="CT358" s="172"/>
      <c r="CU358" s="172"/>
      <c r="CV358" s="172"/>
      <c r="CW358" s="172"/>
      <c r="CX358" s="172"/>
      <c r="CY358" s="172"/>
      <c r="CZ358" s="172"/>
      <c r="DA358" s="172"/>
      <c r="DB358" s="172"/>
      <c r="DC358" s="172"/>
      <c r="DD358" s="172"/>
      <c r="DE358" s="172"/>
      <c r="DF358" s="172"/>
      <c r="DG358" s="172"/>
      <c r="DH358" s="172"/>
      <c r="DI358" s="172"/>
      <c r="DJ358" s="172"/>
      <c r="DK358" s="172"/>
      <c r="DL358" s="172"/>
      <c r="DM358" s="172"/>
    </row>
    <row r="359" spans="1:117" s="225" customFormat="1" hidden="1">
      <c r="A359" s="178" t="s">
        <v>680</v>
      </c>
      <c r="B359" s="243"/>
      <c r="C359" s="242"/>
      <c r="D359" s="241"/>
      <c r="E359" s="240"/>
      <c r="F359" s="239"/>
      <c r="G359" s="238"/>
      <c r="H359" s="231"/>
      <c r="I359" s="237"/>
      <c r="J359" s="236"/>
      <c r="K359" s="236"/>
      <c r="L359" s="236"/>
      <c r="M359" s="236"/>
      <c r="N359" s="236"/>
      <c r="O359" s="236"/>
      <c r="P359" s="236"/>
      <c r="Q359" s="236"/>
      <c r="R359" s="236"/>
      <c r="S359" s="236"/>
      <c r="T359" s="236"/>
      <c r="U359" s="236"/>
      <c r="V359" s="236"/>
      <c r="W359" s="236"/>
      <c r="X359" s="236"/>
      <c r="Y359" s="236"/>
      <c r="Z359" s="236"/>
      <c r="AA359" s="236"/>
      <c r="AB359" s="236"/>
      <c r="AC359" s="236"/>
      <c r="AD359" s="236"/>
      <c r="AE359" s="236"/>
      <c r="AF359" s="236"/>
      <c r="AG359" s="236"/>
      <c r="AH359" s="236"/>
      <c r="AI359" s="236"/>
      <c r="AJ359" s="236"/>
      <c r="AK359" s="236"/>
      <c r="AL359" s="236"/>
      <c r="AM359" s="236"/>
      <c r="AN359" s="236"/>
      <c r="AO359" s="236"/>
      <c r="AP359" s="236"/>
      <c r="AQ359" s="236"/>
      <c r="AR359" s="236"/>
      <c r="AS359" s="177">
        <f t="shared" si="41"/>
        <v>0</v>
      </c>
      <c r="AT359" s="235">
        <f t="shared" si="42"/>
        <v>0</v>
      </c>
      <c r="AU359" s="235">
        <f t="shared" si="43"/>
        <v>0</v>
      </c>
      <c r="AV359" s="235">
        <f t="shared" si="44"/>
        <v>0</v>
      </c>
      <c r="AW359" s="172"/>
      <c r="AX359" s="173">
        <f t="shared" si="40"/>
        <v>0</v>
      </c>
      <c r="AY359" s="173"/>
      <c r="AZ359" s="173"/>
      <c r="BA359" s="173">
        <f t="shared" si="45"/>
        <v>0</v>
      </c>
      <c r="BB359" s="173"/>
      <c r="BC359" s="173"/>
      <c r="BD359" s="173">
        <f t="shared" si="46"/>
        <v>0</v>
      </c>
      <c r="BE359" s="173"/>
      <c r="BF359" s="172"/>
      <c r="BG359" s="172"/>
      <c r="BH359" s="172"/>
      <c r="BI359" s="172"/>
      <c r="BJ359" s="172"/>
      <c r="BK359" s="172"/>
      <c r="BL359" s="172"/>
      <c r="BM359" s="172"/>
      <c r="BN359" s="172"/>
      <c r="BO359" s="172"/>
      <c r="BP359" s="172"/>
      <c r="BQ359" s="172"/>
      <c r="BR359" s="172"/>
      <c r="BS359" s="172"/>
      <c r="BT359" s="172"/>
      <c r="BU359" s="172"/>
      <c r="BV359" s="172"/>
      <c r="BW359" s="172"/>
      <c r="BX359" s="172"/>
      <c r="BY359" s="172"/>
      <c r="BZ359" s="172"/>
      <c r="CA359" s="172"/>
      <c r="CB359" s="172"/>
      <c r="CC359" s="172"/>
      <c r="CD359" s="172"/>
      <c r="CE359" s="172"/>
      <c r="CF359" s="172"/>
      <c r="CG359" s="172"/>
      <c r="CH359" s="172"/>
      <c r="CI359" s="172"/>
      <c r="CJ359" s="172"/>
      <c r="CK359" s="172"/>
      <c r="CL359" s="172"/>
      <c r="CM359" s="172"/>
      <c r="CN359" s="172"/>
      <c r="CO359" s="172"/>
      <c r="CP359" s="172"/>
      <c r="CQ359" s="172"/>
      <c r="CR359" s="172"/>
      <c r="CS359" s="172"/>
      <c r="CT359" s="172"/>
      <c r="CU359" s="172"/>
      <c r="CV359" s="172"/>
      <c r="CW359" s="172"/>
      <c r="CX359" s="172"/>
      <c r="CY359" s="172"/>
      <c r="CZ359" s="172"/>
      <c r="DA359" s="172"/>
      <c r="DB359" s="172"/>
      <c r="DC359" s="172"/>
      <c r="DD359" s="172"/>
      <c r="DE359" s="172"/>
      <c r="DF359" s="172"/>
      <c r="DG359" s="172"/>
      <c r="DH359" s="172"/>
      <c r="DI359" s="172"/>
      <c r="DJ359" s="172"/>
      <c r="DK359" s="172"/>
      <c r="DL359" s="172"/>
      <c r="DM359" s="172"/>
    </row>
    <row r="360" spans="1:117" s="225" customFormat="1" hidden="1">
      <c r="A360" s="178" t="s">
        <v>681</v>
      </c>
      <c r="B360" s="243"/>
      <c r="C360" s="242"/>
      <c r="D360" s="241"/>
      <c r="E360" s="240"/>
      <c r="F360" s="239"/>
      <c r="G360" s="238"/>
      <c r="H360" s="231"/>
      <c r="I360" s="237"/>
      <c r="J360" s="236"/>
      <c r="K360" s="236"/>
      <c r="L360" s="236"/>
      <c r="M360" s="236"/>
      <c r="N360" s="236"/>
      <c r="O360" s="236"/>
      <c r="P360" s="236"/>
      <c r="Q360" s="236"/>
      <c r="R360" s="236"/>
      <c r="S360" s="236"/>
      <c r="T360" s="236"/>
      <c r="U360" s="236"/>
      <c r="V360" s="236"/>
      <c r="W360" s="236"/>
      <c r="X360" s="236"/>
      <c r="Y360" s="236"/>
      <c r="Z360" s="236"/>
      <c r="AA360" s="236"/>
      <c r="AB360" s="236"/>
      <c r="AC360" s="236"/>
      <c r="AD360" s="236"/>
      <c r="AE360" s="236"/>
      <c r="AF360" s="236"/>
      <c r="AG360" s="236"/>
      <c r="AH360" s="236"/>
      <c r="AI360" s="236"/>
      <c r="AJ360" s="236"/>
      <c r="AK360" s="236"/>
      <c r="AL360" s="236"/>
      <c r="AM360" s="236"/>
      <c r="AN360" s="236"/>
      <c r="AO360" s="236"/>
      <c r="AP360" s="236"/>
      <c r="AQ360" s="236"/>
      <c r="AR360" s="236"/>
      <c r="AS360" s="177">
        <f t="shared" si="41"/>
        <v>0</v>
      </c>
      <c r="AT360" s="235">
        <f t="shared" si="42"/>
        <v>0</v>
      </c>
      <c r="AU360" s="235">
        <f t="shared" si="43"/>
        <v>0</v>
      </c>
      <c r="AV360" s="235">
        <f t="shared" si="44"/>
        <v>0</v>
      </c>
      <c r="AW360" s="172"/>
      <c r="AX360" s="173">
        <f t="shared" si="40"/>
        <v>0</v>
      </c>
      <c r="AY360" s="173"/>
      <c r="AZ360" s="173"/>
      <c r="BA360" s="173">
        <f t="shared" si="45"/>
        <v>0</v>
      </c>
      <c r="BB360" s="173"/>
      <c r="BC360" s="173"/>
      <c r="BD360" s="173">
        <f t="shared" si="46"/>
        <v>0</v>
      </c>
      <c r="BE360" s="173"/>
      <c r="BF360" s="172"/>
      <c r="BG360" s="172"/>
      <c r="BH360" s="172"/>
      <c r="BI360" s="172"/>
      <c r="BJ360" s="172"/>
      <c r="BK360" s="172"/>
      <c r="BL360" s="172"/>
      <c r="BM360" s="172"/>
      <c r="BN360" s="172"/>
      <c r="BO360" s="172"/>
      <c r="BP360" s="172"/>
      <c r="BQ360" s="172"/>
      <c r="BR360" s="172"/>
      <c r="BS360" s="172"/>
      <c r="BT360" s="172"/>
      <c r="BU360" s="172"/>
      <c r="BV360" s="172"/>
      <c r="BW360" s="172"/>
      <c r="BX360" s="172"/>
      <c r="BY360" s="172"/>
      <c r="BZ360" s="172"/>
      <c r="CA360" s="172"/>
      <c r="CB360" s="172"/>
      <c r="CC360" s="172"/>
      <c r="CD360" s="172"/>
      <c r="CE360" s="172"/>
      <c r="CF360" s="172"/>
      <c r="CG360" s="172"/>
      <c r="CH360" s="172"/>
      <c r="CI360" s="172"/>
      <c r="CJ360" s="172"/>
      <c r="CK360" s="172"/>
      <c r="CL360" s="172"/>
      <c r="CM360" s="172"/>
      <c r="CN360" s="172"/>
      <c r="CO360" s="172"/>
      <c r="CP360" s="172"/>
      <c r="CQ360" s="172"/>
      <c r="CR360" s="172"/>
      <c r="CS360" s="172"/>
      <c r="CT360" s="172"/>
      <c r="CU360" s="172"/>
      <c r="CV360" s="172"/>
      <c r="CW360" s="172"/>
      <c r="CX360" s="172"/>
      <c r="CY360" s="172"/>
      <c r="CZ360" s="172"/>
      <c r="DA360" s="172"/>
      <c r="DB360" s="172"/>
      <c r="DC360" s="172"/>
      <c r="DD360" s="172"/>
      <c r="DE360" s="172"/>
      <c r="DF360" s="172"/>
      <c r="DG360" s="172"/>
      <c r="DH360" s="172"/>
      <c r="DI360" s="172"/>
      <c r="DJ360" s="172"/>
      <c r="DK360" s="172"/>
      <c r="DL360" s="172"/>
      <c r="DM360" s="172"/>
    </row>
    <row r="361" spans="1:117" s="225" customFormat="1" hidden="1">
      <c r="A361" s="178" t="s">
        <v>682</v>
      </c>
      <c r="B361" s="243"/>
      <c r="C361" s="242"/>
      <c r="D361" s="241"/>
      <c r="E361" s="240"/>
      <c r="F361" s="239"/>
      <c r="G361" s="238"/>
      <c r="H361" s="231"/>
      <c r="I361" s="237"/>
      <c r="J361" s="236"/>
      <c r="K361" s="236"/>
      <c r="L361" s="236"/>
      <c r="M361" s="236"/>
      <c r="N361" s="236"/>
      <c r="O361" s="236"/>
      <c r="P361" s="236"/>
      <c r="Q361" s="236"/>
      <c r="R361" s="236"/>
      <c r="S361" s="236"/>
      <c r="T361" s="236"/>
      <c r="U361" s="236"/>
      <c r="V361" s="236"/>
      <c r="W361" s="236"/>
      <c r="X361" s="236"/>
      <c r="Y361" s="236"/>
      <c r="Z361" s="236"/>
      <c r="AA361" s="236"/>
      <c r="AB361" s="236"/>
      <c r="AC361" s="236"/>
      <c r="AD361" s="236"/>
      <c r="AE361" s="236"/>
      <c r="AF361" s="236"/>
      <c r="AG361" s="236"/>
      <c r="AH361" s="236"/>
      <c r="AI361" s="236"/>
      <c r="AJ361" s="236"/>
      <c r="AK361" s="236"/>
      <c r="AL361" s="236"/>
      <c r="AM361" s="236"/>
      <c r="AN361" s="236"/>
      <c r="AO361" s="236"/>
      <c r="AP361" s="236"/>
      <c r="AQ361" s="236"/>
      <c r="AR361" s="236"/>
      <c r="AS361" s="177">
        <f t="shared" si="41"/>
        <v>0</v>
      </c>
      <c r="AT361" s="235">
        <f t="shared" si="42"/>
        <v>0</v>
      </c>
      <c r="AU361" s="235">
        <f t="shared" si="43"/>
        <v>0</v>
      </c>
      <c r="AV361" s="235">
        <f t="shared" si="44"/>
        <v>0</v>
      </c>
      <c r="AW361" s="172"/>
      <c r="AX361" s="173">
        <f t="shared" ref="AX361:AX424" si="47">D361*(P361+Q361+AL361+AE361+AA361+Z361+Y361+X361)</f>
        <v>0</v>
      </c>
      <c r="AY361" s="173"/>
      <c r="AZ361" s="173"/>
      <c r="BA361" s="173">
        <f t="shared" si="45"/>
        <v>0</v>
      </c>
      <c r="BB361" s="173"/>
      <c r="BC361" s="173"/>
      <c r="BD361" s="173">
        <f t="shared" si="46"/>
        <v>0</v>
      </c>
      <c r="BE361" s="173"/>
      <c r="BF361" s="172"/>
      <c r="BG361" s="172"/>
      <c r="BH361" s="172"/>
      <c r="BI361" s="172"/>
      <c r="BJ361" s="172"/>
      <c r="BK361" s="172"/>
      <c r="BL361" s="172"/>
      <c r="BM361" s="172"/>
      <c r="BN361" s="172"/>
      <c r="BO361" s="172"/>
      <c r="BP361" s="172"/>
      <c r="BQ361" s="172"/>
      <c r="BR361" s="172"/>
      <c r="BS361" s="172"/>
      <c r="BT361" s="172"/>
      <c r="BU361" s="172"/>
      <c r="BV361" s="172"/>
      <c r="BW361" s="172"/>
      <c r="BX361" s="172"/>
      <c r="BY361" s="172"/>
      <c r="BZ361" s="172"/>
      <c r="CA361" s="172"/>
      <c r="CB361" s="172"/>
      <c r="CC361" s="172"/>
      <c r="CD361" s="172"/>
      <c r="CE361" s="172"/>
      <c r="CF361" s="172"/>
      <c r="CG361" s="172"/>
      <c r="CH361" s="172"/>
      <c r="CI361" s="172"/>
      <c r="CJ361" s="172"/>
      <c r="CK361" s="172"/>
      <c r="CL361" s="172"/>
      <c r="CM361" s="172"/>
      <c r="CN361" s="172"/>
      <c r="CO361" s="172"/>
      <c r="CP361" s="172"/>
      <c r="CQ361" s="172"/>
      <c r="CR361" s="172"/>
      <c r="CS361" s="172"/>
      <c r="CT361" s="172"/>
      <c r="CU361" s="172"/>
      <c r="CV361" s="172"/>
      <c r="CW361" s="172"/>
      <c r="CX361" s="172"/>
      <c r="CY361" s="172"/>
      <c r="CZ361" s="172"/>
      <c r="DA361" s="172"/>
      <c r="DB361" s="172"/>
      <c r="DC361" s="172"/>
      <c r="DD361" s="172"/>
      <c r="DE361" s="172"/>
      <c r="DF361" s="172"/>
      <c r="DG361" s="172"/>
      <c r="DH361" s="172"/>
      <c r="DI361" s="172"/>
      <c r="DJ361" s="172"/>
      <c r="DK361" s="172"/>
      <c r="DL361" s="172"/>
      <c r="DM361" s="172"/>
    </row>
    <row r="362" spans="1:117" s="225" customFormat="1" hidden="1">
      <c r="A362" s="178" t="s">
        <v>683</v>
      </c>
      <c r="B362" s="243"/>
      <c r="C362" s="242"/>
      <c r="D362" s="241"/>
      <c r="E362" s="240"/>
      <c r="F362" s="239"/>
      <c r="G362" s="238"/>
      <c r="H362" s="231"/>
      <c r="I362" s="237"/>
      <c r="J362" s="236"/>
      <c r="K362" s="236"/>
      <c r="L362" s="236"/>
      <c r="M362" s="236"/>
      <c r="N362" s="236"/>
      <c r="O362" s="236"/>
      <c r="P362" s="236"/>
      <c r="Q362" s="236"/>
      <c r="R362" s="236"/>
      <c r="S362" s="236"/>
      <c r="T362" s="236"/>
      <c r="U362" s="236"/>
      <c r="V362" s="236"/>
      <c r="W362" s="236"/>
      <c r="X362" s="236"/>
      <c r="Y362" s="236"/>
      <c r="Z362" s="236"/>
      <c r="AA362" s="236"/>
      <c r="AB362" s="236"/>
      <c r="AC362" s="236"/>
      <c r="AD362" s="236"/>
      <c r="AE362" s="236"/>
      <c r="AF362" s="236"/>
      <c r="AG362" s="236"/>
      <c r="AH362" s="236"/>
      <c r="AI362" s="236"/>
      <c r="AJ362" s="236"/>
      <c r="AK362" s="236"/>
      <c r="AL362" s="236"/>
      <c r="AM362" s="236"/>
      <c r="AN362" s="236"/>
      <c r="AO362" s="236"/>
      <c r="AP362" s="236"/>
      <c r="AQ362" s="236"/>
      <c r="AR362" s="236"/>
      <c r="AS362" s="177">
        <f t="shared" si="41"/>
        <v>0</v>
      </c>
      <c r="AT362" s="235">
        <f t="shared" si="42"/>
        <v>0</v>
      </c>
      <c r="AU362" s="235">
        <f t="shared" si="43"/>
        <v>0</v>
      </c>
      <c r="AV362" s="235">
        <f t="shared" si="44"/>
        <v>0</v>
      </c>
      <c r="AW362" s="172"/>
      <c r="AX362" s="173">
        <f t="shared" si="47"/>
        <v>0</v>
      </c>
      <c r="AY362" s="173"/>
      <c r="AZ362" s="173"/>
      <c r="BA362" s="173">
        <f t="shared" si="45"/>
        <v>0</v>
      </c>
      <c r="BB362" s="173"/>
      <c r="BC362" s="173"/>
      <c r="BD362" s="173">
        <f t="shared" si="46"/>
        <v>0</v>
      </c>
      <c r="BE362" s="173"/>
      <c r="BF362" s="172"/>
      <c r="BG362" s="172"/>
      <c r="BH362" s="172"/>
      <c r="BI362" s="172"/>
      <c r="BJ362" s="172"/>
      <c r="BK362" s="172"/>
      <c r="BL362" s="172"/>
      <c r="BM362" s="172"/>
      <c r="BN362" s="172"/>
      <c r="BO362" s="172"/>
      <c r="BP362" s="172"/>
      <c r="BQ362" s="172"/>
      <c r="BR362" s="172"/>
      <c r="BS362" s="172"/>
      <c r="BT362" s="172"/>
      <c r="BU362" s="172"/>
      <c r="BV362" s="172"/>
      <c r="BW362" s="172"/>
      <c r="BX362" s="172"/>
      <c r="BY362" s="172"/>
      <c r="BZ362" s="172"/>
      <c r="CA362" s="172"/>
      <c r="CB362" s="172"/>
      <c r="CC362" s="172"/>
      <c r="CD362" s="172"/>
      <c r="CE362" s="172"/>
      <c r="CF362" s="172"/>
      <c r="CG362" s="172"/>
      <c r="CH362" s="172"/>
      <c r="CI362" s="172"/>
      <c r="CJ362" s="172"/>
      <c r="CK362" s="172"/>
      <c r="CL362" s="172"/>
      <c r="CM362" s="172"/>
      <c r="CN362" s="172"/>
      <c r="CO362" s="172"/>
      <c r="CP362" s="172"/>
      <c r="CQ362" s="172"/>
      <c r="CR362" s="172"/>
      <c r="CS362" s="172"/>
      <c r="CT362" s="172"/>
      <c r="CU362" s="172"/>
      <c r="CV362" s="172"/>
      <c r="CW362" s="172"/>
      <c r="CX362" s="172"/>
      <c r="CY362" s="172"/>
      <c r="CZ362" s="172"/>
      <c r="DA362" s="172"/>
      <c r="DB362" s="172"/>
      <c r="DC362" s="172"/>
      <c r="DD362" s="172"/>
      <c r="DE362" s="172"/>
      <c r="DF362" s="172"/>
      <c r="DG362" s="172"/>
      <c r="DH362" s="172"/>
      <c r="DI362" s="172"/>
      <c r="DJ362" s="172"/>
      <c r="DK362" s="172"/>
      <c r="DL362" s="172"/>
      <c r="DM362" s="172"/>
    </row>
    <row r="363" spans="1:117" s="225" customFormat="1" hidden="1">
      <c r="A363" s="178" t="s">
        <v>684</v>
      </c>
      <c r="B363" s="243"/>
      <c r="C363" s="242"/>
      <c r="D363" s="241"/>
      <c r="E363" s="240"/>
      <c r="F363" s="239"/>
      <c r="G363" s="238"/>
      <c r="H363" s="231"/>
      <c r="I363" s="237"/>
      <c r="J363" s="236"/>
      <c r="K363" s="236"/>
      <c r="L363" s="236"/>
      <c r="M363" s="236"/>
      <c r="N363" s="236"/>
      <c r="O363" s="236"/>
      <c r="P363" s="236"/>
      <c r="Q363" s="236"/>
      <c r="R363" s="236"/>
      <c r="S363" s="236"/>
      <c r="T363" s="236"/>
      <c r="U363" s="236"/>
      <c r="V363" s="236"/>
      <c r="W363" s="236"/>
      <c r="X363" s="236"/>
      <c r="Y363" s="236"/>
      <c r="Z363" s="236"/>
      <c r="AA363" s="236"/>
      <c r="AB363" s="236"/>
      <c r="AC363" s="236"/>
      <c r="AD363" s="236"/>
      <c r="AE363" s="236"/>
      <c r="AF363" s="236"/>
      <c r="AG363" s="236"/>
      <c r="AH363" s="236"/>
      <c r="AI363" s="236"/>
      <c r="AJ363" s="236"/>
      <c r="AK363" s="236"/>
      <c r="AL363" s="236"/>
      <c r="AM363" s="236"/>
      <c r="AN363" s="236"/>
      <c r="AO363" s="236"/>
      <c r="AP363" s="236"/>
      <c r="AQ363" s="236"/>
      <c r="AR363" s="236"/>
      <c r="AS363" s="177">
        <f t="shared" si="41"/>
        <v>0</v>
      </c>
      <c r="AT363" s="235">
        <f t="shared" si="42"/>
        <v>0</v>
      </c>
      <c r="AU363" s="235">
        <f t="shared" si="43"/>
        <v>0</v>
      </c>
      <c r="AV363" s="235">
        <f t="shared" si="44"/>
        <v>0</v>
      </c>
      <c r="AW363" s="172"/>
      <c r="AX363" s="173">
        <f t="shared" si="47"/>
        <v>0</v>
      </c>
      <c r="AY363" s="173"/>
      <c r="AZ363" s="173"/>
      <c r="BA363" s="173">
        <f t="shared" si="45"/>
        <v>0</v>
      </c>
      <c r="BB363" s="173"/>
      <c r="BC363" s="173"/>
      <c r="BD363" s="173">
        <f t="shared" si="46"/>
        <v>0</v>
      </c>
      <c r="BE363" s="173"/>
      <c r="BF363" s="172"/>
      <c r="BG363" s="172"/>
      <c r="BH363" s="172"/>
      <c r="BI363" s="172"/>
      <c r="BJ363" s="172"/>
      <c r="BK363" s="172"/>
      <c r="BL363" s="172"/>
      <c r="BM363" s="172"/>
      <c r="BN363" s="172"/>
      <c r="BO363" s="172"/>
      <c r="BP363" s="172"/>
      <c r="BQ363" s="172"/>
      <c r="BR363" s="172"/>
      <c r="BS363" s="172"/>
      <c r="BT363" s="172"/>
      <c r="BU363" s="172"/>
      <c r="BV363" s="172"/>
      <c r="BW363" s="172"/>
      <c r="BX363" s="172"/>
      <c r="BY363" s="172"/>
      <c r="BZ363" s="172"/>
      <c r="CA363" s="172"/>
      <c r="CB363" s="172"/>
      <c r="CC363" s="172"/>
      <c r="CD363" s="172"/>
      <c r="CE363" s="172"/>
      <c r="CF363" s="172"/>
      <c r="CG363" s="172"/>
      <c r="CH363" s="172"/>
      <c r="CI363" s="172"/>
      <c r="CJ363" s="172"/>
      <c r="CK363" s="172"/>
      <c r="CL363" s="172"/>
      <c r="CM363" s="172"/>
      <c r="CN363" s="172"/>
      <c r="CO363" s="172"/>
      <c r="CP363" s="172"/>
      <c r="CQ363" s="172"/>
      <c r="CR363" s="172"/>
      <c r="CS363" s="172"/>
      <c r="CT363" s="172"/>
      <c r="CU363" s="172"/>
      <c r="CV363" s="172"/>
      <c r="CW363" s="172"/>
      <c r="CX363" s="172"/>
      <c r="CY363" s="172"/>
      <c r="CZ363" s="172"/>
      <c r="DA363" s="172"/>
      <c r="DB363" s="172"/>
      <c r="DC363" s="172"/>
      <c r="DD363" s="172"/>
      <c r="DE363" s="172"/>
      <c r="DF363" s="172"/>
      <c r="DG363" s="172"/>
      <c r="DH363" s="172"/>
      <c r="DI363" s="172"/>
      <c r="DJ363" s="172"/>
      <c r="DK363" s="172"/>
      <c r="DL363" s="172"/>
      <c r="DM363" s="172"/>
    </row>
    <row r="364" spans="1:117" s="225" customFormat="1" hidden="1">
      <c r="A364" s="178" t="s">
        <v>685</v>
      </c>
      <c r="B364" s="243"/>
      <c r="C364" s="242"/>
      <c r="D364" s="241"/>
      <c r="E364" s="240"/>
      <c r="F364" s="239"/>
      <c r="G364" s="238"/>
      <c r="H364" s="231"/>
      <c r="I364" s="237"/>
      <c r="J364" s="236"/>
      <c r="K364" s="236"/>
      <c r="L364" s="236"/>
      <c r="M364" s="236"/>
      <c r="N364" s="236"/>
      <c r="O364" s="236"/>
      <c r="P364" s="236"/>
      <c r="Q364" s="236"/>
      <c r="R364" s="236"/>
      <c r="S364" s="236"/>
      <c r="T364" s="236"/>
      <c r="U364" s="236"/>
      <c r="V364" s="236"/>
      <c r="W364" s="236"/>
      <c r="X364" s="236"/>
      <c r="Y364" s="236"/>
      <c r="Z364" s="236"/>
      <c r="AA364" s="236"/>
      <c r="AB364" s="236"/>
      <c r="AC364" s="236"/>
      <c r="AD364" s="236"/>
      <c r="AE364" s="236"/>
      <c r="AF364" s="236"/>
      <c r="AG364" s="236"/>
      <c r="AH364" s="236"/>
      <c r="AI364" s="236"/>
      <c r="AJ364" s="236"/>
      <c r="AK364" s="236"/>
      <c r="AL364" s="236"/>
      <c r="AM364" s="236"/>
      <c r="AN364" s="236"/>
      <c r="AO364" s="236"/>
      <c r="AP364" s="236"/>
      <c r="AQ364" s="236"/>
      <c r="AR364" s="236"/>
      <c r="AS364" s="177">
        <f t="shared" si="41"/>
        <v>0</v>
      </c>
      <c r="AT364" s="235">
        <f t="shared" si="42"/>
        <v>0</v>
      </c>
      <c r="AU364" s="235">
        <f t="shared" si="43"/>
        <v>0</v>
      </c>
      <c r="AV364" s="235">
        <f t="shared" si="44"/>
        <v>0</v>
      </c>
      <c r="AW364" s="172"/>
      <c r="AX364" s="173">
        <f t="shared" si="47"/>
        <v>0</v>
      </c>
      <c r="AY364" s="173"/>
      <c r="AZ364" s="173"/>
      <c r="BA364" s="173">
        <f t="shared" si="45"/>
        <v>0</v>
      </c>
      <c r="BB364" s="173"/>
      <c r="BC364" s="173"/>
      <c r="BD364" s="173">
        <f t="shared" si="46"/>
        <v>0</v>
      </c>
      <c r="BE364" s="173"/>
      <c r="BF364" s="172"/>
      <c r="BG364" s="172"/>
      <c r="BH364" s="172"/>
      <c r="BI364" s="172"/>
      <c r="BJ364" s="172"/>
      <c r="BK364" s="172"/>
      <c r="BL364" s="172"/>
      <c r="BM364" s="172"/>
      <c r="BN364" s="172"/>
      <c r="BO364" s="172"/>
      <c r="BP364" s="172"/>
      <c r="BQ364" s="172"/>
      <c r="BR364" s="172"/>
      <c r="BS364" s="172"/>
      <c r="BT364" s="172"/>
      <c r="BU364" s="172"/>
      <c r="BV364" s="172"/>
      <c r="BW364" s="172"/>
      <c r="BX364" s="172"/>
      <c r="BY364" s="172"/>
      <c r="BZ364" s="172"/>
      <c r="CA364" s="172"/>
      <c r="CB364" s="172"/>
      <c r="CC364" s="172"/>
      <c r="CD364" s="172"/>
      <c r="CE364" s="172"/>
      <c r="CF364" s="172"/>
      <c r="CG364" s="172"/>
      <c r="CH364" s="172"/>
      <c r="CI364" s="172"/>
      <c r="CJ364" s="172"/>
      <c r="CK364" s="172"/>
      <c r="CL364" s="172"/>
      <c r="CM364" s="172"/>
      <c r="CN364" s="172"/>
      <c r="CO364" s="172"/>
      <c r="CP364" s="172"/>
      <c r="CQ364" s="172"/>
      <c r="CR364" s="172"/>
      <c r="CS364" s="172"/>
      <c r="CT364" s="172"/>
      <c r="CU364" s="172"/>
      <c r="CV364" s="172"/>
      <c r="CW364" s="172"/>
      <c r="CX364" s="172"/>
      <c r="CY364" s="172"/>
      <c r="CZ364" s="172"/>
      <c r="DA364" s="172"/>
      <c r="DB364" s="172"/>
      <c r="DC364" s="172"/>
      <c r="DD364" s="172"/>
      <c r="DE364" s="172"/>
      <c r="DF364" s="172"/>
      <c r="DG364" s="172"/>
      <c r="DH364" s="172"/>
      <c r="DI364" s="172"/>
      <c r="DJ364" s="172"/>
      <c r="DK364" s="172"/>
      <c r="DL364" s="172"/>
      <c r="DM364" s="172"/>
    </row>
    <row r="365" spans="1:117" s="225" customFormat="1" hidden="1">
      <c r="A365" s="178" t="s">
        <v>686</v>
      </c>
      <c r="B365" s="243"/>
      <c r="C365" s="242"/>
      <c r="D365" s="241"/>
      <c r="E365" s="240"/>
      <c r="F365" s="239"/>
      <c r="G365" s="238"/>
      <c r="H365" s="231"/>
      <c r="I365" s="237"/>
      <c r="J365" s="236"/>
      <c r="K365" s="236"/>
      <c r="L365" s="236"/>
      <c r="M365" s="236"/>
      <c r="N365" s="236"/>
      <c r="O365" s="236"/>
      <c r="P365" s="236"/>
      <c r="Q365" s="236"/>
      <c r="R365" s="236"/>
      <c r="S365" s="236"/>
      <c r="T365" s="236"/>
      <c r="U365" s="236"/>
      <c r="V365" s="236"/>
      <c r="W365" s="236"/>
      <c r="X365" s="236"/>
      <c r="Y365" s="236"/>
      <c r="Z365" s="236"/>
      <c r="AA365" s="236"/>
      <c r="AB365" s="236"/>
      <c r="AC365" s="236"/>
      <c r="AD365" s="236"/>
      <c r="AE365" s="236"/>
      <c r="AF365" s="236"/>
      <c r="AG365" s="236"/>
      <c r="AH365" s="236"/>
      <c r="AI365" s="236"/>
      <c r="AJ365" s="236"/>
      <c r="AK365" s="236"/>
      <c r="AL365" s="236"/>
      <c r="AM365" s="236"/>
      <c r="AN365" s="236"/>
      <c r="AO365" s="236"/>
      <c r="AP365" s="236"/>
      <c r="AQ365" s="236"/>
      <c r="AR365" s="236"/>
      <c r="AS365" s="177">
        <f t="shared" si="41"/>
        <v>0</v>
      </c>
      <c r="AT365" s="235">
        <f t="shared" si="42"/>
        <v>0</v>
      </c>
      <c r="AU365" s="235">
        <f t="shared" si="43"/>
        <v>0</v>
      </c>
      <c r="AV365" s="235">
        <f t="shared" si="44"/>
        <v>0</v>
      </c>
      <c r="AW365" s="172"/>
      <c r="AX365" s="173">
        <f t="shared" si="47"/>
        <v>0</v>
      </c>
      <c r="AY365" s="173"/>
      <c r="AZ365" s="173"/>
      <c r="BA365" s="173">
        <f t="shared" si="45"/>
        <v>0</v>
      </c>
      <c r="BB365" s="173"/>
      <c r="BC365" s="173"/>
      <c r="BD365" s="173">
        <f t="shared" si="46"/>
        <v>0</v>
      </c>
      <c r="BE365" s="173"/>
      <c r="BF365" s="172"/>
      <c r="BG365" s="172"/>
      <c r="BH365" s="172"/>
      <c r="BI365" s="172"/>
      <c r="BJ365" s="172"/>
      <c r="BK365" s="172"/>
      <c r="BL365" s="172"/>
      <c r="BM365" s="172"/>
      <c r="BN365" s="172"/>
      <c r="BO365" s="172"/>
      <c r="BP365" s="172"/>
      <c r="BQ365" s="172"/>
      <c r="BR365" s="172"/>
      <c r="BS365" s="172"/>
      <c r="BT365" s="172"/>
      <c r="BU365" s="172"/>
      <c r="BV365" s="172"/>
      <c r="BW365" s="172"/>
      <c r="BX365" s="172"/>
      <c r="BY365" s="172"/>
      <c r="BZ365" s="172"/>
      <c r="CA365" s="172"/>
      <c r="CB365" s="172"/>
      <c r="CC365" s="172"/>
      <c r="CD365" s="172"/>
      <c r="CE365" s="172"/>
      <c r="CF365" s="172"/>
      <c r="CG365" s="172"/>
      <c r="CH365" s="172"/>
      <c r="CI365" s="172"/>
      <c r="CJ365" s="172"/>
      <c r="CK365" s="172"/>
      <c r="CL365" s="172"/>
      <c r="CM365" s="172"/>
      <c r="CN365" s="172"/>
      <c r="CO365" s="172"/>
      <c r="CP365" s="172"/>
      <c r="CQ365" s="172"/>
      <c r="CR365" s="172"/>
      <c r="CS365" s="172"/>
      <c r="CT365" s="172"/>
      <c r="CU365" s="172"/>
      <c r="CV365" s="172"/>
      <c r="CW365" s="172"/>
      <c r="CX365" s="172"/>
      <c r="CY365" s="172"/>
      <c r="CZ365" s="172"/>
      <c r="DA365" s="172"/>
      <c r="DB365" s="172"/>
      <c r="DC365" s="172"/>
      <c r="DD365" s="172"/>
      <c r="DE365" s="172"/>
      <c r="DF365" s="172"/>
      <c r="DG365" s="172"/>
      <c r="DH365" s="172"/>
      <c r="DI365" s="172"/>
      <c r="DJ365" s="172"/>
      <c r="DK365" s="172"/>
      <c r="DL365" s="172"/>
      <c r="DM365" s="172"/>
    </row>
    <row r="366" spans="1:117" s="225" customFormat="1" hidden="1">
      <c r="A366" s="178" t="s">
        <v>687</v>
      </c>
      <c r="B366" s="243"/>
      <c r="C366" s="242"/>
      <c r="D366" s="241"/>
      <c r="E366" s="240"/>
      <c r="F366" s="239"/>
      <c r="G366" s="238"/>
      <c r="H366" s="231"/>
      <c r="I366" s="237"/>
      <c r="J366" s="236"/>
      <c r="K366" s="236"/>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c r="AG366" s="236"/>
      <c r="AH366" s="236"/>
      <c r="AI366" s="236"/>
      <c r="AJ366" s="236"/>
      <c r="AK366" s="236"/>
      <c r="AL366" s="236"/>
      <c r="AM366" s="236"/>
      <c r="AN366" s="236"/>
      <c r="AO366" s="236"/>
      <c r="AP366" s="236"/>
      <c r="AQ366" s="236"/>
      <c r="AR366" s="236"/>
      <c r="AS366" s="177">
        <f t="shared" si="41"/>
        <v>0</v>
      </c>
      <c r="AT366" s="235">
        <f t="shared" si="42"/>
        <v>0</v>
      </c>
      <c r="AU366" s="235">
        <f t="shared" si="43"/>
        <v>0</v>
      </c>
      <c r="AV366" s="235">
        <f t="shared" si="44"/>
        <v>0</v>
      </c>
      <c r="AW366" s="172"/>
      <c r="AX366" s="173">
        <f t="shared" si="47"/>
        <v>0</v>
      </c>
      <c r="AY366" s="173"/>
      <c r="AZ366" s="173"/>
      <c r="BA366" s="173">
        <f t="shared" si="45"/>
        <v>0</v>
      </c>
      <c r="BB366" s="173"/>
      <c r="BC366" s="173"/>
      <c r="BD366" s="173">
        <f t="shared" si="46"/>
        <v>0</v>
      </c>
      <c r="BE366" s="173"/>
      <c r="BF366" s="172"/>
      <c r="BG366" s="172"/>
      <c r="BH366" s="172"/>
      <c r="BI366" s="172"/>
      <c r="BJ366" s="172"/>
      <c r="BK366" s="172"/>
      <c r="BL366" s="172"/>
      <c r="BM366" s="172"/>
      <c r="BN366" s="172"/>
      <c r="BO366" s="172"/>
      <c r="BP366" s="172"/>
      <c r="BQ366" s="172"/>
      <c r="BR366" s="172"/>
      <c r="BS366" s="172"/>
      <c r="BT366" s="172"/>
      <c r="BU366" s="172"/>
      <c r="BV366" s="172"/>
      <c r="BW366" s="172"/>
      <c r="BX366" s="172"/>
      <c r="BY366" s="172"/>
      <c r="BZ366" s="172"/>
      <c r="CA366" s="172"/>
      <c r="CB366" s="172"/>
      <c r="CC366" s="172"/>
      <c r="CD366" s="172"/>
      <c r="CE366" s="172"/>
      <c r="CF366" s="172"/>
      <c r="CG366" s="172"/>
      <c r="CH366" s="172"/>
      <c r="CI366" s="172"/>
      <c r="CJ366" s="172"/>
      <c r="CK366" s="172"/>
      <c r="CL366" s="172"/>
      <c r="CM366" s="172"/>
      <c r="CN366" s="172"/>
      <c r="CO366" s="172"/>
      <c r="CP366" s="172"/>
      <c r="CQ366" s="172"/>
      <c r="CR366" s="172"/>
      <c r="CS366" s="172"/>
      <c r="CT366" s="172"/>
      <c r="CU366" s="172"/>
      <c r="CV366" s="172"/>
      <c r="CW366" s="172"/>
      <c r="CX366" s="172"/>
      <c r="CY366" s="172"/>
      <c r="CZ366" s="172"/>
      <c r="DA366" s="172"/>
      <c r="DB366" s="172"/>
      <c r="DC366" s="172"/>
      <c r="DD366" s="172"/>
      <c r="DE366" s="172"/>
      <c r="DF366" s="172"/>
      <c r="DG366" s="172"/>
      <c r="DH366" s="172"/>
      <c r="DI366" s="172"/>
      <c r="DJ366" s="172"/>
      <c r="DK366" s="172"/>
      <c r="DL366" s="172"/>
      <c r="DM366" s="172"/>
    </row>
    <row r="367" spans="1:117" s="225" customFormat="1" hidden="1">
      <c r="A367" s="178" t="s">
        <v>688</v>
      </c>
      <c r="B367" s="243"/>
      <c r="C367" s="242"/>
      <c r="D367" s="241"/>
      <c r="E367" s="240"/>
      <c r="F367" s="239"/>
      <c r="G367" s="238"/>
      <c r="H367" s="231"/>
      <c r="I367" s="237"/>
      <c r="J367" s="236"/>
      <c r="K367" s="236"/>
      <c r="L367" s="236"/>
      <c r="M367" s="236"/>
      <c r="N367" s="236"/>
      <c r="O367" s="236"/>
      <c r="P367" s="236"/>
      <c r="Q367" s="236"/>
      <c r="R367" s="236"/>
      <c r="S367" s="236"/>
      <c r="T367" s="236"/>
      <c r="U367" s="236"/>
      <c r="V367" s="236"/>
      <c r="W367" s="236"/>
      <c r="X367" s="236"/>
      <c r="Y367" s="236"/>
      <c r="Z367" s="236"/>
      <c r="AA367" s="236"/>
      <c r="AB367" s="236"/>
      <c r="AC367" s="236"/>
      <c r="AD367" s="236"/>
      <c r="AE367" s="236"/>
      <c r="AF367" s="236"/>
      <c r="AG367" s="236"/>
      <c r="AH367" s="236"/>
      <c r="AI367" s="236"/>
      <c r="AJ367" s="236"/>
      <c r="AK367" s="236"/>
      <c r="AL367" s="236"/>
      <c r="AM367" s="236"/>
      <c r="AN367" s="236"/>
      <c r="AO367" s="236"/>
      <c r="AP367" s="236"/>
      <c r="AQ367" s="236"/>
      <c r="AR367" s="236"/>
      <c r="AS367" s="177">
        <f t="shared" si="41"/>
        <v>0</v>
      </c>
      <c r="AT367" s="235">
        <f t="shared" si="42"/>
        <v>0</v>
      </c>
      <c r="AU367" s="235">
        <f t="shared" si="43"/>
        <v>0</v>
      </c>
      <c r="AV367" s="235">
        <f t="shared" si="44"/>
        <v>0</v>
      </c>
      <c r="AW367" s="172"/>
      <c r="AX367" s="173">
        <f t="shared" si="47"/>
        <v>0</v>
      </c>
      <c r="AY367" s="173"/>
      <c r="AZ367" s="173"/>
      <c r="BA367" s="173">
        <f t="shared" si="45"/>
        <v>0</v>
      </c>
      <c r="BB367" s="173"/>
      <c r="BC367" s="173"/>
      <c r="BD367" s="173">
        <f t="shared" si="46"/>
        <v>0</v>
      </c>
      <c r="BE367" s="173"/>
      <c r="BF367" s="172"/>
      <c r="BG367" s="172"/>
      <c r="BH367" s="172"/>
      <c r="BI367" s="172"/>
      <c r="BJ367" s="172"/>
      <c r="BK367" s="172"/>
      <c r="BL367" s="172"/>
      <c r="BM367" s="172"/>
      <c r="BN367" s="172"/>
      <c r="BO367" s="172"/>
      <c r="BP367" s="172"/>
      <c r="BQ367" s="172"/>
      <c r="BR367" s="172"/>
      <c r="BS367" s="172"/>
      <c r="BT367" s="172"/>
      <c r="BU367" s="172"/>
      <c r="BV367" s="172"/>
      <c r="BW367" s="172"/>
      <c r="BX367" s="172"/>
      <c r="BY367" s="172"/>
      <c r="BZ367" s="172"/>
      <c r="CA367" s="172"/>
      <c r="CB367" s="172"/>
      <c r="CC367" s="172"/>
      <c r="CD367" s="172"/>
      <c r="CE367" s="172"/>
      <c r="CF367" s="172"/>
      <c r="CG367" s="172"/>
      <c r="CH367" s="172"/>
      <c r="CI367" s="172"/>
      <c r="CJ367" s="172"/>
      <c r="CK367" s="172"/>
      <c r="CL367" s="172"/>
      <c r="CM367" s="172"/>
      <c r="CN367" s="172"/>
      <c r="CO367" s="172"/>
      <c r="CP367" s="172"/>
      <c r="CQ367" s="172"/>
      <c r="CR367" s="172"/>
      <c r="CS367" s="172"/>
      <c r="CT367" s="172"/>
      <c r="CU367" s="172"/>
      <c r="CV367" s="172"/>
      <c r="CW367" s="172"/>
      <c r="CX367" s="172"/>
      <c r="CY367" s="172"/>
      <c r="CZ367" s="172"/>
      <c r="DA367" s="172"/>
      <c r="DB367" s="172"/>
      <c r="DC367" s="172"/>
      <c r="DD367" s="172"/>
      <c r="DE367" s="172"/>
      <c r="DF367" s="172"/>
      <c r="DG367" s="172"/>
      <c r="DH367" s="172"/>
      <c r="DI367" s="172"/>
      <c r="DJ367" s="172"/>
      <c r="DK367" s="172"/>
      <c r="DL367" s="172"/>
      <c r="DM367" s="172"/>
    </row>
    <row r="368" spans="1:117" s="225" customFormat="1" hidden="1">
      <c r="A368" s="178" t="s">
        <v>689</v>
      </c>
      <c r="B368" s="243"/>
      <c r="C368" s="242"/>
      <c r="D368" s="241"/>
      <c r="E368" s="240"/>
      <c r="F368" s="239"/>
      <c r="G368" s="238"/>
      <c r="H368" s="231"/>
      <c r="I368" s="237"/>
      <c r="J368" s="236"/>
      <c r="K368" s="236"/>
      <c r="L368" s="236"/>
      <c r="M368" s="236"/>
      <c r="N368" s="236"/>
      <c r="O368" s="236"/>
      <c r="P368" s="236"/>
      <c r="Q368" s="236"/>
      <c r="R368" s="236"/>
      <c r="S368" s="236"/>
      <c r="T368" s="236"/>
      <c r="U368" s="236"/>
      <c r="V368" s="236"/>
      <c r="W368" s="236"/>
      <c r="X368" s="236"/>
      <c r="Y368" s="236"/>
      <c r="Z368" s="236"/>
      <c r="AA368" s="236"/>
      <c r="AB368" s="236"/>
      <c r="AC368" s="236"/>
      <c r="AD368" s="236"/>
      <c r="AE368" s="236"/>
      <c r="AF368" s="236"/>
      <c r="AG368" s="236"/>
      <c r="AH368" s="236"/>
      <c r="AI368" s="236"/>
      <c r="AJ368" s="236"/>
      <c r="AK368" s="236"/>
      <c r="AL368" s="236"/>
      <c r="AM368" s="236"/>
      <c r="AN368" s="236"/>
      <c r="AO368" s="236"/>
      <c r="AP368" s="236"/>
      <c r="AQ368" s="236"/>
      <c r="AR368" s="236"/>
      <c r="AS368" s="177">
        <f t="shared" si="41"/>
        <v>0</v>
      </c>
      <c r="AT368" s="235">
        <f t="shared" si="42"/>
        <v>0</v>
      </c>
      <c r="AU368" s="235">
        <f t="shared" si="43"/>
        <v>0</v>
      </c>
      <c r="AV368" s="235">
        <f t="shared" si="44"/>
        <v>0</v>
      </c>
      <c r="AW368" s="172"/>
      <c r="AX368" s="173">
        <f t="shared" si="47"/>
        <v>0</v>
      </c>
      <c r="AY368" s="173"/>
      <c r="AZ368" s="173"/>
      <c r="BA368" s="173">
        <f t="shared" si="45"/>
        <v>0</v>
      </c>
      <c r="BB368" s="173"/>
      <c r="BC368" s="173"/>
      <c r="BD368" s="173">
        <f t="shared" si="46"/>
        <v>0</v>
      </c>
      <c r="BE368" s="173"/>
      <c r="BF368" s="172"/>
      <c r="BG368" s="172"/>
      <c r="BH368" s="172"/>
      <c r="BI368" s="172"/>
      <c r="BJ368" s="172"/>
      <c r="BK368" s="172"/>
      <c r="BL368" s="172"/>
      <c r="BM368" s="172"/>
      <c r="BN368" s="172"/>
      <c r="BO368" s="172"/>
      <c r="BP368" s="172"/>
      <c r="BQ368" s="172"/>
      <c r="BR368" s="172"/>
      <c r="BS368" s="172"/>
      <c r="BT368" s="172"/>
      <c r="BU368" s="172"/>
      <c r="BV368" s="172"/>
      <c r="BW368" s="172"/>
      <c r="BX368" s="172"/>
      <c r="BY368" s="172"/>
      <c r="BZ368" s="172"/>
      <c r="CA368" s="172"/>
      <c r="CB368" s="172"/>
      <c r="CC368" s="172"/>
      <c r="CD368" s="172"/>
      <c r="CE368" s="172"/>
      <c r="CF368" s="172"/>
      <c r="CG368" s="172"/>
      <c r="CH368" s="172"/>
      <c r="CI368" s="172"/>
      <c r="CJ368" s="172"/>
      <c r="CK368" s="172"/>
      <c r="CL368" s="172"/>
      <c r="CM368" s="172"/>
      <c r="CN368" s="172"/>
      <c r="CO368" s="172"/>
      <c r="CP368" s="172"/>
      <c r="CQ368" s="172"/>
      <c r="CR368" s="172"/>
      <c r="CS368" s="172"/>
      <c r="CT368" s="172"/>
      <c r="CU368" s="172"/>
      <c r="CV368" s="172"/>
      <c r="CW368" s="172"/>
      <c r="CX368" s="172"/>
      <c r="CY368" s="172"/>
      <c r="CZ368" s="172"/>
      <c r="DA368" s="172"/>
      <c r="DB368" s="172"/>
      <c r="DC368" s="172"/>
      <c r="DD368" s="172"/>
      <c r="DE368" s="172"/>
      <c r="DF368" s="172"/>
      <c r="DG368" s="172"/>
      <c r="DH368" s="172"/>
      <c r="DI368" s="172"/>
      <c r="DJ368" s="172"/>
      <c r="DK368" s="172"/>
      <c r="DL368" s="172"/>
      <c r="DM368" s="172"/>
    </row>
    <row r="369" spans="1:117" hidden="1">
      <c r="A369" s="178" t="s">
        <v>690</v>
      </c>
      <c r="B369" s="243"/>
      <c r="C369" s="242"/>
      <c r="D369" s="241"/>
      <c r="E369" s="240"/>
      <c r="F369" s="239"/>
      <c r="G369" s="238"/>
      <c r="H369" s="231"/>
      <c r="I369" s="237"/>
      <c r="J369" s="236"/>
      <c r="K369" s="236"/>
      <c r="L369" s="236"/>
      <c r="M369" s="236"/>
      <c r="N369" s="236"/>
      <c r="O369" s="236"/>
      <c r="P369" s="236"/>
      <c r="Q369" s="236"/>
      <c r="R369" s="236"/>
      <c r="S369" s="236"/>
      <c r="T369" s="236"/>
      <c r="U369" s="236"/>
      <c r="V369" s="236"/>
      <c r="W369" s="236"/>
      <c r="X369" s="236"/>
      <c r="Y369" s="236"/>
      <c r="Z369" s="236"/>
      <c r="AA369" s="236"/>
      <c r="AB369" s="236"/>
      <c r="AC369" s="236"/>
      <c r="AD369" s="236"/>
      <c r="AE369" s="236"/>
      <c r="AF369" s="236"/>
      <c r="AG369" s="236"/>
      <c r="AH369" s="236"/>
      <c r="AI369" s="236"/>
      <c r="AJ369" s="236"/>
      <c r="AK369" s="236"/>
      <c r="AL369" s="236"/>
      <c r="AM369" s="236"/>
      <c r="AN369" s="236"/>
      <c r="AO369" s="236"/>
      <c r="AP369" s="236"/>
      <c r="AQ369" s="236"/>
      <c r="AR369" s="236"/>
      <c r="AS369" s="177">
        <f t="shared" si="41"/>
        <v>0</v>
      </c>
      <c r="AT369" s="235">
        <f t="shared" si="42"/>
        <v>0</v>
      </c>
      <c r="AU369" s="235">
        <f t="shared" si="43"/>
        <v>0</v>
      </c>
      <c r="AV369" s="235">
        <f t="shared" si="44"/>
        <v>0</v>
      </c>
      <c r="AX369" s="173">
        <f t="shared" si="47"/>
        <v>0</v>
      </c>
      <c r="BA369" s="173">
        <f t="shared" si="45"/>
        <v>0</v>
      </c>
      <c r="BD369" s="173">
        <f t="shared" si="46"/>
        <v>0</v>
      </c>
    </row>
    <row r="370" spans="1:117" s="225" customFormat="1" hidden="1">
      <c r="A370" s="178" t="s">
        <v>691</v>
      </c>
      <c r="B370" s="243"/>
      <c r="C370" s="242"/>
      <c r="D370" s="241"/>
      <c r="E370" s="240"/>
      <c r="F370" s="239"/>
      <c r="G370" s="238"/>
      <c r="H370" s="231"/>
      <c r="I370" s="237"/>
      <c r="J370" s="236"/>
      <c r="K370" s="236"/>
      <c r="L370" s="236"/>
      <c r="M370" s="236"/>
      <c r="N370" s="236"/>
      <c r="O370" s="236"/>
      <c r="P370" s="236"/>
      <c r="Q370" s="236"/>
      <c r="R370" s="236"/>
      <c r="S370" s="236"/>
      <c r="T370" s="236"/>
      <c r="U370" s="236"/>
      <c r="V370" s="236"/>
      <c r="W370" s="236"/>
      <c r="X370" s="236"/>
      <c r="Y370" s="236"/>
      <c r="Z370" s="236"/>
      <c r="AA370" s="236"/>
      <c r="AB370" s="236"/>
      <c r="AC370" s="236"/>
      <c r="AD370" s="236"/>
      <c r="AE370" s="236"/>
      <c r="AF370" s="236"/>
      <c r="AG370" s="236"/>
      <c r="AH370" s="236"/>
      <c r="AI370" s="236"/>
      <c r="AJ370" s="236"/>
      <c r="AK370" s="236"/>
      <c r="AL370" s="236"/>
      <c r="AM370" s="236"/>
      <c r="AN370" s="236"/>
      <c r="AO370" s="236"/>
      <c r="AP370" s="236"/>
      <c r="AQ370" s="236"/>
      <c r="AR370" s="236"/>
      <c r="AS370" s="177">
        <f t="shared" si="41"/>
        <v>0</v>
      </c>
      <c r="AT370" s="235">
        <f t="shared" si="42"/>
        <v>0</v>
      </c>
      <c r="AU370" s="235">
        <f t="shared" si="43"/>
        <v>0</v>
      </c>
      <c r="AV370" s="235">
        <f t="shared" si="44"/>
        <v>0</v>
      </c>
      <c r="AW370" s="172"/>
      <c r="AX370" s="173">
        <f t="shared" si="47"/>
        <v>0</v>
      </c>
      <c r="AY370" s="173"/>
      <c r="AZ370" s="173"/>
      <c r="BA370" s="173">
        <f t="shared" si="45"/>
        <v>0</v>
      </c>
      <c r="BB370" s="173"/>
      <c r="BC370" s="173"/>
      <c r="BD370" s="173">
        <f t="shared" si="46"/>
        <v>0</v>
      </c>
      <c r="BE370" s="173"/>
      <c r="BF370" s="172"/>
      <c r="BG370" s="172"/>
      <c r="BH370" s="172"/>
      <c r="BI370" s="172"/>
      <c r="BJ370" s="172"/>
      <c r="BK370" s="172"/>
      <c r="BL370" s="172"/>
      <c r="BM370" s="172"/>
      <c r="BN370" s="172"/>
      <c r="BO370" s="172"/>
      <c r="BP370" s="172"/>
      <c r="BQ370" s="172"/>
      <c r="BR370" s="172"/>
      <c r="BS370" s="172"/>
      <c r="BT370" s="172"/>
      <c r="BU370" s="172"/>
      <c r="BV370" s="172"/>
      <c r="BW370" s="172"/>
      <c r="BX370" s="172"/>
      <c r="BY370" s="172"/>
      <c r="BZ370" s="172"/>
      <c r="CA370" s="172"/>
      <c r="CB370" s="172"/>
      <c r="CC370" s="172"/>
      <c r="CD370" s="172"/>
      <c r="CE370" s="172"/>
      <c r="CF370" s="172"/>
      <c r="CG370" s="172"/>
      <c r="CH370" s="172"/>
      <c r="CI370" s="172"/>
      <c r="CJ370" s="172"/>
      <c r="CK370" s="172"/>
      <c r="CL370" s="172"/>
      <c r="CM370" s="172"/>
      <c r="CN370" s="172"/>
      <c r="CO370" s="172"/>
      <c r="CP370" s="172"/>
      <c r="CQ370" s="172"/>
      <c r="CR370" s="172"/>
      <c r="CS370" s="172"/>
      <c r="CT370" s="172"/>
      <c r="CU370" s="172"/>
      <c r="CV370" s="172"/>
      <c r="CW370" s="172"/>
      <c r="CX370" s="172"/>
      <c r="CY370" s="172"/>
      <c r="CZ370" s="172"/>
      <c r="DA370" s="172"/>
      <c r="DB370" s="172"/>
      <c r="DC370" s="172"/>
      <c r="DD370" s="172"/>
      <c r="DE370" s="172"/>
      <c r="DF370" s="172"/>
      <c r="DG370" s="172"/>
      <c r="DH370" s="172"/>
      <c r="DI370" s="172"/>
      <c r="DJ370" s="172"/>
      <c r="DK370" s="172"/>
      <c r="DL370" s="172"/>
      <c r="DM370" s="172"/>
    </row>
    <row r="371" spans="1:117" s="225" customFormat="1" hidden="1">
      <c r="A371" s="178" t="s">
        <v>692</v>
      </c>
      <c r="B371" s="243"/>
      <c r="C371" s="242"/>
      <c r="D371" s="241"/>
      <c r="E371" s="240"/>
      <c r="F371" s="239"/>
      <c r="G371" s="238"/>
      <c r="H371" s="231"/>
      <c r="I371" s="237"/>
      <c r="J371" s="236"/>
      <c r="K371" s="236"/>
      <c r="L371" s="236"/>
      <c r="M371" s="236"/>
      <c r="N371" s="236"/>
      <c r="O371" s="236"/>
      <c r="P371" s="236"/>
      <c r="Q371" s="236"/>
      <c r="R371" s="236"/>
      <c r="S371" s="236"/>
      <c r="T371" s="236"/>
      <c r="U371" s="236"/>
      <c r="V371" s="236"/>
      <c r="W371" s="236"/>
      <c r="X371" s="236"/>
      <c r="Y371" s="236"/>
      <c r="Z371" s="236"/>
      <c r="AA371" s="236"/>
      <c r="AB371" s="236"/>
      <c r="AC371" s="236"/>
      <c r="AD371" s="236"/>
      <c r="AE371" s="236"/>
      <c r="AF371" s="236"/>
      <c r="AG371" s="236"/>
      <c r="AH371" s="236"/>
      <c r="AI371" s="236"/>
      <c r="AJ371" s="236"/>
      <c r="AK371" s="236"/>
      <c r="AL371" s="236"/>
      <c r="AM371" s="236"/>
      <c r="AN371" s="236"/>
      <c r="AO371" s="236"/>
      <c r="AP371" s="236"/>
      <c r="AQ371" s="236"/>
      <c r="AR371" s="236"/>
      <c r="AS371" s="177">
        <f t="shared" si="41"/>
        <v>0</v>
      </c>
      <c r="AT371" s="235">
        <f t="shared" si="42"/>
        <v>0</v>
      </c>
      <c r="AU371" s="235">
        <f t="shared" si="43"/>
        <v>0</v>
      </c>
      <c r="AV371" s="235">
        <f t="shared" si="44"/>
        <v>0</v>
      </c>
      <c r="AW371" s="172"/>
      <c r="AX371" s="173">
        <f t="shared" si="47"/>
        <v>0</v>
      </c>
      <c r="AY371" s="173"/>
      <c r="AZ371" s="173"/>
      <c r="BA371" s="173">
        <f t="shared" si="45"/>
        <v>0</v>
      </c>
      <c r="BB371" s="173"/>
      <c r="BC371" s="173"/>
      <c r="BD371" s="173">
        <f t="shared" si="46"/>
        <v>0</v>
      </c>
      <c r="BE371" s="173"/>
      <c r="BF371" s="172"/>
      <c r="BG371" s="172"/>
      <c r="BH371" s="172"/>
      <c r="BI371" s="172"/>
      <c r="BJ371" s="172"/>
      <c r="BK371" s="172"/>
      <c r="BL371" s="172"/>
      <c r="BM371" s="172"/>
      <c r="BN371" s="172"/>
      <c r="BO371" s="172"/>
      <c r="BP371" s="172"/>
      <c r="BQ371" s="172"/>
      <c r="BR371" s="172"/>
      <c r="BS371" s="172"/>
      <c r="BT371" s="172"/>
      <c r="BU371" s="172"/>
      <c r="BV371" s="172"/>
      <c r="BW371" s="172"/>
      <c r="BX371" s="172"/>
      <c r="BY371" s="172"/>
      <c r="BZ371" s="172"/>
      <c r="CA371" s="172"/>
      <c r="CB371" s="172"/>
      <c r="CC371" s="172"/>
      <c r="CD371" s="172"/>
      <c r="CE371" s="172"/>
      <c r="CF371" s="172"/>
      <c r="CG371" s="172"/>
      <c r="CH371" s="172"/>
      <c r="CI371" s="172"/>
      <c r="CJ371" s="172"/>
      <c r="CK371" s="172"/>
      <c r="CL371" s="172"/>
      <c r="CM371" s="172"/>
      <c r="CN371" s="172"/>
      <c r="CO371" s="172"/>
      <c r="CP371" s="172"/>
      <c r="CQ371" s="172"/>
      <c r="CR371" s="172"/>
      <c r="CS371" s="172"/>
      <c r="CT371" s="172"/>
      <c r="CU371" s="172"/>
      <c r="CV371" s="172"/>
      <c r="CW371" s="172"/>
      <c r="CX371" s="172"/>
      <c r="CY371" s="172"/>
      <c r="CZ371" s="172"/>
      <c r="DA371" s="172"/>
      <c r="DB371" s="172"/>
      <c r="DC371" s="172"/>
      <c r="DD371" s="172"/>
      <c r="DE371" s="172"/>
      <c r="DF371" s="172"/>
      <c r="DG371" s="172"/>
      <c r="DH371" s="172"/>
      <c r="DI371" s="172"/>
      <c r="DJ371" s="172"/>
      <c r="DK371" s="172"/>
      <c r="DL371" s="172"/>
      <c r="DM371" s="172"/>
    </row>
    <row r="372" spans="1:117" s="225" customFormat="1" hidden="1">
      <c r="A372" s="178" t="s">
        <v>693</v>
      </c>
      <c r="B372" s="243"/>
      <c r="C372" s="242"/>
      <c r="D372" s="241"/>
      <c r="E372" s="240"/>
      <c r="F372" s="239"/>
      <c r="G372" s="238"/>
      <c r="H372" s="231"/>
      <c r="I372" s="237"/>
      <c r="J372" s="236"/>
      <c r="K372" s="236"/>
      <c r="L372" s="236"/>
      <c r="M372" s="236"/>
      <c r="N372" s="236"/>
      <c r="O372" s="236"/>
      <c r="P372" s="236"/>
      <c r="Q372" s="236"/>
      <c r="R372" s="236"/>
      <c r="S372" s="236"/>
      <c r="T372" s="236"/>
      <c r="U372" s="236"/>
      <c r="V372" s="236"/>
      <c r="W372" s="236"/>
      <c r="X372" s="236"/>
      <c r="Y372" s="236"/>
      <c r="Z372" s="236"/>
      <c r="AA372" s="236"/>
      <c r="AB372" s="236"/>
      <c r="AC372" s="236"/>
      <c r="AD372" s="236"/>
      <c r="AE372" s="236"/>
      <c r="AF372" s="236"/>
      <c r="AG372" s="236"/>
      <c r="AH372" s="236"/>
      <c r="AI372" s="236"/>
      <c r="AJ372" s="236"/>
      <c r="AK372" s="236"/>
      <c r="AL372" s="236"/>
      <c r="AM372" s="236"/>
      <c r="AN372" s="236"/>
      <c r="AO372" s="236"/>
      <c r="AP372" s="236"/>
      <c r="AQ372" s="236"/>
      <c r="AR372" s="236"/>
      <c r="AS372" s="177">
        <f t="shared" si="41"/>
        <v>0</v>
      </c>
      <c r="AT372" s="235">
        <f t="shared" si="42"/>
        <v>0</v>
      </c>
      <c r="AU372" s="235">
        <f t="shared" si="43"/>
        <v>0</v>
      </c>
      <c r="AV372" s="235">
        <f t="shared" si="44"/>
        <v>0</v>
      </c>
      <c r="AW372" s="172"/>
      <c r="AX372" s="173">
        <f t="shared" si="47"/>
        <v>0</v>
      </c>
      <c r="AY372" s="173"/>
      <c r="AZ372" s="173"/>
      <c r="BA372" s="173">
        <f t="shared" si="45"/>
        <v>0</v>
      </c>
      <c r="BB372" s="173"/>
      <c r="BC372" s="173"/>
      <c r="BD372" s="173">
        <f t="shared" si="46"/>
        <v>0</v>
      </c>
      <c r="BE372" s="173"/>
      <c r="BF372" s="172"/>
      <c r="BG372" s="172"/>
      <c r="BH372" s="172"/>
      <c r="BI372" s="172"/>
      <c r="BJ372" s="172"/>
      <c r="BK372" s="172"/>
      <c r="BL372" s="172"/>
      <c r="BM372" s="172"/>
      <c r="BN372" s="172"/>
      <c r="BO372" s="172"/>
      <c r="BP372" s="172"/>
      <c r="BQ372" s="172"/>
      <c r="BR372" s="172"/>
      <c r="BS372" s="172"/>
      <c r="BT372" s="172"/>
      <c r="BU372" s="172"/>
      <c r="BV372" s="172"/>
      <c r="BW372" s="172"/>
      <c r="BX372" s="172"/>
      <c r="BY372" s="172"/>
      <c r="BZ372" s="172"/>
      <c r="CA372" s="172"/>
      <c r="CB372" s="172"/>
      <c r="CC372" s="172"/>
      <c r="CD372" s="172"/>
      <c r="CE372" s="172"/>
      <c r="CF372" s="172"/>
      <c r="CG372" s="172"/>
      <c r="CH372" s="172"/>
      <c r="CI372" s="172"/>
      <c r="CJ372" s="172"/>
      <c r="CK372" s="172"/>
      <c r="CL372" s="172"/>
      <c r="CM372" s="172"/>
      <c r="CN372" s="172"/>
      <c r="CO372" s="172"/>
      <c r="CP372" s="172"/>
      <c r="CQ372" s="172"/>
      <c r="CR372" s="172"/>
      <c r="CS372" s="172"/>
      <c r="CT372" s="172"/>
      <c r="CU372" s="172"/>
      <c r="CV372" s="172"/>
      <c r="CW372" s="172"/>
      <c r="CX372" s="172"/>
      <c r="CY372" s="172"/>
      <c r="CZ372" s="172"/>
      <c r="DA372" s="172"/>
      <c r="DB372" s="172"/>
      <c r="DC372" s="172"/>
      <c r="DD372" s="172"/>
      <c r="DE372" s="172"/>
      <c r="DF372" s="172"/>
      <c r="DG372" s="172"/>
      <c r="DH372" s="172"/>
      <c r="DI372" s="172"/>
      <c r="DJ372" s="172"/>
      <c r="DK372" s="172"/>
      <c r="DL372" s="172"/>
      <c r="DM372" s="172"/>
    </row>
    <row r="373" spans="1:117" s="225" customFormat="1" hidden="1">
      <c r="A373" s="178" t="s">
        <v>694</v>
      </c>
      <c r="B373" s="243"/>
      <c r="C373" s="242"/>
      <c r="D373" s="241"/>
      <c r="E373" s="240"/>
      <c r="F373" s="239"/>
      <c r="G373" s="238"/>
      <c r="H373" s="231"/>
      <c r="I373" s="237"/>
      <c r="J373" s="236"/>
      <c r="K373" s="236"/>
      <c r="L373" s="236"/>
      <c r="M373" s="236"/>
      <c r="N373" s="236"/>
      <c r="O373" s="236"/>
      <c r="P373" s="236"/>
      <c r="Q373" s="236"/>
      <c r="R373" s="236"/>
      <c r="S373" s="236"/>
      <c r="T373" s="236"/>
      <c r="U373" s="236"/>
      <c r="V373" s="236"/>
      <c r="W373" s="236"/>
      <c r="X373" s="236"/>
      <c r="Y373" s="236"/>
      <c r="Z373" s="236"/>
      <c r="AA373" s="236"/>
      <c r="AB373" s="236"/>
      <c r="AC373" s="236"/>
      <c r="AD373" s="236"/>
      <c r="AE373" s="236"/>
      <c r="AF373" s="236"/>
      <c r="AG373" s="236"/>
      <c r="AH373" s="236"/>
      <c r="AI373" s="236"/>
      <c r="AJ373" s="236"/>
      <c r="AK373" s="236"/>
      <c r="AL373" s="236"/>
      <c r="AM373" s="236"/>
      <c r="AN373" s="236"/>
      <c r="AO373" s="236"/>
      <c r="AP373" s="236"/>
      <c r="AQ373" s="236"/>
      <c r="AR373" s="236"/>
      <c r="AS373" s="177">
        <f t="shared" si="41"/>
        <v>0</v>
      </c>
      <c r="AT373" s="235">
        <f t="shared" si="42"/>
        <v>0</v>
      </c>
      <c r="AU373" s="235">
        <f t="shared" si="43"/>
        <v>0</v>
      </c>
      <c r="AV373" s="235">
        <f t="shared" si="44"/>
        <v>0</v>
      </c>
      <c r="AW373" s="172"/>
      <c r="AX373" s="173">
        <f t="shared" si="47"/>
        <v>0</v>
      </c>
      <c r="AY373" s="173"/>
      <c r="AZ373" s="173"/>
      <c r="BA373" s="173">
        <f t="shared" si="45"/>
        <v>0</v>
      </c>
      <c r="BB373" s="173"/>
      <c r="BC373" s="173"/>
      <c r="BD373" s="173">
        <f t="shared" si="46"/>
        <v>0</v>
      </c>
      <c r="BE373" s="173"/>
      <c r="BF373" s="172"/>
      <c r="BG373" s="172"/>
      <c r="BH373" s="172"/>
      <c r="BI373" s="172"/>
      <c r="BJ373" s="172"/>
      <c r="BK373" s="172"/>
      <c r="BL373" s="172"/>
      <c r="BM373" s="172"/>
      <c r="BN373" s="172"/>
      <c r="BO373" s="172"/>
      <c r="BP373" s="172"/>
      <c r="BQ373" s="172"/>
      <c r="BR373" s="172"/>
      <c r="BS373" s="172"/>
      <c r="BT373" s="172"/>
      <c r="BU373" s="172"/>
      <c r="BV373" s="172"/>
      <c r="BW373" s="172"/>
      <c r="BX373" s="172"/>
      <c r="BY373" s="172"/>
      <c r="BZ373" s="172"/>
      <c r="CA373" s="172"/>
      <c r="CB373" s="172"/>
      <c r="CC373" s="172"/>
      <c r="CD373" s="172"/>
      <c r="CE373" s="172"/>
      <c r="CF373" s="172"/>
      <c r="CG373" s="172"/>
      <c r="CH373" s="172"/>
      <c r="CI373" s="172"/>
      <c r="CJ373" s="172"/>
      <c r="CK373" s="172"/>
      <c r="CL373" s="172"/>
      <c r="CM373" s="172"/>
      <c r="CN373" s="172"/>
      <c r="CO373" s="172"/>
      <c r="CP373" s="172"/>
      <c r="CQ373" s="172"/>
      <c r="CR373" s="172"/>
      <c r="CS373" s="172"/>
      <c r="CT373" s="172"/>
      <c r="CU373" s="172"/>
      <c r="CV373" s="172"/>
      <c r="CW373" s="172"/>
      <c r="CX373" s="172"/>
      <c r="CY373" s="172"/>
      <c r="CZ373" s="172"/>
      <c r="DA373" s="172"/>
      <c r="DB373" s="172"/>
      <c r="DC373" s="172"/>
      <c r="DD373" s="172"/>
      <c r="DE373" s="172"/>
      <c r="DF373" s="172"/>
      <c r="DG373" s="172"/>
      <c r="DH373" s="172"/>
      <c r="DI373" s="172"/>
      <c r="DJ373" s="172"/>
      <c r="DK373" s="172"/>
      <c r="DL373" s="172"/>
      <c r="DM373" s="172"/>
    </row>
    <row r="374" spans="1:117" s="225" customFormat="1" hidden="1">
      <c r="A374" s="178" t="s">
        <v>695</v>
      </c>
      <c r="B374" s="243"/>
      <c r="C374" s="242"/>
      <c r="D374" s="241"/>
      <c r="E374" s="240"/>
      <c r="F374" s="239"/>
      <c r="G374" s="238"/>
      <c r="H374" s="231"/>
      <c r="I374" s="237"/>
      <c r="J374" s="236"/>
      <c r="K374" s="236"/>
      <c r="L374" s="236"/>
      <c r="M374" s="236"/>
      <c r="N374" s="236"/>
      <c r="O374" s="236"/>
      <c r="P374" s="236"/>
      <c r="Q374" s="236"/>
      <c r="R374" s="236"/>
      <c r="S374" s="236"/>
      <c r="T374" s="236"/>
      <c r="U374" s="236"/>
      <c r="V374" s="236"/>
      <c r="W374" s="236"/>
      <c r="X374" s="236"/>
      <c r="Y374" s="236"/>
      <c r="Z374" s="236"/>
      <c r="AA374" s="236"/>
      <c r="AB374" s="236"/>
      <c r="AC374" s="236"/>
      <c r="AD374" s="236"/>
      <c r="AE374" s="236"/>
      <c r="AF374" s="236"/>
      <c r="AG374" s="236"/>
      <c r="AH374" s="236"/>
      <c r="AI374" s="236"/>
      <c r="AJ374" s="236"/>
      <c r="AK374" s="236"/>
      <c r="AL374" s="236"/>
      <c r="AM374" s="236"/>
      <c r="AN374" s="236"/>
      <c r="AO374" s="236"/>
      <c r="AP374" s="236"/>
      <c r="AQ374" s="236"/>
      <c r="AR374" s="236"/>
      <c r="AS374" s="177">
        <f t="shared" si="41"/>
        <v>0</v>
      </c>
      <c r="AT374" s="235">
        <f t="shared" si="42"/>
        <v>0</v>
      </c>
      <c r="AU374" s="235">
        <f t="shared" si="43"/>
        <v>0</v>
      </c>
      <c r="AV374" s="235">
        <f t="shared" si="44"/>
        <v>0</v>
      </c>
      <c r="AW374" s="172"/>
      <c r="AX374" s="173">
        <f t="shared" si="47"/>
        <v>0</v>
      </c>
      <c r="AY374" s="173"/>
      <c r="AZ374" s="173"/>
      <c r="BA374" s="173">
        <f t="shared" si="45"/>
        <v>0</v>
      </c>
      <c r="BB374" s="173"/>
      <c r="BC374" s="173"/>
      <c r="BD374" s="173">
        <f t="shared" si="46"/>
        <v>0</v>
      </c>
      <c r="BE374" s="173"/>
      <c r="BF374" s="172"/>
      <c r="BG374" s="172"/>
      <c r="BH374" s="172"/>
      <c r="BI374" s="172"/>
      <c r="BJ374" s="172"/>
      <c r="BK374" s="172"/>
      <c r="BL374" s="172"/>
      <c r="BM374" s="172"/>
      <c r="BN374" s="172"/>
      <c r="BO374" s="172"/>
      <c r="BP374" s="172"/>
      <c r="BQ374" s="172"/>
      <c r="BR374" s="172"/>
      <c r="BS374" s="172"/>
      <c r="BT374" s="172"/>
      <c r="BU374" s="172"/>
      <c r="BV374" s="172"/>
      <c r="BW374" s="172"/>
      <c r="BX374" s="172"/>
      <c r="BY374" s="172"/>
      <c r="BZ374" s="172"/>
      <c r="CA374" s="172"/>
      <c r="CB374" s="172"/>
      <c r="CC374" s="172"/>
      <c r="CD374" s="172"/>
      <c r="CE374" s="172"/>
      <c r="CF374" s="172"/>
      <c r="CG374" s="172"/>
      <c r="CH374" s="172"/>
      <c r="CI374" s="172"/>
      <c r="CJ374" s="172"/>
      <c r="CK374" s="172"/>
      <c r="CL374" s="172"/>
      <c r="CM374" s="172"/>
      <c r="CN374" s="172"/>
      <c r="CO374" s="172"/>
      <c r="CP374" s="172"/>
      <c r="CQ374" s="172"/>
      <c r="CR374" s="172"/>
      <c r="CS374" s="172"/>
      <c r="CT374" s="172"/>
      <c r="CU374" s="172"/>
      <c r="CV374" s="172"/>
      <c r="CW374" s="172"/>
      <c r="CX374" s="172"/>
      <c r="CY374" s="172"/>
      <c r="CZ374" s="172"/>
      <c r="DA374" s="172"/>
      <c r="DB374" s="172"/>
      <c r="DC374" s="172"/>
      <c r="DD374" s="172"/>
      <c r="DE374" s="172"/>
      <c r="DF374" s="172"/>
      <c r="DG374" s="172"/>
      <c r="DH374" s="172"/>
      <c r="DI374" s="172"/>
      <c r="DJ374" s="172"/>
      <c r="DK374" s="172"/>
      <c r="DL374" s="172"/>
      <c r="DM374" s="172"/>
    </row>
    <row r="375" spans="1:117" s="225" customFormat="1" hidden="1">
      <c r="A375" s="178" t="s">
        <v>696</v>
      </c>
      <c r="B375" s="243"/>
      <c r="C375" s="242"/>
      <c r="D375" s="241"/>
      <c r="E375" s="240"/>
      <c r="F375" s="239"/>
      <c r="G375" s="238"/>
      <c r="H375" s="231"/>
      <c r="I375" s="237"/>
      <c r="J375" s="236"/>
      <c r="K375" s="236"/>
      <c r="L375" s="236"/>
      <c r="M375" s="236"/>
      <c r="N375" s="236"/>
      <c r="O375" s="236"/>
      <c r="P375" s="236"/>
      <c r="Q375" s="236"/>
      <c r="R375" s="236"/>
      <c r="S375" s="236"/>
      <c r="T375" s="236"/>
      <c r="U375" s="236"/>
      <c r="V375" s="236"/>
      <c r="W375" s="236"/>
      <c r="X375" s="236"/>
      <c r="Y375" s="236"/>
      <c r="Z375" s="236"/>
      <c r="AA375" s="236"/>
      <c r="AB375" s="236"/>
      <c r="AC375" s="236"/>
      <c r="AD375" s="236"/>
      <c r="AE375" s="236"/>
      <c r="AF375" s="236"/>
      <c r="AG375" s="236"/>
      <c r="AH375" s="236"/>
      <c r="AI375" s="236"/>
      <c r="AJ375" s="236"/>
      <c r="AK375" s="236"/>
      <c r="AL375" s="236"/>
      <c r="AM375" s="236"/>
      <c r="AN375" s="236"/>
      <c r="AO375" s="236"/>
      <c r="AP375" s="236"/>
      <c r="AQ375" s="236"/>
      <c r="AR375" s="236"/>
      <c r="AS375" s="177">
        <f t="shared" si="41"/>
        <v>0</v>
      </c>
      <c r="AT375" s="235">
        <f t="shared" si="42"/>
        <v>0</v>
      </c>
      <c r="AU375" s="235">
        <f t="shared" si="43"/>
        <v>0</v>
      </c>
      <c r="AV375" s="235">
        <f t="shared" si="44"/>
        <v>0</v>
      </c>
      <c r="AW375" s="172"/>
      <c r="AX375" s="173">
        <f t="shared" si="47"/>
        <v>0</v>
      </c>
      <c r="AY375" s="173"/>
      <c r="AZ375" s="173"/>
      <c r="BA375" s="173">
        <f t="shared" si="45"/>
        <v>0</v>
      </c>
      <c r="BB375" s="173"/>
      <c r="BC375" s="173"/>
      <c r="BD375" s="173">
        <f t="shared" si="46"/>
        <v>0</v>
      </c>
      <c r="BE375" s="173"/>
      <c r="BF375" s="172"/>
      <c r="BG375" s="172"/>
      <c r="BH375" s="172"/>
      <c r="BI375" s="172"/>
      <c r="BJ375" s="172"/>
      <c r="BK375" s="172"/>
      <c r="BL375" s="172"/>
      <c r="BM375" s="172"/>
      <c r="BN375" s="172"/>
      <c r="BO375" s="172"/>
      <c r="BP375" s="172"/>
      <c r="BQ375" s="172"/>
      <c r="BR375" s="172"/>
      <c r="BS375" s="172"/>
      <c r="BT375" s="172"/>
      <c r="BU375" s="172"/>
      <c r="BV375" s="172"/>
      <c r="BW375" s="172"/>
      <c r="BX375" s="172"/>
      <c r="BY375" s="172"/>
      <c r="BZ375" s="172"/>
      <c r="CA375" s="172"/>
      <c r="CB375" s="172"/>
      <c r="CC375" s="172"/>
      <c r="CD375" s="172"/>
      <c r="CE375" s="172"/>
      <c r="CF375" s="172"/>
      <c r="CG375" s="172"/>
      <c r="CH375" s="172"/>
      <c r="CI375" s="172"/>
      <c r="CJ375" s="172"/>
      <c r="CK375" s="172"/>
      <c r="CL375" s="172"/>
      <c r="CM375" s="172"/>
      <c r="CN375" s="172"/>
      <c r="CO375" s="172"/>
      <c r="CP375" s="172"/>
      <c r="CQ375" s="172"/>
      <c r="CR375" s="172"/>
      <c r="CS375" s="172"/>
      <c r="CT375" s="172"/>
      <c r="CU375" s="172"/>
      <c r="CV375" s="172"/>
      <c r="CW375" s="172"/>
      <c r="CX375" s="172"/>
      <c r="CY375" s="172"/>
      <c r="CZ375" s="172"/>
      <c r="DA375" s="172"/>
      <c r="DB375" s="172"/>
      <c r="DC375" s="172"/>
      <c r="DD375" s="172"/>
      <c r="DE375" s="172"/>
      <c r="DF375" s="172"/>
      <c r="DG375" s="172"/>
      <c r="DH375" s="172"/>
      <c r="DI375" s="172"/>
      <c r="DJ375" s="172"/>
      <c r="DK375" s="172"/>
      <c r="DL375" s="172"/>
      <c r="DM375" s="172"/>
    </row>
    <row r="376" spans="1:117" s="225" customFormat="1" hidden="1">
      <c r="A376" s="178" t="s">
        <v>697</v>
      </c>
      <c r="B376" s="243"/>
      <c r="C376" s="242"/>
      <c r="D376" s="241"/>
      <c r="E376" s="240"/>
      <c r="F376" s="239"/>
      <c r="G376" s="238"/>
      <c r="H376" s="231"/>
      <c r="I376" s="237"/>
      <c r="J376" s="236"/>
      <c r="K376" s="236"/>
      <c r="L376" s="236"/>
      <c r="M376" s="236"/>
      <c r="N376" s="236"/>
      <c r="O376" s="236"/>
      <c r="P376" s="236"/>
      <c r="Q376" s="236"/>
      <c r="R376" s="236"/>
      <c r="S376" s="236"/>
      <c r="T376" s="236"/>
      <c r="U376" s="236"/>
      <c r="V376" s="236"/>
      <c r="W376" s="236"/>
      <c r="X376" s="236"/>
      <c r="Y376" s="236"/>
      <c r="Z376" s="236"/>
      <c r="AA376" s="236"/>
      <c r="AB376" s="236"/>
      <c r="AC376" s="236"/>
      <c r="AD376" s="236"/>
      <c r="AE376" s="236"/>
      <c r="AF376" s="236"/>
      <c r="AG376" s="236"/>
      <c r="AH376" s="236"/>
      <c r="AI376" s="236"/>
      <c r="AJ376" s="236"/>
      <c r="AK376" s="236"/>
      <c r="AL376" s="236"/>
      <c r="AM376" s="236"/>
      <c r="AN376" s="236"/>
      <c r="AO376" s="236"/>
      <c r="AP376" s="236"/>
      <c r="AQ376" s="236"/>
      <c r="AR376" s="236"/>
      <c r="AS376" s="177">
        <f t="shared" si="41"/>
        <v>0</v>
      </c>
      <c r="AT376" s="235">
        <f t="shared" si="42"/>
        <v>0</v>
      </c>
      <c r="AU376" s="235">
        <f t="shared" si="43"/>
        <v>0</v>
      </c>
      <c r="AV376" s="235">
        <f t="shared" si="44"/>
        <v>0</v>
      </c>
      <c r="AW376" s="172"/>
      <c r="AX376" s="173">
        <f t="shared" si="47"/>
        <v>0</v>
      </c>
      <c r="AY376" s="173"/>
      <c r="AZ376" s="173"/>
      <c r="BA376" s="173">
        <f t="shared" si="45"/>
        <v>0</v>
      </c>
      <c r="BB376" s="173"/>
      <c r="BC376" s="173"/>
      <c r="BD376" s="173">
        <f t="shared" si="46"/>
        <v>0</v>
      </c>
      <c r="BE376" s="173"/>
      <c r="BF376" s="172"/>
      <c r="BG376" s="172"/>
      <c r="BH376" s="172"/>
      <c r="BI376" s="172"/>
      <c r="BJ376" s="172"/>
      <c r="BK376" s="172"/>
      <c r="BL376" s="172"/>
      <c r="BM376" s="172"/>
      <c r="BN376" s="172"/>
      <c r="BO376" s="172"/>
      <c r="BP376" s="172"/>
      <c r="BQ376" s="172"/>
      <c r="BR376" s="172"/>
      <c r="BS376" s="172"/>
      <c r="BT376" s="172"/>
      <c r="BU376" s="172"/>
      <c r="BV376" s="172"/>
      <c r="BW376" s="172"/>
      <c r="BX376" s="172"/>
      <c r="BY376" s="172"/>
      <c r="BZ376" s="172"/>
      <c r="CA376" s="172"/>
      <c r="CB376" s="172"/>
      <c r="CC376" s="172"/>
      <c r="CD376" s="172"/>
      <c r="CE376" s="172"/>
      <c r="CF376" s="172"/>
      <c r="CG376" s="172"/>
      <c r="CH376" s="172"/>
      <c r="CI376" s="172"/>
      <c r="CJ376" s="172"/>
      <c r="CK376" s="172"/>
      <c r="CL376" s="172"/>
      <c r="CM376" s="172"/>
      <c r="CN376" s="172"/>
      <c r="CO376" s="172"/>
      <c r="CP376" s="172"/>
      <c r="CQ376" s="172"/>
      <c r="CR376" s="172"/>
      <c r="CS376" s="172"/>
      <c r="CT376" s="172"/>
      <c r="CU376" s="172"/>
      <c r="CV376" s="172"/>
      <c r="CW376" s="172"/>
      <c r="CX376" s="172"/>
      <c r="CY376" s="172"/>
      <c r="CZ376" s="172"/>
      <c r="DA376" s="172"/>
      <c r="DB376" s="172"/>
      <c r="DC376" s="172"/>
      <c r="DD376" s="172"/>
      <c r="DE376" s="172"/>
      <c r="DF376" s="172"/>
      <c r="DG376" s="172"/>
      <c r="DH376" s="172"/>
      <c r="DI376" s="172"/>
      <c r="DJ376" s="172"/>
      <c r="DK376" s="172"/>
      <c r="DL376" s="172"/>
      <c r="DM376" s="172"/>
    </row>
    <row r="377" spans="1:117" s="225" customFormat="1" hidden="1">
      <c r="A377" s="178" t="s">
        <v>698</v>
      </c>
      <c r="B377" s="243"/>
      <c r="C377" s="242"/>
      <c r="D377" s="241"/>
      <c r="E377" s="240"/>
      <c r="F377" s="239"/>
      <c r="G377" s="238"/>
      <c r="H377" s="231"/>
      <c r="I377" s="237"/>
      <c r="J377" s="236"/>
      <c r="K377" s="236"/>
      <c r="L377" s="236"/>
      <c r="M377" s="236"/>
      <c r="N377" s="236"/>
      <c r="O377" s="236"/>
      <c r="P377" s="236"/>
      <c r="Q377" s="236"/>
      <c r="R377" s="236"/>
      <c r="S377" s="236"/>
      <c r="T377" s="236"/>
      <c r="U377" s="236"/>
      <c r="V377" s="236"/>
      <c r="W377" s="236"/>
      <c r="X377" s="236"/>
      <c r="Y377" s="236"/>
      <c r="Z377" s="236"/>
      <c r="AA377" s="236"/>
      <c r="AB377" s="236"/>
      <c r="AC377" s="236"/>
      <c r="AD377" s="236"/>
      <c r="AE377" s="236"/>
      <c r="AF377" s="236"/>
      <c r="AG377" s="236"/>
      <c r="AH377" s="236"/>
      <c r="AI377" s="236"/>
      <c r="AJ377" s="236"/>
      <c r="AK377" s="236"/>
      <c r="AL377" s="236"/>
      <c r="AM377" s="236"/>
      <c r="AN377" s="236"/>
      <c r="AO377" s="236"/>
      <c r="AP377" s="236"/>
      <c r="AQ377" s="236"/>
      <c r="AR377" s="236"/>
      <c r="AS377" s="177">
        <f t="shared" si="41"/>
        <v>0</v>
      </c>
      <c r="AT377" s="235">
        <f t="shared" si="42"/>
        <v>0</v>
      </c>
      <c r="AU377" s="235">
        <f t="shared" si="43"/>
        <v>0</v>
      </c>
      <c r="AV377" s="235">
        <f t="shared" si="44"/>
        <v>0</v>
      </c>
      <c r="AW377" s="172"/>
      <c r="AX377" s="173">
        <f t="shared" si="47"/>
        <v>0</v>
      </c>
      <c r="AY377" s="173"/>
      <c r="AZ377" s="173"/>
      <c r="BA377" s="173">
        <f t="shared" si="45"/>
        <v>0</v>
      </c>
      <c r="BB377" s="173"/>
      <c r="BC377" s="173"/>
      <c r="BD377" s="173">
        <f t="shared" si="46"/>
        <v>0</v>
      </c>
      <c r="BE377" s="173"/>
      <c r="BF377" s="172"/>
      <c r="BG377" s="172"/>
      <c r="BH377" s="172"/>
      <c r="BI377" s="172"/>
      <c r="BJ377" s="172"/>
      <c r="BK377" s="172"/>
      <c r="BL377" s="172"/>
      <c r="BM377" s="172"/>
      <c r="BN377" s="172"/>
      <c r="BO377" s="172"/>
      <c r="BP377" s="172"/>
      <c r="BQ377" s="172"/>
      <c r="BR377" s="172"/>
      <c r="BS377" s="172"/>
      <c r="BT377" s="172"/>
      <c r="BU377" s="172"/>
      <c r="BV377" s="172"/>
      <c r="BW377" s="172"/>
      <c r="BX377" s="172"/>
      <c r="BY377" s="172"/>
      <c r="BZ377" s="172"/>
      <c r="CA377" s="172"/>
      <c r="CB377" s="172"/>
      <c r="CC377" s="172"/>
      <c r="CD377" s="172"/>
      <c r="CE377" s="172"/>
      <c r="CF377" s="172"/>
      <c r="CG377" s="172"/>
      <c r="CH377" s="172"/>
      <c r="CI377" s="172"/>
      <c r="CJ377" s="172"/>
      <c r="CK377" s="172"/>
      <c r="CL377" s="172"/>
      <c r="CM377" s="172"/>
      <c r="CN377" s="172"/>
      <c r="CO377" s="172"/>
      <c r="CP377" s="172"/>
      <c r="CQ377" s="172"/>
      <c r="CR377" s="172"/>
      <c r="CS377" s="172"/>
      <c r="CT377" s="172"/>
      <c r="CU377" s="172"/>
      <c r="CV377" s="172"/>
      <c r="CW377" s="172"/>
      <c r="CX377" s="172"/>
      <c r="CY377" s="172"/>
      <c r="CZ377" s="172"/>
      <c r="DA377" s="172"/>
      <c r="DB377" s="172"/>
      <c r="DC377" s="172"/>
      <c r="DD377" s="172"/>
      <c r="DE377" s="172"/>
      <c r="DF377" s="172"/>
      <c r="DG377" s="172"/>
      <c r="DH377" s="172"/>
      <c r="DI377" s="172"/>
      <c r="DJ377" s="172"/>
      <c r="DK377" s="172"/>
      <c r="DL377" s="172"/>
      <c r="DM377" s="172"/>
    </row>
    <row r="378" spans="1:117" s="225" customFormat="1" hidden="1">
      <c r="A378" s="178" t="s">
        <v>699</v>
      </c>
      <c r="B378" s="243"/>
      <c r="C378" s="242"/>
      <c r="D378" s="241"/>
      <c r="E378" s="240"/>
      <c r="F378" s="239"/>
      <c r="G378" s="238"/>
      <c r="H378" s="231"/>
      <c r="I378" s="237"/>
      <c r="J378" s="236"/>
      <c r="K378" s="236"/>
      <c r="L378" s="236"/>
      <c r="M378" s="236"/>
      <c r="N378" s="236"/>
      <c r="O378" s="236"/>
      <c r="P378" s="236"/>
      <c r="Q378" s="236"/>
      <c r="R378" s="236"/>
      <c r="S378" s="236"/>
      <c r="T378" s="236"/>
      <c r="U378" s="236"/>
      <c r="V378" s="236"/>
      <c r="W378" s="236"/>
      <c r="X378" s="236"/>
      <c r="Y378" s="236"/>
      <c r="Z378" s="236"/>
      <c r="AA378" s="236"/>
      <c r="AB378" s="236"/>
      <c r="AC378" s="236"/>
      <c r="AD378" s="236"/>
      <c r="AE378" s="236"/>
      <c r="AF378" s="236"/>
      <c r="AG378" s="236"/>
      <c r="AH378" s="236"/>
      <c r="AI378" s="236"/>
      <c r="AJ378" s="236"/>
      <c r="AK378" s="236"/>
      <c r="AL378" s="236"/>
      <c r="AM378" s="236"/>
      <c r="AN378" s="236"/>
      <c r="AO378" s="236"/>
      <c r="AP378" s="236"/>
      <c r="AQ378" s="236"/>
      <c r="AR378" s="236"/>
      <c r="AS378" s="177">
        <f t="shared" si="41"/>
        <v>0</v>
      </c>
      <c r="AT378" s="235">
        <f t="shared" si="42"/>
        <v>0</v>
      </c>
      <c r="AU378" s="235">
        <f t="shared" si="43"/>
        <v>0</v>
      </c>
      <c r="AV378" s="235">
        <f t="shared" si="44"/>
        <v>0</v>
      </c>
      <c r="AW378" s="172"/>
      <c r="AX378" s="173">
        <f t="shared" si="47"/>
        <v>0</v>
      </c>
      <c r="AY378" s="173"/>
      <c r="AZ378" s="173"/>
      <c r="BA378" s="173">
        <f t="shared" si="45"/>
        <v>0</v>
      </c>
      <c r="BB378" s="173"/>
      <c r="BC378" s="173"/>
      <c r="BD378" s="173">
        <f t="shared" si="46"/>
        <v>0</v>
      </c>
      <c r="BE378" s="173"/>
      <c r="BF378" s="172"/>
      <c r="BG378" s="172"/>
      <c r="BH378" s="172"/>
      <c r="BI378" s="172"/>
      <c r="BJ378" s="172"/>
      <c r="BK378" s="172"/>
      <c r="BL378" s="172"/>
      <c r="BM378" s="172"/>
      <c r="BN378" s="172"/>
      <c r="BO378" s="172"/>
      <c r="BP378" s="172"/>
      <c r="BQ378" s="172"/>
      <c r="BR378" s="172"/>
      <c r="BS378" s="172"/>
      <c r="BT378" s="172"/>
      <c r="BU378" s="172"/>
      <c r="BV378" s="172"/>
      <c r="BW378" s="172"/>
      <c r="BX378" s="172"/>
      <c r="BY378" s="172"/>
      <c r="BZ378" s="172"/>
      <c r="CA378" s="172"/>
      <c r="CB378" s="172"/>
      <c r="CC378" s="172"/>
      <c r="CD378" s="172"/>
      <c r="CE378" s="172"/>
      <c r="CF378" s="172"/>
      <c r="CG378" s="172"/>
      <c r="CH378" s="172"/>
      <c r="CI378" s="172"/>
      <c r="CJ378" s="172"/>
      <c r="CK378" s="172"/>
      <c r="CL378" s="172"/>
      <c r="CM378" s="172"/>
      <c r="CN378" s="172"/>
      <c r="CO378" s="172"/>
      <c r="CP378" s="172"/>
      <c r="CQ378" s="172"/>
      <c r="CR378" s="172"/>
      <c r="CS378" s="172"/>
      <c r="CT378" s="172"/>
      <c r="CU378" s="172"/>
      <c r="CV378" s="172"/>
      <c r="CW378" s="172"/>
      <c r="CX378" s="172"/>
      <c r="CY378" s="172"/>
      <c r="CZ378" s="172"/>
      <c r="DA378" s="172"/>
      <c r="DB378" s="172"/>
      <c r="DC378" s="172"/>
      <c r="DD378" s="172"/>
      <c r="DE378" s="172"/>
      <c r="DF378" s="172"/>
      <c r="DG378" s="172"/>
      <c r="DH378" s="172"/>
      <c r="DI378" s="172"/>
      <c r="DJ378" s="172"/>
      <c r="DK378" s="172"/>
      <c r="DL378" s="172"/>
      <c r="DM378" s="172"/>
    </row>
    <row r="379" spans="1:117" s="225" customFormat="1" hidden="1">
      <c r="A379" s="178" t="s">
        <v>700</v>
      </c>
      <c r="B379" s="243"/>
      <c r="C379" s="242"/>
      <c r="D379" s="241"/>
      <c r="E379" s="240"/>
      <c r="F379" s="239"/>
      <c r="G379" s="238"/>
      <c r="H379" s="231"/>
      <c r="I379" s="237"/>
      <c r="J379" s="236"/>
      <c r="K379" s="236"/>
      <c r="L379" s="236"/>
      <c r="M379" s="236"/>
      <c r="N379" s="236"/>
      <c r="O379" s="236"/>
      <c r="P379" s="236"/>
      <c r="Q379" s="236"/>
      <c r="R379" s="236"/>
      <c r="S379" s="236"/>
      <c r="T379" s="236"/>
      <c r="U379" s="236"/>
      <c r="V379" s="236"/>
      <c r="W379" s="236"/>
      <c r="X379" s="236"/>
      <c r="Y379" s="236"/>
      <c r="Z379" s="236"/>
      <c r="AA379" s="236"/>
      <c r="AB379" s="236"/>
      <c r="AC379" s="236"/>
      <c r="AD379" s="236"/>
      <c r="AE379" s="236"/>
      <c r="AF379" s="236"/>
      <c r="AG379" s="236"/>
      <c r="AH379" s="236"/>
      <c r="AI379" s="236"/>
      <c r="AJ379" s="236"/>
      <c r="AK379" s="236"/>
      <c r="AL379" s="236"/>
      <c r="AM379" s="236"/>
      <c r="AN379" s="236"/>
      <c r="AO379" s="236"/>
      <c r="AP379" s="236"/>
      <c r="AQ379" s="236"/>
      <c r="AR379" s="236"/>
      <c r="AS379" s="177">
        <f t="shared" si="41"/>
        <v>0</v>
      </c>
      <c r="AT379" s="235">
        <f t="shared" si="42"/>
        <v>0</v>
      </c>
      <c r="AU379" s="235">
        <f t="shared" si="43"/>
        <v>0</v>
      </c>
      <c r="AV379" s="235">
        <f t="shared" si="44"/>
        <v>0</v>
      </c>
      <c r="AW379" s="172"/>
      <c r="AX379" s="173">
        <f t="shared" si="47"/>
        <v>0</v>
      </c>
      <c r="AY379" s="173"/>
      <c r="AZ379" s="173"/>
      <c r="BA379" s="173">
        <f t="shared" si="45"/>
        <v>0</v>
      </c>
      <c r="BB379" s="173"/>
      <c r="BC379" s="173"/>
      <c r="BD379" s="173">
        <f t="shared" si="46"/>
        <v>0</v>
      </c>
      <c r="BE379" s="173"/>
      <c r="BF379" s="172"/>
      <c r="BG379" s="172"/>
      <c r="BH379" s="172"/>
      <c r="BI379" s="172"/>
      <c r="BJ379" s="172"/>
      <c r="BK379" s="172"/>
      <c r="BL379" s="172"/>
      <c r="BM379" s="172"/>
      <c r="BN379" s="172"/>
      <c r="BO379" s="172"/>
      <c r="BP379" s="172"/>
      <c r="BQ379" s="172"/>
      <c r="BR379" s="172"/>
      <c r="BS379" s="172"/>
      <c r="BT379" s="172"/>
      <c r="BU379" s="172"/>
      <c r="BV379" s="172"/>
      <c r="BW379" s="172"/>
      <c r="BX379" s="172"/>
      <c r="BY379" s="172"/>
      <c r="BZ379" s="172"/>
      <c r="CA379" s="172"/>
      <c r="CB379" s="172"/>
      <c r="CC379" s="172"/>
      <c r="CD379" s="172"/>
      <c r="CE379" s="172"/>
      <c r="CF379" s="172"/>
      <c r="CG379" s="172"/>
      <c r="CH379" s="172"/>
      <c r="CI379" s="172"/>
      <c r="CJ379" s="172"/>
      <c r="CK379" s="172"/>
      <c r="CL379" s="172"/>
      <c r="CM379" s="172"/>
      <c r="CN379" s="172"/>
      <c r="CO379" s="172"/>
      <c r="CP379" s="172"/>
      <c r="CQ379" s="172"/>
      <c r="CR379" s="172"/>
      <c r="CS379" s="172"/>
      <c r="CT379" s="172"/>
      <c r="CU379" s="172"/>
      <c r="CV379" s="172"/>
      <c r="CW379" s="172"/>
      <c r="CX379" s="172"/>
      <c r="CY379" s="172"/>
      <c r="CZ379" s="172"/>
      <c r="DA379" s="172"/>
      <c r="DB379" s="172"/>
      <c r="DC379" s="172"/>
      <c r="DD379" s="172"/>
      <c r="DE379" s="172"/>
      <c r="DF379" s="172"/>
      <c r="DG379" s="172"/>
      <c r="DH379" s="172"/>
      <c r="DI379" s="172"/>
      <c r="DJ379" s="172"/>
      <c r="DK379" s="172"/>
      <c r="DL379" s="172"/>
      <c r="DM379" s="172"/>
    </row>
    <row r="380" spans="1:117" s="225" customFormat="1" hidden="1">
      <c r="A380" s="178" t="s">
        <v>701</v>
      </c>
      <c r="B380" s="243"/>
      <c r="C380" s="242"/>
      <c r="D380" s="241"/>
      <c r="E380" s="240"/>
      <c r="F380" s="239"/>
      <c r="G380" s="238"/>
      <c r="H380" s="231"/>
      <c r="I380" s="237"/>
      <c r="J380" s="236"/>
      <c r="K380" s="236"/>
      <c r="L380" s="236"/>
      <c r="M380" s="236"/>
      <c r="N380" s="236"/>
      <c r="O380" s="236"/>
      <c r="P380" s="236"/>
      <c r="Q380" s="236"/>
      <c r="R380" s="236"/>
      <c r="S380" s="236"/>
      <c r="T380" s="236"/>
      <c r="U380" s="236"/>
      <c r="V380" s="236"/>
      <c r="W380" s="236"/>
      <c r="X380" s="236"/>
      <c r="Y380" s="236"/>
      <c r="Z380" s="236"/>
      <c r="AA380" s="236"/>
      <c r="AB380" s="236"/>
      <c r="AC380" s="236"/>
      <c r="AD380" s="236"/>
      <c r="AE380" s="236"/>
      <c r="AF380" s="236"/>
      <c r="AG380" s="236"/>
      <c r="AH380" s="236"/>
      <c r="AI380" s="236"/>
      <c r="AJ380" s="236"/>
      <c r="AK380" s="236"/>
      <c r="AL380" s="236"/>
      <c r="AM380" s="236"/>
      <c r="AN380" s="236"/>
      <c r="AO380" s="236"/>
      <c r="AP380" s="236"/>
      <c r="AQ380" s="236"/>
      <c r="AR380" s="236"/>
      <c r="AS380" s="177">
        <f t="shared" si="41"/>
        <v>0</v>
      </c>
      <c r="AT380" s="235">
        <f t="shared" si="42"/>
        <v>0</v>
      </c>
      <c r="AU380" s="235">
        <f t="shared" si="43"/>
        <v>0</v>
      </c>
      <c r="AV380" s="235">
        <f t="shared" si="44"/>
        <v>0</v>
      </c>
      <c r="AW380" s="172"/>
      <c r="AX380" s="173">
        <f t="shared" si="47"/>
        <v>0</v>
      </c>
      <c r="AY380" s="173"/>
      <c r="AZ380" s="173"/>
      <c r="BA380" s="173">
        <f t="shared" si="45"/>
        <v>0</v>
      </c>
      <c r="BB380" s="173"/>
      <c r="BC380" s="173"/>
      <c r="BD380" s="173">
        <f t="shared" si="46"/>
        <v>0</v>
      </c>
      <c r="BE380" s="173"/>
      <c r="BF380" s="172"/>
      <c r="BG380" s="172"/>
      <c r="BH380" s="172"/>
      <c r="BI380" s="172"/>
      <c r="BJ380" s="172"/>
      <c r="BK380" s="172"/>
      <c r="BL380" s="172"/>
      <c r="BM380" s="172"/>
      <c r="BN380" s="172"/>
      <c r="BO380" s="172"/>
      <c r="BP380" s="172"/>
      <c r="BQ380" s="172"/>
      <c r="BR380" s="172"/>
      <c r="BS380" s="172"/>
      <c r="BT380" s="172"/>
      <c r="BU380" s="172"/>
      <c r="BV380" s="172"/>
      <c r="BW380" s="172"/>
      <c r="BX380" s="172"/>
      <c r="BY380" s="172"/>
      <c r="BZ380" s="172"/>
      <c r="CA380" s="172"/>
      <c r="CB380" s="172"/>
      <c r="CC380" s="172"/>
      <c r="CD380" s="172"/>
      <c r="CE380" s="172"/>
      <c r="CF380" s="172"/>
      <c r="CG380" s="172"/>
      <c r="CH380" s="172"/>
      <c r="CI380" s="172"/>
      <c r="CJ380" s="172"/>
      <c r="CK380" s="172"/>
      <c r="CL380" s="172"/>
      <c r="CM380" s="172"/>
      <c r="CN380" s="172"/>
      <c r="CO380" s="172"/>
      <c r="CP380" s="172"/>
      <c r="CQ380" s="172"/>
      <c r="CR380" s="172"/>
      <c r="CS380" s="172"/>
      <c r="CT380" s="172"/>
      <c r="CU380" s="172"/>
      <c r="CV380" s="172"/>
      <c r="CW380" s="172"/>
      <c r="CX380" s="172"/>
      <c r="CY380" s="172"/>
      <c r="CZ380" s="172"/>
      <c r="DA380" s="172"/>
      <c r="DB380" s="172"/>
      <c r="DC380" s="172"/>
      <c r="DD380" s="172"/>
      <c r="DE380" s="172"/>
      <c r="DF380" s="172"/>
      <c r="DG380" s="172"/>
      <c r="DH380" s="172"/>
      <c r="DI380" s="172"/>
      <c r="DJ380" s="172"/>
      <c r="DK380" s="172"/>
      <c r="DL380" s="172"/>
      <c r="DM380" s="172"/>
    </row>
    <row r="381" spans="1:117" hidden="1">
      <c r="A381" s="178" t="s">
        <v>702</v>
      </c>
      <c r="B381" s="243"/>
      <c r="C381" s="242"/>
      <c r="D381" s="241"/>
      <c r="E381" s="240"/>
      <c r="F381" s="239"/>
      <c r="G381" s="238"/>
      <c r="H381" s="231"/>
      <c r="I381" s="237"/>
      <c r="J381" s="236"/>
      <c r="K381" s="236"/>
      <c r="L381" s="236"/>
      <c r="M381" s="236"/>
      <c r="N381" s="236"/>
      <c r="O381" s="236"/>
      <c r="P381" s="236"/>
      <c r="Q381" s="236"/>
      <c r="R381" s="236"/>
      <c r="S381" s="236"/>
      <c r="T381" s="236"/>
      <c r="U381" s="236"/>
      <c r="V381" s="236"/>
      <c r="W381" s="236"/>
      <c r="X381" s="236"/>
      <c r="Y381" s="236"/>
      <c r="Z381" s="236"/>
      <c r="AA381" s="236"/>
      <c r="AB381" s="236"/>
      <c r="AC381" s="236"/>
      <c r="AD381" s="236"/>
      <c r="AE381" s="236"/>
      <c r="AF381" s="236"/>
      <c r="AG381" s="236"/>
      <c r="AH381" s="236"/>
      <c r="AI381" s="236"/>
      <c r="AJ381" s="236"/>
      <c r="AK381" s="236"/>
      <c r="AL381" s="236"/>
      <c r="AM381" s="236"/>
      <c r="AN381" s="236"/>
      <c r="AO381" s="236"/>
      <c r="AP381" s="236"/>
      <c r="AQ381" s="236"/>
      <c r="AR381" s="236"/>
      <c r="AS381" s="177">
        <f t="shared" si="41"/>
        <v>0</v>
      </c>
      <c r="AT381" s="235">
        <f t="shared" si="42"/>
        <v>0</v>
      </c>
      <c r="AU381" s="235">
        <f t="shared" si="43"/>
        <v>0</v>
      </c>
      <c r="AV381" s="235">
        <f t="shared" si="44"/>
        <v>0</v>
      </c>
      <c r="AX381" s="173">
        <f t="shared" si="47"/>
        <v>0</v>
      </c>
      <c r="BA381" s="173">
        <f t="shared" si="45"/>
        <v>0</v>
      </c>
      <c r="BD381" s="173">
        <f t="shared" si="46"/>
        <v>0</v>
      </c>
    </row>
    <row r="382" spans="1:117" s="225" customFormat="1" hidden="1">
      <c r="A382" s="178" t="s">
        <v>703</v>
      </c>
      <c r="B382" s="243"/>
      <c r="C382" s="242"/>
      <c r="D382" s="241"/>
      <c r="E382" s="240"/>
      <c r="F382" s="239"/>
      <c r="G382" s="238"/>
      <c r="H382" s="231"/>
      <c r="I382" s="237"/>
      <c r="J382" s="236"/>
      <c r="K382" s="236"/>
      <c r="L382" s="236"/>
      <c r="M382" s="236"/>
      <c r="N382" s="236"/>
      <c r="O382" s="236"/>
      <c r="P382" s="236"/>
      <c r="Q382" s="236"/>
      <c r="R382" s="236"/>
      <c r="S382" s="236"/>
      <c r="T382" s="236"/>
      <c r="U382" s="236"/>
      <c r="V382" s="236"/>
      <c r="W382" s="236"/>
      <c r="X382" s="236"/>
      <c r="Y382" s="236"/>
      <c r="Z382" s="236"/>
      <c r="AA382" s="236"/>
      <c r="AB382" s="236"/>
      <c r="AC382" s="236"/>
      <c r="AD382" s="236"/>
      <c r="AE382" s="236"/>
      <c r="AF382" s="236"/>
      <c r="AG382" s="236"/>
      <c r="AH382" s="236"/>
      <c r="AI382" s="236"/>
      <c r="AJ382" s="236"/>
      <c r="AK382" s="236"/>
      <c r="AL382" s="236"/>
      <c r="AM382" s="236"/>
      <c r="AN382" s="236"/>
      <c r="AO382" s="236"/>
      <c r="AP382" s="236"/>
      <c r="AQ382" s="236"/>
      <c r="AR382" s="236"/>
      <c r="AS382" s="177">
        <f t="shared" si="41"/>
        <v>0</v>
      </c>
      <c r="AT382" s="235">
        <f t="shared" si="42"/>
        <v>0</v>
      </c>
      <c r="AU382" s="235">
        <f t="shared" si="43"/>
        <v>0</v>
      </c>
      <c r="AV382" s="235">
        <f t="shared" si="44"/>
        <v>0</v>
      </c>
      <c r="AW382" s="172"/>
      <c r="AX382" s="173">
        <f t="shared" si="47"/>
        <v>0</v>
      </c>
      <c r="AY382" s="173"/>
      <c r="AZ382" s="173"/>
      <c r="BA382" s="173">
        <f t="shared" si="45"/>
        <v>0</v>
      </c>
      <c r="BB382" s="173"/>
      <c r="BC382" s="173"/>
      <c r="BD382" s="173">
        <f t="shared" si="46"/>
        <v>0</v>
      </c>
      <c r="BE382" s="173"/>
      <c r="BF382" s="172"/>
      <c r="BG382" s="172"/>
      <c r="BH382" s="172"/>
      <c r="BI382" s="172"/>
      <c r="BJ382" s="172"/>
      <c r="BK382" s="172"/>
      <c r="BL382" s="172"/>
      <c r="BM382" s="172"/>
      <c r="BN382" s="172"/>
      <c r="BO382" s="172"/>
      <c r="BP382" s="172"/>
      <c r="BQ382" s="172"/>
      <c r="BR382" s="172"/>
      <c r="BS382" s="172"/>
      <c r="BT382" s="172"/>
      <c r="BU382" s="172"/>
      <c r="BV382" s="172"/>
      <c r="BW382" s="172"/>
      <c r="BX382" s="172"/>
      <c r="BY382" s="172"/>
      <c r="BZ382" s="172"/>
      <c r="CA382" s="172"/>
      <c r="CB382" s="172"/>
      <c r="CC382" s="172"/>
      <c r="CD382" s="172"/>
      <c r="CE382" s="172"/>
      <c r="CF382" s="172"/>
      <c r="CG382" s="172"/>
      <c r="CH382" s="172"/>
      <c r="CI382" s="172"/>
      <c r="CJ382" s="172"/>
      <c r="CK382" s="172"/>
      <c r="CL382" s="172"/>
      <c r="CM382" s="172"/>
      <c r="CN382" s="172"/>
      <c r="CO382" s="172"/>
      <c r="CP382" s="172"/>
      <c r="CQ382" s="172"/>
      <c r="CR382" s="172"/>
      <c r="CS382" s="172"/>
      <c r="CT382" s="172"/>
      <c r="CU382" s="172"/>
      <c r="CV382" s="172"/>
      <c r="CW382" s="172"/>
      <c r="CX382" s="172"/>
      <c r="CY382" s="172"/>
      <c r="CZ382" s="172"/>
      <c r="DA382" s="172"/>
      <c r="DB382" s="172"/>
      <c r="DC382" s="172"/>
      <c r="DD382" s="172"/>
      <c r="DE382" s="172"/>
      <c r="DF382" s="172"/>
      <c r="DG382" s="172"/>
      <c r="DH382" s="172"/>
      <c r="DI382" s="172"/>
      <c r="DJ382" s="172"/>
      <c r="DK382" s="172"/>
      <c r="DL382" s="172"/>
      <c r="DM382" s="172"/>
    </row>
    <row r="383" spans="1:117" s="225" customFormat="1" hidden="1">
      <c r="A383" s="178" t="s">
        <v>704</v>
      </c>
      <c r="B383" s="243"/>
      <c r="C383" s="242"/>
      <c r="D383" s="241"/>
      <c r="E383" s="240"/>
      <c r="F383" s="239"/>
      <c r="G383" s="238"/>
      <c r="H383" s="231"/>
      <c r="I383" s="237"/>
      <c r="J383" s="236"/>
      <c r="K383" s="236"/>
      <c r="L383" s="236"/>
      <c r="M383" s="236"/>
      <c r="N383" s="236"/>
      <c r="O383" s="236"/>
      <c r="P383" s="236"/>
      <c r="Q383" s="236"/>
      <c r="R383" s="236"/>
      <c r="S383" s="236"/>
      <c r="T383" s="236"/>
      <c r="U383" s="236"/>
      <c r="V383" s="236"/>
      <c r="W383" s="236"/>
      <c r="X383" s="236"/>
      <c r="Y383" s="236"/>
      <c r="Z383" s="236"/>
      <c r="AA383" s="236"/>
      <c r="AB383" s="236"/>
      <c r="AC383" s="236"/>
      <c r="AD383" s="236"/>
      <c r="AE383" s="236"/>
      <c r="AF383" s="236"/>
      <c r="AG383" s="236"/>
      <c r="AH383" s="236"/>
      <c r="AI383" s="236"/>
      <c r="AJ383" s="236"/>
      <c r="AK383" s="236"/>
      <c r="AL383" s="236"/>
      <c r="AM383" s="236"/>
      <c r="AN383" s="236"/>
      <c r="AO383" s="236"/>
      <c r="AP383" s="236"/>
      <c r="AQ383" s="236"/>
      <c r="AR383" s="236"/>
      <c r="AS383" s="177">
        <f t="shared" si="41"/>
        <v>0</v>
      </c>
      <c r="AT383" s="235">
        <f t="shared" si="42"/>
        <v>0</v>
      </c>
      <c r="AU383" s="235">
        <f t="shared" si="43"/>
        <v>0</v>
      </c>
      <c r="AV383" s="235">
        <f t="shared" si="44"/>
        <v>0</v>
      </c>
      <c r="AW383" s="172"/>
      <c r="AX383" s="173">
        <f t="shared" si="47"/>
        <v>0</v>
      </c>
      <c r="AY383" s="173"/>
      <c r="AZ383" s="173"/>
      <c r="BA383" s="173">
        <f t="shared" si="45"/>
        <v>0</v>
      </c>
      <c r="BB383" s="173"/>
      <c r="BC383" s="173"/>
      <c r="BD383" s="173">
        <f t="shared" si="46"/>
        <v>0</v>
      </c>
      <c r="BE383" s="173"/>
      <c r="BF383" s="172"/>
      <c r="BG383" s="172"/>
      <c r="BH383" s="172"/>
      <c r="BI383" s="172"/>
      <c r="BJ383" s="172"/>
      <c r="BK383" s="172"/>
      <c r="BL383" s="172"/>
      <c r="BM383" s="172"/>
      <c r="BN383" s="172"/>
      <c r="BO383" s="172"/>
      <c r="BP383" s="172"/>
      <c r="BQ383" s="172"/>
      <c r="BR383" s="172"/>
      <c r="BS383" s="172"/>
      <c r="BT383" s="172"/>
      <c r="BU383" s="172"/>
      <c r="BV383" s="172"/>
      <c r="BW383" s="172"/>
      <c r="BX383" s="172"/>
      <c r="BY383" s="172"/>
      <c r="BZ383" s="172"/>
      <c r="CA383" s="172"/>
      <c r="CB383" s="172"/>
      <c r="CC383" s="172"/>
      <c r="CD383" s="172"/>
      <c r="CE383" s="172"/>
      <c r="CF383" s="172"/>
      <c r="CG383" s="172"/>
      <c r="CH383" s="172"/>
      <c r="CI383" s="172"/>
      <c r="CJ383" s="172"/>
      <c r="CK383" s="172"/>
      <c r="CL383" s="172"/>
      <c r="CM383" s="172"/>
      <c r="CN383" s="172"/>
      <c r="CO383" s="172"/>
      <c r="CP383" s="172"/>
      <c r="CQ383" s="172"/>
      <c r="CR383" s="172"/>
      <c r="CS383" s="172"/>
      <c r="CT383" s="172"/>
      <c r="CU383" s="172"/>
      <c r="CV383" s="172"/>
      <c r="CW383" s="172"/>
      <c r="CX383" s="172"/>
      <c r="CY383" s="172"/>
      <c r="CZ383" s="172"/>
      <c r="DA383" s="172"/>
      <c r="DB383" s="172"/>
      <c r="DC383" s="172"/>
      <c r="DD383" s="172"/>
      <c r="DE383" s="172"/>
      <c r="DF383" s="172"/>
      <c r="DG383" s="172"/>
      <c r="DH383" s="172"/>
      <c r="DI383" s="172"/>
      <c r="DJ383" s="172"/>
      <c r="DK383" s="172"/>
      <c r="DL383" s="172"/>
      <c r="DM383" s="172"/>
    </row>
    <row r="384" spans="1:117" s="225" customFormat="1" hidden="1">
      <c r="A384" s="178" t="s">
        <v>705</v>
      </c>
      <c r="B384" s="243"/>
      <c r="C384" s="242"/>
      <c r="D384" s="241"/>
      <c r="E384" s="240"/>
      <c r="F384" s="239"/>
      <c r="G384" s="238"/>
      <c r="H384" s="231"/>
      <c r="I384" s="237"/>
      <c r="J384" s="236"/>
      <c r="K384" s="236"/>
      <c r="L384" s="236"/>
      <c r="M384" s="236"/>
      <c r="N384" s="236"/>
      <c r="O384" s="236"/>
      <c r="P384" s="236"/>
      <c r="Q384" s="236"/>
      <c r="R384" s="236"/>
      <c r="S384" s="236"/>
      <c r="T384" s="236"/>
      <c r="U384" s="236"/>
      <c r="V384" s="236"/>
      <c r="W384" s="236"/>
      <c r="X384" s="236"/>
      <c r="Y384" s="236"/>
      <c r="Z384" s="236"/>
      <c r="AA384" s="236"/>
      <c r="AB384" s="236"/>
      <c r="AC384" s="236"/>
      <c r="AD384" s="236"/>
      <c r="AE384" s="236"/>
      <c r="AF384" s="236"/>
      <c r="AG384" s="236"/>
      <c r="AH384" s="236"/>
      <c r="AI384" s="236"/>
      <c r="AJ384" s="236"/>
      <c r="AK384" s="236"/>
      <c r="AL384" s="236"/>
      <c r="AM384" s="236"/>
      <c r="AN384" s="236"/>
      <c r="AO384" s="236"/>
      <c r="AP384" s="236"/>
      <c r="AQ384" s="236"/>
      <c r="AR384" s="236"/>
      <c r="AS384" s="177">
        <f t="shared" si="41"/>
        <v>0</v>
      </c>
      <c r="AT384" s="235">
        <f t="shared" si="42"/>
        <v>0</v>
      </c>
      <c r="AU384" s="235">
        <f t="shared" si="43"/>
        <v>0</v>
      </c>
      <c r="AV384" s="235">
        <f t="shared" si="44"/>
        <v>0</v>
      </c>
      <c r="AW384" s="172"/>
      <c r="AX384" s="173">
        <f t="shared" si="47"/>
        <v>0</v>
      </c>
      <c r="AY384" s="173"/>
      <c r="AZ384" s="173"/>
      <c r="BA384" s="173">
        <f t="shared" si="45"/>
        <v>0</v>
      </c>
      <c r="BB384" s="173"/>
      <c r="BC384" s="173"/>
      <c r="BD384" s="173">
        <f t="shared" si="46"/>
        <v>0</v>
      </c>
      <c r="BE384" s="173"/>
      <c r="BF384" s="172"/>
      <c r="BG384" s="172"/>
      <c r="BH384" s="172"/>
      <c r="BI384" s="172"/>
      <c r="BJ384" s="172"/>
      <c r="BK384" s="172"/>
      <c r="BL384" s="172"/>
      <c r="BM384" s="172"/>
      <c r="BN384" s="172"/>
      <c r="BO384" s="172"/>
      <c r="BP384" s="172"/>
      <c r="BQ384" s="172"/>
      <c r="BR384" s="172"/>
      <c r="BS384" s="172"/>
      <c r="BT384" s="172"/>
      <c r="BU384" s="172"/>
      <c r="BV384" s="172"/>
      <c r="BW384" s="172"/>
      <c r="BX384" s="172"/>
      <c r="BY384" s="172"/>
      <c r="BZ384" s="172"/>
      <c r="CA384" s="172"/>
      <c r="CB384" s="172"/>
      <c r="CC384" s="172"/>
      <c r="CD384" s="172"/>
      <c r="CE384" s="172"/>
      <c r="CF384" s="172"/>
      <c r="CG384" s="172"/>
      <c r="CH384" s="172"/>
      <c r="CI384" s="172"/>
      <c r="CJ384" s="172"/>
      <c r="CK384" s="172"/>
      <c r="CL384" s="172"/>
      <c r="CM384" s="172"/>
      <c r="CN384" s="172"/>
      <c r="CO384" s="172"/>
      <c r="CP384" s="172"/>
      <c r="CQ384" s="172"/>
      <c r="CR384" s="172"/>
      <c r="CS384" s="172"/>
      <c r="CT384" s="172"/>
      <c r="CU384" s="172"/>
      <c r="CV384" s="172"/>
      <c r="CW384" s="172"/>
      <c r="CX384" s="172"/>
      <c r="CY384" s="172"/>
      <c r="CZ384" s="172"/>
      <c r="DA384" s="172"/>
      <c r="DB384" s="172"/>
      <c r="DC384" s="172"/>
      <c r="DD384" s="172"/>
      <c r="DE384" s="172"/>
      <c r="DF384" s="172"/>
      <c r="DG384" s="172"/>
      <c r="DH384" s="172"/>
      <c r="DI384" s="172"/>
      <c r="DJ384" s="172"/>
      <c r="DK384" s="172"/>
      <c r="DL384" s="172"/>
      <c r="DM384" s="172"/>
    </row>
    <row r="385" spans="1:117" s="225" customFormat="1" hidden="1">
      <c r="A385" s="178" t="s">
        <v>706</v>
      </c>
      <c r="B385" s="243"/>
      <c r="C385" s="242"/>
      <c r="D385" s="241"/>
      <c r="E385" s="240"/>
      <c r="F385" s="239"/>
      <c r="G385" s="238"/>
      <c r="H385" s="231"/>
      <c r="I385" s="237"/>
      <c r="J385" s="236"/>
      <c r="K385" s="236"/>
      <c r="L385" s="236"/>
      <c r="M385" s="236"/>
      <c r="N385" s="236"/>
      <c r="O385" s="236"/>
      <c r="P385" s="236"/>
      <c r="Q385" s="236"/>
      <c r="R385" s="236"/>
      <c r="S385" s="236"/>
      <c r="T385" s="236"/>
      <c r="U385" s="236"/>
      <c r="V385" s="236"/>
      <c r="W385" s="236"/>
      <c r="X385" s="236"/>
      <c r="Y385" s="236"/>
      <c r="Z385" s="236"/>
      <c r="AA385" s="236"/>
      <c r="AB385" s="236"/>
      <c r="AC385" s="236"/>
      <c r="AD385" s="236"/>
      <c r="AE385" s="236"/>
      <c r="AF385" s="236"/>
      <c r="AG385" s="236"/>
      <c r="AH385" s="236"/>
      <c r="AI385" s="236"/>
      <c r="AJ385" s="236"/>
      <c r="AK385" s="236"/>
      <c r="AL385" s="236"/>
      <c r="AM385" s="236"/>
      <c r="AN385" s="236"/>
      <c r="AO385" s="236"/>
      <c r="AP385" s="236"/>
      <c r="AQ385" s="236"/>
      <c r="AR385" s="236"/>
      <c r="AS385" s="177">
        <f t="shared" si="41"/>
        <v>0</v>
      </c>
      <c r="AT385" s="235">
        <f t="shared" si="42"/>
        <v>0</v>
      </c>
      <c r="AU385" s="235">
        <f t="shared" si="43"/>
        <v>0</v>
      </c>
      <c r="AV385" s="235">
        <f t="shared" si="44"/>
        <v>0</v>
      </c>
      <c r="AW385" s="172"/>
      <c r="AX385" s="173">
        <f t="shared" si="47"/>
        <v>0</v>
      </c>
      <c r="AY385" s="173"/>
      <c r="AZ385" s="173"/>
      <c r="BA385" s="173">
        <f t="shared" si="45"/>
        <v>0</v>
      </c>
      <c r="BB385" s="173"/>
      <c r="BC385" s="173"/>
      <c r="BD385" s="173">
        <f t="shared" si="46"/>
        <v>0</v>
      </c>
      <c r="BE385" s="173"/>
      <c r="BF385" s="172"/>
      <c r="BG385" s="172"/>
      <c r="BH385" s="172"/>
      <c r="BI385" s="172"/>
      <c r="BJ385" s="172"/>
      <c r="BK385" s="172"/>
      <c r="BL385" s="172"/>
      <c r="BM385" s="172"/>
      <c r="BN385" s="172"/>
      <c r="BO385" s="172"/>
      <c r="BP385" s="172"/>
      <c r="BQ385" s="172"/>
      <c r="BR385" s="172"/>
      <c r="BS385" s="172"/>
      <c r="BT385" s="172"/>
      <c r="BU385" s="172"/>
      <c r="BV385" s="172"/>
      <c r="BW385" s="172"/>
      <c r="BX385" s="172"/>
      <c r="BY385" s="172"/>
      <c r="BZ385" s="172"/>
      <c r="CA385" s="172"/>
      <c r="CB385" s="172"/>
      <c r="CC385" s="172"/>
      <c r="CD385" s="172"/>
      <c r="CE385" s="172"/>
      <c r="CF385" s="172"/>
      <c r="CG385" s="172"/>
      <c r="CH385" s="172"/>
      <c r="CI385" s="172"/>
      <c r="CJ385" s="172"/>
      <c r="CK385" s="172"/>
      <c r="CL385" s="172"/>
      <c r="CM385" s="172"/>
      <c r="CN385" s="172"/>
      <c r="CO385" s="172"/>
      <c r="CP385" s="172"/>
      <c r="CQ385" s="172"/>
      <c r="CR385" s="172"/>
      <c r="CS385" s="172"/>
      <c r="CT385" s="172"/>
      <c r="CU385" s="172"/>
      <c r="CV385" s="172"/>
      <c r="CW385" s="172"/>
      <c r="CX385" s="172"/>
      <c r="CY385" s="172"/>
      <c r="CZ385" s="172"/>
      <c r="DA385" s="172"/>
      <c r="DB385" s="172"/>
      <c r="DC385" s="172"/>
      <c r="DD385" s="172"/>
      <c r="DE385" s="172"/>
      <c r="DF385" s="172"/>
      <c r="DG385" s="172"/>
      <c r="DH385" s="172"/>
      <c r="DI385" s="172"/>
      <c r="DJ385" s="172"/>
      <c r="DK385" s="172"/>
      <c r="DL385" s="172"/>
      <c r="DM385" s="172"/>
    </row>
    <row r="386" spans="1:117" s="225" customFormat="1" hidden="1">
      <c r="A386" s="178" t="s">
        <v>707</v>
      </c>
      <c r="B386" s="243"/>
      <c r="C386" s="242"/>
      <c r="D386" s="241"/>
      <c r="E386" s="240"/>
      <c r="F386" s="239"/>
      <c r="G386" s="238"/>
      <c r="H386" s="231"/>
      <c r="I386" s="237"/>
      <c r="J386" s="236"/>
      <c r="K386" s="236"/>
      <c r="L386" s="236"/>
      <c r="M386" s="236"/>
      <c r="N386" s="236"/>
      <c r="O386" s="236"/>
      <c r="P386" s="236"/>
      <c r="Q386" s="236"/>
      <c r="R386" s="236"/>
      <c r="S386" s="236"/>
      <c r="T386" s="236"/>
      <c r="U386" s="236"/>
      <c r="V386" s="236"/>
      <c r="W386" s="236"/>
      <c r="X386" s="236"/>
      <c r="Y386" s="236"/>
      <c r="Z386" s="236"/>
      <c r="AA386" s="236"/>
      <c r="AB386" s="236"/>
      <c r="AC386" s="236"/>
      <c r="AD386" s="236"/>
      <c r="AE386" s="236"/>
      <c r="AF386" s="236"/>
      <c r="AG386" s="236"/>
      <c r="AH386" s="236"/>
      <c r="AI386" s="236"/>
      <c r="AJ386" s="236"/>
      <c r="AK386" s="236"/>
      <c r="AL386" s="236"/>
      <c r="AM386" s="236"/>
      <c r="AN386" s="236"/>
      <c r="AO386" s="236"/>
      <c r="AP386" s="236"/>
      <c r="AQ386" s="236"/>
      <c r="AR386" s="236"/>
      <c r="AS386" s="177">
        <f t="shared" si="41"/>
        <v>0</v>
      </c>
      <c r="AT386" s="235">
        <f t="shared" si="42"/>
        <v>0</v>
      </c>
      <c r="AU386" s="235">
        <f t="shared" si="43"/>
        <v>0</v>
      </c>
      <c r="AV386" s="235">
        <f t="shared" si="44"/>
        <v>0</v>
      </c>
      <c r="AW386" s="172"/>
      <c r="AX386" s="173">
        <f t="shared" si="47"/>
        <v>0</v>
      </c>
      <c r="AY386" s="173"/>
      <c r="AZ386" s="173"/>
      <c r="BA386" s="173">
        <f t="shared" si="45"/>
        <v>0</v>
      </c>
      <c r="BB386" s="173"/>
      <c r="BC386" s="173"/>
      <c r="BD386" s="173">
        <f t="shared" si="46"/>
        <v>0</v>
      </c>
      <c r="BE386" s="173"/>
      <c r="BF386" s="172"/>
      <c r="BG386" s="172"/>
      <c r="BH386" s="172"/>
      <c r="BI386" s="172"/>
      <c r="BJ386" s="172"/>
      <c r="BK386" s="172"/>
      <c r="BL386" s="172"/>
      <c r="BM386" s="172"/>
      <c r="BN386" s="172"/>
      <c r="BO386" s="172"/>
      <c r="BP386" s="172"/>
      <c r="BQ386" s="172"/>
      <c r="BR386" s="172"/>
      <c r="BS386" s="172"/>
      <c r="BT386" s="172"/>
      <c r="BU386" s="172"/>
      <c r="BV386" s="172"/>
      <c r="BW386" s="172"/>
      <c r="BX386" s="172"/>
      <c r="BY386" s="172"/>
      <c r="BZ386" s="172"/>
      <c r="CA386" s="172"/>
      <c r="CB386" s="172"/>
      <c r="CC386" s="172"/>
      <c r="CD386" s="172"/>
      <c r="CE386" s="172"/>
      <c r="CF386" s="172"/>
      <c r="CG386" s="172"/>
      <c r="CH386" s="172"/>
      <c r="CI386" s="172"/>
      <c r="CJ386" s="172"/>
      <c r="CK386" s="172"/>
      <c r="CL386" s="172"/>
      <c r="CM386" s="172"/>
      <c r="CN386" s="172"/>
      <c r="CO386" s="172"/>
      <c r="CP386" s="172"/>
      <c r="CQ386" s="172"/>
      <c r="CR386" s="172"/>
      <c r="CS386" s="172"/>
      <c r="CT386" s="172"/>
      <c r="CU386" s="172"/>
      <c r="CV386" s="172"/>
      <c r="CW386" s="172"/>
      <c r="CX386" s="172"/>
      <c r="CY386" s="172"/>
      <c r="CZ386" s="172"/>
      <c r="DA386" s="172"/>
      <c r="DB386" s="172"/>
      <c r="DC386" s="172"/>
      <c r="DD386" s="172"/>
      <c r="DE386" s="172"/>
      <c r="DF386" s="172"/>
      <c r="DG386" s="172"/>
      <c r="DH386" s="172"/>
      <c r="DI386" s="172"/>
      <c r="DJ386" s="172"/>
      <c r="DK386" s="172"/>
      <c r="DL386" s="172"/>
      <c r="DM386" s="172"/>
    </row>
    <row r="387" spans="1:117" s="225" customFormat="1" hidden="1">
      <c r="A387" s="178" t="s">
        <v>708</v>
      </c>
      <c r="B387" s="243"/>
      <c r="C387" s="242"/>
      <c r="D387" s="241"/>
      <c r="E387" s="240"/>
      <c r="F387" s="239"/>
      <c r="G387" s="238"/>
      <c r="H387" s="231"/>
      <c r="I387" s="237"/>
      <c r="J387" s="236"/>
      <c r="K387" s="236"/>
      <c r="L387" s="236"/>
      <c r="M387" s="236"/>
      <c r="N387" s="236"/>
      <c r="O387" s="236"/>
      <c r="P387" s="236"/>
      <c r="Q387" s="236"/>
      <c r="R387" s="236"/>
      <c r="S387" s="236"/>
      <c r="T387" s="236"/>
      <c r="U387" s="236"/>
      <c r="V387" s="236"/>
      <c r="W387" s="236"/>
      <c r="X387" s="236"/>
      <c r="Y387" s="236"/>
      <c r="Z387" s="236"/>
      <c r="AA387" s="236"/>
      <c r="AB387" s="236"/>
      <c r="AC387" s="236"/>
      <c r="AD387" s="236"/>
      <c r="AE387" s="236"/>
      <c r="AF387" s="236"/>
      <c r="AG387" s="236"/>
      <c r="AH387" s="236"/>
      <c r="AI387" s="236"/>
      <c r="AJ387" s="236"/>
      <c r="AK387" s="236"/>
      <c r="AL387" s="236"/>
      <c r="AM387" s="236"/>
      <c r="AN387" s="236"/>
      <c r="AO387" s="236"/>
      <c r="AP387" s="236"/>
      <c r="AQ387" s="236"/>
      <c r="AR387" s="236"/>
      <c r="AS387" s="177">
        <f t="shared" si="41"/>
        <v>0</v>
      </c>
      <c r="AT387" s="235">
        <f t="shared" si="42"/>
        <v>0</v>
      </c>
      <c r="AU387" s="235">
        <f t="shared" si="43"/>
        <v>0</v>
      </c>
      <c r="AV387" s="235">
        <f t="shared" si="44"/>
        <v>0</v>
      </c>
      <c r="AW387" s="172"/>
      <c r="AX387" s="173">
        <f t="shared" si="47"/>
        <v>0</v>
      </c>
      <c r="AY387" s="173"/>
      <c r="AZ387" s="173"/>
      <c r="BA387" s="173">
        <f t="shared" si="45"/>
        <v>0</v>
      </c>
      <c r="BB387" s="173"/>
      <c r="BC387" s="173"/>
      <c r="BD387" s="173">
        <f t="shared" si="46"/>
        <v>0</v>
      </c>
      <c r="BE387" s="173"/>
      <c r="BF387" s="172"/>
      <c r="BG387" s="172"/>
      <c r="BH387" s="172"/>
      <c r="BI387" s="172"/>
      <c r="BJ387" s="172"/>
      <c r="BK387" s="172"/>
      <c r="BL387" s="172"/>
      <c r="BM387" s="172"/>
      <c r="BN387" s="172"/>
      <c r="BO387" s="172"/>
      <c r="BP387" s="172"/>
      <c r="BQ387" s="172"/>
      <c r="BR387" s="172"/>
      <c r="BS387" s="172"/>
      <c r="BT387" s="172"/>
      <c r="BU387" s="172"/>
      <c r="BV387" s="172"/>
      <c r="BW387" s="172"/>
      <c r="BX387" s="172"/>
      <c r="BY387" s="172"/>
      <c r="BZ387" s="172"/>
      <c r="CA387" s="172"/>
      <c r="CB387" s="172"/>
      <c r="CC387" s="172"/>
      <c r="CD387" s="172"/>
      <c r="CE387" s="172"/>
      <c r="CF387" s="172"/>
      <c r="CG387" s="172"/>
      <c r="CH387" s="172"/>
      <c r="CI387" s="172"/>
      <c r="CJ387" s="172"/>
      <c r="CK387" s="172"/>
      <c r="CL387" s="172"/>
      <c r="CM387" s="172"/>
      <c r="CN387" s="172"/>
      <c r="CO387" s="172"/>
      <c r="CP387" s="172"/>
      <c r="CQ387" s="172"/>
      <c r="CR387" s="172"/>
      <c r="CS387" s="172"/>
      <c r="CT387" s="172"/>
      <c r="CU387" s="172"/>
      <c r="CV387" s="172"/>
      <c r="CW387" s="172"/>
      <c r="CX387" s="172"/>
      <c r="CY387" s="172"/>
      <c r="CZ387" s="172"/>
      <c r="DA387" s="172"/>
      <c r="DB387" s="172"/>
      <c r="DC387" s="172"/>
      <c r="DD387" s="172"/>
      <c r="DE387" s="172"/>
      <c r="DF387" s="172"/>
      <c r="DG387" s="172"/>
      <c r="DH387" s="172"/>
      <c r="DI387" s="172"/>
      <c r="DJ387" s="172"/>
      <c r="DK387" s="172"/>
      <c r="DL387" s="172"/>
      <c r="DM387" s="172"/>
    </row>
    <row r="388" spans="1:117" hidden="1">
      <c r="A388" s="178" t="s">
        <v>709</v>
      </c>
      <c r="B388" s="243"/>
      <c r="C388" s="242"/>
      <c r="D388" s="241"/>
      <c r="E388" s="240"/>
      <c r="F388" s="239"/>
      <c r="G388" s="238"/>
      <c r="H388" s="231"/>
      <c r="I388" s="237"/>
      <c r="J388" s="236"/>
      <c r="K388" s="236"/>
      <c r="L388" s="236"/>
      <c r="M388" s="236"/>
      <c r="N388" s="236"/>
      <c r="O388" s="236"/>
      <c r="P388" s="236"/>
      <c r="Q388" s="236"/>
      <c r="R388" s="236"/>
      <c r="S388" s="236"/>
      <c r="T388" s="236"/>
      <c r="U388" s="236"/>
      <c r="V388" s="236"/>
      <c r="W388" s="236"/>
      <c r="X388" s="236"/>
      <c r="Y388" s="236"/>
      <c r="Z388" s="236"/>
      <c r="AA388" s="236"/>
      <c r="AB388" s="236"/>
      <c r="AC388" s="236"/>
      <c r="AD388" s="236"/>
      <c r="AE388" s="236"/>
      <c r="AF388" s="236"/>
      <c r="AG388" s="236"/>
      <c r="AH388" s="236"/>
      <c r="AI388" s="236"/>
      <c r="AJ388" s="236"/>
      <c r="AK388" s="236"/>
      <c r="AL388" s="236"/>
      <c r="AM388" s="236"/>
      <c r="AN388" s="236"/>
      <c r="AO388" s="236"/>
      <c r="AP388" s="236"/>
      <c r="AQ388" s="236"/>
      <c r="AR388" s="236"/>
      <c r="AS388" s="177">
        <f t="shared" si="41"/>
        <v>0</v>
      </c>
      <c r="AT388" s="235">
        <f t="shared" si="42"/>
        <v>0</v>
      </c>
      <c r="AU388" s="235">
        <f t="shared" si="43"/>
        <v>0</v>
      </c>
      <c r="AV388" s="235">
        <f t="shared" si="44"/>
        <v>0</v>
      </c>
      <c r="AX388" s="173">
        <f t="shared" si="47"/>
        <v>0</v>
      </c>
      <c r="BA388" s="173">
        <f t="shared" si="45"/>
        <v>0</v>
      </c>
      <c r="BD388" s="173">
        <f t="shared" si="46"/>
        <v>0</v>
      </c>
    </row>
    <row r="389" spans="1:117" s="225" customFormat="1" hidden="1">
      <c r="A389" s="178" t="s">
        <v>710</v>
      </c>
      <c r="B389" s="243"/>
      <c r="C389" s="242"/>
      <c r="D389" s="241"/>
      <c r="E389" s="240"/>
      <c r="F389" s="239"/>
      <c r="G389" s="238"/>
      <c r="H389" s="231"/>
      <c r="I389" s="237"/>
      <c r="J389" s="236"/>
      <c r="K389" s="236"/>
      <c r="L389" s="236"/>
      <c r="M389" s="236"/>
      <c r="N389" s="236"/>
      <c r="O389" s="236"/>
      <c r="P389" s="236"/>
      <c r="Q389" s="236"/>
      <c r="R389" s="236"/>
      <c r="S389" s="236"/>
      <c r="T389" s="236"/>
      <c r="U389" s="236"/>
      <c r="V389" s="236"/>
      <c r="W389" s="236"/>
      <c r="X389" s="236"/>
      <c r="Y389" s="236"/>
      <c r="Z389" s="236"/>
      <c r="AA389" s="236"/>
      <c r="AB389" s="236"/>
      <c r="AC389" s="236"/>
      <c r="AD389" s="236"/>
      <c r="AE389" s="236"/>
      <c r="AF389" s="236"/>
      <c r="AG389" s="236"/>
      <c r="AH389" s="236"/>
      <c r="AI389" s="236"/>
      <c r="AJ389" s="236"/>
      <c r="AK389" s="236"/>
      <c r="AL389" s="236"/>
      <c r="AM389" s="236"/>
      <c r="AN389" s="236"/>
      <c r="AO389" s="236"/>
      <c r="AP389" s="236"/>
      <c r="AQ389" s="236"/>
      <c r="AR389" s="236"/>
      <c r="AS389" s="177">
        <f t="shared" ref="AS389:AS452" si="48">SUM(J389:AR389)</f>
        <v>0</v>
      </c>
      <c r="AT389" s="235">
        <f t="shared" ref="AT389:AT452" si="49">SUM(J389:O389)</f>
        <v>0</v>
      </c>
      <c r="AU389" s="235">
        <f t="shared" ref="AU389:AU452" si="50">SUM(P389:Z389)</f>
        <v>0</v>
      </c>
      <c r="AV389" s="235">
        <f t="shared" ref="AV389:AV452" si="51">SUM(AA389:AJ389)</f>
        <v>0</v>
      </c>
      <c r="AW389" s="172"/>
      <c r="AX389" s="173">
        <f t="shared" si="47"/>
        <v>0</v>
      </c>
      <c r="AY389" s="173"/>
      <c r="AZ389" s="173"/>
      <c r="BA389" s="173">
        <f t="shared" si="45"/>
        <v>0</v>
      </c>
      <c r="BB389" s="173"/>
      <c r="BC389" s="173"/>
      <c r="BD389" s="173">
        <f t="shared" si="46"/>
        <v>0</v>
      </c>
      <c r="BE389" s="173"/>
      <c r="BF389" s="172"/>
      <c r="BG389" s="172"/>
      <c r="BH389" s="172"/>
      <c r="BI389" s="172"/>
      <c r="BJ389" s="172"/>
      <c r="BK389" s="172"/>
      <c r="BL389" s="172"/>
      <c r="BM389" s="172"/>
      <c r="BN389" s="172"/>
      <c r="BO389" s="172"/>
      <c r="BP389" s="172"/>
      <c r="BQ389" s="172"/>
      <c r="BR389" s="172"/>
      <c r="BS389" s="172"/>
      <c r="BT389" s="172"/>
      <c r="BU389" s="172"/>
      <c r="BV389" s="172"/>
      <c r="BW389" s="172"/>
      <c r="BX389" s="172"/>
      <c r="BY389" s="172"/>
      <c r="BZ389" s="172"/>
      <c r="CA389" s="172"/>
      <c r="CB389" s="172"/>
      <c r="CC389" s="172"/>
      <c r="CD389" s="172"/>
      <c r="CE389" s="172"/>
      <c r="CF389" s="172"/>
      <c r="CG389" s="172"/>
      <c r="CH389" s="172"/>
      <c r="CI389" s="172"/>
      <c r="CJ389" s="172"/>
      <c r="CK389" s="172"/>
      <c r="CL389" s="172"/>
      <c r="CM389" s="172"/>
      <c r="CN389" s="172"/>
      <c r="CO389" s="172"/>
      <c r="CP389" s="172"/>
      <c r="CQ389" s="172"/>
      <c r="CR389" s="172"/>
      <c r="CS389" s="172"/>
      <c r="CT389" s="172"/>
      <c r="CU389" s="172"/>
      <c r="CV389" s="172"/>
      <c r="CW389" s="172"/>
      <c r="CX389" s="172"/>
      <c r="CY389" s="172"/>
      <c r="CZ389" s="172"/>
      <c r="DA389" s="172"/>
      <c r="DB389" s="172"/>
      <c r="DC389" s="172"/>
      <c r="DD389" s="172"/>
      <c r="DE389" s="172"/>
      <c r="DF389" s="172"/>
      <c r="DG389" s="172"/>
      <c r="DH389" s="172"/>
      <c r="DI389" s="172"/>
      <c r="DJ389" s="172"/>
      <c r="DK389" s="172"/>
      <c r="DL389" s="172"/>
      <c r="DM389" s="172"/>
    </row>
    <row r="390" spans="1:117" s="225" customFormat="1" hidden="1">
      <c r="A390" s="178" t="s">
        <v>711</v>
      </c>
      <c r="B390" s="243"/>
      <c r="C390" s="242"/>
      <c r="D390" s="241"/>
      <c r="E390" s="240"/>
      <c r="F390" s="239"/>
      <c r="G390" s="238"/>
      <c r="H390" s="231"/>
      <c r="I390" s="237"/>
      <c r="J390" s="236"/>
      <c r="K390" s="236"/>
      <c r="L390" s="236"/>
      <c r="M390" s="236"/>
      <c r="N390" s="236"/>
      <c r="O390" s="236"/>
      <c r="P390" s="236"/>
      <c r="Q390" s="236"/>
      <c r="R390" s="236"/>
      <c r="S390" s="236"/>
      <c r="T390" s="236"/>
      <c r="U390" s="236"/>
      <c r="V390" s="236"/>
      <c r="W390" s="236"/>
      <c r="X390" s="236"/>
      <c r="Y390" s="236"/>
      <c r="Z390" s="236"/>
      <c r="AA390" s="236"/>
      <c r="AB390" s="236"/>
      <c r="AC390" s="236"/>
      <c r="AD390" s="236"/>
      <c r="AE390" s="236"/>
      <c r="AF390" s="236"/>
      <c r="AG390" s="236"/>
      <c r="AH390" s="236"/>
      <c r="AI390" s="236"/>
      <c r="AJ390" s="236"/>
      <c r="AK390" s="236"/>
      <c r="AL390" s="236"/>
      <c r="AM390" s="236"/>
      <c r="AN390" s="236"/>
      <c r="AO390" s="236"/>
      <c r="AP390" s="236"/>
      <c r="AQ390" s="236"/>
      <c r="AR390" s="236"/>
      <c r="AS390" s="177">
        <f t="shared" si="48"/>
        <v>0</v>
      </c>
      <c r="AT390" s="235">
        <f t="shared" si="49"/>
        <v>0</v>
      </c>
      <c r="AU390" s="235">
        <f t="shared" si="50"/>
        <v>0</v>
      </c>
      <c r="AV390" s="235">
        <f t="shared" si="51"/>
        <v>0</v>
      </c>
      <c r="AW390" s="172"/>
      <c r="AX390" s="173">
        <f t="shared" si="47"/>
        <v>0</v>
      </c>
      <c r="AY390" s="173"/>
      <c r="AZ390" s="173"/>
      <c r="BA390" s="173">
        <f t="shared" ref="BA390:BA453" si="52">D390*AC390</f>
        <v>0</v>
      </c>
      <c r="BB390" s="173"/>
      <c r="BC390" s="173"/>
      <c r="BD390" s="173">
        <f t="shared" ref="BD390:BD453" si="53">D390*(AK390+W390)</f>
        <v>0</v>
      </c>
      <c r="BE390" s="173"/>
      <c r="BF390" s="172"/>
      <c r="BG390" s="172"/>
      <c r="BH390" s="172"/>
      <c r="BI390" s="172"/>
      <c r="BJ390" s="172"/>
      <c r="BK390" s="172"/>
      <c r="BL390" s="172"/>
      <c r="BM390" s="172"/>
      <c r="BN390" s="172"/>
      <c r="BO390" s="172"/>
      <c r="BP390" s="172"/>
      <c r="BQ390" s="172"/>
      <c r="BR390" s="172"/>
      <c r="BS390" s="172"/>
      <c r="BT390" s="172"/>
      <c r="BU390" s="172"/>
      <c r="BV390" s="172"/>
      <c r="BW390" s="172"/>
      <c r="BX390" s="172"/>
      <c r="BY390" s="172"/>
      <c r="BZ390" s="172"/>
      <c r="CA390" s="172"/>
      <c r="CB390" s="172"/>
      <c r="CC390" s="172"/>
      <c r="CD390" s="172"/>
      <c r="CE390" s="172"/>
      <c r="CF390" s="172"/>
      <c r="CG390" s="172"/>
      <c r="CH390" s="172"/>
      <c r="CI390" s="172"/>
      <c r="CJ390" s="172"/>
      <c r="CK390" s="172"/>
      <c r="CL390" s="172"/>
      <c r="CM390" s="172"/>
      <c r="CN390" s="172"/>
      <c r="CO390" s="172"/>
      <c r="CP390" s="172"/>
      <c r="CQ390" s="172"/>
      <c r="CR390" s="172"/>
      <c r="CS390" s="172"/>
      <c r="CT390" s="172"/>
      <c r="CU390" s="172"/>
      <c r="CV390" s="172"/>
      <c r="CW390" s="172"/>
      <c r="CX390" s="172"/>
      <c r="CY390" s="172"/>
      <c r="CZ390" s="172"/>
      <c r="DA390" s="172"/>
      <c r="DB390" s="172"/>
      <c r="DC390" s="172"/>
      <c r="DD390" s="172"/>
      <c r="DE390" s="172"/>
      <c r="DF390" s="172"/>
      <c r="DG390" s="172"/>
      <c r="DH390" s="172"/>
      <c r="DI390" s="172"/>
      <c r="DJ390" s="172"/>
      <c r="DK390" s="172"/>
      <c r="DL390" s="172"/>
      <c r="DM390" s="172"/>
    </row>
    <row r="391" spans="1:117" s="225" customFormat="1" hidden="1">
      <c r="A391" s="178" t="s">
        <v>712</v>
      </c>
      <c r="B391" s="243"/>
      <c r="C391" s="242"/>
      <c r="D391" s="241"/>
      <c r="E391" s="240"/>
      <c r="F391" s="239"/>
      <c r="G391" s="238"/>
      <c r="H391" s="231"/>
      <c r="I391" s="237"/>
      <c r="J391" s="236"/>
      <c r="K391" s="236"/>
      <c r="L391" s="236"/>
      <c r="M391" s="236"/>
      <c r="N391" s="236"/>
      <c r="O391" s="236"/>
      <c r="P391" s="236"/>
      <c r="Q391" s="236"/>
      <c r="R391" s="236"/>
      <c r="S391" s="236"/>
      <c r="T391" s="236"/>
      <c r="U391" s="236"/>
      <c r="V391" s="236"/>
      <c r="W391" s="236"/>
      <c r="X391" s="236"/>
      <c r="Y391" s="236"/>
      <c r="Z391" s="236"/>
      <c r="AA391" s="236"/>
      <c r="AB391" s="236"/>
      <c r="AC391" s="236"/>
      <c r="AD391" s="236"/>
      <c r="AE391" s="236"/>
      <c r="AF391" s="236"/>
      <c r="AG391" s="236"/>
      <c r="AH391" s="236"/>
      <c r="AI391" s="236"/>
      <c r="AJ391" s="236"/>
      <c r="AK391" s="236"/>
      <c r="AL391" s="236"/>
      <c r="AM391" s="236"/>
      <c r="AN391" s="236"/>
      <c r="AO391" s="236"/>
      <c r="AP391" s="236"/>
      <c r="AQ391" s="236"/>
      <c r="AR391" s="236"/>
      <c r="AS391" s="177">
        <f t="shared" si="48"/>
        <v>0</v>
      </c>
      <c r="AT391" s="235">
        <f t="shared" si="49"/>
        <v>0</v>
      </c>
      <c r="AU391" s="235">
        <f t="shared" si="50"/>
        <v>0</v>
      </c>
      <c r="AV391" s="235">
        <f t="shared" si="51"/>
        <v>0</v>
      </c>
      <c r="AW391" s="172"/>
      <c r="AX391" s="173">
        <f t="shared" si="47"/>
        <v>0</v>
      </c>
      <c r="AY391" s="173"/>
      <c r="AZ391" s="173"/>
      <c r="BA391" s="173">
        <f t="shared" si="52"/>
        <v>0</v>
      </c>
      <c r="BB391" s="173"/>
      <c r="BC391" s="173"/>
      <c r="BD391" s="173">
        <f t="shared" si="53"/>
        <v>0</v>
      </c>
      <c r="BE391" s="173"/>
      <c r="BF391" s="172"/>
      <c r="BG391" s="172"/>
      <c r="BH391" s="172"/>
      <c r="BI391" s="172"/>
      <c r="BJ391" s="172"/>
      <c r="BK391" s="172"/>
      <c r="BL391" s="172"/>
      <c r="BM391" s="172"/>
      <c r="BN391" s="172"/>
      <c r="BO391" s="172"/>
      <c r="BP391" s="172"/>
      <c r="BQ391" s="172"/>
      <c r="BR391" s="172"/>
      <c r="BS391" s="172"/>
      <c r="BT391" s="172"/>
      <c r="BU391" s="172"/>
      <c r="BV391" s="172"/>
      <c r="BW391" s="172"/>
      <c r="BX391" s="172"/>
      <c r="BY391" s="172"/>
      <c r="BZ391" s="172"/>
      <c r="CA391" s="172"/>
      <c r="CB391" s="172"/>
      <c r="CC391" s="172"/>
      <c r="CD391" s="172"/>
      <c r="CE391" s="172"/>
      <c r="CF391" s="172"/>
      <c r="CG391" s="172"/>
      <c r="CH391" s="172"/>
      <c r="CI391" s="172"/>
      <c r="CJ391" s="172"/>
      <c r="CK391" s="172"/>
      <c r="CL391" s="172"/>
      <c r="CM391" s="172"/>
      <c r="CN391" s="172"/>
      <c r="CO391" s="172"/>
      <c r="CP391" s="172"/>
      <c r="CQ391" s="172"/>
      <c r="CR391" s="172"/>
      <c r="CS391" s="172"/>
      <c r="CT391" s="172"/>
      <c r="CU391" s="172"/>
      <c r="CV391" s="172"/>
      <c r="CW391" s="172"/>
      <c r="CX391" s="172"/>
      <c r="CY391" s="172"/>
      <c r="CZ391" s="172"/>
      <c r="DA391" s="172"/>
      <c r="DB391" s="172"/>
      <c r="DC391" s="172"/>
      <c r="DD391" s="172"/>
      <c r="DE391" s="172"/>
      <c r="DF391" s="172"/>
      <c r="DG391" s="172"/>
      <c r="DH391" s="172"/>
      <c r="DI391" s="172"/>
      <c r="DJ391" s="172"/>
      <c r="DK391" s="172"/>
      <c r="DL391" s="172"/>
      <c r="DM391" s="172"/>
    </row>
    <row r="392" spans="1:117" s="225" customFormat="1" hidden="1">
      <c r="A392" s="178" t="s">
        <v>713</v>
      </c>
      <c r="B392" s="243"/>
      <c r="C392" s="242"/>
      <c r="D392" s="241"/>
      <c r="E392" s="240"/>
      <c r="F392" s="239"/>
      <c r="G392" s="238"/>
      <c r="H392" s="231"/>
      <c r="I392" s="237"/>
      <c r="J392" s="236"/>
      <c r="K392" s="236"/>
      <c r="L392" s="236"/>
      <c r="M392" s="236"/>
      <c r="N392" s="236"/>
      <c r="O392" s="236"/>
      <c r="P392" s="236"/>
      <c r="Q392" s="236"/>
      <c r="R392" s="236"/>
      <c r="S392" s="236"/>
      <c r="T392" s="236"/>
      <c r="U392" s="236"/>
      <c r="V392" s="236"/>
      <c r="W392" s="236"/>
      <c r="X392" s="236"/>
      <c r="Y392" s="236"/>
      <c r="Z392" s="236"/>
      <c r="AA392" s="236"/>
      <c r="AB392" s="236"/>
      <c r="AC392" s="236"/>
      <c r="AD392" s="236"/>
      <c r="AE392" s="236"/>
      <c r="AF392" s="236"/>
      <c r="AG392" s="236"/>
      <c r="AH392" s="236"/>
      <c r="AI392" s="236"/>
      <c r="AJ392" s="236"/>
      <c r="AK392" s="236"/>
      <c r="AL392" s="236"/>
      <c r="AM392" s="236"/>
      <c r="AN392" s="236"/>
      <c r="AO392" s="236"/>
      <c r="AP392" s="236"/>
      <c r="AQ392" s="236"/>
      <c r="AR392" s="236"/>
      <c r="AS392" s="177">
        <f t="shared" si="48"/>
        <v>0</v>
      </c>
      <c r="AT392" s="235">
        <f t="shared" si="49"/>
        <v>0</v>
      </c>
      <c r="AU392" s="235">
        <f t="shared" si="50"/>
        <v>0</v>
      </c>
      <c r="AV392" s="235">
        <f t="shared" si="51"/>
        <v>0</v>
      </c>
      <c r="AW392" s="172"/>
      <c r="AX392" s="173">
        <f t="shared" si="47"/>
        <v>0</v>
      </c>
      <c r="AY392" s="173"/>
      <c r="AZ392" s="173"/>
      <c r="BA392" s="173">
        <f t="shared" si="52"/>
        <v>0</v>
      </c>
      <c r="BB392" s="173"/>
      <c r="BC392" s="173"/>
      <c r="BD392" s="173">
        <f t="shared" si="53"/>
        <v>0</v>
      </c>
      <c r="BE392" s="173"/>
      <c r="BF392" s="172"/>
      <c r="BG392" s="172"/>
      <c r="BH392" s="172"/>
      <c r="BI392" s="172"/>
      <c r="BJ392" s="172"/>
      <c r="BK392" s="172"/>
      <c r="BL392" s="172"/>
      <c r="BM392" s="172"/>
      <c r="BN392" s="172"/>
      <c r="BO392" s="172"/>
      <c r="BP392" s="172"/>
      <c r="BQ392" s="172"/>
      <c r="BR392" s="172"/>
      <c r="BS392" s="172"/>
      <c r="BT392" s="172"/>
      <c r="BU392" s="172"/>
      <c r="BV392" s="172"/>
      <c r="BW392" s="172"/>
      <c r="BX392" s="172"/>
      <c r="BY392" s="172"/>
      <c r="BZ392" s="172"/>
      <c r="CA392" s="172"/>
      <c r="CB392" s="172"/>
      <c r="CC392" s="172"/>
      <c r="CD392" s="172"/>
      <c r="CE392" s="172"/>
      <c r="CF392" s="172"/>
      <c r="CG392" s="172"/>
      <c r="CH392" s="172"/>
      <c r="CI392" s="172"/>
      <c r="CJ392" s="172"/>
      <c r="CK392" s="172"/>
      <c r="CL392" s="172"/>
      <c r="CM392" s="172"/>
      <c r="CN392" s="172"/>
      <c r="CO392" s="172"/>
      <c r="CP392" s="172"/>
      <c r="CQ392" s="172"/>
      <c r="CR392" s="172"/>
      <c r="CS392" s="172"/>
      <c r="CT392" s="172"/>
      <c r="CU392" s="172"/>
      <c r="CV392" s="172"/>
      <c r="CW392" s="172"/>
      <c r="CX392" s="172"/>
      <c r="CY392" s="172"/>
      <c r="CZ392" s="172"/>
      <c r="DA392" s="172"/>
      <c r="DB392" s="172"/>
      <c r="DC392" s="172"/>
      <c r="DD392" s="172"/>
      <c r="DE392" s="172"/>
      <c r="DF392" s="172"/>
      <c r="DG392" s="172"/>
      <c r="DH392" s="172"/>
      <c r="DI392" s="172"/>
      <c r="DJ392" s="172"/>
      <c r="DK392" s="172"/>
      <c r="DL392" s="172"/>
      <c r="DM392" s="172"/>
    </row>
    <row r="393" spans="1:117" s="225" customFormat="1" hidden="1">
      <c r="A393" s="178" t="s">
        <v>714</v>
      </c>
      <c r="B393" s="243"/>
      <c r="C393" s="242"/>
      <c r="D393" s="241"/>
      <c r="E393" s="240"/>
      <c r="F393" s="239"/>
      <c r="G393" s="238"/>
      <c r="H393" s="231"/>
      <c r="I393" s="237"/>
      <c r="J393" s="236"/>
      <c r="K393" s="236"/>
      <c r="L393" s="236"/>
      <c r="M393" s="236"/>
      <c r="N393" s="236"/>
      <c r="O393" s="236"/>
      <c r="P393" s="236"/>
      <c r="Q393" s="236"/>
      <c r="R393" s="236"/>
      <c r="S393" s="236"/>
      <c r="T393" s="236"/>
      <c r="U393" s="236"/>
      <c r="V393" s="236"/>
      <c r="W393" s="236"/>
      <c r="X393" s="236"/>
      <c r="Y393" s="236"/>
      <c r="Z393" s="236"/>
      <c r="AA393" s="236"/>
      <c r="AB393" s="236"/>
      <c r="AC393" s="236"/>
      <c r="AD393" s="236"/>
      <c r="AE393" s="236"/>
      <c r="AF393" s="236"/>
      <c r="AG393" s="236"/>
      <c r="AH393" s="236"/>
      <c r="AI393" s="236"/>
      <c r="AJ393" s="236"/>
      <c r="AK393" s="236"/>
      <c r="AL393" s="236"/>
      <c r="AM393" s="236"/>
      <c r="AN393" s="236"/>
      <c r="AO393" s="236"/>
      <c r="AP393" s="236"/>
      <c r="AQ393" s="236"/>
      <c r="AR393" s="236"/>
      <c r="AS393" s="177">
        <f t="shared" si="48"/>
        <v>0</v>
      </c>
      <c r="AT393" s="235">
        <f t="shared" si="49"/>
        <v>0</v>
      </c>
      <c r="AU393" s="235">
        <f t="shared" si="50"/>
        <v>0</v>
      </c>
      <c r="AV393" s="235">
        <f t="shared" si="51"/>
        <v>0</v>
      </c>
      <c r="AW393" s="172"/>
      <c r="AX393" s="173">
        <f t="shared" si="47"/>
        <v>0</v>
      </c>
      <c r="AY393" s="173"/>
      <c r="AZ393" s="173"/>
      <c r="BA393" s="173">
        <f t="shared" si="52"/>
        <v>0</v>
      </c>
      <c r="BB393" s="173"/>
      <c r="BC393" s="173"/>
      <c r="BD393" s="173">
        <f t="shared" si="53"/>
        <v>0</v>
      </c>
      <c r="BE393" s="173"/>
      <c r="BF393" s="172"/>
      <c r="BG393" s="172"/>
      <c r="BH393" s="172"/>
      <c r="BI393" s="172"/>
      <c r="BJ393" s="172"/>
      <c r="BK393" s="172"/>
      <c r="BL393" s="172"/>
      <c r="BM393" s="172"/>
      <c r="BN393" s="172"/>
      <c r="BO393" s="172"/>
      <c r="BP393" s="172"/>
      <c r="BQ393" s="172"/>
      <c r="BR393" s="172"/>
      <c r="BS393" s="172"/>
      <c r="BT393" s="172"/>
      <c r="BU393" s="172"/>
      <c r="BV393" s="172"/>
      <c r="BW393" s="172"/>
      <c r="BX393" s="172"/>
      <c r="BY393" s="172"/>
      <c r="BZ393" s="172"/>
      <c r="CA393" s="172"/>
      <c r="CB393" s="172"/>
      <c r="CC393" s="172"/>
      <c r="CD393" s="172"/>
      <c r="CE393" s="172"/>
      <c r="CF393" s="172"/>
      <c r="CG393" s="172"/>
      <c r="CH393" s="172"/>
      <c r="CI393" s="172"/>
      <c r="CJ393" s="172"/>
      <c r="CK393" s="172"/>
      <c r="CL393" s="172"/>
      <c r="CM393" s="172"/>
      <c r="CN393" s="172"/>
      <c r="CO393" s="172"/>
      <c r="CP393" s="172"/>
      <c r="CQ393" s="172"/>
      <c r="CR393" s="172"/>
      <c r="CS393" s="172"/>
      <c r="CT393" s="172"/>
      <c r="CU393" s="172"/>
      <c r="CV393" s="172"/>
      <c r="CW393" s="172"/>
      <c r="CX393" s="172"/>
      <c r="CY393" s="172"/>
      <c r="CZ393" s="172"/>
      <c r="DA393" s="172"/>
      <c r="DB393" s="172"/>
      <c r="DC393" s="172"/>
      <c r="DD393" s="172"/>
      <c r="DE393" s="172"/>
      <c r="DF393" s="172"/>
      <c r="DG393" s="172"/>
      <c r="DH393" s="172"/>
      <c r="DI393" s="172"/>
      <c r="DJ393" s="172"/>
      <c r="DK393" s="172"/>
      <c r="DL393" s="172"/>
      <c r="DM393" s="172"/>
    </row>
    <row r="394" spans="1:117" s="225" customFormat="1" hidden="1">
      <c r="A394" s="178" t="s">
        <v>715</v>
      </c>
      <c r="B394" s="243"/>
      <c r="C394" s="242"/>
      <c r="D394" s="241"/>
      <c r="E394" s="240"/>
      <c r="F394" s="239"/>
      <c r="G394" s="238"/>
      <c r="H394" s="231"/>
      <c r="I394" s="237"/>
      <c r="J394" s="236"/>
      <c r="K394" s="236"/>
      <c r="L394" s="236"/>
      <c r="M394" s="236"/>
      <c r="N394" s="236"/>
      <c r="O394" s="236"/>
      <c r="P394" s="236"/>
      <c r="Q394" s="236"/>
      <c r="R394" s="236"/>
      <c r="S394" s="236"/>
      <c r="T394" s="236"/>
      <c r="U394" s="236"/>
      <c r="V394" s="236"/>
      <c r="W394" s="236"/>
      <c r="X394" s="236"/>
      <c r="Y394" s="236"/>
      <c r="Z394" s="236"/>
      <c r="AA394" s="236"/>
      <c r="AB394" s="236"/>
      <c r="AC394" s="236"/>
      <c r="AD394" s="236"/>
      <c r="AE394" s="236"/>
      <c r="AF394" s="236"/>
      <c r="AG394" s="236"/>
      <c r="AH394" s="236"/>
      <c r="AI394" s="236"/>
      <c r="AJ394" s="236"/>
      <c r="AK394" s="236"/>
      <c r="AL394" s="236"/>
      <c r="AM394" s="236"/>
      <c r="AN394" s="236"/>
      <c r="AO394" s="236"/>
      <c r="AP394" s="236"/>
      <c r="AQ394" s="236"/>
      <c r="AR394" s="236"/>
      <c r="AS394" s="177">
        <f t="shared" si="48"/>
        <v>0</v>
      </c>
      <c r="AT394" s="235">
        <f t="shared" si="49"/>
        <v>0</v>
      </c>
      <c r="AU394" s="235">
        <f t="shared" si="50"/>
        <v>0</v>
      </c>
      <c r="AV394" s="235">
        <f t="shared" si="51"/>
        <v>0</v>
      </c>
      <c r="AW394" s="172"/>
      <c r="AX394" s="173">
        <f t="shared" si="47"/>
        <v>0</v>
      </c>
      <c r="AY394" s="173"/>
      <c r="AZ394" s="173"/>
      <c r="BA394" s="173">
        <f t="shared" si="52"/>
        <v>0</v>
      </c>
      <c r="BB394" s="173"/>
      <c r="BC394" s="173"/>
      <c r="BD394" s="173">
        <f t="shared" si="53"/>
        <v>0</v>
      </c>
      <c r="BE394" s="173"/>
      <c r="BF394" s="172"/>
      <c r="BG394" s="172"/>
      <c r="BH394" s="172"/>
      <c r="BI394" s="172"/>
      <c r="BJ394" s="172"/>
      <c r="BK394" s="172"/>
      <c r="BL394" s="172"/>
      <c r="BM394" s="172"/>
      <c r="BN394" s="172"/>
      <c r="BO394" s="172"/>
      <c r="BP394" s="172"/>
      <c r="BQ394" s="172"/>
      <c r="BR394" s="172"/>
      <c r="BS394" s="172"/>
      <c r="BT394" s="172"/>
      <c r="BU394" s="172"/>
      <c r="BV394" s="172"/>
      <c r="BW394" s="172"/>
      <c r="BX394" s="172"/>
      <c r="BY394" s="172"/>
      <c r="BZ394" s="172"/>
      <c r="CA394" s="172"/>
      <c r="CB394" s="172"/>
      <c r="CC394" s="172"/>
      <c r="CD394" s="172"/>
      <c r="CE394" s="172"/>
      <c r="CF394" s="172"/>
      <c r="CG394" s="172"/>
      <c r="CH394" s="172"/>
      <c r="CI394" s="172"/>
      <c r="CJ394" s="172"/>
      <c r="CK394" s="172"/>
      <c r="CL394" s="172"/>
      <c r="CM394" s="172"/>
      <c r="CN394" s="172"/>
      <c r="CO394" s="172"/>
      <c r="CP394" s="172"/>
      <c r="CQ394" s="172"/>
      <c r="CR394" s="172"/>
      <c r="CS394" s="172"/>
      <c r="CT394" s="172"/>
      <c r="CU394" s="172"/>
      <c r="CV394" s="172"/>
      <c r="CW394" s="172"/>
      <c r="CX394" s="172"/>
      <c r="CY394" s="172"/>
      <c r="CZ394" s="172"/>
      <c r="DA394" s="172"/>
      <c r="DB394" s="172"/>
      <c r="DC394" s="172"/>
      <c r="DD394" s="172"/>
      <c r="DE394" s="172"/>
      <c r="DF394" s="172"/>
      <c r="DG394" s="172"/>
      <c r="DH394" s="172"/>
      <c r="DI394" s="172"/>
      <c r="DJ394" s="172"/>
      <c r="DK394" s="172"/>
      <c r="DL394" s="172"/>
      <c r="DM394" s="172"/>
    </row>
    <row r="395" spans="1:117" s="225" customFormat="1" hidden="1">
      <c r="A395" s="178" t="s">
        <v>716</v>
      </c>
      <c r="B395" s="243"/>
      <c r="C395" s="242"/>
      <c r="D395" s="241"/>
      <c r="E395" s="240"/>
      <c r="F395" s="239"/>
      <c r="G395" s="238"/>
      <c r="H395" s="231"/>
      <c r="I395" s="237"/>
      <c r="J395" s="236"/>
      <c r="K395" s="236"/>
      <c r="L395" s="236"/>
      <c r="M395" s="236"/>
      <c r="N395" s="236"/>
      <c r="O395" s="236"/>
      <c r="P395" s="236"/>
      <c r="Q395" s="236"/>
      <c r="R395" s="236"/>
      <c r="S395" s="236"/>
      <c r="T395" s="236"/>
      <c r="U395" s="236"/>
      <c r="V395" s="236"/>
      <c r="W395" s="236"/>
      <c r="X395" s="236"/>
      <c r="Y395" s="236"/>
      <c r="Z395" s="236"/>
      <c r="AA395" s="236"/>
      <c r="AB395" s="236"/>
      <c r="AC395" s="236"/>
      <c r="AD395" s="236"/>
      <c r="AE395" s="236"/>
      <c r="AF395" s="236"/>
      <c r="AG395" s="236"/>
      <c r="AH395" s="236"/>
      <c r="AI395" s="236"/>
      <c r="AJ395" s="236"/>
      <c r="AK395" s="236"/>
      <c r="AL395" s="236"/>
      <c r="AM395" s="236"/>
      <c r="AN395" s="236"/>
      <c r="AO395" s="236"/>
      <c r="AP395" s="236"/>
      <c r="AQ395" s="236"/>
      <c r="AR395" s="236"/>
      <c r="AS395" s="177">
        <f t="shared" si="48"/>
        <v>0</v>
      </c>
      <c r="AT395" s="235">
        <f t="shared" si="49"/>
        <v>0</v>
      </c>
      <c r="AU395" s="235">
        <f t="shared" si="50"/>
        <v>0</v>
      </c>
      <c r="AV395" s="235">
        <f t="shared" si="51"/>
        <v>0</v>
      </c>
      <c r="AW395" s="172"/>
      <c r="AX395" s="173">
        <f t="shared" si="47"/>
        <v>0</v>
      </c>
      <c r="AY395" s="173"/>
      <c r="AZ395" s="173"/>
      <c r="BA395" s="173">
        <f t="shared" si="52"/>
        <v>0</v>
      </c>
      <c r="BB395" s="173"/>
      <c r="BC395" s="173"/>
      <c r="BD395" s="173">
        <f t="shared" si="53"/>
        <v>0</v>
      </c>
      <c r="BE395" s="173"/>
      <c r="BF395" s="172"/>
      <c r="BG395" s="172"/>
      <c r="BH395" s="172"/>
      <c r="BI395" s="172"/>
      <c r="BJ395" s="172"/>
      <c r="BK395" s="172"/>
      <c r="BL395" s="172"/>
      <c r="BM395" s="172"/>
      <c r="BN395" s="172"/>
      <c r="BO395" s="172"/>
      <c r="BP395" s="172"/>
      <c r="BQ395" s="172"/>
      <c r="BR395" s="172"/>
      <c r="BS395" s="172"/>
      <c r="BT395" s="172"/>
      <c r="BU395" s="172"/>
      <c r="BV395" s="172"/>
      <c r="BW395" s="172"/>
      <c r="BX395" s="172"/>
      <c r="BY395" s="172"/>
      <c r="BZ395" s="172"/>
      <c r="CA395" s="172"/>
      <c r="CB395" s="172"/>
      <c r="CC395" s="172"/>
      <c r="CD395" s="172"/>
      <c r="CE395" s="172"/>
      <c r="CF395" s="172"/>
      <c r="CG395" s="172"/>
      <c r="CH395" s="172"/>
      <c r="CI395" s="172"/>
      <c r="CJ395" s="172"/>
      <c r="CK395" s="172"/>
      <c r="CL395" s="172"/>
      <c r="CM395" s="172"/>
      <c r="CN395" s="172"/>
      <c r="CO395" s="172"/>
      <c r="CP395" s="172"/>
      <c r="CQ395" s="172"/>
      <c r="CR395" s="172"/>
      <c r="CS395" s="172"/>
      <c r="CT395" s="172"/>
      <c r="CU395" s="172"/>
      <c r="CV395" s="172"/>
      <c r="CW395" s="172"/>
      <c r="CX395" s="172"/>
      <c r="CY395" s="172"/>
      <c r="CZ395" s="172"/>
      <c r="DA395" s="172"/>
      <c r="DB395" s="172"/>
      <c r="DC395" s="172"/>
      <c r="DD395" s="172"/>
      <c r="DE395" s="172"/>
      <c r="DF395" s="172"/>
      <c r="DG395" s="172"/>
      <c r="DH395" s="172"/>
      <c r="DI395" s="172"/>
      <c r="DJ395" s="172"/>
      <c r="DK395" s="172"/>
      <c r="DL395" s="172"/>
      <c r="DM395" s="172"/>
    </row>
    <row r="396" spans="1:117" s="225" customFormat="1" hidden="1">
      <c r="A396" s="178" t="s">
        <v>717</v>
      </c>
      <c r="B396" s="243"/>
      <c r="C396" s="242"/>
      <c r="D396" s="241"/>
      <c r="E396" s="240"/>
      <c r="F396" s="239"/>
      <c r="G396" s="238"/>
      <c r="H396" s="231"/>
      <c r="I396" s="237"/>
      <c r="J396" s="236"/>
      <c r="K396" s="236"/>
      <c r="L396" s="236"/>
      <c r="M396" s="236"/>
      <c r="N396" s="236"/>
      <c r="O396" s="236"/>
      <c r="P396" s="236"/>
      <c r="Q396" s="236"/>
      <c r="R396" s="236"/>
      <c r="S396" s="236"/>
      <c r="T396" s="236"/>
      <c r="U396" s="236"/>
      <c r="V396" s="236"/>
      <c r="W396" s="236"/>
      <c r="X396" s="236"/>
      <c r="Y396" s="236"/>
      <c r="Z396" s="236"/>
      <c r="AA396" s="236"/>
      <c r="AB396" s="236"/>
      <c r="AC396" s="236"/>
      <c r="AD396" s="236"/>
      <c r="AE396" s="236"/>
      <c r="AF396" s="236"/>
      <c r="AG396" s="236"/>
      <c r="AH396" s="236"/>
      <c r="AI396" s="236"/>
      <c r="AJ396" s="236"/>
      <c r="AK396" s="236"/>
      <c r="AL396" s="236"/>
      <c r="AM396" s="236"/>
      <c r="AN396" s="236"/>
      <c r="AO396" s="236"/>
      <c r="AP396" s="236"/>
      <c r="AQ396" s="236"/>
      <c r="AR396" s="236"/>
      <c r="AS396" s="177">
        <f t="shared" si="48"/>
        <v>0</v>
      </c>
      <c r="AT396" s="235">
        <f t="shared" si="49"/>
        <v>0</v>
      </c>
      <c r="AU396" s="235">
        <f t="shared" si="50"/>
        <v>0</v>
      </c>
      <c r="AV396" s="235">
        <f t="shared" si="51"/>
        <v>0</v>
      </c>
      <c r="AW396" s="172"/>
      <c r="AX396" s="173">
        <f t="shared" si="47"/>
        <v>0</v>
      </c>
      <c r="AY396" s="173"/>
      <c r="AZ396" s="173"/>
      <c r="BA396" s="173">
        <f t="shared" si="52"/>
        <v>0</v>
      </c>
      <c r="BB396" s="173"/>
      <c r="BC396" s="173"/>
      <c r="BD396" s="173">
        <f t="shared" si="53"/>
        <v>0</v>
      </c>
      <c r="BE396" s="173"/>
      <c r="BF396" s="172"/>
      <c r="BG396" s="172"/>
      <c r="BH396" s="172"/>
      <c r="BI396" s="172"/>
      <c r="BJ396" s="172"/>
      <c r="BK396" s="172"/>
      <c r="BL396" s="172"/>
      <c r="BM396" s="172"/>
      <c r="BN396" s="172"/>
      <c r="BO396" s="172"/>
      <c r="BP396" s="172"/>
      <c r="BQ396" s="172"/>
      <c r="BR396" s="172"/>
      <c r="BS396" s="172"/>
      <c r="BT396" s="172"/>
      <c r="BU396" s="172"/>
      <c r="BV396" s="172"/>
      <c r="BW396" s="172"/>
      <c r="BX396" s="172"/>
      <c r="BY396" s="172"/>
      <c r="BZ396" s="172"/>
      <c r="CA396" s="172"/>
      <c r="CB396" s="172"/>
      <c r="CC396" s="172"/>
      <c r="CD396" s="172"/>
      <c r="CE396" s="172"/>
      <c r="CF396" s="172"/>
      <c r="CG396" s="172"/>
      <c r="CH396" s="172"/>
      <c r="CI396" s="172"/>
      <c r="CJ396" s="172"/>
      <c r="CK396" s="172"/>
      <c r="CL396" s="172"/>
      <c r="CM396" s="172"/>
      <c r="CN396" s="172"/>
      <c r="CO396" s="172"/>
      <c r="CP396" s="172"/>
      <c r="CQ396" s="172"/>
      <c r="CR396" s="172"/>
      <c r="CS396" s="172"/>
      <c r="CT396" s="172"/>
      <c r="CU396" s="172"/>
      <c r="CV396" s="172"/>
      <c r="CW396" s="172"/>
      <c r="CX396" s="172"/>
      <c r="CY396" s="172"/>
      <c r="CZ396" s="172"/>
      <c r="DA396" s="172"/>
      <c r="DB396" s="172"/>
      <c r="DC396" s="172"/>
      <c r="DD396" s="172"/>
      <c r="DE396" s="172"/>
      <c r="DF396" s="172"/>
      <c r="DG396" s="172"/>
      <c r="DH396" s="172"/>
      <c r="DI396" s="172"/>
      <c r="DJ396" s="172"/>
      <c r="DK396" s="172"/>
      <c r="DL396" s="172"/>
      <c r="DM396" s="172"/>
    </row>
    <row r="397" spans="1:117" s="225" customFormat="1" hidden="1">
      <c r="A397" s="178" t="s">
        <v>718</v>
      </c>
      <c r="B397" s="243"/>
      <c r="C397" s="242"/>
      <c r="D397" s="241"/>
      <c r="E397" s="240"/>
      <c r="F397" s="239"/>
      <c r="G397" s="238"/>
      <c r="H397" s="231"/>
      <c r="I397" s="237"/>
      <c r="J397" s="236"/>
      <c r="K397" s="236"/>
      <c r="L397" s="236"/>
      <c r="M397" s="236"/>
      <c r="N397" s="236"/>
      <c r="O397" s="236"/>
      <c r="P397" s="236"/>
      <c r="Q397" s="236"/>
      <c r="R397" s="236"/>
      <c r="S397" s="236"/>
      <c r="T397" s="236"/>
      <c r="U397" s="236"/>
      <c r="V397" s="236"/>
      <c r="W397" s="236"/>
      <c r="X397" s="236"/>
      <c r="Y397" s="236"/>
      <c r="Z397" s="236"/>
      <c r="AA397" s="236"/>
      <c r="AB397" s="236"/>
      <c r="AC397" s="236"/>
      <c r="AD397" s="236"/>
      <c r="AE397" s="236"/>
      <c r="AF397" s="236"/>
      <c r="AG397" s="236"/>
      <c r="AH397" s="236"/>
      <c r="AI397" s="236"/>
      <c r="AJ397" s="236"/>
      <c r="AK397" s="236"/>
      <c r="AL397" s="236"/>
      <c r="AM397" s="236"/>
      <c r="AN397" s="236"/>
      <c r="AO397" s="236"/>
      <c r="AP397" s="236"/>
      <c r="AQ397" s="236"/>
      <c r="AR397" s="236"/>
      <c r="AS397" s="177">
        <f t="shared" si="48"/>
        <v>0</v>
      </c>
      <c r="AT397" s="235">
        <f t="shared" si="49"/>
        <v>0</v>
      </c>
      <c r="AU397" s="235">
        <f t="shared" si="50"/>
        <v>0</v>
      </c>
      <c r="AV397" s="235">
        <f t="shared" si="51"/>
        <v>0</v>
      </c>
      <c r="AW397" s="172"/>
      <c r="AX397" s="173">
        <f t="shared" si="47"/>
        <v>0</v>
      </c>
      <c r="AY397" s="173"/>
      <c r="AZ397" s="173"/>
      <c r="BA397" s="173">
        <f t="shared" si="52"/>
        <v>0</v>
      </c>
      <c r="BB397" s="173"/>
      <c r="BC397" s="173"/>
      <c r="BD397" s="173">
        <f t="shared" si="53"/>
        <v>0</v>
      </c>
      <c r="BE397" s="173"/>
      <c r="BF397" s="172"/>
      <c r="BG397" s="172"/>
      <c r="BH397" s="172"/>
      <c r="BI397" s="172"/>
      <c r="BJ397" s="172"/>
      <c r="BK397" s="172"/>
      <c r="BL397" s="172"/>
      <c r="BM397" s="172"/>
      <c r="BN397" s="172"/>
      <c r="BO397" s="172"/>
      <c r="BP397" s="172"/>
      <c r="BQ397" s="172"/>
      <c r="BR397" s="172"/>
      <c r="BS397" s="172"/>
      <c r="BT397" s="172"/>
      <c r="BU397" s="172"/>
      <c r="BV397" s="172"/>
      <c r="BW397" s="172"/>
      <c r="BX397" s="172"/>
      <c r="BY397" s="172"/>
      <c r="BZ397" s="172"/>
      <c r="CA397" s="172"/>
      <c r="CB397" s="172"/>
      <c r="CC397" s="172"/>
      <c r="CD397" s="172"/>
      <c r="CE397" s="172"/>
      <c r="CF397" s="172"/>
      <c r="CG397" s="172"/>
      <c r="CH397" s="172"/>
      <c r="CI397" s="172"/>
      <c r="CJ397" s="172"/>
      <c r="CK397" s="172"/>
      <c r="CL397" s="172"/>
      <c r="CM397" s="172"/>
      <c r="CN397" s="172"/>
      <c r="CO397" s="172"/>
      <c r="CP397" s="172"/>
      <c r="CQ397" s="172"/>
      <c r="CR397" s="172"/>
      <c r="CS397" s="172"/>
      <c r="CT397" s="172"/>
      <c r="CU397" s="172"/>
      <c r="CV397" s="172"/>
      <c r="CW397" s="172"/>
      <c r="CX397" s="172"/>
      <c r="CY397" s="172"/>
      <c r="CZ397" s="172"/>
      <c r="DA397" s="172"/>
      <c r="DB397" s="172"/>
      <c r="DC397" s="172"/>
      <c r="DD397" s="172"/>
      <c r="DE397" s="172"/>
      <c r="DF397" s="172"/>
      <c r="DG397" s="172"/>
      <c r="DH397" s="172"/>
      <c r="DI397" s="172"/>
      <c r="DJ397" s="172"/>
      <c r="DK397" s="172"/>
      <c r="DL397" s="172"/>
      <c r="DM397" s="172"/>
    </row>
    <row r="398" spans="1:117" s="225" customFormat="1" hidden="1">
      <c r="A398" s="178" t="s">
        <v>719</v>
      </c>
      <c r="B398" s="243"/>
      <c r="C398" s="242"/>
      <c r="D398" s="241"/>
      <c r="E398" s="240"/>
      <c r="F398" s="239"/>
      <c r="G398" s="238"/>
      <c r="H398" s="231"/>
      <c r="I398" s="237"/>
      <c r="J398" s="236"/>
      <c r="K398" s="236"/>
      <c r="L398" s="236"/>
      <c r="M398" s="236"/>
      <c r="N398" s="236"/>
      <c r="O398" s="236"/>
      <c r="P398" s="236"/>
      <c r="Q398" s="236"/>
      <c r="R398" s="236"/>
      <c r="S398" s="236"/>
      <c r="T398" s="236"/>
      <c r="U398" s="236"/>
      <c r="V398" s="236"/>
      <c r="W398" s="236"/>
      <c r="X398" s="236"/>
      <c r="Y398" s="236"/>
      <c r="Z398" s="236"/>
      <c r="AA398" s="236"/>
      <c r="AB398" s="236"/>
      <c r="AC398" s="236"/>
      <c r="AD398" s="236"/>
      <c r="AE398" s="236"/>
      <c r="AF398" s="236"/>
      <c r="AG398" s="236"/>
      <c r="AH398" s="236"/>
      <c r="AI398" s="236"/>
      <c r="AJ398" s="236"/>
      <c r="AK398" s="236"/>
      <c r="AL398" s="236"/>
      <c r="AM398" s="236"/>
      <c r="AN398" s="236"/>
      <c r="AO398" s="236"/>
      <c r="AP398" s="236"/>
      <c r="AQ398" s="236"/>
      <c r="AR398" s="236"/>
      <c r="AS398" s="177">
        <f t="shared" si="48"/>
        <v>0</v>
      </c>
      <c r="AT398" s="235">
        <f t="shared" si="49"/>
        <v>0</v>
      </c>
      <c r="AU398" s="235">
        <f t="shared" si="50"/>
        <v>0</v>
      </c>
      <c r="AV398" s="235">
        <f t="shared" si="51"/>
        <v>0</v>
      </c>
      <c r="AW398" s="172"/>
      <c r="AX398" s="173">
        <f t="shared" si="47"/>
        <v>0</v>
      </c>
      <c r="AY398" s="173"/>
      <c r="AZ398" s="173"/>
      <c r="BA398" s="173">
        <f t="shared" si="52"/>
        <v>0</v>
      </c>
      <c r="BB398" s="173"/>
      <c r="BC398" s="173"/>
      <c r="BD398" s="173">
        <f t="shared" si="53"/>
        <v>0</v>
      </c>
      <c r="BE398" s="173"/>
      <c r="BF398" s="172"/>
      <c r="BG398" s="172"/>
      <c r="BH398" s="172"/>
      <c r="BI398" s="172"/>
      <c r="BJ398" s="172"/>
      <c r="BK398" s="172"/>
      <c r="BL398" s="172"/>
      <c r="BM398" s="172"/>
      <c r="BN398" s="172"/>
      <c r="BO398" s="172"/>
      <c r="BP398" s="172"/>
      <c r="BQ398" s="172"/>
      <c r="BR398" s="172"/>
      <c r="BS398" s="172"/>
      <c r="BT398" s="172"/>
      <c r="BU398" s="172"/>
      <c r="BV398" s="172"/>
      <c r="BW398" s="172"/>
      <c r="BX398" s="172"/>
      <c r="BY398" s="172"/>
      <c r="BZ398" s="172"/>
      <c r="CA398" s="172"/>
      <c r="CB398" s="172"/>
      <c r="CC398" s="172"/>
      <c r="CD398" s="172"/>
      <c r="CE398" s="172"/>
      <c r="CF398" s="172"/>
      <c r="CG398" s="172"/>
      <c r="CH398" s="172"/>
      <c r="CI398" s="172"/>
      <c r="CJ398" s="172"/>
      <c r="CK398" s="172"/>
      <c r="CL398" s="172"/>
      <c r="CM398" s="172"/>
      <c r="CN398" s="172"/>
      <c r="CO398" s="172"/>
      <c r="CP398" s="172"/>
      <c r="CQ398" s="172"/>
      <c r="CR398" s="172"/>
      <c r="CS398" s="172"/>
      <c r="CT398" s="172"/>
      <c r="CU398" s="172"/>
      <c r="CV398" s="172"/>
      <c r="CW398" s="172"/>
      <c r="CX398" s="172"/>
      <c r="CY398" s="172"/>
      <c r="CZ398" s="172"/>
      <c r="DA398" s="172"/>
      <c r="DB398" s="172"/>
      <c r="DC398" s="172"/>
      <c r="DD398" s="172"/>
      <c r="DE398" s="172"/>
      <c r="DF398" s="172"/>
      <c r="DG398" s="172"/>
      <c r="DH398" s="172"/>
      <c r="DI398" s="172"/>
      <c r="DJ398" s="172"/>
      <c r="DK398" s="172"/>
      <c r="DL398" s="172"/>
      <c r="DM398" s="172"/>
    </row>
    <row r="399" spans="1:117" s="225" customFormat="1" hidden="1">
      <c r="A399" s="178" t="s">
        <v>720</v>
      </c>
      <c r="B399" s="243"/>
      <c r="C399" s="242"/>
      <c r="D399" s="241"/>
      <c r="E399" s="240"/>
      <c r="F399" s="239"/>
      <c r="G399" s="238"/>
      <c r="H399" s="231"/>
      <c r="I399" s="237"/>
      <c r="J399" s="236"/>
      <c r="K399" s="236"/>
      <c r="L399" s="236"/>
      <c r="M399" s="236"/>
      <c r="N399" s="236"/>
      <c r="O399" s="236"/>
      <c r="P399" s="236"/>
      <c r="Q399" s="236"/>
      <c r="R399" s="236"/>
      <c r="S399" s="236"/>
      <c r="T399" s="236"/>
      <c r="U399" s="236"/>
      <c r="V399" s="236"/>
      <c r="W399" s="236"/>
      <c r="X399" s="236"/>
      <c r="Y399" s="236"/>
      <c r="Z399" s="236"/>
      <c r="AA399" s="236"/>
      <c r="AB399" s="236"/>
      <c r="AC399" s="236"/>
      <c r="AD399" s="236"/>
      <c r="AE399" s="236"/>
      <c r="AF399" s="236"/>
      <c r="AG399" s="236"/>
      <c r="AH399" s="236"/>
      <c r="AI399" s="236"/>
      <c r="AJ399" s="236"/>
      <c r="AK399" s="236"/>
      <c r="AL399" s="236"/>
      <c r="AM399" s="236"/>
      <c r="AN399" s="236"/>
      <c r="AO399" s="236"/>
      <c r="AP399" s="236"/>
      <c r="AQ399" s="236"/>
      <c r="AR399" s="236"/>
      <c r="AS399" s="177">
        <f t="shared" si="48"/>
        <v>0</v>
      </c>
      <c r="AT399" s="235">
        <f t="shared" si="49"/>
        <v>0</v>
      </c>
      <c r="AU399" s="235">
        <f t="shared" si="50"/>
        <v>0</v>
      </c>
      <c r="AV399" s="235">
        <f t="shared" si="51"/>
        <v>0</v>
      </c>
      <c r="AW399" s="172"/>
      <c r="AX399" s="173">
        <f t="shared" si="47"/>
        <v>0</v>
      </c>
      <c r="AY399" s="173"/>
      <c r="AZ399" s="173"/>
      <c r="BA399" s="173">
        <f t="shared" si="52"/>
        <v>0</v>
      </c>
      <c r="BB399" s="173"/>
      <c r="BC399" s="173"/>
      <c r="BD399" s="173">
        <f t="shared" si="53"/>
        <v>0</v>
      </c>
      <c r="BE399" s="173"/>
      <c r="BF399" s="172"/>
      <c r="BG399" s="172"/>
      <c r="BH399" s="172"/>
      <c r="BI399" s="172"/>
      <c r="BJ399" s="172"/>
      <c r="BK399" s="172"/>
      <c r="BL399" s="172"/>
      <c r="BM399" s="172"/>
      <c r="BN399" s="172"/>
      <c r="BO399" s="172"/>
      <c r="BP399" s="172"/>
      <c r="BQ399" s="172"/>
      <c r="BR399" s="172"/>
      <c r="BS399" s="172"/>
      <c r="BT399" s="172"/>
      <c r="BU399" s="172"/>
      <c r="BV399" s="172"/>
      <c r="BW399" s="172"/>
      <c r="BX399" s="172"/>
      <c r="BY399" s="172"/>
      <c r="BZ399" s="172"/>
      <c r="CA399" s="172"/>
      <c r="CB399" s="172"/>
      <c r="CC399" s="172"/>
      <c r="CD399" s="172"/>
      <c r="CE399" s="172"/>
      <c r="CF399" s="172"/>
      <c r="CG399" s="172"/>
      <c r="CH399" s="172"/>
      <c r="CI399" s="172"/>
      <c r="CJ399" s="172"/>
      <c r="CK399" s="172"/>
      <c r="CL399" s="172"/>
      <c r="CM399" s="172"/>
      <c r="CN399" s="172"/>
      <c r="CO399" s="172"/>
      <c r="CP399" s="172"/>
      <c r="CQ399" s="172"/>
      <c r="CR399" s="172"/>
      <c r="CS399" s="172"/>
      <c r="CT399" s="172"/>
      <c r="CU399" s="172"/>
      <c r="CV399" s="172"/>
      <c r="CW399" s="172"/>
      <c r="CX399" s="172"/>
      <c r="CY399" s="172"/>
      <c r="CZ399" s="172"/>
      <c r="DA399" s="172"/>
      <c r="DB399" s="172"/>
      <c r="DC399" s="172"/>
      <c r="DD399" s="172"/>
      <c r="DE399" s="172"/>
      <c r="DF399" s="172"/>
      <c r="DG399" s="172"/>
      <c r="DH399" s="172"/>
      <c r="DI399" s="172"/>
      <c r="DJ399" s="172"/>
      <c r="DK399" s="172"/>
      <c r="DL399" s="172"/>
      <c r="DM399" s="172"/>
    </row>
    <row r="400" spans="1:117" s="225" customFormat="1" hidden="1">
      <c r="A400" s="178" t="s">
        <v>721</v>
      </c>
      <c r="B400" s="243"/>
      <c r="C400" s="242"/>
      <c r="D400" s="241"/>
      <c r="E400" s="240"/>
      <c r="F400" s="239"/>
      <c r="G400" s="238"/>
      <c r="H400" s="231"/>
      <c r="I400" s="237"/>
      <c r="J400" s="236"/>
      <c r="K400" s="236"/>
      <c r="L400" s="236"/>
      <c r="M400" s="236"/>
      <c r="N400" s="236"/>
      <c r="O400" s="236"/>
      <c r="P400" s="236"/>
      <c r="Q400" s="236"/>
      <c r="R400" s="236"/>
      <c r="S400" s="236"/>
      <c r="T400" s="236"/>
      <c r="U400" s="236"/>
      <c r="V400" s="236"/>
      <c r="W400" s="236"/>
      <c r="X400" s="236"/>
      <c r="Y400" s="236"/>
      <c r="Z400" s="236"/>
      <c r="AA400" s="236"/>
      <c r="AB400" s="236"/>
      <c r="AC400" s="236"/>
      <c r="AD400" s="236"/>
      <c r="AE400" s="236"/>
      <c r="AF400" s="236"/>
      <c r="AG400" s="236"/>
      <c r="AH400" s="236"/>
      <c r="AI400" s="236"/>
      <c r="AJ400" s="236"/>
      <c r="AK400" s="236"/>
      <c r="AL400" s="236"/>
      <c r="AM400" s="236"/>
      <c r="AN400" s="236"/>
      <c r="AO400" s="236"/>
      <c r="AP400" s="236"/>
      <c r="AQ400" s="236"/>
      <c r="AR400" s="236"/>
      <c r="AS400" s="177">
        <f t="shared" si="48"/>
        <v>0</v>
      </c>
      <c r="AT400" s="235">
        <f t="shared" si="49"/>
        <v>0</v>
      </c>
      <c r="AU400" s="235">
        <f t="shared" si="50"/>
        <v>0</v>
      </c>
      <c r="AV400" s="235">
        <f t="shared" si="51"/>
        <v>0</v>
      </c>
      <c r="AW400" s="172"/>
      <c r="AX400" s="173">
        <f t="shared" si="47"/>
        <v>0</v>
      </c>
      <c r="AY400" s="173"/>
      <c r="AZ400" s="173"/>
      <c r="BA400" s="173">
        <f t="shared" si="52"/>
        <v>0</v>
      </c>
      <c r="BB400" s="173"/>
      <c r="BC400" s="173"/>
      <c r="BD400" s="173">
        <f t="shared" si="53"/>
        <v>0</v>
      </c>
      <c r="BE400" s="173"/>
      <c r="BF400" s="172"/>
      <c r="BG400" s="172"/>
      <c r="BH400" s="172"/>
      <c r="BI400" s="172"/>
      <c r="BJ400" s="172"/>
      <c r="BK400" s="172"/>
      <c r="BL400" s="172"/>
      <c r="BM400" s="172"/>
      <c r="BN400" s="172"/>
      <c r="BO400" s="172"/>
      <c r="BP400" s="172"/>
      <c r="BQ400" s="172"/>
      <c r="BR400" s="172"/>
      <c r="BS400" s="172"/>
      <c r="BT400" s="172"/>
      <c r="BU400" s="172"/>
      <c r="BV400" s="172"/>
      <c r="BW400" s="172"/>
      <c r="BX400" s="172"/>
      <c r="BY400" s="172"/>
      <c r="BZ400" s="172"/>
      <c r="CA400" s="172"/>
      <c r="CB400" s="172"/>
      <c r="CC400" s="172"/>
      <c r="CD400" s="172"/>
      <c r="CE400" s="172"/>
      <c r="CF400" s="172"/>
      <c r="CG400" s="172"/>
      <c r="CH400" s="172"/>
      <c r="CI400" s="172"/>
      <c r="CJ400" s="172"/>
      <c r="CK400" s="172"/>
      <c r="CL400" s="172"/>
      <c r="CM400" s="172"/>
      <c r="CN400" s="172"/>
      <c r="CO400" s="172"/>
      <c r="CP400" s="172"/>
      <c r="CQ400" s="172"/>
      <c r="CR400" s="172"/>
      <c r="CS400" s="172"/>
      <c r="CT400" s="172"/>
      <c r="CU400" s="172"/>
      <c r="CV400" s="172"/>
      <c r="CW400" s="172"/>
      <c r="CX400" s="172"/>
      <c r="CY400" s="172"/>
      <c r="CZ400" s="172"/>
      <c r="DA400" s="172"/>
      <c r="DB400" s="172"/>
      <c r="DC400" s="172"/>
      <c r="DD400" s="172"/>
      <c r="DE400" s="172"/>
      <c r="DF400" s="172"/>
      <c r="DG400" s="172"/>
      <c r="DH400" s="172"/>
      <c r="DI400" s="172"/>
      <c r="DJ400" s="172"/>
      <c r="DK400" s="172"/>
      <c r="DL400" s="172"/>
      <c r="DM400" s="172"/>
    </row>
    <row r="401" spans="1:117" hidden="1">
      <c r="A401" s="178" t="s">
        <v>722</v>
      </c>
      <c r="B401" s="243"/>
      <c r="C401" s="242"/>
      <c r="D401" s="241"/>
      <c r="E401" s="240"/>
      <c r="F401" s="239"/>
      <c r="G401" s="238"/>
      <c r="H401" s="231"/>
      <c r="I401" s="237"/>
      <c r="J401" s="236"/>
      <c r="K401" s="236"/>
      <c r="L401" s="236"/>
      <c r="M401" s="236"/>
      <c r="N401" s="236"/>
      <c r="O401" s="236"/>
      <c r="P401" s="236"/>
      <c r="Q401" s="236"/>
      <c r="R401" s="236"/>
      <c r="S401" s="236"/>
      <c r="T401" s="236"/>
      <c r="U401" s="236"/>
      <c r="V401" s="236"/>
      <c r="W401" s="236"/>
      <c r="X401" s="236"/>
      <c r="Y401" s="236"/>
      <c r="Z401" s="236"/>
      <c r="AA401" s="236"/>
      <c r="AB401" s="236"/>
      <c r="AC401" s="236"/>
      <c r="AD401" s="236"/>
      <c r="AE401" s="236"/>
      <c r="AF401" s="236"/>
      <c r="AG401" s="236"/>
      <c r="AH401" s="236"/>
      <c r="AI401" s="236"/>
      <c r="AJ401" s="236"/>
      <c r="AK401" s="236"/>
      <c r="AL401" s="236"/>
      <c r="AM401" s="236"/>
      <c r="AN401" s="236"/>
      <c r="AO401" s="236"/>
      <c r="AP401" s="236"/>
      <c r="AQ401" s="236"/>
      <c r="AR401" s="236"/>
      <c r="AS401" s="177">
        <f t="shared" si="48"/>
        <v>0</v>
      </c>
      <c r="AT401" s="235">
        <f t="shared" si="49"/>
        <v>0</v>
      </c>
      <c r="AU401" s="235">
        <f t="shared" si="50"/>
        <v>0</v>
      </c>
      <c r="AV401" s="235">
        <f t="shared" si="51"/>
        <v>0</v>
      </c>
      <c r="AX401" s="173">
        <f t="shared" si="47"/>
        <v>0</v>
      </c>
      <c r="BA401" s="173">
        <f t="shared" si="52"/>
        <v>0</v>
      </c>
      <c r="BD401" s="173">
        <f t="shared" si="53"/>
        <v>0</v>
      </c>
    </row>
    <row r="402" spans="1:117" s="225" customFormat="1" hidden="1">
      <c r="A402" s="178" t="s">
        <v>723</v>
      </c>
      <c r="B402" s="243"/>
      <c r="C402" s="242"/>
      <c r="D402" s="241"/>
      <c r="E402" s="240"/>
      <c r="F402" s="239"/>
      <c r="G402" s="238"/>
      <c r="H402" s="231"/>
      <c r="I402" s="237"/>
      <c r="J402" s="236"/>
      <c r="K402" s="236"/>
      <c r="L402" s="236"/>
      <c r="M402" s="236"/>
      <c r="N402" s="236"/>
      <c r="O402" s="236"/>
      <c r="P402" s="236"/>
      <c r="Q402" s="236"/>
      <c r="R402" s="236"/>
      <c r="S402" s="236"/>
      <c r="T402" s="236"/>
      <c r="U402" s="236"/>
      <c r="V402" s="236"/>
      <c r="W402" s="236"/>
      <c r="X402" s="236"/>
      <c r="Y402" s="236"/>
      <c r="Z402" s="236"/>
      <c r="AA402" s="236"/>
      <c r="AB402" s="236"/>
      <c r="AC402" s="236"/>
      <c r="AD402" s="236"/>
      <c r="AE402" s="236"/>
      <c r="AF402" s="236"/>
      <c r="AG402" s="236"/>
      <c r="AH402" s="236"/>
      <c r="AI402" s="236"/>
      <c r="AJ402" s="236"/>
      <c r="AK402" s="236"/>
      <c r="AL402" s="236"/>
      <c r="AM402" s="236"/>
      <c r="AN402" s="236"/>
      <c r="AO402" s="236"/>
      <c r="AP402" s="236"/>
      <c r="AQ402" s="236"/>
      <c r="AR402" s="236"/>
      <c r="AS402" s="177">
        <f t="shared" si="48"/>
        <v>0</v>
      </c>
      <c r="AT402" s="235">
        <f t="shared" si="49"/>
        <v>0</v>
      </c>
      <c r="AU402" s="235">
        <f t="shared" si="50"/>
        <v>0</v>
      </c>
      <c r="AV402" s="235">
        <f t="shared" si="51"/>
        <v>0</v>
      </c>
      <c r="AW402" s="172"/>
      <c r="AX402" s="173">
        <f t="shared" si="47"/>
        <v>0</v>
      </c>
      <c r="AY402" s="173"/>
      <c r="AZ402" s="173"/>
      <c r="BA402" s="173">
        <f t="shared" si="52"/>
        <v>0</v>
      </c>
      <c r="BB402" s="173"/>
      <c r="BC402" s="173"/>
      <c r="BD402" s="173">
        <f t="shared" si="53"/>
        <v>0</v>
      </c>
      <c r="BE402" s="173"/>
      <c r="BF402" s="172"/>
      <c r="BG402" s="172"/>
      <c r="BH402" s="172"/>
      <c r="BI402" s="172"/>
      <c r="BJ402" s="172"/>
      <c r="BK402" s="172"/>
      <c r="BL402" s="172"/>
      <c r="BM402" s="172"/>
      <c r="BN402" s="172"/>
      <c r="BO402" s="172"/>
      <c r="BP402" s="172"/>
      <c r="BQ402" s="172"/>
      <c r="BR402" s="172"/>
      <c r="BS402" s="172"/>
      <c r="BT402" s="172"/>
      <c r="BU402" s="172"/>
      <c r="BV402" s="172"/>
      <c r="BW402" s="172"/>
      <c r="BX402" s="172"/>
      <c r="BY402" s="172"/>
      <c r="BZ402" s="172"/>
      <c r="CA402" s="172"/>
      <c r="CB402" s="172"/>
      <c r="CC402" s="172"/>
      <c r="CD402" s="172"/>
      <c r="CE402" s="172"/>
      <c r="CF402" s="172"/>
      <c r="CG402" s="172"/>
      <c r="CH402" s="172"/>
      <c r="CI402" s="172"/>
      <c r="CJ402" s="172"/>
      <c r="CK402" s="172"/>
      <c r="CL402" s="172"/>
      <c r="CM402" s="172"/>
      <c r="CN402" s="172"/>
      <c r="CO402" s="172"/>
      <c r="CP402" s="172"/>
      <c r="CQ402" s="172"/>
      <c r="CR402" s="172"/>
      <c r="CS402" s="172"/>
      <c r="CT402" s="172"/>
      <c r="CU402" s="172"/>
      <c r="CV402" s="172"/>
      <c r="CW402" s="172"/>
      <c r="CX402" s="172"/>
      <c r="CY402" s="172"/>
      <c r="CZ402" s="172"/>
      <c r="DA402" s="172"/>
      <c r="DB402" s="172"/>
      <c r="DC402" s="172"/>
      <c r="DD402" s="172"/>
      <c r="DE402" s="172"/>
      <c r="DF402" s="172"/>
      <c r="DG402" s="172"/>
      <c r="DH402" s="172"/>
      <c r="DI402" s="172"/>
      <c r="DJ402" s="172"/>
      <c r="DK402" s="172"/>
      <c r="DL402" s="172"/>
      <c r="DM402" s="172"/>
    </row>
    <row r="403" spans="1:117" s="225" customFormat="1" hidden="1">
      <c r="A403" s="178" t="s">
        <v>724</v>
      </c>
      <c r="B403" s="243"/>
      <c r="C403" s="242"/>
      <c r="D403" s="241"/>
      <c r="E403" s="240"/>
      <c r="F403" s="239"/>
      <c r="G403" s="238"/>
      <c r="H403" s="231"/>
      <c r="I403" s="237"/>
      <c r="J403" s="236"/>
      <c r="K403" s="236"/>
      <c r="L403" s="236"/>
      <c r="M403" s="236"/>
      <c r="N403" s="236"/>
      <c r="O403" s="236"/>
      <c r="P403" s="236"/>
      <c r="Q403" s="236"/>
      <c r="R403" s="236"/>
      <c r="S403" s="236"/>
      <c r="T403" s="236"/>
      <c r="U403" s="236"/>
      <c r="V403" s="236"/>
      <c r="W403" s="236"/>
      <c r="X403" s="236"/>
      <c r="Y403" s="236"/>
      <c r="Z403" s="236"/>
      <c r="AA403" s="236"/>
      <c r="AB403" s="236"/>
      <c r="AC403" s="236"/>
      <c r="AD403" s="236"/>
      <c r="AE403" s="236"/>
      <c r="AF403" s="236"/>
      <c r="AG403" s="236"/>
      <c r="AH403" s="236"/>
      <c r="AI403" s="236"/>
      <c r="AJ403" s="236"/>
      <c r="AK403" s="236"/>
      <c r="AL403" s="236"/>
      <c r="AM403" s="236"/>
      <c r="AN403" s="236"/>
      <c r="AO403" s="236"/>
      <c r="AP403" s="236"/>
      <c r="AQ403" s="236"/>
      <c r="AR403" s="236"/>
      <c r="AS403" s="177">
        <f t="shared" si="48"/>
        <v>0</v>
      </c>
      <c r="AT403" s="235">
        <f t="shared" si="49"/>
        <v>0</v>
      </c>
      <c r="AU403" s="235">
        <f t="shared" si="50"/>
        <v>0</v>
      </c>
      <c r="AV403" s="235">
        <f t="shared" si="51"/>
        <v>0</v>
      </c>
      <c r="AW403" s="172"/>
      <c r="AX403" s="173">
        <f t="shared" si="47"/>
        <v>0</v>
      </c>
      <c r="AY403" s="173"/>
      <c r="AZ403" s="173"/>
      <c r="BA403" s="173">
        <f t="shared" si="52"/>
        <v>0</v>
      </c>
      <c r="BB403" s="173"/>
      <c r="BC403" s="173"/>
      <c r="BD403" s="173">
        <f t="shared" si="53"/>
        <v>0</v>
      </c>
      <c r="BE403" s="173"/>
      <c r="BF403" s="172"/>
      <c r="BG403" s="172"/>
      <c r="BH403" s="172"/>
      <c r="BI403" s="172"/>
      <c r="BJ403" s="172"/>
      <c r="BK403" s="172"/>
      <c r="BL403" s="172"/>
      <c r="BM403" s="172"/>
      <c r="BN403" s="172"/>
      <c r="BO403" s="172"/>
      <c r="BP403" s="172"/>
      <c r="BQ403" s="172"/>
      <c r="BR403" s="172"/>
      <c r="BS403" s="172"/>
      <c r="BT403" s="172"/>
      <c r="BU403" s="172"/>
      <c r="BV403" s="172"/>
      <c r="BW403" s="172"/>
      <c r="BX403" s="172"/>
      <c r="BY403" s="172"/>
      <c r="BZ403" s="172"/>
      <c r="CA403" s="172"/>
      <c r="CB403" s="172"/>
      <c r="CC403" s="172"/>
      <c r="CD403" s="172"/>
      <c r="CE403" s="172"/>
      <c r="CF403" s="172"/>
      <c r="CG403" s="172"/>
      <c r="CH403" s="172"/>
      <c r="CI403" s="172"/>
      <c r="CJ403" s="172"/>
      <c r="CK403" s="172"/>
      <c r="CL403" s="172"/>
      <c r="CM403" s="172"/>
      <c r="CN403" s="172"/>
      <c r="CO403" s="172"/>
      <c r="CP403" s="172"/>
      <c r="CQ403" s="172"/>
      <c r="CR403" s="172"/>
      <c r="CS403" s="172"/>
      <c r="CT403" s="172"/>
      <c r="CU403" s="172"/>
      <c r="CV403" s="172"/>
      <c r="CW403" s="172"/>
      <c r="CX403" s="172"/>
      <c r="CY403" s="172"/>
      <c r="CZ403" s="172"/>
      <c r="DA403" s="172"/>
      <c r="DB403" s="172"/>
      <c r="DC403" s="172"/>
      <c r="DD403" s="172"/>
      <c r="DE403" s="172"/>
      <c r="DF403" s="172"/>
      <c r="DG403" s="172"/>
      <c r="DH403" s="172"/>
      <c r="DI403" s="172"/>
      <c r="DJ403" s="172"/>
      <c r="DK403" s="172"/>
      <c r="DL403" s="172"/>
      <c r="DM403" s="172"/>
    </row>
    <row r="404" spans="1:117" s="225" customFormat="1" hidden="1">
      <c r="A404" s="178" t="s">
        <v>725</v>
      </c>
      <c r="B404" s="243"/>
      <c r="C404" s="242"/>
      <c r="D404" s="241"/>
      <c r="E404" s="240"/>
      <c r="F404" s="239"/>
      <c r="G404" s="238"/>
      <c r="H404" s="231"/>
      <c r="I404" s="237"/>
      <c r="J404" s="236"/>
      <c r="K404" s="236"/>
      <c r="L404" s="236"/>
      <c r="M404" s="236"/>
      <c r="N404" s="236"/>
      <c r="O404" s="236"/>
      <c r="P404" s="236"/>
      <c r="Q404" s="236"/>
      <c r="R404" s="236"/>
      <c r="S404" s="236"/>
      <c r="T404" s="236"/>
      <c r="U404" s="236"/>
      <c r="V404" s="236"/>
      <c r="W404" s="236"/>
      <c r="X404" s="236"/>
      <c r="Y404" s="236"/>
      <c r="Z404" s="236"/>
      <c r="AA404" s="236"/>
      <c r="AB404" s="236"/>
      <c r="AC404" s="236"/>
      <c r="AD404" s="236"/>
      <c r="AE404" s="236"/>
      <c r="AF404" s="236"/>
      <c r="AG404" s="236"/>
      <c r="AH404" s="236"/>
      <c r="AI404" s="236"/>
      <c r="AJ404" s="236"/>
      <c r="AK404" s="236"/>
      <c r="AL404" s="236"/>
      <c r="AM404" s="236"/>
      <c r="AN404" s="236"/>
      <c r="AO404" s="236"/>
      <c r="AP404" s="236"/>
      <c r="AQ404" s="236"/>
      <c r="AR404" s="236"/>
      <c r="AS404" s="177">
        <f t="shared" si="48"/>
        <v>0</v>
      </c>
      <c r="AT404" s="235">
        <f t="shared" si="49"/>
        <v>0</v>
      </c>
      <c r="AU404" s="235">
        <f t="shared" si="50"/>
        <v>0</v>
      </c>
      <c r="AV404" s="235">
        <f t="shared" si="51"/>
        <v>0</v>
      </c>
      <c r="AW404" s="172"/>
      <c r="AX404" s="173">
        <f t="shared" si="47"/>
        <v>0</v>
      </c>
      <c r="AY404" s="173"/>
      <c r="AZ404" s="173"/>
      <c r="BA404" s="173">
        <f t="shared" si="52"/>
        <v>0</v>
      </c>
      <c r="BB404" s="173"/>
      <c r="BC404" s="173"/>
      <c r="BD404" s="173">
        <f t="shared" si="53"/>
        <v>0</v>
      </c>
      <c r="BE404" s="173"/>
      <c r="BF404" s="172"/>
      <c r="BG404" s="172"/>
      <c r="BH404" s="172"/>
      <c r="BI404" s="172"/>
      <c r="BJ404" s="172"/>
      <c r="BK404" s="172"/>
      <c r="BL404" s="172"/>
      <c r="BM404" s="172"/>
      <c r="BN404" s="172"/>
      <c r="BO404" s="172"/>
      <c r="BP404" s="172"/>
      <c r="BQ404" s="172"/>
      <c r="BR404" s="172"/>
      <c r="BS404" s="172"/>
      <c r="BT404" s="172"/>
      <c r="BU404" s="172"/>
      <c r="BV404" s="172"/>
      <c r="BW404" s="172"/>
      <c r="BX404" s="172"/>
      <c r="BY404" s="172"/>
      <c r="BZ404" s="172"/>
      <c r="CA404" s="172"/>
      <c r="CB404" s="172"/>
      <c r="CC404" s="172"/>
      <c r="CD404" s="172"/>
      <c r="CE404" s="172"/>
      <c r="CF404" s="172"/>
      <c r="CG404" s="172"/>
      <c r="CH404" s="172"/>
      <c r="CI404" s="172"/>
      <c r="CJ404" s="172"/>
      <c r="CK404" s="172"/>
      <c r="CL404" s="172"/>
      <c r="CM404" s="172"/>
      <c r="CN404" s="172"/>
      <c r="CO404" s="172"/>
      <c r="CP404" s="172"/>
      <c r="CQ404" s="172"/>
      <c r="CR404" s="172"/>
      <c r="CS404" s="172"/>
      <c r="CT404" s="172"/>
      <c r="CU404" s="172"/>
      <c r="CV404" s="172"/>
      <c r="CW404" s="172"/>
      <c r="CX404" s="172"/>
      <c r="CY404" s="172"/>
      <c r="CZ404" s="172"/>
      <c r="DA404" s="172"/>
      <c r="DB404" s="172"/>
      <c r="DC404" s="172"/>
      <c r="DD404" s="172"/>
      <c r="DE404" s="172"/>
      <c r="DF404" s="172"/>
      <c r="DG404" s="172"/>
      <c r="DH404" s="172"/>
      <c r="DI404" s="172"/>
      <c r="DJ404" s="172"/>
      <c r="DK404" s="172"/>
      <c r="DL404" s="172"/>
      <c r="DM404" s="172"/>
    </row>
    <row r="405" spans="1:117" s="225" customFormat="1" hidden="1">
      <c r="A405" s="178" t="s">
        <v>726</v>
      </c>
      <c r="B405" s="243"/>
      <c r="C405" s="242"/>
      <c r="D405" s="241"/>
      <c r="E405" s="240"/>
      <c r="F405" s="239"/>
      <c r="G405" s="238"/>
      <c r="H405" s="231"/>
      <c r="I405" s="237"/>
      <c r="J405" s="236"/>
      <c r="K405" s="236"/>
      <c r="L405" s="236"/>
      <c r="M405" s="236"/>
      <c r="N405" s="236"/>
      <c r="O405" s="236"/>
      <c r="P405" s="236"/>
      <c r="Q405" s="236"/>
      <c r="R405" s="236"/>
      <c r="S405" s="236"/>
      <c r="T405" s="236"/>
      <c r="U405" s="236"/>
      <c r="V405" s="236"/>
      <c r="W405" s="236"/>
      <c r="X405" s="236"/>
      <c r="Y405" s="236"/>
      <c r="Z405" s="236"/>
      <c r="AA405" s="236"/>
      <c r="AB405" s="236"/>
      <c r="AC405" s="236"/>
      <c r="AD405" s="236"/>
      <c r="AE405" s="236"/>
      <c r="AF405" s="236"/>
      <c r="AG405" s="236"/>
      <c r="AH405" s="236"/>
      <c r="AI405" s="236"/>
      <c r="AJ405" s="236"/>
      <c r="AK405" s="236"/>
      <c r="AL405" s="236"/>
      <c r="AM405" s="236"/>
      <c r="AN405" s="236"/>
      <c r="AO405" s="236"/>
      <c r="AP405" s="236"/>
      <c r="AQ405" s="236"/>
      <c r="AR405" s="236"/>
      <c r="AS405" s="177">
        <f t="shared" si="48"/>
        <v>0</v>
      </c>
      <c r="AT405" s="235">
        <f t="shared" si="49"/>
        <v>0</v>
      </c>
      <c r="AU405" s="235">
        <f t="shared" si="50"/>
        <v>0</v>
      </c>
      <c r="AV405" s="235">
        <f t="shared" si="51"/>
        <v>0</v>
      </c>
      <c r="AW405" s="172"/>
      <c r="AX405" s="173">
        <f t="shared" si="47"/>
        <v>0</v>
      </c>
      <c r="AY405" s="173"/>
      <c r="AZ405" s="173"/>
      <c r="BA405" s="173">
        <f t="shared" si="52"/>
        <v>0</v>
      </c>
      <c r="BB405" s="173"/>
      <c r="BC405" s="173"/>
      <c r="BD405" s="173">
        <f t="shared" si="53"/>
        <v>0</v>
      </c>
      <c r="BE405" s="173"/>
      <c r="BF405" s="172"/>
      <c r="BG405" s="172"/>
      <c r="BH405" s="172"/>
      <c r="BI405" s="172"/>
      <c r="BJ405" s="172"/>
      <c r="BK405" s="172"/>
      <c r="BL405" s="172"/>
      <c r="BM405" s="172"/>
      <c r="BN405" s="172"/>
      <c r="BO405" s="172"/>
      <c r="BP405" s="172"/>
      <c r="BQ405" s="172"/>
      <c r="BR405" s="172"/>
      <c r="BS405" s="172"/>
      <c r="BT405" s="172"/>
      <c r="BU405" s="172"/>
      <c r="BV405" s="172"/>
      <c r="BW405" s="172"/>
      <c r="BX405" s="172"/>
      <c r="BY405" s="172"/>
      <c r="BZ405" s="172"/>
      <c r="CA405" s="172"/>
      <c r="CB405" s="172"/>
      <c r="CC405" s="172"/>
      <c r="CD405" s="172"/>
      <c r="CE405" s="172"/>
      <c r="CF405" s="172"/>
      <c r="CG405" s="172"/>
      <c r="CH405" s="172"/>
      <c r="CI405" s="172"/>
      <c r="CJ405" s="172"/>
      <c r="CK405" s="172"/>
      <c r="CL405" s="172"/>
      <c r="CM405" s="172"/>
      <c r="CN405" s="172"/>
      <c r="CO405" s="172"/>
      <c r="CP405" s="172"/>
      <c r="CQ405" s="172"/>
      <c r="CR405" s="172"/>
      <c r="CS405" s="172"/>
      <c r="CT405" s="172"/>
      <c r="CU405" s="172"/>
      <c r="CV405" s="172"/>
      <c r="CW405" s="172"/>
      <c r="CX405" s="172"/>
      <c r="CY405" s="172"/>
      <c r="CZ405" s="172"/>
      <c r="DA405" s="172"/>
      <c r="DB405" s="172"/>
      <c r="DC405" s="172"/>
      <c r="DD405" s="172"/>
      <c r="DE405" s="172"/>
      <c r="DF405" s="172"/>
      <c r="DG405" s="172"/>
      <c r="DH405" s="172"/>
      <c r="DI405" s="172"/>
      <c r="DJ405" s="172"/>
      <c r="DK405" s="172"/>
      <c r="DL405" s="172"/>
      <c r="DM405" s="172"/>
    </row>
    <row r="406" spans="1:117" s="225" customFormat="1" hidden="1">
      <c r="A406" s="178" t="s">
        <v>727</v>
      </c>
      <c r="B406" s="243"/>
      <c r="C406" s="242"/>
      <c r="D406" s="241"/>
      <c r="E406" s="240"/>
      <c r="F406" s="239"/>
      <c r="G406" s="238"/>
      <c r="H406" s="231"/>
      <c r="I406" s="237"/>
      <c r="J406" s="236"/>
      <c r="K406" s="236"/>
      <c r="L406" s="236"/>
      <c r="M406" s="236"/>
      <c r="N406" s="236"/>
      <c r="O406" s="236"/>
      <c r="P406" s="236"/>
      <c r="Q406" s="236"/>
      <c r="R406" s="236"/>
      <c r="S406" s="236"/>
      <c r="T406" s="236"/>
      <c r="U406" s="236"/>
      <c r="V406" s="236"/>
      <c r="W406" s="236"/>
      <c r="X406" s="236"/>
      <c r="Y406" s="236"/>
      <c r="Z406" s="236"/>
      <c r="AA406" s="236"/>
      <c r="AB406" s="236"/>
      <c r="AC406" s="236"/>
      <c r="AD406" s="236"/>
      <c r="AE406" s="236"/>
      <c r="AF406" s="236"/>
      <c r="AG406" s="236"/>
      <c r="AH406" s="236"/>
      <c r="AI406" s="236"/>
      <c r="AJ406" s="236"/>
      <c r="AK406" s="236"/>
      <c r="AL406" s="236"/>
      <c r="AM406" s="236"/>
      <c r="AN406" s="236"/>
      <c r="AO406" s="236"/>
      <c r="AP406" s="236"/>
      <c r="AQ406" s="236"/>
      <c r="AR406" s="236"/>
      <c r="AS406" s="177">
        <f t="shared" si="48"/>
        <v>0</v>
      </c>
      <c r="AT406" s="235">
        <f t="shared" si="49"/>
        <v>0</v>
      </c>
      <c r="AU406" s="235">
        <f t="shared" si="50"/>
        <v>0</v>
      </c>
      <c r="AV406" s="235">
        <f t="shared" si="51"/>
        <v>0</v>
      </c>
      <c r="AW406" s="172"/>
      <c r="AX406" s="173">
        <f t="shared" si="47"/>
        <v>0</v>
      </c>
      <c r="AY406" s="173"/>
      <c r="AZ406" s="173"/>
      <c r="BA406" s="173">
        <f t="shared" si="52"/>
        <v>0</v>
      </c>
      <c r="BB406" s="173"/>
      <c r="BC406" s="173"/>
      <c r="BD406" s="173">
        <f t="shared" si="53"/>
        <v>0</v>
      </c>
      <c r="BE406" s="173"/>
      <c r="BF406" s="172"/>
      <c r="BG406" s="172"/>
      <c r="BH406" s="172"/>
      <c r="BI406" s="172"/>
      <c r="BJ406" s="172"/>
      <c r="BK406" s="172"/>
      <c r="BL406" s="172"/>
      <c r="BM406" s="172"/>
      <c r="BN406" s="172"/>
      <c r="BO406" s="172"/>
      <c r="BP406" s="172"/>
      <c r="BQ406" s="172"/>
      <c r="BR406" s="172"/>
      <c r="BS406" s="172"/>
      <c r="BT406" s="172"/>
      <c r="BU406" s="172"/>
      <c r="BV406" s="172"/>
      <c r="BW406" s="172"/>
      <c r="BX406" s="172"/>
      <c r="BY406" s="172"/>
      <c r="BZ406" s="172"/>
      <c r="CA406" s="172"/>
      <c r="CB406" s="172"/>
      <c r="CC406" s="172"/>
      <c r="CD406" s="172"/>
      <c r="CE406" s="172"/>
      <c r="CF406" s="172"/>
      <c r="CG406" s="172"/>
      <c r="CH406" s="172"/>
      <c r="CI406" s="172"/>
      <c r="CJ406" s="172"/>
      <c r="CK406" s="172"/>
      <c r="CL406" s="172"/>
      <c r="CM406" s="172"/>
      <c r="CN406" s="172"/>
      <c r="CO406" s="172"/>
      <c r="CP406" s="172"/>
      <c r="CQ406" s="172"/>
      <c r="CR406" s="172"/>
      <c r="CS406" s="172"/>
      <c r="CT406" s="172"/>
      <c r="CU406" s="172"/>
      <c r="CV406" s="172"/>
      <c r="CW406" s="172"/>
      <c r="CX406" s="172"/>
      <c r="CY406" s="172"/>
      <c r="CZ406" s="172"/>
      <c r="DA406" s="172"/>
      <c r="DB406" s="172"/>
      <c r="DC406" s="172"/>
      <c r="DD406" s="172"/>
      <c r="DE406" s="172"/>
      <c r="DF406" s="172"/>
      <c r="DG406" s="172"/>
      <c r="DH406" s="172"/>
      <c r="DI406" s="172"/>
      <c r="DJ406" s="172"/>
      <c r="DK406" s="172"/>
      <c r="DL406" s="172"/>
      <c r="DM406" s="172"/>
    </row>
    <row r="407" spans="1:117" s="225" customFormat="1" hidden="1">
      <c r="A407" s="178" t="s">
        <v>728</v>
      </c>
      <c r="B407" s="243"/>
      <c r="C407" s="242"/>
      <c r="D407" s="241"/>
      <c r="E407" s="240"/>
      <c r="F407" s="239"/>
      <c r="G407" s="238"/>
      <c r="H407" s="231"/>
      <c r="I407" s="237"/>
      <c r="J407" s="236"/>
      <c r="K407" s="236"/>
      <c r="L407" s="236"/>
      <c r="M407" s="236"/>
      <c r="N407" s="236"/>
      <c r="O407" s="236"/>
      <c r="P407" s="236"/>
      <c r="Q407" s="236"/>
      <c r="R407" s="236"/>
      <c r="S407" s="236"/>
      <c r="T407" s="236"/>
      <c r="U407" s="236"/>
      <c r="V407" s="236"/>
      <c r="W407" s="236"/>
      <c r="X407" s="236"/>
      <c r="Y407" s="236"/>
      <c r="Z407" s="236"/>
      <c r="AA407" s="236"/>
      <c r="AB407" s="236"/>
      <c r="AC407" s="236"/>
      <c r="AD407" s="236"/>
      <c r="AE407" s="236"/>
      <c r="AF407" s="236"/>
      <c r="AG407" s="236"/>
      <c r="AH407" s="236"/>
      <c r="AI407" s="236"/>
      <c r="AJ407" s="236"/>
      <c r="AK407" s="236"/>
      <c r="AL407" s="236"/>
      <c r="AM407" s="236"/>
      <c r="AN407" s="236"/>
      <c r="AO407" s="236"/>
      <c r="AP407" s="236"/>
      <c r="AQ407" s="236"/>
      <c r="AR407" s="236"/>
      <c r="AS407" s="177">
        <f t="shared" si="48"/>
        <v>0</v>
      </c>
      <c r="AT407" s="235">
        <f t="shared" si="49"/>
        <v>0</v>
      </c>
      <c r="AU407" s="235">
        <f t="shared" si="50"/>
        <v>0</v>
      </c>
      <c r="AV407" s="235">
        <f t="shared" si="51"/>
        <v>0</v>
      </c>
      <c r="AW407" s="172"/>
      <c r="AX407" s="173">
        <f t="shared" si="47"/>
        <v>0</v>
      </c>
      <c r="AY407" s="173"/>
      <c r="AZ407" s="173"/>
      <c r="BA407" s="173">
        <f t="shared" si="52"/>
        <v>0</v>
      </c>
      <c r="BB407" s="173"/>
      <c r="BC407" s="173"/>
      <c r="BD407" s="173">
        <f t="shared" si="53"/>
        <v>0</v>
      </c>
      <c r="BE407" s="173"/>
      <c r="BF407" s="172"/>
      <c r="BG407" s="172"/>
      <c r="BH407" s="172"/>
      <c r="BI407" s="172"/>
      <c r="BJ407" s="172"/>
      <c r="BK407" s="172"/>
      <c r="BL407" s="172"/>
      <c r="BM407" s="172"/>
      <c r="BN407" s="172"/>
      <c r="BO407" s="172"/>
      <c r="BP407" s="172"/>
      <c r="BQ407" s="172"/>
      <c r="BR407" s="172"/>
      <c r="BS407" s="172"/>
      <c r="BT407" s="172"/>
      <c r="BU407" s="172"/>
      <c r="BV407" s="172"/>
      <c r="BW407" s="172"/>
      <c r="BX407" s="172"/>
      <c r="BY407" s="172"/>
      <c r="BZ407" s="172"/>
      <c r="CA407" s="172"/>
      <c r="CB407" s="172"/>
      <c r="CC407" s="172"/>
      <c r="CD407" s="172"/>
      <c r="CE407" s="172"/>
      <c r="CF407" s="172"/>
      <c r="CG407" s="172"/>
      <c r="CH407" s="172"/>
      <c r="CI407" s="172"/>
      <c r="CJ407" s="172"/>
      <c r="CK407" s="172"/>
      <c r="CL407" s="172"/>
      <c r="CM407" s="172"/>
      <c r="CN407" s="172"/>
      <c r="CO407" s="172"/>
      <c r="CP407" s="172"/>
      <c r="CQ407" s="172"/>
      <c r="CR407" s="172"/>
      <c r="CS407" s="172"/>
      <c r="CT407" s="172"/>
      <c r="CU407" s="172"/>
      <c r="CV407" s="172"/>
      <c r="CW407" s="172"/>
      <c r="CX407" s="172"/>
      <c r="CY407" s="172"/>
      <c r="CZ407" s="172"/>
      <c r="DA407" s="172"/>
      <c r="DB407" s="172"/>
      <c r="DC407" s="172"/>
      <c r="DD407" s="172"/>
      <c r="DE407" s="172"/>
      <c r="DF407" s="172"/>
      <c r="DG407" s="172"/>
      <c r="DH407" s="172"/>
      <c r="DI407" s="172"/>
      <c r="DJ407" s="172"/>
      <c r="DK407" s="172"/>
      <c r="DL407" s="172"/>
      <c r="DM407" s="172"/>
    </row>
    <row r="408" spans="1:117" s="225" customFormat="1" hidden="1">
      <c r="A408" s="178" t="s">
        <v>729</v>
      </c>
      <c r="B408" s="243"/>
      <c r="C408" s="242"/>
      <c r="D408" s="241"/>
      <c r="E408" s="240"/>
      <c r="F408" s="239"/>
      <c r="G408" s="238"/>
      <c r="H408" s="231"/>
      <c r="I408" s="237"/>
      <c r="J408" s="236"/>
      <c r="K408" s="236"/>
      <c r="L408" s="236"/>
      <c r="M408" s="236"/>
      <c r="N408" s="236"/>
      <c r="O408" s="236"/>
      <c r="P408" s="236"/>
      <c r="Q408" s="236"/>
      <c r="R408" s="236"/>
      <c r="S408" s="236"/>
      <c r="T408" s="236"/>
      <c r="U408" s="236"/>
      <c r="V408" s="236"/>
      <c r="W408" s="236"/>
      <c r="X408" s="236"/>
      <c r="Y408" s="236"/>
      <c r="Z408" s="236"/>
      <c r="AA408" s="236"/>
      <c r="AB408" s="236"/>
      <c r="AC408" s="236"/>
      <c r="AD408" s="236"/>
      <c r="AE408" s="236"/>
      <c r="AF408" s="236"/>
      <c r="AG408" s="236"/>
      <c r="AH408" s="236"/>
      <c r="AI408" s="236"/>
      <c r="AJ408" s="236"/>
      <c r="AK408" s="236"/>
      <c r="AL408" s="236"/>
      <c r="AM408" s="236"/>
      <c r="AN408" s="236"/>
      <c r="AO408" s="236"/>
      <c r="AP408" s="236"/>
      <c r="AQ408" s="236"/>
      <c r="AR408" s="236"/>
      <c r="AS408" s="177">
        <f t="shared" si="48"/>
        <v>0</v>
      </c>
      <c r="AT408" s="235">
        <f t="shared" si="49"/>
        <v>0</v>
      </c>
      <c r="AU408" s="235">
        <f t="shared" si="50"/>
        <v>0</v>
      </c>
      <c r="AV408" s="235">
        <f t="shared" si="51"/>
        <v>0</v>
      </c>
      <c r="AW408" s="172"/>
      <c r="AX408" s="173">
        <f t="shared" si="47"/>
        <v>0</v>
      </c>
      <c r="AY408" s="173"/>
      <c r="AZ408" s="173"/>
      <c r="BA408" s="173">
        <f t="shared" si="52"/>
        <v>0</v>
      </c>
      <c r="BB408" s="173"/>
      <c r="BC408" s="173"/>
      <c r="BD408" s="173">
        <f t="shared" si="53"/>
        <v>0</v>
      </c>
      <c r="BE408" s="173"/>
      <c r="BF408" s="172"/>
      <c r="BG408" s="172"/>
      <c r="BH408" s="172"/>
      <c r="BI408" s="172"/>
      <c r="BJ408" s="172"/>
      <c r="BK408" s="172"/>
      <c r="BL408" s="172"/>
      <c r="BM408" s="172"/>
      <c r="BN408" s="172"/>
      <c r="BO408" s="172"/>
      <c r="BP408" s="172"/>
      <c r="BQ408" s="172"/>
      <c r="BR408" s="172"/>
      <c r="BS408" s="172"/>
      <c r="BT408" s="172"/>
      <c r="BU408" s="172"/>
      <c r="BV408" s="172"/>
      <c r="BW408" s="172"/>
      <c r="BX408" s="172"/>
      <c r="BY408" s="172"/>
      <c r="BZ408" s="172"/>
      <c r="CA408" s="172"/>
      <c r="CB408" s="172"/>
      <c r="CC408" s="172"/>
      <c r="CD408" s="172"/>
      <c r="CE408" s="172"/>
      <c r="CF408" s="172"/>
      <c r="CG408" s="172"/>
      <c r="CH408" s="172"/>
      <c r="CI408" s="172"/>
      <c r="CJ408" s="172"/>
      <c r="CK408" s="172"/>
      <c r="CL408" s="172"/>
      <c r="CM408" s="172"/>
      <c r="CN408" s="172"/>
      <c r="CO408" s="172"/>
      <c r="CP408" s="172"/>
      <c r="CQ408" s="172"/>
      <c r="CR408" s="172"/>
      <c r="CS408" s="172"/>
      <c r="CT408" s="172"/>
      <c r="CU408" s="172"/>
      <c r="CV408" s="172"/>
      <c r="CW408" s="172"/>
      <c r="CX408" s="172"/>
      <c r="CY408" s="172"/>
      <c r="CZ408" s="172"/>
      <c r="DA408" s="172"/>
      <c r="DB408" s="172"/>
      <c r="DC408" s="172"/>
      <c r="DD408" s="172"/>
      <c r="DE408" s="172"/>
      <c r="DF408" s="172"/>
      <c r="DG408" s="172"/>
      <c r="DH408" s="172"/>
      <c r="DI408" s="172"/>
      <c r="DJ408" s="172"/>
      <c r="DK408" s="172"/>
      <c r="DL408" s="172"/>
      <c r="DM408" s="172"/>
    </row>
    <row r="409" spans="1:117" s="225" customFormat="1" hidden="1">
      <c r="A409" s="178" t="s">
        <v>730</v>
      </c>
      <c r="B409" s="243"/>
      <c r="C409" s="242"/>
      <c r="D409" s="241"/>
      <c r="E409" s="240"/>
      <c r="F409" s="239"/>
      <c r="G409" s="238"/>
      <c r="H409" s="231"/>
      <c r="I409" s="237"/>
      <c r="J409" s="236"/>
      <c r="K409" s="236"/>
      <c r="L409" s="236"/>
      <c r="M409" s="236"/>
      <c r="N409" s="236"/>
      <c r="O409" s="236"/>
      <c r="P409" s="236"/>
      <c r="Q409" s="236"/>
      <c r="R409" s="236"/>
      <c r="S409" s="236"/>
      <c r="T409" s="236"/>
      <c r="U409" s="236"/>
      <c r="V409" s="236"/>
      <c r="W409" s="236"/>
      <c r="X409" s="236"/>
      <c r="Y409" s="236"/>
      <c r="Z409" s="236"/>
      <c r="AA409" s="236"/>
      <c r="AB409" s="236"/>
      <c r="AC409" s="236"/>
      <c r="AD409" s="236"/>
      <c r="AE409" s="236"/>
      <c r="AF409" s="236"/>
      <c r="AG409" s="236"/>
      <c r="AH409" s="236"/>
      <c r="AI409" s="236"/>
      <c r="AJ409" s="236"/>
      <c r="AK409" s="236"/>
      <c r="AL409" s="236"/>
      <c r="AM409" s="236"/>
      <c r="AN409" s="236"/>
      <c r="AO409" s="236"/>
      <c r="AP409" s="236"/>
      <c r="AQ409" s="236"/>
      <c r="AR409" s="236"/>
      <c r="AS409" s="177">
        <f t="shared" si="48"/>
        <v>0</v>
      </c>
      <c r="AT409" s="235">
        <f t="shared" si="49"/>
        <v>0</v>
      </c>
      <c r="AU409" s="235">
        <f t="shared" si="50"/>
        <v>0</v>
      </c>
      <c r="AV409" s="235">
        <f t="shared" si="51"/>
        <v>0</v>
      </c>
      <c r="AW409" s="172"/>
      <c r="AX409" s="173">
        <f t="shared" si="47"/>
        <v>0</v>
      </c>
      <c r="AY409" s="173"/>
      <c r="AZ409" s="173"/>
      <c r="BA409" s="173">
        <f t="shared" si="52"/>
        <v>0</v>
      </c>
      <c r="BB409" s="173"/>
      <c r="BC409" s="173"/>
      <c r="BD409" s="173">
        <f t="shared" si="53"/>
        <v>0</v>
      </c>
      <c r="BE409" s="173"/>
      <c r="BF409" s="172"/>
      <c r="BG409" s="172"/>
      <c r="BH409" s="172"/>
      <c r="BI409" s="172"/>
      <c r="BJ409" s="172"/>
      <c r="BK409" s="172"/>
      <c r="BL409" s="172"/>
      <c r="BM409" s="172"/>
      <c r="BN409" s="172"/>
      <c r="BO409" s="172"/>
      <c r="BP409" s="172"/>
      <c r="BQ409" s="172"/>
      <c r="BR409" s="172"/>
      <c r="BS409" s="172"/>
      <c r="BT409" s="172"/>
      <c r="BU409" s="172"/>
      <c r="BV409" s="172"/>
      <c r="BW409" s="172"/>
      <c r="BX409" s="172"/>
      <c r="BY409" s="172"/>
      <c r="BZ409" s="172"/>
      <c r="CA409" s="172"/>
      <c r="CB409" s="172"/>
      <c r="CC409" s="172"/>
      <c r="CD409" s="172"/>
      <c r="CE409" s="172"/>
      <c r="CF409" s="172"/>
      <c r="CG409" s="172"/>
      <c r="CH409" s="172"/>
      <c r="CI409" s="172"/>
      <c r="CJ409" s="172"/>
      <c r="CK409" s="172"/>
      <c r="CL409" s="172"/>
      <c r="CM409" s="172"/>
      <c r="CN409" s="172"/>
      <c r="CO409" s="172"/>
      <c r="CP409" s="172"/>
      <c r="CQ409" s="172"/>
      <c r="CR409" s="172"/>
      <c r="CS409" s="172"/>
      <c r="CT409" s="172"/>
      <c r="CU409" s="172"/>
      <c r="CV409" s="172"/>
      <c r="CW409" s="172"/>
      <c r="CX409" s="172"/>
      <c r="CY409" s="172"/>
      <c r="CZ409" s="172"/>
      <c r="DA409" s="172"/>
      <c r="DB409" s="172"/>
      <c r="DC409" s="172"/>
      <c r="DD409" s="172"/>
      <c r="DE409" s="172"/>
      <c r="DF409" s="172"/>
      <c r="DG409" s="172"/>
      <c r="DH409" s="172"/>
      <c r="DI409" s="172"/>
      <c r="DJ409" s="172"/>
      <c r="DK409" s="172"/>
      <c r="DL409" s="172"/>
      <c r="DM409" s="172"/>
    </row>
    <row r="410" spans="1:117" s="225" customFormat="1" hidden="1">
      <c r="A410" s="178" t="s">
        <v>731</v>
      </c>
      <c r="B410" s="243"/>
      <c r="C410" s="242"/>
      <c r="D410" s="241"/>
      <c r="E410" s="240"/>
      <c r="F410" s="239"/>
      <c r="G410" s="238"/>
      <c r="H410" s="231"/>
      <c r="I410" s="237"/>
      <c r="J410" s="236"/>
      <c r="K410" s="236"/>
      <c r="L410" s="236"/>
      <c r="M410" s="236"/>
      <c r="N410" s="236"/>
      <c r="O410" s="236"/>
      <c r="P410" s="236"/>
      <c r="Q410" s="236"/>
      <c r="R410" s="236"/>
      <c r="S410" s="236"/>
      <c r="T410" s="236"/>
      <c r="U410" s="236"/>
      <c r="V410" s="236"/>
      <c r="W410" s="236"/>
      <c r="X410" s="236"/>
      <c r="Y410" s="236"/>
      <c r="Z410" s="236"/>
      <c r="AA410" s="236"/>
      <c r="AB410" s="236"/>
      <c r="AC410" s="236"/>
      <c r="AD410" s="236"/>
      <c r="AE410" s="236"/>
      <c r="AF410" s="236"/>
      <c r="AG410" s="236"/>
      <c r="AH410" s="236"/>
      <c r="AI410" s="236"/>
      <c r="AJ410" s="236"/>
      <c r="AK410" s="236"/>
      <c r="AL410" s="236"/>
      <c r="AM410" s="236"/>
      <c r="AN410" s="236"/>
      <c r="AO410" s="236"/>
      <c r="AP410" s="236"/>
      <c r="AQ410" s="236"/>
      <c r="AR410" s="236"/>
      <c r="AS410" s="177">
        <f t="shared" si="48"/>
        <v>0</v>
      </c>
      <c r="AT410" s="235">
        <f t="shared" si="49"/>
        <v>0</v>
      </c>
      <c r="AU410" s="235">
        <f t="shared" si="50"/>
        <v>0</v>
      </c>
      <c r="AV410" s="235">
        <f t="shared" si="51"/>
        <v>0</v>
      </c>
      <c r="AW410" s="172"/>
      <c r="AX410" s="173">
        <f t="shared" si="47"/>
        <v>0</v>
      </c>
      <c r="AY410" s="173"/>
      <c r="AZ410" s="173"/>
      <c r="BA410" s="173">
        <f t="shared" si="52"/>
        <v>0</v>
      </c>
      <c r="BB410" s="173"/>
      <c r="BC410" s="173"/>
      <c r="BD410" s="173">
        <f t="shared" si="53"/>
        <v>0</v>
      </c>
      <c r="BE410" s="173"/>
      <c r="BF410" s="172"/>
      <c r="BG410" s="172"/>
      <c r="BH410" s="172"/>
      <c r="BI410" s="172"/>
      <c r="BJ410" s="172"/>
      <c r="BK410" s="172"/>
      <c r="BL410" s="172"/>
      <c r="BM410" s="172"/>
      <c r="BN410" s="172"/>
      <c r="BO410" s="172"/>
      <c r="BP410" s="172"/>
      <c r="BQ410" s="172"/>
      <c r="BR410" s="172"/>
      <c r="BS410" s="172"/>
      <c r="BT410" s="172"/>
      <c r="BU410" s="172"/>
      <c r="BV410" s="172"/>
      <c r="BW410" s="172"/>
      <c r="BX410" s="172"/>
      <c r="BY410" s="172"/>
      <c r="BZ410" s="172"/>
      <c r="CA410" s="172"/>
      <c r="CB410" s="172"/>
      <c r="CC410" s="172"/>
      <c r="CD410" s="172"/>
      <c r="CE410" s="172"/>
      <c r="CF410" s="172"/>
      <c r="CG410" s="172"/>
      <c r="CH410" s="172"/>
      <c r="CI410" s="172"/>
      <c r="CJ410" s="172"/>
      <c r="CK410" s="172"/>
      <c r="CL410" s="172"/>
      <c r="CM410" s="172"/>
      <c r="CN410" s="172"/>
      <c r="CO410" s="172"/>
      <c r="CP410" s="172"/>
      <c r="CQ410" s="172"/>
      <c r="CR410" s="172"/>
      <c r="CS410" s="172"/>
      <c r="CT410" s="172"/>
      <c r="CU410" s="172"/>
      <c r="CV410" s="172"/>
      <c r="CW410" s="172"/>
      <c r="CX410" s="172"/>
      <c r="CY410" s="172"/>
      <c r="CZ410" s="172"/>
      <c r="DA410" s="172"/>
      <c r="DB410" s="172"/>
      <c r="DC410" s="172"/>
      <c r="DD410" s="172"/>
      <c r="DE410" s="172"/>
      <c r="DF410" s="172"/>
      <c r="DG410" s="172"/>
      <c r="DH410" s="172"/>
      <c r="DI410" s="172"/>
      <c r="DJ410" s="172"/>
      <c r="DK410" s="172"/>
      <c r="DL410" s="172"/>
      <c r="DM410" s="172"/>
    </row>
    <row r="411" spans="1:117" s="225" customFormat="1" hidden="1">
      <c r="A411" s="178" t="s">
        <v>732</v>
      </c>
      <c r="B411" s="243"/>
      <c r="C411" s="242"/>
      <c r="D411" s="241"/>
      <c r="E411" s="240"/>
      <c r="F411" s="239"/>
      <c r="G411" s="238"/>
      <c r="H411" s="231"/>
      <c r="I411" s="237"/>
      <c r="J411" s="236"/>
      <c r="K411" s="236"/>
      <c r="L411" s="236"/>
      <c r="M411" s="236"/>
      <c r="N411" s="236"/>
      <c r="O411" s="236"/>
      <c r="P411" s="236"/>
      <c r="Q411" s="236"/>
      <c r="R411" s="236"/>
      <c r="S411" s="236"/>
      <c r="T411" s="236"/>
      <c r="U411" s="236"/>
      <c r="V411" s="236"/>
      <c r="W411" s="236"/>
      <c r="X411" s="236"/>
      <c r="Y411" s="236"/>
      <c r="Z411" s="236"/>
      <c r="AA411" s="236"/>
      <c r="AB411" s="236"/>
      <c r="AC411" s="236"/>
      <c r="AD411" s="236"/>
      <c r="AE411" s="236"/>
      <c r="AF411" s="236"/>
      <c r="AG411" s="236"/>
      <c r="AH411" s="236"/>
      <c r="AI411" s="236"/>
      <c r="AJ411" s="236"/>
      <c r="AK411" s="236"/>
      <c r="AL411" s="236"/>
      <c r="AM411" s="236"/>
      <c r="AN411" s="236"/>
      <c r="AO411" s="236"/>
      <c r="AP411" s="236"/>
      <c r="AQ411" s="236"/>
      <c r="AR411" s="236"/>
      <c r="AS411" s="177">
        <f t="shared" si="48"/>
        <v>0</v>
      </c>
      <c r="AT411" s="235">
        <f t="shared" si="49"/>
        <v>0</v>
      </c>
      <c r="AU411" s="235">
        <f t="shared" si="50"/>
        <v>0</v>
      </c>
      <c r="AV411" s="235">
        <f t="shared" si="51"/>
        <v>0</v>
      </c>
      <c r="AW411" s="172"/>
      <c r="AX411" s="173">
        <f t="shared" si="47"/>
        <v>0</v>
      </c>
      <c r="AY411" s="173"/>
      <c r="AZ411" s="173"/>
      <c r="BA411" s="173">
        <f t="shared" si="52"/>
        <v>0</v>
      </c>
      <c r="BB411" s="173"/>
      <c r="BC411" s="173"/>
      <c r="BD411" s="173">
        <f t="shared" si="53"/>
        <v>0</v>
      </c>
      <c r="BE411" s="173"/>
      <c r="BF411" s="172"/>
      <c r="BG411" s="172"/>
      <c r="BH411" s="172"/>
      <c r="BI411" s="172"/>
      <c r="BJ411" s="172"/>
      <c r="BK411" s="172"/>
      <c r="BL411" s="172"/>
      <c r="BM411" s="172"/>
      <c r="BN411" s="172"/>
      <c r="BO411" s="172"/>
      <c r="BP411" s="172"/>
      <c r="BQ411" s="172"/>
      <c r="BR411" s="172"/>
      <c r="BS411" s="172"/>
      <c r="BT411" s="172"/>
      <c r="BU411" s="172"/>
      <c r="BV411" s="172"/>
      <c r="BW411" s="172"/>
      <c r="BX411" s="172"/>
      <c r="BY411" s="172"/>
      <c r="BZ411" s="172"/>
      <c r="CA411" s="172"/>
      <c r="CB411" s="172"/>
      <c r="CC411" s="172"/>
      <c r="CD411" s="172"/>
      <c r="CE411" s="172"/>
      <c r="CF411" s="172"/>
      <c r="CG411" s="172"/>
      <c r="CH411" s="172"/>
      <c r="CI411" s="172"/>
      <c r="CJ411" s="172"/>
      <c r="CK411" s="172"/>
      <c r="CL411" s="172"/>
      <c r="CM411" s="172"/>
      <c r="CN411" s="172"/>
      <c r="CO411" s="172"/>
      <c r="CP411" s="172"/>
      <c r="CQ411" s="172"/>
      <c r="CR411" s="172"/>
      <c r="CS411" s="172"/>
      <c r="CT411" s="172"/>
      <c r="CU411" s="172"/>
      <c r="CV411" s="172"/>
      <c r="CW411" s="172"/>
      <c r="CX411" s="172"/>
      <c r="CY411" s="172"/>
      <c r="CZ411" s="172"/>
      <c r="DA411" s="172"/>
      <c r="DB411" s="172"/>
      <c r="DC411" s="172"/>
      <c r="DD411" s="172"/>
      <c r="DE411" s="172"/>
      <c r="DF411" s="172"/>
      <c r="DG411" s="172"/>
      <c r="DH411" s="172"/>
      <c r="DI411" s="172"/>
      <c r="DJ411" s="172"/>
      <c r="DK411" s="172"/>
      <c r="DL411" s="172"/>
      <c r="DM411" s="172"/>
    </row>
    <row r="412" spans="1:117" s="225" customFormat="1" hidden="1">
      <c r="A412" s="178" t="s">
        <v>733</v>
      </c>
      <c r="B412" s="243"/>
      <c r="C412" s="242"/>
      <c r="D412" s="241"/>
      <c r="E412" s="240"/>
      <c r="F412" s="239"/>
      <c r="G412" s="238"/>
      <c r="H412" s="231"/>
      <c r="I412" s="237"/>
      <c r="J412" s="236"/>
      <c r="K412" s="236"/>
      <c r="L412" s="236"/>
      <c r="M412" s="236"/>
      <c r="N412" s="236"/>
      <c r="O412" s="236"/>
      <c r="P412" s="236"/>
      <c r="Q412" s="236"/>
      <c r="R412" s="236"/>
      <c r="S412" s="236"/>
      <c r="T412" s="236"/>
      <c r="U412" s="236"/>
      <c r="V412" s="236"/>
      <c r="W412" s="236"/>
      <c r="X412" s="236"/>
      <c r="Y412" s="236"/>
      <c r="Z412" s="236"/>
      <c r="AA412" s="236"/>
      <c r="AB412" s="236"/>
      <c r="AC412" s="236"/>
      <c r="AD412" s="236"/>
      <c r="AE412" s="236"/>
      <c r="AF412" s="236"/>
      <c r="AG412" s="236"/>
      <c r="AH412" s="236"/>
      <c r="AI412" s="236"/>
      <c r="AJ412" s="236"/>
      <c r="AK412" s="236"/>
      <c r="AL412" s="236"/>
      <c r="AM412" s="236"/>
      <c r="AN412" s="236"/>
      <c r="AO412" s="236"/>
      <c r="AP412" s="236"/>
      <c r="AQ412" s="236"/>
      <c r="AR412" s="236"/>
      <c r="AS412" s="177">
        <f t="shared" si="48"/>
        <v>0</v>
      </c>
      <c r="AT412" s="235">
        <f t="shared" si="49"/>
        <v>0</v>
      </c>
      <c r="AU412" s="235">
        <f t="shared" si="50"/>
        <v>0</v>
      </c>
      <c r="AV412" s="235">
        <f t="shared" si="51"/>
        <v>0</v>
      </c>
      <c r="AW412" s="172"/>
      <c r="AX412" s="173">
        <f t="shared" si="47"/>
        <v>0</v>
      </c>
      <c r="AY412" s="173"/>
      <c r="AZ412" s="173"/>
      <c r="BA412" s="173">
        <f t="shared" si="52"/>
        <v>0</v>
      </c>
      <c r="BB412" s="173"/>
      <c r="BC412" s="173"/>
      <c r="BD412" s="173">
        <f t="shared" si="53"/>
        <v>0</v>
      </c>
      <c r="BE412" s="173"/>
      <c r="BF412" s="172"/>
      <c r="BG412" s="172"/>
      <c r="BH412" s="172"/>
      <c r="BI412" s="172"/>
      <c r="BJ412" s="172"/>
      <c r="BK412" s="172"/>
      <c r="BL412" s="172"/>
      <c r="BM412" s="172"/>
      <c r="BN412" s="172"/>
      <c r="BO412" s="172"/>
      <c r="BP412" s="172"/>
      <c r="BQ412" s="172"/>
      <c r="BR412" s="172"/>
      <c r="BS412" s="172"/>
      <c r="BT412" s="172"/>
      <c r="BU412" s="172"/>
      <c r="BV412" s="172"/>
      <c r="BW412" s="172"/>
      <c r="BX412" s="172"/>
      <c r="BY412" s="172"/>
      <c r="BZ412" s="172"/>
      <c r="CA412" s="172"/>
      <c r="CB412" s="172"/>
      <c r="CC412" s="172"/>
      <c r="CD412" s="172"/>
      <c r="CE412" s="172"/>
      <c r="CF412" s="172"/>
      <c r="CG412" s="172"/>
      <c r="CH412" s="172"/>
      <c r="CI412" s="172"/>
      <c r="CJ412" s="172"/>
      <c r="CK412" s="172"/>
      <c r="CL412" s="172"/>
      <c r="CM412" s="172"/>
      <c r="CN412" s="172"/>
      <c r="CO412" s="172"/>
      <c r="CP412" s="172"/>
      <c r="CQ412" s="172"/>
      <c r="CR412" s="172"/>
      <c r="CS412" s="172"/>
      <c r="CT412" s="172"/>
      <c r="CU412" s="172"/>
      <c r="CV412" s="172"/>
      <c r="CW412" s="172"/>
      <c r="CX412" s="172"/>
      <c r="CY412" s="172"/>
      <c r="CZ412" s="172"/>
      <c r="DA412" s="172"/>
      <c r="DB412" s="172"/>
      <c r="DC412" s="172"/>
      <c r="DD412" s="172"/>
      <c r="DE412" s="172"/>
      <c r="DF412" s="172"/>
      <c r="DG412" s="172"/>
      <c r="DH412" s="172"/>
      <c r="DI412" s="172"/>
      <c r="DJ412" s="172"/>
      <c r="DK412" s="172"/>
      <c r="DL412" s="172"/>
      <c r="DM412" s="172"/>
    </row>
    <row r="413" spans="1:117" s="225" customFormat="1" hidden="1">
      <c r="A413" s="178" t="s">
        <v>734</v>
      </c>
      <c r="B413" s="243"/>
      <c r="C413" s="242"/>
      <c r="D413" s="241"/>
      <c r="E413" s="240"/>
      <c r="F413" s="239"/>
      <c r="G413" s="238"/>
      <c r="H413" s="231"/>
      <c r="I413" s="237"/>
      <c r="J413" s="236"/>
      <c r="K413" s="236"/>
      <c r="L413" s="236"/>
      <c r="M413" s="236"/>
      <c r="N413" s="236"/>
      <c r="O413" s="236"/>
      <c r="P413" s="236"/>
      <c r="Q413" s="236"/>
      <c r="R413" s="236"/>
      <c r="S413" s="236"/>
      <c r="T413" s="236"/>
      <c r="U413" s="236"/>
      <c r="V413" s="236"/>
      <c r="W413" s="236"/>
      <c r="X413" s="236"/>
      <c r="Y413" s="236"/>
      <c r="Z413" s="236"/>
      <c r="AA413" s="236"/>
      <c r="AB413" s="236"/>
      <c r="AC413" s="236"/>
      <c r="AD413" s="236"/>
      <c r="AE413" s="236"/>
      <c r="AF413" s="236"/>
      <c r="AG413" s="236"/>
      <c r="AH413" s="236"/>
      <c r="AI413" s="236"/>
      <c r="AJ413" s="236"/>
      <c r="AK413" s="236"/>
      <c r="AL413" s="236"/>
      <c r="AM413" s="236"/>
      <c r="AN413" s="236"/>
      <c r="AO413" s="236"/>
      <c r="AP413" s="236"/>
      <c r="AQ413" s="236"/>
      <c r="AR413" s="236"/>
      <c r="AS413" s="177">
        <f t="shared" si="48"/>
        <v>0</v>
      </c>
      <c r="AT413" s="235">
        <f t="shared" si="49"/>
        <v>0</v>
      </c>
      <c r="AU413" s="235">
        <f t="shared" si="50"/>
        <v>0</v>
      </c>
      <c r="AV413" s="235">
        <f t="shared" si="51"/>
        <v>0</v>
      </c>
      <c r="AW413" s="172"/>
      <c r="AX413" s="173">
        <f t="shared" si="47"/>
        <v>0</v>
      </c>
      <c r="AY413" s="173"/>
      <c r="AZ413" s="173"/>
      <c r="BA413" s="173">
        <f t="shared" si="52"/>
        <v>0</v>
      </c>
      <c r="BB413" s="173"/>
      <c r="BC413" s="173"/>
      <c r="BD413" s="173">
        <f t="shared" si="53"/>
        <v>0</v>
      </c>
      <c r="BE413" s="173"/>
      <c r="BF413" s="172"/>
      <c r="BG413" s="172"/>
      <c r="BH413" s="172"/>
      <c r="BI413" s="172"/>
      <c r="BJ413" s="172"/>
      <c r="BK413" s="172"/>
      <c r="BL413" s="172"/>
      <c r="BM413" s="172"/>
      <c r="BN413" s="172"/>
      <c r="BO413" s="172"/>
      <c r="BP413" s="172"/>
      <c r="BQ413" s="172"/>
      <c r="BR413" s="172"/>
      <c r="BS413" s="172"/>
      <c r="BT413" s="172"/>
      <c r="BU413" s="172"/>
      <c r="BV413" s="172"/>
      <c r="BW413" s="172"/>
      <c r="BX413" s="172"/>
      <c r="BY413" s="172"/>
      <c r="BZ413" s="172"/>
      <c r="CA413" s="172"/>
      <c r="CB413" s="172"/>
      <c r="CC413" s="172"/>
      <c r="CD413" s="172"/>
      <c r="CE413" s="172"/>
      <c r="CF413" s="172"/>
      <c r="CG413" s="172"/>
      <c r="CH413" s="172"/>
      <c r="CI413" s="172"/>
      <c r="CJ413" s="172"/>
      <c r="CK413" s="172"/>
      <c r="CL413" s="172"/>
      <c r="CM413" s="172"/>
      <c r="CN413" s="172"/>
      <c r="CO413" s="172"/>
      <c r="CP413" s="172"/>
      <c r="CQ413" s="172"/>
      <c r="CR413" s="172"/>
      <c r="CS413" s="172"/>
      <c r="CT413" s="172"/>
      <c r="CU413" s="172"/>
      <c r="CV413" s="172"/>
      <c r="CW413" s="172"/>
      <c r="CX413" s="172"/>
      <c r="CY413" s="172"/>
      <c r="CZ413" s="172"/>
      <c r="DA413" s="172"/>
      <c r="DB413" s="172"/>
      <c r="DC413" s="172"/>
      <c r="DD413" s="172"/>
      <c r="DE413" s="172"/>
      <c r="DF413" s="172"/>
      <c r="DG413" s="172"/>
      <c r="DH413" s="172"/>
      <c r="DI413" s="172"/>
      <c r="DJ413" s="172"/>
      <c r="DK413" s="172"/>
      <c r="DL413" s="172"/>
      <c r="DM413" s="172"/>
    </row>
    <row r="414" spans="1:117" s="225" customFormat="1" hidden="1">
      <c r="A414" s="178" t="s">
        <v>735</v>
      </c>
      <c r="B414" s="243"/>
      <c r="C414" s="242"/>
      <c r="D414" s="241"/>
      <c r="E414" s="240"/>
      <c r="F414" s="239"/>
      <c r="G414" s="238"/>
      <c r="H414" s="231"/>
      <c r="I414" s="237"/>
      <c r="J414" s="236"/>
      <c r="K414" s="236"/>
      <c r="L414" s="236"/>
      <c r="M414" s="236"/>
      <c r="N414" s="236"/>
      <c r="O414" s="236"/>
      <c r="P414" s="236"/>
      <c r="Q414" s="236"/>
      <c r="R414" s="236"/>
      <c r="S414" s="236"/>
      <c r="T414" s="236"/>
      <c r="U414" s="236"/>
      <c r="V414" s="236"/>
      <c r="W414" s="236"/>
      <c r="X414" s="236"/>
      <c r="Y414" s="236"/>
      <c r="Z414" s="236"/>
      <c r="AA414" s="236"/>
      <c r="AB414" s="236"/>
      <c r="AC414" s="236"/>
      <c r="AD414" s="236"/>
      <c r="AE414" s="236"/>
      <c r="AF414" s="236"/>
      <c r="AG414" s="236"/>
      <c r="AH414" s="236"/>
      <c r="AI414" s="236"/>
      <c r="AJ414" s="236"/>
      <c r="AK414" s="236"/>
      <c r="AL414" s="236"/>
      <c r="AM414" s="236"/>
      <c r="AN414" s="236"/>
      <c r="AO414" s="236"/>
      <c r="AP414" s="236"/>
      <c r="AQ414" s="236"/>
      <c r="AR414" s="236"/>
      <c r="AS414" s="177">
        <f t="shared" si="48"/>
        <v>0</v>
      </c>
      <c r="AT414" s="235">
        <f t="shared" si="49"/>
        <v>0</v>
      </c>
      <c r="AU414" s="235">
        <f t="shared" si="50"/>
        <v>0</v>
      </c>
      <c r="AV414" s="235">
        <f t="shared" si="51"/>
        <v>0</v>
      </c>
      <c r="AW414" s="172"/>
      <c r="AX414" s="173">
        <f t="shared" si="47"/>
        <v>0</v>
      </c>
      <c r="AY414" s="173"/>
      <c r="AZ414" s="173"/>
      <c r="BA414" s="173">
        <f t="shared" si="52"/>
        <v>0</v>
      </c>
      <c r="BB414" s="173"/>
      <c r="BC414" s="173"/>
      <c r="BD414" s="173">
        <f t="shared" si="53"/>
        <v>0</v>
      </c>
      <c r="BE414" s="173"/>
      <c r="BF414" s="172"/>
      <c r="BG414" s="172"/>
      <c r="BH414" s="172"/>
      <c r="BI414" s="172"/>
      <c r="BJ414" s="172"/>
      <c r="BK414" s="172"/>
      <c r="BL414" s="172"/>
      <c r="BM414" s="172"/>
      <c r="BN414" s="172"/>
      <c r="BO414" s="172"/>
      <c r="BP414" s="172"/>
      <c r="BQ414" s="172"/>
      <c r="BR414" s="172"/>
      <c r="BS414" s="172"/>
      <c r="BT414" s="172"/>
      <c r="BU414" s="172"/>
      <c r="BV414" s="172"/>
      <c r="BW414" s="172"/>
      <c r="BX414" s="172"/>
      <c r="BY414" s="172"/>
      <c r="BZ414" s="172"/>
      <c r="CA414" s="172"/>
      <c r="CB414" s="172"/>
      <c r="CC414" s="172"/>
      <c r="CD414" s="172"/>
      <c r="CE414" s="172"/>
      <c r="CF414" s="172"/>
      <c r="CG414" s="172"/>
      <c r="CH414" s="172"/>
      <c r="CI414" s="172"/>
      <c r="CJ414" s="172"/>
      <c r="CK414" s="172"/>
      <c r="CL414" s="172"/>
      <c r="CM414" s="172"/>
      <c r="CN414" s="172"/>
      <c r="CO414" s="172"/>
      <c r="CP414" s="172"/>
      <c r="CQ414" s="172"/>
      <c r="CR414" s="172"/>
      <c r="CS414" s="172"/>
      <c r="CT414" s="172"/>
      <c r="CU414" s="172"/>
      <c r="CV414" s="172"/>
      <c r="CW414" s="172"/>
      <c r="CX414" s="172"/>
      <c r="CY414" s="172"/>
      <c r="CZ414" s="172"/>
      <c r="DA414" s="172"/>
      <c r="DB414" s="172"/>
      <c r="DC414" s="172"/>
      <c r="DD414" s="172"/>
      <c r="DE414" s="172"/>
      <c r="DF414" s="172"/>
      <c r="DG414" s="172"/>
      <c r="DH414" s="172"/>
      <c r="DI414" s="172"/>
      <c r="DJ414" s="172"/>
      <c r="DK414" s="172"/>
      <c r="DL414" s="172"/>
      <c r="DM414" s="172"/>
    </row>
    <row r="415" spans="1:117" s="225" customFormat="1" hidden="1">
      <c r="A415" s="178" t="s">
        <v>736</v>
      </c>
      <c r="B415" s="243"/>
      <c r="C415" s="242"/>
      <c r="D415" s="241"/>
      <c r="E415" s="240"/>
      <c r="F415" s="239"/>
      <c r="G415" s="238"/>
      <c r="H415" s="231"/>
      <c r="I415" s="237"/>
      <c r="J415" s="236"/>
      <c r="K415" s="236"/>
      <c r="L415" s="236"/>
      <c r="M415" s="236"/>
      <c r="N415" s="236"/>
      <c r="O415" s="236"/>
      <c r="P415" s="236"/>
      <c r="Q415" s="236"/>
      <c r="R415" s="236"/>
      <c r="S415" s="236"/>
      <c r="T415" s="236"/>
      <c r="U415" s="236"/>
      <c r="V415" s="236"/>
      <c r="W415" s="236"/>
      <c r="X415" s="236"/>
      <c r="Y415" s="236"/>
      <c r="Z415" s="236"/>
      <c r="AA415" s="236"/>
      <c r="AB415" s="236"/>
      <c r="AC415" s="236"/>
      <c r="AD415" s="236"/>
      <c r="AE415" s="236"/>
      <c r="AF415" s="236"/>
      <c r="AG415" s="236"/>
      <c r="AH415" s="236"/>
      <c r="AI415" s="236"/>
      <c r="AJ415" s="236"/>
      <c r="AK415" s="236"/>
      <c r="AL415" s="236"/>
      <c r="AM415" s="236"/>
      <c r="AN415" s="236"/>
      <c r="AO415" s="236"/>
      <c r="AP415" s="236"/>
      <c r="AQ415" s="236"/>
      <c r="AR415" s="236"/>
      <c r="AS415" s="177">
        <f t="shared" si="48"/>
        <v>0</v>
      </c>
      <c r="AT415" s="235">
        <f t="shared" si="49"/>
        <v>0</v>
      </c>
      <c r="AU415" s="235">
        <f t="shared" si="50"/>
        <v>0</v>
      </c>
      <c r="AV415" s="235">
        <f t="shared" si="51"/>
        <v>0</v>
      </c>
      <c r="AW415" s="172"/>
      <c r="AX415" s="173">
        <f t="shared" si="47"/>
        <v>0</v>
      </c>
      <c r="AY415" s="173"/>
      <c r="AZ415" s="173"/>
      <c r="BA415" s="173">
        <f t="shared" si="52"/>
        <v>0</v>
      </c>
      <c r="BB415" s="173"/>
      <c r="BC415" s="173"/>
      <c r="BD415" s="173">
        <f t="shared" si="53"/>
        <v>0</v>
      </c>
      <c r="BE415" s="173"/>
      <c r="BF415" s="172"/>
      <c r="BG415" s="172"/>
      <c r="BH415" s="172"/>
      <c r="BI415" s="172"/>
      <c r="BJ415" s="172"/>
      <c r="BK415" s="172"/>
      <c r="BL415" s="172"/>
      <c r="BM415" s="172"/>
      <c r="BN415" s="172"/>
      <c r="BO415" s="172"/>
      <c r="BP415" s="172"/>
      <c r="BQ415" s="172"/>
      <c r="BR415" s="172"/>
      <c r="BS415" s="172"/>
      <c r="BT415" s="172"/>
      <c r="BU415" s="172"/>
      <c r="BV415" s="172"/>
      <c r="BW415" s="172"/>
      <c r="BX415" s="172"/>
      <c r="BY415" s="172"/>
      <c r="BZ415" s="172"/>
      <c r="CA415" s="172"/>
      <c r="CB415" s="172"/>
      <c r="CC415" s="172"/>
      <c r="CD415" s="172"/>
      <c r="CE415" s="172"/>
      <c r="CF415" s="172"/>
      <c r="CG415" s="172"/>
      <c r="CH415" s="172"/>
      <c r="CI415" s="172"/>
      <c r="CJ415" s="172"/>
      <c r="CK415" s="172"/>
      <c r="CL415" s="172"/>
      <c r="CM415" s="172"/>
      <c r="CN415" s="172"/>
      <c r="CO415" s="172"/>
      <c r="CP415" s="172"/>
      <c r="CQ415" s="172"/>
      <c r="CR415" s="172"/>
      <c r="CS415" s="172"/>
      <c r="CT415" s="172"/>
      <c r="CU415" s="172"/>
      <c r="CV415" s="172"/>
      <c r="CW415" s="172"/>
      <c r="CX415" s="172"/>
      <c r="CY415" s="172"/>
      <c r="CZ415" s="172"/>
      <c r="DA415" s="172"/>
      <c r="DB415" s="172"/>
      <c r="DC415" s="172"/>
      <c r="DD415" s="172"/>
      <c r="DE415" s="172"/>
      <c r="DF415" s="172"/>
      <c r="DG415" s="172"/>
      <c r="DH415" s="172"/>
      <c r="DI415" s="172"/>
      <c r="DJ415" s="172"/>
      <c r="DK415" s="172"/>
      <c r="DL415" s="172"/>
      <c r="DM415" s="172"/>
    </row>
    <row r="416" spans="1:117" s="225" customFormat="1" hidden="1">
      <c r="A416" s="178" t="s">
        <v>737</v>
      </c>
      <c r="B416" s="243"/>
      <c r="C416" s="242"/>
      <c r="D416" s="241"/>
      <c r="E416" s="240"/>
      <c r="F416" s="239"/>
      <c r="G416" s="238"/>
      <c r="H416" s="231"/>
      <c r="I416" s="237"/>
      <c r="J416" s="236"/>
      <c r="K416" s="236"/>
      <c r="L416" s="236"/>
      <c r="M416" s="236"/>
      <c r="N416" s="236"/>
      <c r="O416" s="236"/>
      <c r="P416" s="236"/>
      <c r="Q416" s="236"/>
      <c r="R416" s="236"/>
      <c r="S416" s="236"/>
      <c r="T416" s="236"/>
      <c r="U416" s="236"/>
      <c r="V416" s="236"/>
      <c r="W416" s="236"/>
      <c r="X416" s="236"/>
      <c r="Y416" s="236"/>
      <c r="Z416" s="236"/>
      <c r="AA416" s="236"/>
      <c r="AB416" s="236"/>
      <c r="AC416" s="236"/>
      <c r="AD416" s="236"/>
      <c r="AE416" s="236"/>
      <c r="AF416" s="236"/>
      <c r="AG416" s="236"/>
      <c r="AH416" s="236"/>
      <c r="AI416" s="236"/>
      <c r="AJ416" s="236"/>
      <c r="AK416" s="236"/>
      <c r="AL416" s="236"/>
      <c r="AM416" s="236"/>
      <c r="AN416" s="236"/>
      <c r="AO416" s="236"/>
      <c r="AP416" s="236"/>
      <c r="AQ416" s="236"/>
      <c r="AR416" s="236"/>
      <c r="AS416" s="177">
        <f t="shared" si="48"/>
        <v>0</v>
      </c>
      <c r="AT416" s="235">
        <f t="shared" si="49"/>
        <v>0</v>
      </c>
      <c r="AU416" s="235">
        <f t="shared" si="50"/>
        <v>0</v>
      </c>
      <c r="AV416" s="235">
        <f t="shared" si="51"/>
        <v>0</v>
      </c>
      <c r="AW416" s="172"/>
      <c r="AX416" s="173">
        <f t="shared" si="47"/>
        <v>0</v>
      </c>
      <c r="AY416" s="173"/>
      <c r="AZ416" s="173"/>
      <c r="BA416" s="173">
        <f t="shared" si="52"/>
        <v>0</v>
      </c>
      <c r="BB416" s="173"/>
      <c r="BC416" s="173"/>
      <c r="BD416" s="173">
        <f t="shared" si="53"/>
        <v>0</v>
      </c>
      <c r="BE416" s="173"/>
      <c r="BF416" s="172"/>
      <c r="BG416" s="172"/>
      <c r="BH416" s="172"/>
      <c r="BI416" s="172"/>
      <c r="BJ416" s="172"/>
      <c r="BK416" s="172"/>
      <c r="BL416" s="172"/>
      <c r="BM416" s="172"/>
      <c r="BN416" s="172"/>
      <c r="BO416" s="172"/>
      <c r="BP416" s="172"/>
      <c r="BQ416" s="172"/>
      <c r="BR416" s="172"/>
      <c r="BS416" s="172"/>
      <c r="BT416" s="172"/>
      <c r="BU416" s="172"/>
      <c r="BV416" s="172"/>
      <c r="BW416" s="172"/>
      <c r="BX416" s="172"/>
      <c r="BY416" s="172"/>
      <c r="BZ416" s="172"/>
      <c r="CA416" s="172"/>
      <c r="CB416" s="172"/>
      <c r="CC416" s="172"/>
      <c r="CD416" s="172"/>
      <c r="CE416" s="172"/>
      <c r="CF416" s="172"/>
      <c r="CG416" s="172"/>
      <c r="CH416" s="172"/>
      <c r="CI416" s="172"/>
      <c r="CJ416" s="172"/>
      <c r="CK416" s="172"/>
      <c r="CL416" s="172"/>
      <c r="CM416" s="172"/>
      <c r="CN416" s="172"/>
      <c r="CO416" s="172"/>
      <c r="CP416" s="172"/>
      <c r="CQ416" s="172"/>
      <c r="CR416" s="172"/>
      <c r="CS416" s="172"/>
      <c r="CT416" s="172"/>
      <c r="CU416" s="172"/>
      <c r="CV416" s="172"/>
      <c r="CW416" s="172"/>
      <c r="CX416" s="172"/>
      <c r="CY416" s="172"/>
      <c r="CZ416" s="172"/>
      <c r="DA416" s="172"/>
      <c r="DB416" s="172"/>
      <c r="DC416" s="172"/>
      <c r="DD416" s="172"/>
      <c r="DE416" s="172"/>
      <c r="DF416" s="172"/>
      <c r="DG416" s="172"/>
      <c r="DH416" s="172"/>
      <c r="DI416" s="172"/>
      <c r="DJ416" s="172"/>
      <c r="DK416" s="172"/>
      <c r="DL416" s="172"/>
      <c r="DM416" s="172"/>
    </row>
    <row r="417" spans="1:117" s="225" customFormat="1" hidden="1">
      <c r="A417" s="178" t="s">
        <v>738</v>
      </c>
      <c r="B417" s="243"/>
      <c r="C417" s="242"/>
      <c r="D417" s="241"/>
      <c r="E417" s="240"/>
      <c r="F417" s="239"/>
      <c r="G417" s="238"/>
      <c r="H417" s="231"/>
      <c r="I417" s="237"/>
      <c r="J417" s="236"/>
      <c r="K417" s="236"/>
      <c r="L417" s="236"/>
      <c r="M417" s="236"/>
      <c r="N417" s="236"/>
      <c r="O417" s="236"/>
      <c r="P417" s="236"/>
      <c r="Q417" s="236"/>
      <c r="R417" s="236"/>
      <c r="S417" s="236"/>
      <c r="T417" s="236"/>
      <c r="U417" s="236"/>
      <c r="V417" s="236"/>
      <c r="W417" s="236"/>
      <c r="X417" s="236"/>
      <c r="Y417" s="236"/>
      <c r="Z417" s="236"/>
      <c r="AA417" s="236"/>
      <c r="AB417" s="236"/>
      <c r="AC417" s="236"/>
      <c r="AD417" s="236"/>
      <c r="AE417" s="236"/>
      <c r="AF417" s="236"/>
      <c r="AG417" s="236"/>
      <c r="AH417" s="236"/>
      <c r="AI417" s="236"/>
      <c r="AJ417" s="236"/>
      <c r="AK417" s="236"/>
      <c r="AL417" s="236"/>
      <c r="AM417" s="236"/>
      <c r="AN417" s="236"/>
      <c r="AO417" s="236"/>
      <c r="AP417" s="236"/>
      <c r="AQ417" s="236"/>
      <c r="AR417" s="236"/>
      <c r="AS417" s="177">
        <f t="shared" si="48"/>
        <v>0</v>
      </c>
      <c r="AT417" s="235">
        <f t="shared" si="49"/>
        <v>0</v>
      </c>
      <c r="AU417" s="235">
        <f t="shared" si="50"/>
        <v>0</v>
      </c>
      <c r="AV417" s="235">
        <f t="shared" si="51"/>
        <v>0</v>
      </c>
      <c r="AW417" s="172"/>
      <c r="AX417" s="173">
        <f t="shared" si="47"/>
        <v>0</v>
      </c>
      <c r="AY417" s="173"/>
      <c r="AZ417" s="173"/>
      <c r="BA417" s="173">
        <f t="shared" si="52"/>
        <v>0</v>
      </c>
      <c r="BB417" s="173"/>
      <c r="BC417" s="173"/>
      <c r="BD417" s="173">
        <f t="shared" si="53"/>
        <v>0</v>
      </c>
      <c r="BE417" s="173"/>
      <c r="BF417" s="172"/>
      <c r="BG417" s="172"/>
      <c r="BH417" s="172"/>
      <c r="BI417" s="172"/>
      <c r="BJ417" s="172"/>
      <c r="BK417" s="172"/>
      <c r="BL417" s="172"/>
      <c r="BM417" s="172"/>
      <c r="BN417" s="172"/>
      <c r="BO417" s="172"/>
      <c r="BP417" s="172"/>
      <c r="BQ417" s="172"/>
      <c r="BR417" s="172"/>
      <c r="BS417" s="172"/>
      <c r="BT417" s="172"/>
      <c r="BU417" s="172"/>
      <c r="BV417" s="172"/>
      <c r="BW417" s="172"/>
      <c r="BX417" s="172"/>
      <c r="BY417" s="172"/>
      <c r="BZ417" s="172"/>
      <c r="CA417" s="172"/>
      <c r="CB417" s="172"/>
      <c r="CC417" s="172"/>
      <c r="CD417" s="172"/>
      <c r="CE417" s="172"/>
      <c r="CF417" s="172"/>
      <c r="CG417" s="172"/>
      <c r="CH417" s="172"/>
      <c r="CI417" s="172"/>
      <c r="CJ417" s="172"/>
      <c r="CK417" s="172"/>
      <c r="CL417" s="172"/>
      <c r="CM417" s="172"/>
      <c r="CN417" s="172"/>
      <c r="CO417" s="172"/>
      <c r="CP417" s="172"/>
      <c r="CQ417" s="172"/>
      <c r="CR417" s="172"/>
      <c r="CS417" s="172"/>
      <c r="CT417" s="172"/>
      <c r="CU417" s="172"/>
      <c r="CV417" s="172"/>
      <c r="CW417" s="172"/>
      <c r="CX417" s="172"/>
      <c r="CY417" s="172"/>
      <c r="CZ417" s="172"/>
      <c r="DA417" s="172"/>
      <c r="DB417" s="172"/>
      <c r="DC417" s="172"/>
      <c r="DD417" s="172"/>
      <c r="DE417" s="172"/>
      <c r="DF417" s="172"/>
      <c r="DG417" s="172"/>
      <c r="DH417" s="172"/>
      <c r="DI417" s="172"/>
      <c r="DJ417" s="172"/>
      <c r="DK417" s="172"/>
      <c r="DL417" s="172"/>
      <c r="DM417" s="172"/>
    </row>
    <row r="418" spans="1:117" s="225" customFormat="1" hidden="1">
      <c r="A418" s="178" t="s">
        <v>739</v>
      </c>
      <c r="B418" s="243"/>
      <c r="C418" s="242"/>
      <c r="D418" s="241"/>
      <c r="E418" s="240"/>
      <c r="F418" s="239"/>
      <c r="G418" s="238"/>
      <c r="H418" s="231"/>
      <c r="I418" s="237"/>
      <c r="J418" s="236"/>
      <c r="K418" s="236"/>
      <c r="L418" s="236"/>
      <c r="M418" s="236"/>
      <c r="N418" s="236"/>
      <c r="O418" s="236"/>
      <c r="P418" s="236"/>
      <c r="Q418" s="236"/>
      <c r="R418" s="236"/>
      <c r="S418" s="236"/>
      <c r="T418" s="236"/>
      <c r="U418" s="236"/>
      <c r="V418" s="236"/>
      <c r="W418" s="236"/>
      <c r="X418" s="236"/>
      <c r="Y418" s="236"/>
      <c r="Z418" s="236"/>
      <c r="AA418" s="236"/>
      <c r="AB418" s="236"/>
      <c r="AC418" s="236"/>
      <c r="AD418" s="236"/>
      <c r="AE418" s="236"/>
      <c r="AF418" s="236"/>
      <c r="AG418" s="236"/>
      <c r="AH418" s="236"/>
      <c r="AI418" s="236"/>
      <c r="AJ418" s="236"/>
      <c r="AK418" s="236"/>
      <c r="AL418" s="236"/>
      <c r="AM418" s="236"/>
      <c r="AN418" s="236"/>
      <c r="AO418" s="236"/>
      <c r="AP418" s="236"/>
      <c r="AQ418" s="236"/>
      <c r="AR418" s="236"/>
      <c r="AS418" s="177">
        <f t="shared" si="48"/>
        <v>0</v>
      </c>
      <c r="AT418" s="235">
        <f t="shared" si="49"/>
        <v>0</v>
      </c>
      <c r="AU418" s="235">
        <f t="shared" si="50"/>
        <v>0</v>
      </c>
      <c r="AV418" s="235">
        <f t="shared" si="51"/>
        <v>0</v>
      </c>
      <c r="AW418" s="172"/>
      <c r="AX418" s="173">
        <f t="shared" si="47"/>
        <v>0</v>
      </c>
      <c r="AY418" s="173"/>
      <c r="AZ418" s="173"/>
      <c r="BA418" s="173">
        <f t="shared" si="52"/>
        <v>0</v>
      </c>
      <c r="BB418" s="173"/>
      <c r="BC418" s="173"/>
      <c r="BD418" s="173">
        <f t="shared" si="53"/>
        <v>0</v>
      </c>
      <c r="BE418" s="173"/>
      <c r="BF418" s="172"/>
      <c r="BG418" s="172"/>
      <c r="BH418" s="172"/>
      <c r="BI418" s="172"/>
      <c r="BJ418" s="172"/>
      <c r="BK418" s="172"/>
      <c r="BL418" s="172"/>
      <c r="BM418" s="172"/>
      <c r="BN418" s="172"/>
      <c r="BO418" s="172"/>
      <c r="BP418" s="172"/>
      <c r="BQ418" s="172"/>
      <c r="BR418" s="172"/>
      <c r="BS418" s="172"/>
      <c r="BT418" s="172"/>
      <c r="BU418" s="172"/>
      <c r="BV418" s="172"/>
      <c r="BW418" s="172"/>
      <c r="BX418" s="172"/>
      <c r="BY418" s="172"/>
      <c r="BZ418" s="172"/>
      <c r="CA418" s="172"/>
      <c r="CB418" s="172"/>
      <c r="CC418" s="172"/>
      <c r="CD418" s="172"/>
      <c r="CE418" s="172"/>
      <c r="CF418" s="172"/>
      <c r="CG418" s="172"/>
      <c r="CH418" s="172"/>
      <c r="CI418" s="172"/>
      <c r="CJ418" s="172"/>
      <c r="CK418" s="172"/>
      <c r="CL418" s="172"/>
      <c r="CM418" s="172"/>
      <c r="CN418" s="172"/>
      <c r="CO418" s="172"/>
      <c r="CP418" s="172"/>
      <c r="CQ418" s="172"/>
      <c r="CR418" s="172"/>
      <c r="CS418" s="172"/>
      <c r="CT418" s="172"/>
      <c r="CU418" s="172"/>
      <c r="CV418" s="172"/>
      <c r="CW418" s="172"/>
      <c r="CX418" s="172"/>
      <c r="CY418" s="172"/>
      <c r="CZ418" s="172"/>
      <c r="DA418" s="172"/>
      <c r="DB418" s="172"/>
      <c r="DC418" s="172"/>
      <c r="DD418" s="172"/>
      <c r="DE418" s="172"/>
      <c r="DF418" s="172"/>
      <c r="DG418" s="172"/>
      <c r="DH418" s="172"/>
      <c r="DI418" s="172"/>
      <c r="DJ418" s="172"/>
      <c r="DK418" s="172"/>
      <c r="DL418" s="172"/>
      <c r="DM418" s="172"/>
    </row>
    <row r="419" spans="1:117" hidden="1">
      <c r="A419" s="178" t="s">
        <v>740</v>
      </c>
      <c r="B419" s="243"/>
      <c r="C419" s="242"/>
      <c r="D419" s="241"/>
      <c r="E419" s="240"/>
      <c r="F419" s="239"/>
      <c r="G419" s="238"/>
      <c r="H419" s="231"/>
      <c r="I419" s="237"/>
      <c r="J419" s="236"/>
      <c r="K419" s="236"/>
      <c r="L419" s="236"/>
      <c r="M419" s="236"/>
      <c r="N419" s="236"/>
      <c r="O419" s="236"/>
      <c r="P419" s="236"/>
      <c r="Q419" s="236"/>
      <c r="R419" s="236"/>
      <c r="S419" s="236"/>
      <c r="T419" s="236"/>
      <c r="U419" s="236"/>
      <c r="V419" s="236"/>
      <c r="W419" s="236"/>
      <c r="X419" s="236"/>
      <c r="Y419" s="236"/>
      <c r="Z419" s="236"/>
      <c r="AA419" s="236"/>
      <c r="AB419" s="236"/>
      <c r="AC419" s="236"/>
      <c r="AD419" s="236"/>
      <c r="AE419" s="236"/>
      <c r="AF419" s="236"/>
      <c r="AG419" s="236"/>
      <c r="AH419" s="236"/>
      <c r="AI419" s="236"/>
      <c r="AJ419" s="236"/>
      <c r="AK419" s="236"/>
      <c r="AL419" s="236"/>
      <c r="AM419" s="236"/>
      <c r="AN419" s="236"/>
      <c r="AO419" s="236"/>
      <c r="AP419" s="236"/>
      <c r="AQ419" s="236"/>
      <c r="AR419" s="236"/>
      <c r="AS419" s="177">
        <f t="shared" si="48"/>
        <v>0</v>
      </c>
      <c r="AT419" s="235">
        <f t="shared" si="49"/>
        <v>0</v>
      </c>
      <c r="AU419" s="235">
        <f t="shared" si="50"/>
        <v>0</v>
      </c>
      <c r="AV419" s="235">
        <f t="shared" si="51"/>
        <v>0</v>
      </c>
      <c r="AX419" s="173">
        <f t="shared" si="47"/>
        <v>0</v>
      </c>
      <c r="BA419" s="173">
        <f t="shared" si="52"/>
        <v>0</v>
      </c>
      <c r="BD419" s="173">
        <f t="shared" si="53"/>
        <v>0</v>
      </c>
    </row>
    <row r="420" spans="1:117" s="225" customFormat="1" hidden="1">
      <c r="A420" s="178" t="s">
        <v>741</v>
      </c>
      <c r="B420" s="243"/>
      <c r="C420" s="242"/>
      <c r="D420" s="241"/>
      <c r="E420" s="240"/>
      <c r="F420" s="239"/>
      <c r="G420" s="238"/>
      <c r="H420" s="231"/>
      <c r="I420" s="237"/>
      <c r="J420" s="236"/>
      <c r="K420" s="236"/>
      <c r="L420" s="236"/>
      <c r="M420" s="236"/>
      <c r="N420" s="236"/>
      <c r="O420" s="236"/>
      <c r="P420" s="236"/>
      <c r="Q420" s="236"/>
      <c r="R420" s="236"/>
      <c r="S420" s="236"/>
      <c r="T420" s="236"/>
      <c r="U420" s="236"/>
      <c r="V420" s="236"/>
      <c r="W420" s="236"/>
      <c r="X420" s="236"/>
      <c r="Y420" s="236"/>
      <c r="Z420" s="236"/>
      <c r="AA420" s="236"/>
      <c r="AB420" s="236"/>
      <c r="AC420" s="236"/>
      <c r="AD420" s="236"/>
      <c r="AE420" s="236"/>
      <c r="AF420" s="236"/>
      <c r="AG420" s="236"/>
      <c r="AH420" s="236"/>
      <c r="AI420" s="236"/>
      <c r="AJ420" s="236"/>
      <c r="AK420" s="236"/>
      <c r="AL420" s="236"/>
      <c r="AM420" s="236"/>
      <c r="AN420" s="236"/>
      <c r="AO420" s="236"/>
      <c r="AP420" s="236"/>
      <c r="AQ420" s="236"/>
      <c r="AR420" s="236"/>
      <c r="AS420" s="177">
        <f t="shared" si="48"/>
        <v>0</v>
      </c>
      <c r="AT420" s="235">
        <f t="shared" si="49"/>
        <v>0</v>
      </c>
      <c r="AU420" s="235">
        <f t="shared" si="50"/>
        <v>0</v>
      </c>
      <c r="AV420" s="235">
        <f t="shared" si="51"/>
        <v>0</v>
      </c>
      <c r="AW420" s="172"/>
      <c r="AX420" s="173">
        <f t="shared" si="47"/>
        <v>0</v>
      </c>
      <c r="AY420" s="173"/>
      <c r="AZ420" s="173"/>
      <c r="BA420" s="173">
        <f t="shared" si="52"/>
        <v>0</v>
      </c>
      <c r="BB420" s="173"/>
      <c r="BC420" s="173"/>
      <c r="BD420" s="173">
        <f t="shared" si="53"/>
        <v>0</v>
      </c>
      <c r="BE420" s="173"/>
      <c r="BF420" s="172"/>
      <c r="BG420" s="172"/>
      <c r="BH420" s="172"/>
      <c r="BI420" s="172"/>
      <c r="BJ420" s="172"/>
      <c r="BK420" s="172"/>
      <c r="BL420" s="172"/>
      <c r="BM420" s="172"/>
      <c r="BN420" s="172"/>
      <c r="BO420" s="172"/>
      <c r="BP420" s="172"/>
      <c r="BQ420" s="172"/>
      <c r="BR420" s="172"/>
      <c r="BS420" s="172"/>
      <c r="BT420" s="172"/>
      <c r="BU420" s="172"/>
      <c r="BV420" s="172"/>
      <c r="BW420" s="172"/>
      <c r="BX420" s="172"/>
      <c r="BY420" s="172"/>
      <c r="BZ420" s="172"/>
      <c r="CA420" s="172"/>
      <c r="CB420" s="172"/>
      <c r="CC420" s="172"/>
      <c r="CD420" s="172"/>
      <c r="CE420" s="172"/>
      <c r="CF420" s="172"/>
      <c r="CG420" s="172"/>
      <c r="CH420" s="172"/>
      <c r="CI420" s="172"/>
      <c r="CJ420" s="172"/>
      <c r="CK420" s="172"/>
      <c r="CL420" s="172"/>
      <c r="CM420" s="172"/>
      <c r="CN420" s="172"/>
      <c r="CO420" s="172"/>
      <c r="CP420" s="172"/>
      <c r="CQ420" s="172"/>
      <c r="CR420" s="172"/>
      <c r="CS420" s="172"/>
      <c r="CT420" s="172"/>
      <c r="CU420" s="172"/>
      <c r="CV420" s="172"/>
      <c r="CW420" s="172"/>
      <c r="CX420" s="172"/>
      <c r="CY420" s="172"/>
      <c r="CZ420" s="172"/>
      <c r="DA420" s="172"/>
      <c r="DB420" s="172"/>
      <c r="DC420" s="172"/>
      <c r="DD420" s="172"/>
      <c r="DE420" s="172"/>
      <c r="DF420" s="172"/>
      <c r="DG420" s="172"/>
      <c r="DH420" s="172"/>
      <c r="DI420" s="172"/>
      <c r="DJ420" s="172"/>
      <c r="DK420" s="172"/>
      <c r="DL420" s="172"/>
      <c r="DM420" s="172"/>
    </row>
    <row r="421" spans="1:117" s="225" customFormat="1" hidden="1">
      <c r="A421" s="178" t="s">
        <v>742</v>
      </c>
      <c r="B421" s="243"/>
      <c r="C421" s="242"/>
      <c r="D421" s="241"/>
      <c r="E421" s="240"/>
      <c r="F421" s="239"/>
      <c r="G421" s="238"/>
      <c r="H421" s="231"/>
      <c r="I421" s="237"/>
      <c r="J421" s="236"/>
      <c r="K421" s="236"/>
      <c r="L421" s="236"/>
      <c r="M421" s="236"/>
      <c r="N421" s="236"/>
      <c r="O421" s="236"/>
      <c r="P421" s="236"/>
      <c r="Q421" s="236"/>
      <c r="R421" s="236"/>
      <c r="S421" s="236"/>
      <c r="T421" s="236"/>
      <c r="U421" s="236"/>
      <c r="V421" s="236"/>
      <c r="W421" s="236"/>
      <c r="X421" s="236"/>
      <c r="Y421" s="236"/>
      <c r="Z421" s="236"/>
      <c r="AA421" s="236"/>
      <c r="AB421" s="236"/>
      <c r="AC421" s="236"/>
      <c r="AD421" s="236"/>
      <c r="AE421" s="236"/>
      <c r="AF421" s="236"/>
      <c r="AG421" s="236"/>
      <c r="AH421" s="236"/>
      <c r="AI421" s="236"/>
      <c r="AJ421" s="236"/>
      <c r="AK421" s="236"/>
      <c r="AL421" s="236"/>
      <c r="AM421" s="236"/>
      <c r="AN421" s="236"/>
      <c r="AO421" s="236"/>
      <c r="AP421" s="236"/>
      <c r="AQ421" s="236"/>
      <c r="AR421" s="236"/>
      <c r="AS421" s="177">
        <f t="shared" si="48"/>
        <v>0</v>
      </c>
      <c r="AT421" s="235">
        <f t="shared" si="49"/>
        <v>0</v>
      </c>
      <c r="AU421" s="235">
        <f t="shared" si="50"/>
        <v>0</v>
      </c>
      <c r="AV421" s="235">
        <f t="shared" si="51"/>
        <v>0</v>
      </c>
      <c r="AW421" s="172"/>
      <c r="AX421" s="173">
        <f t="shared" si="47"/>
        <v>0</v>
      </c>
      <c r="AY421" s="173"/>
      <c r="AZ421" s="173"/>
      <c r="BA421" s="173">
        <f t="shared" si="52"/>
        <v>0</v>
      </c>
      <c r="BB421" s="173"/>
      <c r="BC421" s="173"/>
      <c r="BD421" s="173">
        <f t="shared" si="53"/>
        <v>0</v>
      </c>
      <c r="BE421" s="173"/>
      <c r="BF421" s="172"/>
      <c r="BG421" s="172"/>
      <c r="BH421" s="172"/>
      <c r="BI421" s="172"/>
      <c r="BJ421" s="172"/>
      <c r="BK421" s="172"/>
      <c r="BL421" s="172"/>
      <c r="BM421" s="172"/>
      <c r="BN421" s="172"/>
      <c r="BO421" s="172"/>
      <c r="BP421" s="172"/>
      <c r="BQ421" s="172"/>
      <c r="BR421" s="172"/>
      <c r="BS421" s="172"/>
      <c r="BT421" s="172"/>
      <c r="BU421" s="172"/>
      <c r="BV421" s="172"/>
      <c r="BW421" s="172"/>
      <c r="BX421" s="172"/>
      <c r="BY421" s="172"/>
      <c r="BZ421" s="172"/>
      <c r="CA421" s="172"/>
      <c r="CB421" s="172"/>
      <c r="CC421" s="172"/>
      <c r="CD421" s="172"/>
      <c r="CE421" s="172"/>
      <c r="CF421" s="172"/>
      <c r="CG421" s="172"/>
      <c r="CH421" s="172"/>
      <c r="CI421" s="172"/>
      <c r="CJ421" s="172"/>
      <c r="CK421" s="172"/>
      <c r="CL421" s="172"/>
      <c r="CM421" s="172"/>
      <c r="CN421" s="172"/>
      <c r="CO421" s="172"/>
      <c r="CP421" s="172"/>
      <c r="CQ421" s="172"/>
      <c r="CR421" s="172"/>
      <c r="CS421" s="172"/>
      <c r="CT421" s="172"/>
      <c r="CU421" s="172"/>
      <c r="CV421" s="172"/>
      <c r="CW421" s="172"/>
      <c r="CX421" s="172"/>
      <c r="CY421" s="172"/>
      <c r="CZ421" s="172"/>
      <c r="DA421" s="172"/>
      <c r="DB421" s="172"/>
      <c r="DC421" s="172"/>
      <c r="DD421" s="172"/>
      <c r="DE421" s="172"/>
      <c r="DF421" s="172"/>
      <c r="DG421" s="172"/>
      <c r="DH421" s="172"/>
      <c r="DI421" s="172"/>
      <c r="DJ421" s="172"/>
      <c r="DK421" s="172"/>
      <c r="DL421" s="172"/>
      <c r="DM421" s="172"/>
    </row>
    <row r="422" spans="1:117" s="225" customFormat="1" hidden="1">
      <c r="A422" s="178" t="s">
        <v>743</v>
      </c>
      <c r="B422" s="243"/>
      <c r="C422" s="242"/>
      <c r="D422" s="241"/>
      <c r="E422" s="240"/>
      <c r="F422" s="239"/>
      <c r="G422" s="238"/>
      <c r="H422" s="231"/>
      <c r="I422" s="237"/>
      <c r="J422" s="236"/>
      <c r="K422" s="236"/>
      <c r="L422" s="236"/>
      <c r="M422" s="236"/>
      <c r="N422" s="236"/>
      <c r="O422" s="236"/>
      <c r="P422" s="236"/>
      <c r="Q422" s="236"/>
      <c r="R422" s="236"/>
      <c r="S422" s="236"/>
      <c r="T422" s="236"/>
      <c r="U422" s="236"/>
      <c r="V422" s="236"/>
      <c r="W422" s="236"/>
      <c r="X422" s="236"/>
      <c r="Y422" s="236"/>
      <c r="Z422" s="236"/>
      <c r="AA422" s="236"/>
      <c r="AB422" s="236"/>
      <c r="AC422" s="236"/>
      <c r="AD422" s="236"/>
      <c r="AE422" s="236"/>
      <c r="AF422" s="236"/>
      <c r="AG422" s="236"/>
      <c r="AH422" s="236"/>
      <c r="AI422" s="236"/>
      <c r="AJ422" s="236"/>
      <c r="AK422" s="236"/>
      <c r="AL422" s="236"/>
      <c r="AM422" s="236"/>
      <c r="AN422" s="236"/>
      <c r="AO422" s="236"/>
      <c r="AP422" s="236"/>
      <c r="AQ422" s="236"/>
      <c r="AR422" s="236"/>
      <c r="AS422" s="177">
        <f t="shared" si="48"/>
        <v>0</v>
      </c>
      <c r="AT422" s="235">
        <f t="shared" si="49"/>
        <v>0</v>
      </c>
      <c r="AU422" s="235">
        <f t="shared" si="50"/>
        <v>0</v>
      </c>
      <c r="AV422" s="235">
        <f t="shared" si="51"/>
        <v>0</v>
      </c>
      <c r="AW422" s="172"/>
      <c r="AX422" s="173">
        <f t="shared" si="47"/>
        <v>0</v>
      </c>
      <c r="AY422" s="173"/>
      <c r="AZ422" s="173"/>
      <c r="BA422" s="173">
        <f t="shared" si="52"/>
        <v>0</v>
      </c>
      <c r="BB422" s="173"/>
      <c r="BC422" s="173"/>
      <c r="BD422" s="173">
        <f t="shared" si="53"/>
        <v>0</v>
      </c>
      <c r="BE422" s="173"/>
      <c r="BF422" s="172"/>
      <c r="BG422" s="172"/>
      <c r="BH422" s="172"/>
      <c r="BI422" s="172"/>
      <c r="BJ422" s="172"/>
      <c r="BK422" s="172"/>
      <c r="BL422" s="172"/>
      <c r="BM422" s="172"/>
      <c r="BN422" s="172"/>
      <c r="BO422" s="172"/>
      <c r="BP422" s="172"/>
      <c r="BQ422" s="172"/>
      <c r="BR422" s="172"/>
      <c r="BS422" s="172"/>
      <c r="BT422" s="172"/>
      <c r="BU422" s="172"/>
      <c r="BV422" s="172"/>
      <c r="BW422" s="172"/>
      <c r="BX422" s="172"/>
      <c r="BY422" s="172"/>
      <c r="BZ422" s="172"/>
      <c r="CA422" s="172"/>
      <c r="CB422" s="172"/>
      <c r="CC422" s="172"/>
      <c r="CD422" s="172"/>
      <c r="CE422" s="172"/>
      <c r="CF422" s="172"/>
      <c r="CG422" s="172"/>
      <c r="CH422" s="172"/>
      <c r="CI422" s="172"/>
      <c r="CJ422" s="172"/>
      <c r="CK422" s="172"/>
      <c r="CL422" s="172"/>
      <c r="CM422" s="172"/>
      <c r="CN422" s="172"/>
      <c r="CO422" s="172"/>
      <c r="CP422" s="172"/>
      <c r="CQ422" s="172"/>
      <c r="CR422" s="172"/>
      <c r="CS422" s="172"/>
      <c r="CT422" s="172"/>
      <c r="CU422" s="172"/>
      <c r="CV422" s="172"/>
      <c r="CW422" s="172"/>
      <c r="CX422" s="172"/>
      <c r="CY422" s="172"/>
      <c r="CZ422" s="172"/>
      <c r="DA422" s="172"/>
      <c r="DB422" s="172"/>
      <c r="DC422" s="172"/>
      <c r="DD422" s="172"/>
      <c r="DE422" s="172"/>
      <c r="DF422" s="172"/>
      <c r="DG422" s="172"/>
      <c r="DH422" s="172"/>
      <c r="DI422" s="172"/>
      <c r="DJ422" s="172"/>
      <c r="DK422" s="172"/>
      <c r="DL422" s="172"/>
      <c r="DM422" s="172"/>
    </row>
    <row r="423" spans="1:117" s="225" customFormat="1" ht="15" hidden="1" customHeight="1">
      <c r="A423" s="178" t="s">
        <v>744</v>
      </c>
      <c r="B423" s="243"/>
      <c r="C423" s="242"/>
      <c r="D423" s="241"/>
      <c r="E423" s="240"/>
      <c r="F423" s="239"/>
      <c r="G423" s="238"/>
      <c r="H423" s="231"/>
      <c r="I423" s="237"/>
      <c r="J423" s="236"/>
      <c r="K423" s="236"/>
      <c r="L423" s="236"/>
      <c r="M423" s="236"/>
      <c r="N423" s="236"/>
      <c r="O423" s="236"/>
      <c r="P423" s="236"/>
      <c r="Q423" s="236"/>
      <c r="R423" s="236"/>
      <c r="S423" s="236"/>
      <c r="T423" s="236"/>
      <c r="U423" s="236"/>
      <c r="V423" s="236"/>
      <c r="W423" s="236"/>
      <c r="X423" s="236"/>
      <c r="Y423" s="236"/>
      <c r="Z423" s="236"/>
      <c r="AA423" s="236"/>
      <c r="AB423" s="236"/>
      <c r="AC423" s="236"/>
      <c r="AD423" s="236"/>
      <c r="AE423" s="236"/>
      <c r="AF423" s="236"/>
      <c r="AG423" s="236"/>
      <c r="AH423" s="236"/>
      <c r="AI423" s="236"/>
      <c r="AJ423" s="236"/>
      <c r="AK423" s="236"/>
      <c r="AL423" s="236"/>
      <c r="AM423" s="236"/>
      <c r="AN423" s="236"/>
      <c r="AO423" s="236"/>
      <c r="AP423" s="236"/>
      <c r="AQ423" s="236"/>
      <c r="AR423" s="236"/>
      <c r="AS423" s="177">
        <f t="shared" si="48"/>
        <v>0</v>
      </c>
      <c r="AT423" s="235">
        <f t="shared" si="49"/>
        <v>0</v>
      </c>
      <c r="AU423" s="235">
        <f t="shared" si="50"/>
        <v>0</v>
      </c>
      <c r="AV423" s="235">
        <f t="shared" si="51"/>
        <v>0</v>
      </c>
      <c r="AW423" s="172"/>
      <c r="AX423" s="173">
        <f t="shared" si="47"/>
        <v>0</v>
      </c>
      <c r="AY423" s="173"/>
      <c r="AZ423" s="173"/>
      <c r="BA423" s="173">
        <f t="shared" si="52"/>
        <v>0</v>
      </c>
      <c r="BB423" s="173"/>
      <c r="BC423" s="173"/>
      <c r="BD423" s="173">
        <f t="shared" si="53"/>
        <v>0</v>
      </c>
      <c r="BE423" s="173"/>
      <c r="BF423" s="172"/>
      <c r="BG423" s="172"/>
      <c r="BH423" s="172"/>
      <c r="BI423" s="172"/>
      <c r="BJ423" s="172"/>
      <c r="BK423" s="172"/>
      <c r="BL423" s="172"/>
      <c r="BM423" s="172"/>
      <c r="BN423" s="172"/>
      <c r="BO423" s="172"/>
      <c r="BP423" s="172"/>
      <c r="BQ423" s="172"/>
      <c r="BR423" s="172"/>
      <c r="BS423" s="172"/>
      <c r="BT423" s="172"/>
      <c r="BU423" s="172"/>
      <c r="BV423" s="172"/>
      <c r="BW423" s="172"/>
      <c r="BX423" s="172"/>
      <c r="BY423" s="172"/>
      <c r="BZ423" s="172"/>
      <c r="CA423" s="172"/>
      <c r="CB423" s="172"/>
      <c r="CC423" s="172"/>
      <c r="CD423" s="172"/>
      <c r="CE423" s="172"/>
      <c r="CF423" s="172"/>
      <c r="CG423" s="172"/>
      <c r="CH423" s="172"/>
      <c r="CI423" s="172"/>
      <c r="CJ423" s="172"/>
      <c r="CK423" s="172"/>
      <c r="CL423" s="172"/>
      <c r="CM423" s="172"/>
      <c r="CN423" s="172"/>
      <c r="CO423" s="172"/>
      <c r="CP423" s="172"/>
      <c r="CQ423" s="172"/>
      <c r="CR423" s="172"/>
      <c r="CS423" s="172"/>
      <c r="CT423" s="172"/>
      <c r="CU423" s="172"/>
      <c r="CV423" s="172"/>
      <c r="CW423" s="172"/>
      <c r="CX423" s="172"/>
      <c r="CY423" s="172"/>
      <c r="CZ423" s="172"/>
      <c r="DA423" s="172"/>
      <c r="DB423" s="172"/>
      <c r="DC423" s="172"/>
      <c r="DD423" s="172"/>
      <c r="DE423" s="172"/>
      <c r="DF423" s="172"/>
      <c r="DG423" s="172"/>
      <c r="DH423" s="172"/>
      <c r="DI423" s="172"/>
      <c r="DJ423" s="172"/>
      <c r="DK423" s="172"/>
      <c r="DL423" s="172"/>
      <c r="DM423" s="172"/>
    </row>
    <row r="424" spans="1:117" s="225" customFormat="1" ht="15" hidden="1" customHeight="1">
      <c r="A424" s="178" t="s">
        <v>745</v>
      </c>
      <c r="B424" s="243"/>
      <c r="C424" s="242"/>
      <c r="D424" s="241"/>
      <c r="E424" s="240"/>
      <c r="F424" s="239"/>
      <c r="G424" s="238"/>
      <c r="H424" s="231"/>
      <c r="I424" s="237"/>
      <c r="J424" s="236"/>
      <c r="K424" s="236"/>
      <c r="L424" s="236"/>
      <c r="M424" s="236"/>
      <c r="N424" s="236"/>
      <c r="O424" s="236"/>
      <c r="P424" s="236"/>
      <c r="Q424" s="236"/>
      <c r="R424" s="236"/>
      <c r="S424" s="236"/>
      <c r="T424" s="236"/>
      <c r="U424" s="236"/>
      <c r="V424" s="236"/>
      <c r="W424" s="236"/>
      <c r="X424" s="236"/>
      <c r="Y424" s="236"/>
      <c r="Z424" s="236"/>
      <c r="AA424" s="236"/>
      <c r="AB424" s="236"/>
      <c r="AC424" s="236"/>
      <c r="AD424" s="236"/>
      <c r="AE424" s="236"/>
      <c r="AF424" s="236"/>
      <c r="AG424" s="236"/>
      <c r="AH424" s="236"/>
      <c r="AI424" s="236"/>
      <c r="AJ424" s="236"/>
      <c r="AK424" s="236"/>
      <c r="AL424" s="236"/>
      <c r="AM424" s="236"/>
      <c r="AN424" s="236"/>
      <c r="AO424" s="236"/>
      <c r="AP424" s="236"/>
      <c r="AQ424" s="236"/>
      <c r="AR424" s="236"/>
      <c r="AS424" s="177">
        <f t="shared" si="48"/>
        <v>0</v>
      </c>
      <c r="AT424" s="235">
        <f t="shared" si="49"/>
        <v>0</v>
      </c>
      <c r="AU424" s="235">
        <f t="shared" si="50"/>
        <v>0</v>
      </c>
      <c r="AV424" s="235">
        <f t="shared" si="51"/>
        <v>0</v>
      </c>
      <c r="AW424" s="172"/>
      <c r="AX424" s="173">
        <f t="shared" si="47"/>
        <v>0</v>
      </c>
      <c r="AY424" s="173"/>
      <c r="AZ424" s="173"/>
      <c r="BA424" s="173">
        <f t="shared" si="52"/>
        <v>0</v>
      </c>
      <c r="BB424" s="173"/>
      <c r="BC424" s="173"/>
      <c r="BD424" s="173">
        <f t="shared" si="53"/>
        <v>0</v>
      </c>
      <c r="BE424" s="173"/>
      <c r="BF424" s="172"/>
      <c r="BG424" s="172"/>
      <c r="BH424" s="172"/>
      <c r="BI424" s="172"/>
      <c r="BJ424" s="172"/>
      <c r="BK424" s="172"/>
      <c r="BL424" s="172"/>
      <c r="BM424" s="172"/>
      <c r="BN424" s="172"/>
      <c r="BO424" s="172"/>
      <c r="BP424" s="172"/>
      <c r="BQ424" s="172"/>
      <c r="BR424" s="172"/>
      <c r="BS424" s="172"/>
      <c r="BT424" s="172"/>
      <c r="BU424" s="172"/>
      <c r="BV424" s="172"/>
      <c r="BW424" s="172"/>
      <c r="BX424" s="172"/>
      <c r="BY424" s="172"/>
      <c r="BZ424" s="172"/>
      <c r="CA424" s="172"/>
      <c r="CB424" s="172"/>
      <c r="CC424" s="172"/>
      <c r="CD424" s="172"/>
      <c r="CE424" s="172"/>
      <c r="CF424" s="172"/>
      <c r="CG424" s="172"/>
      <c r="CH424" s="172"/>
      <c r="CI424" s="172"/>
      <c r="CJ424" s="172"/>
      <c r="CK424" s="172"/>
      <c r="CL424" s="172"/>
      <c r="CM424" s="172"/>
      <c r="CN424" s="172"/>
      <c r="CO424" s="172"/>
      <c r="CP424" s="172"/>
      <c r="CQ424" s="172"/>
      <c r="CR424" s="172"/>
      <c r="CS424" s="172"/>
      <c r="CT424" s="172"/>
      <c r="CU424" s="172"/>
      <c r="CV424" s="172"/>
      <c r="CW424" s="172"/>
      <c r="CX424" s="172"/>
      <c r="CY424" s="172"/>
      <c r="CZ424" s="172"/>
      <c r="DA424" s="172"/>
      <c r="DB424" s="172"/>
      <c r="DC424" s="172"/>
      <c r="DD424" s="172"/>
      <c r="DE424" s="172"/>
      <c r="DF424" s="172"/>
      <c r="DG424" s="172"/>
      <c r="DH424" s="172"/>
      <c r="DI424" s="172"/>
      <c r="DJ424" s="172"/>
      <c r="DK424" s="172"/>
      <c r="DL424" s="172"/>
      <c r="DM424" s="172"/>
    </row>
    <row r="425" spans="1:117" s="225" customFormat="1" ht="15" hidden="1" customHeight="1">
      <c r="A425" s="178" t="s">
        <v>746</v>
      </c>
      <c r="B425" s="243"/>
      <c r="C425" s="242"/>
      <c r="D425" s="241"/>
      <c r="E425" s="240"/>
      <c r="F425" s="239"/>
      <c r="G425" s="238"/>
      <c r="H425" s="231"/>
      <c r="I425" s="237"/>
      <c r="J425" s="236"/>
      <c r="K425" s="236"/>
      <c r="L425" s="236"/>
      <c r="M425" s="236"/>
      <c r="N425" s="236"/>
      <c r="O425" s="236"/>
      <c r="P425" s="236"/>
      <c r="Q425" s="236"/>
      <c r="R425" s="236"/>
      <c r="S425" s="236"/>
      <c r="T425" s="236"/>
      <c r="U425" s="236"/>
      <c r="V425" s="236"/>
      <c r="W425" s="236"/>
      <c r="X425" s="236"/>
      <c r="Y425" s="236"/>
      <c r="Z425" s="236"/>
      <c r="AA425" s="236"/>
      <c r="AB425" s="236"/>
      <c r="AC425" s="236"/>
      <c r="AD425" s="236"/>
      <c r="AE425" s="236"/>
      <c r="AF425" s="236"/>
      <c r="AG425" s="236"/>
      <c r="AH425" s="236"/>
      <c r="AI425" s="236"/>
      <c r="AJ425" s="236"/>
      <c r="AK425" s="236"/>
      <c r="AL425" s="236"/>
      <c r="AM425" s="236"/>
      <c r="AN425" s="236"/>
      <c r="AO425" s="236"/>
      <c r="AP425" s="236"/>
      <c r="AQ425" s="236"/>
      <c r="AR425" s="236"/>
      <c r="AS425" s="177">
        <f t="shared" si="48"/>
        <v>0</v>
      </c>
      <c r="AT425" s="235">
        <f t="shared" si="49"/>
        <v>0</v>
      </c>
      <c r="AU425" s="235">
        <f t="shared" si="50"/>
        <v>0</v>
      </c>
      <c r="AV425" s="235">
        <f t="shared" si="51"/>
        <v>0</v>
      </c>
      <c r="AW425" s="172"/>
      <c r="AX425" s="173">
        <f t="shared" ref="AX425:AX488" si="54">D425*(P425+Q425+AL425+AE425+AA425+Z425+Y425+X425)</f>
        <v>0</v>
      </c>
      <c r="AY425" s="173"/>
      <c r="AZ425" s="173"/>
      <c r="BA425" s="173">
        <f t="shared" si="52"/>
        <v>0</v>
      </c>
      <c r="BB425" s="173"/>
      <c r="BC425" s="173"/>
      <c r="BD425" s="173">
        <f t="shared" si="53"/>
        <v>0</v>
      </c>
      <c r="BE425" s="173"/>
      <c r="BF425" s="172"/>
      <c r="BG425" s="172"/>
      <c r="BH425" s="172"/>
      <c r="BI425" s="172"/>
      <c r="BJ425" s="172"/>
      <c r="BK425" s="172"/>
      <c r="BL425" s="172"/>
      <c r="BM425" s="172"/>
      <c r="BN425" s="172"/>
      <c r="BO425" s="172"/>
      <c r="BP425" s="172"/>
      <c r="BQ425" s="172"/>
      <c r="BR425" s="172"/>
      <c r="BS425" s="172"/>
      <c r="BT425" s="172"/>
      <c r="BU425" s="172"/>
      <c r="BV425" s="172"/>
      <c r="BW425" s="172"/>
      <c r="BX425" s="172"/>
      <c r="BY425" s="172"/>
      <c r="BZ425" s="172"/>
      <c r="CA425" s="172"/>
      <c r="CB425" s="172"/>
      <c r="CC425" s="172"/>
      <c r="CD425" s="172"/>
      <c r="CE425" s="172"/>
      <c r="CF425" s="172"/>
      <c r="CG425" s="172"/>
      <c r="CH425" s="172"/>
      <c r="CI425" s="172"/>
      <c r="CJ425" s="172"/>
      <c r="CK425" s="172"/>
      <c r="CL425" s="172"/>
      <c r="CM425" s="172"/>
      <c r="CN425" s="172"/>
      <c r="CO425" s="172"/>
      <c r="CP425" s="172"/>
      <c r="CQ425" s="172"/>
      <c r="CR425" s="172"/>
      <c r="CS425" s="172"/>
      <c r="CT425" s="172"/>
      <c r="CU425" s="172"/>
      <c r="CV425" s="172"/>
      <c r="CW425" s="172"/>
      <c r="CX425" s="172"/>
      <c r="CY425" s="172"/>
      <c r="CZ425" s="172"/>
      <c r="DA425" s="172"/>
      <c r="DB425" s="172"/>
      <c r="DC425" s="172"/>
      <c r="DD425" s="172"/>
      <c r="DE425" s="172"/>
      <c r="DF425" s="172"/>
      <c r="DG425" s="172"/>
      <c r="DH425" s="172"/>
      <c r="DI425" s="172"/>
      <c r="DJ425" s="172"/>
      <c r="DK425" s="172"/>
      <c r="DL425" s="172"/>
      <c r="DM425" s="172"/>
    </row>
    <row r="426" spans="1:117" s="225" customFormat="1" ht="15" hidden="1" customHeight="1">
      <c r="A426" s="178" t="s">
        <v>747</v>
      </c>
      <c r="B426" s="243"/>
      <c r="C426" s="242"/>
      <c r="D426" s="241"/>
      <c r="E426" s="240"/>
      <c r="F426" s="239"/>
      <c r="G426" s="238"/>
      <c r="H426" s="231"/>
      <c r="I426" s="237"/>
      <c r="J426" s="236"/>
      <c r="K426" s="236"/>
      <c r="L426" s="236"/>
      <c r="M426" s="236"/>
      <c r="N426" s="236"/>
      <c r="O426" s="236"/>
      <c r="P426" s="236"/>
      <c r="Q426" s="236"/>
      <c r="R426" s="236"/>
      <c r="S426" s="236"/>
      <c r="T426" s="236"/>
      <c r="U426" s="236"/>
      <c r="V426" s="236"/>
      <c r="W426" s="236"/>
      <c r="X426" s="236"/>
      <c r="Y426" s="236"/>
      <c r="Z426" s="236"/>
      <c r="AA426" s="236"/>
      <c r="AB426" s="236"/>
      <c r="AC426" s="236"/>
      <c r="AD426" s="236"/>
      <c r="AE426" s="236"/>
      <c r="AF426" s="236"/>
      <c r="AG426" s="236"/>
      <c r="AH426" s="236"/>
      <c r="AI426" s="236"/>
      <c r="AJ426" s="236"/>
      <c r="AK426" s="236"/>
      <c r="AL426" s="236"/>
      <c r="AM426" s="236"/>
      <c r="AN426" s="236"/>
      <c r="AO426" s="236"/>
      <c r="AP426" s="236"/>
      <c r="AQ426" s="236"/>
      <c r="AR426" s="236"/>
      <c r="AS426" s="177">
        <f t="shared" si="48"/>
        <v>0</v>
      </c>
      <c r="AT426" s="235">
        <f t="shared" si="49"/>
        <v>0</v>
      </c>
      <c r="AU426" s="235">
        <f t="shared" si="50"/>
        <v>0</v>
      </c>
      <c r="AV426" s="235">
        <f t="shared" si="51"/>
        <v>0</v>
      </c>
      <c r="AW426" s="172"/>
      <c r="AX426" s="173">
        <f t="shared" si="54"/>
        <v>0</v>
      </c>
      <c r="AY426" s="173"/>
      <c r="AZ426" s="173"/>
      <c r="BA426" s="173">
        <f t="shared" si="52"/>
        <v>0</v>
      </c>
      <c r="BB426" s="173"/>
      <c r="BC426" s="173"/>
      <c r="BD426" s="173">
        <f t="shared" si="53"/>
        <v>0</v>
      </c>
      <c r="BE426" s="173"/>
      <c r="BF426" s="172"/>
      <c r="BG426" s="172"/>
      <c r="BH426" s="172"/>
      <c r="BI426" s="172"/>
      <c r="BJ426" s="172"/>
      <c r="BK426" s="172"/>
      <c r="BL426" s="172"/>
      <c r="BM426" s="172"/>
      <c r="BN426" s="172"/>
      <c r="BO426" s="172"/>
      <c r="BP426" s="172"/>
      <c r="BQ426" s="172"/>
      <c r="BR426" s="172"/>
      <c r="BS426" s="172"/>
      <c r="BT426" s="172"/>
      <c r="BU426" s="172"/>
      <c r="BV426" s="172"/>
      <c r="BW426" s="172"/>
      <c r="BX426" s="172"/>
      <c r="BY426" s="172"/>
      <c r="BZ426" s="172"/>
      <c r="CA426" s="172"/>
      <c r="CB426" s="172"/>
      <c r="CC426" s="172"/>
      <c r="CD426" s="172"/>
      <c r="CE426" s="172"/>
      <c r="CF426" s="172"/>
      <c r="CG426" s="172"/>
      <c r="CH426" s="172"/>
      <c r="CI426" s="172"/>
      <c r="CJ426" s="172"/>
      <c r="CK426" s="172"/>
      <c r="CL426" s="172"/>
      <c r="CM426" s="172"/>
      <c r="CN426" s="172"/>
      <c r="CO426" s="172"/>
      <c r="CP426" s="172"/>
      <c r="CQ426" s="172"/>
      <c r="CR426" s="172"/>
      <c r="CS426" s="172"/>
      <c r="CT426" s="172"/>
      <c r="CU426" s="172"/>
      <c r="CV426" s="172"/>
      <c r="CW426" s="172"/>
      <c r="CX426" s="172"/>
      <c r="CY426" s="172"/>
      <c r="CZ426" s="172"/>
      <c r="DA426" s="172"/>
      <c r="DB426" s="172"/>
      <c r="DC426" s="172"/>
      <c r="DD426" s="172"/>
      <c r="DE426" s="172"/>
      <c r="DF426" s="172"/>
      <c r="DG426" s="172"/>
      <c r="DH426" s="172"/>
      <c r="DI426" s="172"/>
      <c r="DJ426" s="172"/>
      <c r="DK426" s="172"/>
      <c r="DL426" s="172"/>
      <c r="DM426" s="172"/>
    </row>
    <row r="427" spans="1:117" s="225" customFormat="1" ht="15" hidden="1" customHeight="1">
      <c r="A427" s="178" t="s">
        <v>748</v>
      </c>
      <c r="B427" s="243"/>
      <c r="C427" s="242"/>
      <c r="D427" s="241"/>
      <c r="E427" s="240"/>
      <c r="F427" s="239"/>
      <c r="G427" s="238"/>
      <c r="H427" s="231"/>
      <c r="I427" s="237"/>
      <c r="J427" s="236"/>
      <c r="K427" s="236"/>
      <c r="L427" s="236"/>
      <c r="M427" s="236"/>
      <c r="N427" s="236"/>
      <c r="O427" s="236"/>
      <c r="P427" s="236"/>
      <c r="Q427" s="236"/>
      <c r="R427" s="236"/>
      <c r="S427" s="236"/>
      <c r="T427" s="236"/>
      <c r="U427" s="236"/>
      <c r="V427" s="236"/>
      <c r="W427" s="236"/>
      <c r="X427" s="236"/>
      <c r="Y427" s="236"/>
      <c r="Z427" s="236"/>
      <c r="AA427" s="236"/>
      <c r="AB427" s="236"/>
      <c r="AC427" s="236"/>
      <c r="AD427" s="236"/>
      <c r="AE427" s="236"/>
      <c r="AF427" s="236"/>
      <c r="AG427" s="236"/>
      <c r="AH427" s="236"/>
      <c r="AI427" s="236"/>
      <c r="AJ427" s="236"/>
      <c r="AK427" s="236"/>
      <c r="AL427" s="236"/>
      <c r="AM427" s="236"/>
      <c r="AN427" s="236"/>
      <c r="AO427" s="236"/>
      <c r="AP427" s="236"/>
      <c r="AQ427" s="236"/>
      <c r="AR427" s="236"/>
      <c r="AS427" s="177">
        <f t="shared" si="48"/>
        <v>0</v>
      </c>
      <c r="AT427" s="235">
        <f t="shared" si="49"/>
        <v>0</v>
      </c>
      <c r="AU427" s="235">
        <f t="shared" si="50"/>
        <v>0</v>
      </c>
      <c r="AV427" s="235">
        <f t="shared" si="51"/>
        <v>0</v>
      </c>
      <c r="AW427" s="172"/>
      <c r="AX427" s="173">
        <f t="shared" si="54"/>
        <v>0</v>
      </c>
      <c r="AY427" s="173"/>
      <c r="AZ427" s="173"/>
      <c r="BA427" s="173">
        <f t="shared" si="52"/>
        <v>0</v>
      </c>
      <c r="BB427" s="173"/>
      <c r="BC427" s="173"/>
      <c r="BD427" s="173">
        <f t="shared" si="53"/>
        <v>0</v>
      </c>
      <c r="BE427" s="173"/>
      <c r="BF427" s="172"/>
      <c r="BG427" s="172"/>
      <c r="BH427" s="172"/>
      <c r="BI427" s="172"/>
      <c r="BJ427" s="172"/>
      <c r="BK427" s="172"/>
      <c r="BL427" s="172"/>
      <c r="BM427" s="172"/>
      <c r="BN427" s="172"/>
      <c r="BO427" s="172"/>
      <c r="BP427" s="172"/>
      <c r="BQ427" s="172"/>
      <c r="BR427" s="172"/>
      <c r="BS427" s="172"/>
      <c r="BT427" s="172"/>
      <c r="BU427" s="172"/>
      <c r="BV427" s="172"/>
      <c r="BW427" s="172"/>
      <c r="BX427" s="172"/>
      <c r="BY427" s="172"/>
      <c r="BZ427" s="172"/>
      <c r="CA427" s="172"/>
      <c r="CB427" s="172"/>
      <c r="CC427" s="172"/>
      <c r="CD427" s="172"/>
      <c r="CE427" s="172"/>
      <c r="CF427" s="172"/>
      <c r="CG427" s="172"/>
      <c r="CH427" s="172"/>
      <c r="CI427" s="172"/>
      <c r="CJ427" s="172"/>
      <c r="CK427" s="172"/>
      <c r="CL427" s="172"/>
      <c r="CM427" s="172"/>
      <c r="CN427" s="172"/>
      <c r="CO427" s="172"/>
      <c r="CP427" s="172"/>
      <c r="CQ427" s="172"/>
      <c r="CR427" s="172"/>
      <c r="CS427" s="172"/>
      <c r="CT427" s="172"/>
      <c r="CU427" s="172"/>
      <c r="CV427" s="172"/>
      <c r="CW427" s="172"/>
      <c r="CX427" s="172"/>
      <c r="CY427" s="172"/>
      <c r="CZ427" s="172"/>
      <c r="DA427" s="172"/>
      <c r="DB427" s="172"/>
      <c r="DC427" s="172"/>
      <c r="DD427" s="172"/>
      <c r="DE427" s="172"/>
      <c r="DF427" s="172"/>
      <c r="DG427" s="172"/>
      <c r="DH427" s="172"/>
      <c r="DI427" s="172"/>
      <c r="DJ427" s="172"/>
      <c r="DK427" s="172"/>
      <c r="DL427" s="172"/>
      <c r="DM427" s="172"/>
    </row>
    <row r="428" spans="1:117" s="225" customFormat="1" hidden="1">
      <c r="A428" s="178" t="s">
        <v>749</v>
      </c>
      <c r="B428" s="243"/>
      <c r="C428" s="242"/>
      <c r="D428" s="241"/>
      <c r="E428" s="240"/>
      <c r="F428" s="239"/>
      <c r="G428" s="238"/>
      <c r="H428" s="231"/>
      <c r="I428" s="237"/>
      <c r="J428" s="236"/>
      <c r="K428" s="236"/>
      <c r="L428" s="236"/>
      <c r="M428" s="236"/>
      <c r="N428" s="236"/>
      <c r="O428" s="236"/>
      <c r="P428" s="236"/>
      <c r="Q428" s="236"/>
      <c r="R428" s="236"/>
      <c r="S428" s="236"/>
      <c r="T428" s="236"/>
      <c r="U428" s="236"/>
      <c r="V428" s="236"/>
      <c r="W428" s="236"/>
      <c r="X428" s="236"/>
      <c r="Y428" s="236"/>
      <c r="Z428" s="236"/>
      <c r="AA428" s="236"/>
      <c r="AB428" s="236"/>
      <c r="AC428" s="236"/>
      <c r="AD428" s="236"/>
      <c r="AE428" s="236"/>
      <c r="AF428" s="236"/>
      <c r="AG428" s="236"/>
      <c r="AH428" s="236"/>
      <c r="AI428" s="236"/>
      <c r="AJ428" s="236"/>
      <c r="AK428" s="236"/>
      <c r="AL428" s="236"/>
      <c r="AM428" s="236"/>
      <c r="AN428" s="236"/>
      <c r="AO428" s="236"/>
      <c r="AP428" s="236"/>
      <c r="AQ428" s="236"/>
      <c r="AR428" s="236"/>
      <c r="AS428" s="177">
        <f t="shared" si="48"/>
        <v>0</v>
      </c>
      <c r="AT428" s="235">
        <f t="shared" si="49"/>
        <v>0</v>
      </c>
      <c r="AU428" s="235">
        <f t="shared" si="50"/>
        <v>0</v>
      </c>
      <c r="AV428" s="235">
        <f t="shared" si="51"/>
        <v>0</v>
      </c>
      <c r="AW428" s="172"/>
      <c r="AX428" s="173">
        <f t="shared" si="54"/>
        <v>0</v>
      </c>
      <c r="AY428" s="173"/>
      <c r="AZ428" s="173"/>
      <c r="BA428" s="173">
        <f t="shared" si="52"/>
        <v>0</v>
      </c>
      <c r="BB428" s="173"/>
      <c r="BC428" s="173"/>
      <c r="BD428" s="173">
        <f t="shared" si="53"/>
        <v>0</v>
      </c>
      <c r="BE428" s="173"/>
      <c r="BF428" s="172"/>
      <c r="BG428" s="172"/>
      <c r="BH428" s="172"/>
      <c r="BI428" s="172"/>
      <c r="BJ428" s="172"/>
      <c r="BK428" s="172"/>
      <c r="BL428" s="172"/>
      <c r="BM428" s="172"/>
      <c r="BN428" s="172"/>
      <c r="BO428" s="172"/>
      <c r="BP428" s="172"/>
      <c r="BQ428" s="172"/>
      <c r="BR428" s="172"/>
      <c r="BS428" s="172"/>
      <c r="BT428" s="172"/>
      <c r="BU428" s="172"/>
      <c r="BV428" s="172"/>
      <c r="BW428" s="172"/>
      <c r="BX428" s="172"/>
      <c r="BY428" s="172"/>
      <c r="BZ428" s="172"/>
      <c r="CA428" s="172"/>
      <c r="CB428" s="172"/>
      <c r="CC428" s="172"/>
      <c r="CD428" s="172"/>
      <c r="CE428" s="172"/>
      <c r="CF428" s="172"/>
      <c r="CG428" s="172"/>
      <c r="CH428" s="172"/>
      <c r="CI428" s="172"/>
      <c r="CJ428" s="172"/>
      <c r="CK428" s="172"/>
      <c r="CL428" s="172"/>
      <c r="CM428" s="172"/>
      <c r="CN428" s="172"/>
      <c r="CO428" s="172"/>
      <c r="CP428" s="172"/>
      <c r="CQ428" s="172"/>
      <c r="CR428" s="172"/>
      <c r="CS428" s="172"/>
      <c r="CT428" s="172"/>
      <c r="CU428" s="172"/>
      <c r="CV428" s="172"/>
      <c r="CW428" s="172"/>
      <c r="CX428" s="172"/>
      <c r="CY428" s="172"/>
      <c r="CZ428" s="172"/>
      <c r="DA428" s="172"/>
      <c r="DB428" s="172"/>
      <c r="DC428" s="172"/>
      <c r="DD428" s="172"/>
      <c r="DE428" s="172"/>
      <c r="DF428" s="172"/>
      <c r="DG428" s="172"/>
      <c r="DH428" s="172"/>
      <c r="DI428" s="172"/>
      <c r="DJ428" s="172"/>
      <c r="DK428" s="172"/>
      <c r="DL428" s="172"/>
      <c r="DM428" s="172"/>
    </row>
    <row r="429" spans="1:117" s="225" customFormat="1" hidden="1">
      <c r="A429" s="178" t="s">
        <v>750</v>
      </c>
      <c r="B429" s="243"/>
      <c r="C429" s="242"/>
      <c r="D429" s="241"/>
      <c r="E429" s="240"/>
      <c r="F429" s="239"/>
      <c r="G429" s="238"/>
      <c r="H429" s="231"/>
      <c r="I429" s="237"/>
      <c r="J429" s="236"/>
      <c r="K429" s="236"/>
      <c r="L429" s="236"/>
      <c r="M429" s="236"/>
      <c r="N429" s="236"/>
      <c r="O429" s="236"/>
      <c r="P429" s="236"/>
      <c r="Q429" s="236"/>
      <c r="R429" s="236"/>
      <c r="S429" s="236"/>
      <c r="T429" s="236"/>
      <c r="U429" s="236"/>
      <c r="V429" s="236"/>
      <c r="W429" s="236"/>
      <c r="X429" s="236"/>
      <c r="Y429" s="236"/>
      <c r="Z429" s="236"/>
      <c r="AA429" s="236"/>
      <c r="AB429" s="236"/>
      <c r="AC429" s="236"/>
      <c r="AD429" s="236"/>
      <c r="AE429" s="236"/>
      <c r="AF429" s="236"/>
      <c r="AG429" s="236"/>
      <c r="AH429" s="236"/>
      <c r="AI429" s="236"/>
      <c r="AJ429" s="236"/>
      <c r="AK429" s="236"/>
      <c r="AL429" s="236"/>
      <c r="AM429" s="236"/>
      <c r="AN429" s="236"/>
      <c r="AO429" s="236"/>
      <c r="AP429" s="236"/>
      <c r="AQ429" s="236"/>
      <c r="AR429" s="236"/>
      <c r="AS429" s="177">
        <f t="shared" si="48"/>
        <v>0</v>
      </c>
      <c r="AT429" s="235">
        <f t="shared" si="49"/>
        <v>0</v>
      </c>
      <c r="AU429" s="235">
        <f t="shared" si="50"/>
        <v>0</v>
      </c>
      <c r="AV429" s="235">
        <f t="shared" si="51"/>
        <v>0</v>
      </c>
      <c r="AW429" s="172"/>
      <c r="AX429" s="173">
        <f t="shared" si="54"/>
        <v>0</v>
      </c>
      <c r="AY429" s="173"/>
      <c r="AZ429" s="173"/>
      <c r="BA429" s="173">
        <f t="shared" si="52"/>
        <v>0</v>
      </c>
      <c r="BB429" s="173"/>
      <c r="BC429" s="173"/>
      <c r="BD429" s="173">
        <f t="shared" si="53"/>
        <v>0</v>
      </c>
      <c r="BE429" s="173"/>
      <c r="BF429" s="172"/>
      <c r="BG429" s="172"/>
      <c r="BH429" s="172"/>
      <c r="BI429" s="172"/>
      <c r="BJ429" s="172"/>
      <c r="BK429" s="172"/>
      <c r="BL429" s="172"/>
      <c r="BM429" s="172"/>
      <c r="BN429" s="172"/>
      <c r="BO429" s="172"/>
      <c r="BP429" s="172"/>
      <c r="BQ429" s="172"/>
      <c r="BR429" s="172"/>
      <c r="BS429" s="172"/>
      <c r="BT429" s="172"/>
      <c r="BU429" s="172"/>
      <c r="BV429" s="172"/>
      <c r="BW429" s="172"/>
      <c r="BX429" s="172"/>
      <c r="BY429" s="172"/>
      <c r="BZ429" s="172"/>
      <c r="CA429" s="172"/>
      <c r="CB429" s="172"/>
      <c r="CC429" s="172"/>
      <c r="CD429" s="172"/>
      <c r="CE429" s="172"/>
      <c r="CF429" s="172"/>
      <c r="CG429" s="172"/>
      <c r="CH429" s="172"/>
      <c r="CI429" s="172"/>
      <c r="CJ429" s="172"/>
      <c r="CK429" s="172"/>
      <c r="CL429" s="172"/>
      <c r="CM429" s="172"/>
      <c r="CN429" s="172"/>
      <c r="CO429" s="172"/>
      <c r="CP429" s="172"/>
      <c r="CQ429" s="172"/>
      <c r="CR429" s="172"/>
      <c r="CS429" s="172"/>
      <c r="CT429" s="172"/>
      <c r="CU429" s="172"/>
      <c r="CV429" s="172"/>
      <c r="CW429" s="172"/>
      <c r="CX429" s="172"/>
      <c r="CY429" s="172"/>
      <c r="CZ429" s="172"/>
      <c r="DA429" s="172"/>
      <c r="DB429" s="172"/>
      <c r="DC429" s="172"/>
      <c r="DD429" s="172"/>
      <c r="DE429" s="172"/>
      <c r="DF429" s="172"/>
      <c r="DG429" s="172"/>
      <c r="DH429" s="172"/>
      <c r="DI429" s="172"/>
      <c r="DJ429" s="172"/>
      <c r="DK429" s="172"/>
      <c r="DL429" s="172"/>
      <c r="DM429" s="172"/>
    </row>
    <row r="430" spans="1:117" s="225" customFormat="1" hidden="1">
      <c r="A430" s="178" t="s">
        <v>751</v>
      </c>
      <c r="B430" s="243"/>
      <c r="C430" s="242"/>
      <c r="D430" s="241"/>
      <c r="E430" s="240"/>
      <c r="F430" s="239"/>
      <c r="G430" s="238"/>
      <c r="H430" s="231"/>
      <c r="I430" s="237"/>
      <c r="J430" s="236"/>
      <c r="K430" s="236"/>
      <c r="L430" s="236"/>
      <c r="M430" s="236"/>
      <c r="N430" s="236"/>
      <c r="O430" s="236"/>
      <c r="P430" s="236"/>
      <c r="Q430" s="236"/>
      <c r="R430" s="236"/>
      <c r="S430" s="236"/>
      <c r="T430" s="236"/>
      <c r="U430" s="236"/>
      <c r="V430" s="236"/>
      <c r="W430" s="236"/>
      <c r="X430" s="236"/>
      <c r="Y430" s="236"/>
      <c r="Z430" s="236"/>
      <c r="AA430" s="236"/>
      <c r="AB430" s="236"/>
      <c r="AC430" s="236"/>
      <c r="AD430" s="236"/>
      <c r="AE430" s="236"/>
      <c r="AF430" s="236"/>
      <c r="AG430" s="236"/>
      <c r="AH430" s="236"/>
      <c r="AI430" s="236"/>
      <c r="AJ430" s="236"/>
      <c r="AK430" s="236"/>
      <c r="AL430" s="236"/>
      <c r="AM430" s="236"/>
      <c r="AN430" s="236"/>
      <c r="AO430" s="236"/>
      <c r="AP430" s="236"/>
      <c r="AQ430" s="236"/>
      <c r="AR430" s="236"/>
      <c r="AS430" s="177">
        <f t="shared" si="48"/>
        <v>0</v>
      </c>
      <c r="AT430" s="235">
        <f t="shared" si="49"/>
        <v>0</v>
      </c>
      <c r="AU430" s="235">
        <f t="shared" si="50"/>
        <v>0</v>
      </c>
      <c r="AV430" s="235">
        <f t="shared" si="51"/>
        <v>0</v>
      </c>
      <c r="AW430" s="172"/>
      <c r="AX430" s="173">
        <f t="shared" si="54"/>
        <v>0</v>
      </c>
      <c r="AY430" s="173"/>
      <c r="AZ430" s="173"/>
      <c r="BA430" s="173">
        <f t="shared" si="52"/>
        <v>0</v>
      </c>
      <c r="BB430" s="173"/>
      <c r="BC430" s="173"/>
      <c r="BD430" s="173">
        <f t="shared" si="53"/>
        <v>0</v>
      </c>
      <c r="BE430" s="173"/>
      <c r="BF430" s="172"/>
      <c r="BG430" s="172"/>
      <c r="BH430" s="172"/>
      <c r="BI430" s="172"/>
      <c r="BJ430" s="172"/>
      <c r="BK430" s="172"/>
      <c r="BL430" s="172"/>
      <c r="BM430" s="172"/>
      <c r="BN430" s="172"/>
      <c r="BO430" s="172"/>
      <c r="BP430" s="172"/>
      <c r="BQ430" s="172"/>
      <c r="BR430" s="172"/>
      <c r="BS430" s="172"/>
      <c r="BT430" s="172"/>
      <c r="BU430" s="172"/>
      <c r="BV430" s="172"/>
      <c r="BW430" s="172"/>
      <c r="BX430" s="172"/>
      <c r="BY430" s="172"/>
      <c r="BZ430" s="172"/>
      <c r="CA430" s="172"/>
      <c r="CB430" s="172"/>
      <c r="CC430" s="172"/>
      <c r="CD430" s="172"/>
      <c r="CE430" s="172"/>
      <c r="CF430" s="172"/>
      <c r="CG430" s="172"/>
      <c r="CH430" s="172"/>
      <c r="CI430" s="172"/>
      <c r="CJ430" s="172"/>
      <c r="CK430" s="172"/>
      <c r="CL430" s="172"/>
      <c r="CM430" s="172"/>
      <c r="CN430" s="172"/>
      <c r="CO430" s="172"/>
      <c r="CP430" s="172"/>
      <c r="CQ430" s="172"/>
      <c r="CR430" s="172"/>
      <c r="CS430" s="172"/>
      <c r="CT430" s="172"/>
      <c r="CU430" s="172"/>
      <c r="CV430" s="172"/>
      <c r="CW430" s="172"/>
      <c r="CX430" s="172"/>
      <c r="CY430" s="172"/>
      <c r="CZ430" s="172"/>
      <c r="DA430" s="172"/>
      <c r="DB430" s="172"/>
      <c r="DC430" s="172"/>
      <c r="DD430" s="172"/>
      <c r="DE430" s="172"/>
      <c r="DF430" s="172"/>
      <c r="DG430" s="172"/>
      <c r="DH430" s="172"/>
      <c r="DI430" s="172"/>
      <c r="DJ430" s="172"/>
      <c r="DK430" s="172"/>
      <c r="DL430" s="172"/>
      <c r="DM430" s="172"/>
    </row>
    <row r="431" spans="1:117" s="225" customFormat="1" hidden="1">
      <c r="A431" s="178" t="s">
        <v>752</v>
      </c>
      <c r="B431" s="243"/>
      <c r="C431" s="242"/>
      <c r="D431" s="241"/>
      <c r="E431" s="240"/>
      <c r="F431" s="239"/>
      <c r="G431" s="238"/>
      <c r="H431" s="231"/>
      <c r="I431" s="237"/>
      <c r="J431" s="236"/>
      <c r="K431" s="236"/>
      <c r="L431" s="236"/>
      <c r="M431" s="236"/>
      <c r="N431" s="236"/>
      <c r="O431" s="236"/>
      <c r="P431" s="236"/>
      <c r="Q431" s="236"/>
      <c r="R431" s="236"/>
      <c r="S431" s="236"/>
      <c r="T431" s="236"/>
      <c r="U431" s="236"/>
      <c r="V431" s="236"/>
      <c r="W431" s="236"/>
      <c r="X431" s="236"/>
      <c r="Y431" s="236"/>
      <c r="Z431" s="236"/>
      <c r="AA431" s="236"/>
      <c r="AB431" s="236"/>
      <c r="AC431" s="236"/>
      <c r="AD431" s="236"/>
      <c r="AE431" s="236"/>
      <c r="AF431" s="236"/>
      <c r="AG431" s="236"/>
      <c r="AH431" s="236"/>
      <c r="AI431" s="236"/>
      <c r="AJ431" s="236"/>
      <c r="AK431" s="236"/>
      <c r="AL431" s="236"/>
      <c r="AM431" s="236"/>
      <c r="AN431" s="236"/>
      <c r="AO431" s="236"/>
      <c r="AP431" s="236"/>
      <c r="AQ431" s="236"/>
      <c r="AR431" s="236"/>
      <c r="AS431" s="177">
        <f t="shared" si="48"/>
        <v>0</v>
      </c>
      <c r="AT431" s="235">
        <f t="shared" si="49"/>
        <v>0</v>
      </c>
      <c r="AU431" s="235">
        <f t="shared" si="50"/>
        <v>0</v>
      </c>
      <c r="AV431" s="235">
        <f t="shared" si="51"/>
        <v>0</v>
      </c>
      <c r="AW431" s="172"/>
      <c r="AX431" s="173">
        <f t="shared" si="54"/>
        <v>0</v>
      </c>
      <c r="AY431" s="173"/>
      <c r="AZ431" s="173"/>
      <c r="BA431" s="173">
        <f t="shared" si="52"/>
        <v>0</v>
      </c>
      <c r="BB431" s="173"/>
      <c r="BC431" s="173"/>
      <c r="BD431" s="173">
        <f t="shared" si="53"/>
        <v>0</v>
      </c>
      <c r="BE431" s="173"/>
      <c r="BF431" s="172"/>
      <c r="BG431" s="172"/>
      <c r="BH431" s="172"/>
      <c r="BI431" s="172"/>
      <c r="BJ431" s="172"/>
      <c r="BK431" s="172"/>
      <c r="BL431" s="172"/>
      <c r="BM431" s="172"/>
      <c r="BN431" s="172"/>
      <c r="BO431" s="172"/>
      <c r="BP431" s="172"/>
      <c r="BQ431" s="172"/>
      <c r="BR431" s="172"/>
      <c r="BS431" s="172"/>
      <c r="BT431" s="172"/>
      <c r="BU431" s="172"/>
      <c r="BV431" s="172"/>
      <c r="BW431" s="172"/>
      <c r="BX431" s="172"/>
      <c r="BY431" s="172"/>
      <c r="BZ431" s="172"/>
      <c r="CA431" s="172"/>
      <c r="CB431" s="172"/>
      <c r="CC431" s="172"/>
      <c r="CD431" s="172"/>
      <c r="CE431" s="172"/>
      <c r="CF431" s="172"/>
      <c r="CG431" s="172"/>
      <c r="CH431" s="172"/>
      <c r="CI431" s="172"/>
      <c r="CJ431" s="172"/>
      <c r="CK431" s="172"/>
      <c r="CL431" s="172"/>
      <c r="CM431" s="172"/>
      <c r="CN431" s="172"/>
      <c r="CO431" s="172"/>
      <c r="CP431" s="172"/>
      <c r="CQ431" s="172"/>
      <c r="CR431" s="172"/>
      <c r="CS431" s="172"/>
      <c r="CT431" s="172"/>
      <c r="CU431" s="172"/>
      <c r="CV431" s="172"/>
      <c r="CW431" s="172"/>
      <c r="CX431" s="172"/>
      <c r="CY431" s="172"/>
      <c r="CZ431" s="172"/>
      <c r="DA431" s="172"/>
      <c r="DB431" s="172"/>
      <c r="DC431" s="172"/>
      <c r="DD431" s="172"/>
      <c r="DE431" s="172"/>
      <c r="DF431" s="172"/>
      <c r="DG431" s="172"/>
      <c r="DH431" s="172"/>
      <c r="DI431" s="172"/>
      <c r="DJ431" s="172"/>
      <c r="DK431" s="172"/>
      <c r="DL431" s="172"/>
      <c r="DM431" s="172"/>
    </row>
    <row r="432" spans="1:117" s="225" customFormat="1" hidden="1">
      <c r="A432" s="178" t="s">
        <v>753</v>
      </c>
      <c r="B432" s="243"/>
      <c r="C432" s="242"/>
      <c r="D432" s="241"/>
      <c r="E432" s="240"/>
      <c r="F432" s="239"/>
      <c r="G432" s="238"/>
      <c r="H432" s="231"/>
      <c r="I432" s="237"/>
      <c r="J432" s="236"/>
      <c r="K432" s="236"/>
      <c r="L432" s="236"/>
      <c r="M432" s="236"/>
      <c r="N432" s="236"/>
      <c r="O432" s="236"/>
      <c r="P432" s="236"/>
      <c r="Q432" s="236"/>
      <c r="R432" s="236"/>
      <c r="S432" s="236"/>
      <c r="T432" s="236"/>
      <c r="U432" s="236"/>
      <c r="V432" s="236"/>
      <c r="W432" s="236"/>
      <c r="X432" s="236"/>
      <c r="Y432" s="236"/>
      <c r="Z432" s="236"/>
      <c r="AA432" s="236"/>
      <c r="AB432" s="236"/>
      <c r="AC432" s="236"/>
      <c r="AD432" s="236"/>
      <c r="AE432" s="236"/>
      <c r="AF432" s="236"/>
      <c r="AG432" s="236"/>
      <c r="AH432" s="236"/>
      <c r="AI432" s="236"/>
      <c r="AJ432" s="236"/>
      <c r="AK432" s="236"/>
      <c r="AL432" s="236"/>
      <c r="AM432" s="236"/>
      <c r="AN432" s="236"/>
      <c r="AO432" s="236"/>
      <c r="AP432" s="236"/>
      <c r="AQ432" s="236"/>
      <c r="AR432" s="236"/>
      <c r="AS432" s="177">
        <f t="shared" si="48"/>
        <v>0</v>
      </c>
      <c r="AT432" s="235">
        <f t="shared" si="49"/>
        <v>0</v>
      </c>
      <c r="AU432" s="235">
        <f t="shared" si="50"/>
        <v>0</v>
      </c>
      <c r="AV432" s="235">
        <f t="shared" si="51"/>
        <v>0</v>
      </c>
      <c r="AW432" s="172"/>
      <c r="AX432" s="173">
        <f t="shared" si="54"/>
        <v>0</v>
      </c>
      <c r="AY432" s="173"/>
      <c r="AZ432" s="173"/>
      <c r="BA432" s="173">
        <f t="shared" si="52"/>
        <v>0</v>
      </c>
      <c r="BB432" s="173"/>
      <c r="BC432" s="173"/>
      <c r="BD432" s="173">
        <f t="shared" si="53"/>
        <v>0</v>
      </c>
      <c r="BE432" s="173"/>
      <c r="BF432" s="172"/>
      <c r="BG432" s="172"/>
      <c r="BH432" s="172"/>
      <c r="BI432" s="172"/>
      <c r="BJ432" s="172"/>
      <c r="BK432" s="172"/>
      <c r="BL432" s="172"/>
      <c r="BM432" s="172"/>
      <c r="BN432" s="172"/>
      <c r="BO432" s="172"/>
      <c r="BP432" s="172"/>
      <c r="BQ432" s="172"/>
      <c r="BR432" s="172"/>
      <c r="BS432" s="172"/>
      <c r="BT432" s="172"/>
      <c r="BU432" s="172"/>
      <c r="BV432" s="172"/>
      <c r="BW432" s="172"/>
      <c r="BX432" s="172"/>
      <c r="BY432" s="172"/>
      <c r="BZ432" s="172"/>
      <c r="CA432" s="172"/>
      <c r="CB432" s="172"/>
      <c r="CC432" s="172"/>
      <c r="CD432" s="172"/>
      <c r="CE432" s="172"/>
      <c r="CF432" s="172"/>
      <c r="CG432" s="172"/>
      <c r="CH432" s="172"/>
      <c r="CI432" s="172"/>
      <c r="CJ432" s="172"/>
      <c r="CK432" s="172"/>
      <c r="CL432" s="172"/>
      <c r="CM432" s="172"/>
      <c r="CN432" s="172"/>
      <c r="CO432" s="172"/>
      <c r="CP432" s="172"/>
      <c r="CQ432" s="172"/>
      <c r="CR432" s="172"/>
      <c r="CS432" s="172"/>
      <c r="CT432" s="172"/>
      <c r="CU432" s="172"/>
      <c r="CV432" s="172"/>
      <c r="CW432" s="172"/>
      <c r="CX432" s="172"/>
      <c r="CY432" s="172"/>
      <c r="CZ432" s="172"/>
      <c r="DA432" s="172"/>
      <c r="DB432" s="172"/>
      <c r="DC432" s="172"/>
      <c r="DD432" s="172"/>
      <c r="DE432" s="172"/>
      <c r="DF432" s="172"/>
      <c r="DG432" s="172"/>
      <c r="DH432" s="172"/>
      <c r="DI432" s="172"/>
      <c r="DJ432" s="172"/>
      <c r="DK432" s="172"/>
      <c r="DL432" s="172"/>
      <c r="DM432" s="172"/>
    </row>
    <row r="433" spans="1:117" s="225" customFormat="1" hidden="1">
      <c r="A433" s="178" t="s">
        <v>754</v>
      </c>
      <c r="B433" s="243"/>
      <c r="C433" s="242"/>
      <c r="D433" s="241"/>
      <c r="E433" s="240"/>
      <c r="F433" s="239"/>
      <c r="G433" s="238"/>
      <c r="H433" s="231"/>
      <c r="I433" s="237"/>
      <c r="J433" s="236"/>
      <c r="K433" s="236"/>
      <c r="L433" s="236"/>
      <c r="M433" s="236"/>
      <c r="N433" s="236"/>
      <c r="O433" s="236"/>
      <c r="P433" s="236"/>
      <c r="Q433" s="236"/>
      <c r="R433" s="236"/>
      <c r="S433" s="236"/>
      <c r="T433" s="236"/>
      <c r="U433" s="236"/>
      <c r="V433" s="236"/>
      <c r="W433" s="236"/>
      <c r="X433" s="236"/>
      <c r="Y433" s="236"/>
      <c r="Z433" s="236"/>
      <c r="AA433" s="236"/>
      <c r="AB433" s="236"/>
      <c r="AC433" s="236"/>
      <c r="AD433" s="236"/>
      <c r="AE433" s="236"/>
      <c r="AF433" s="236"/>
      <c r="AG433" s="236"/>
      <c r="AH433" s="236"/>
      <c r="AI433" s="236"/>
      <c r="AJ433" s="236"/>
      <c r="AK433" s="236"/>
      <c r="AL433" s="236"/>
      <c r="AM433" s="236"/>
      <c r="AN433" s="236"/>
      <c r="AO433" s="236"/>
      <c r="AP433" s="236"/>
      <c r="AQ433" s="236"/>
      <c r="AR433" s="236"/>
      <c r="AS433" s="177">
        <f t="shared" si="48"/>
        <v>0</v>
      </c>
      <c r="AT433" s="235">
        <f t="shared" si="49"/>
        <v>0</v>
      </c>
      <c r="AU433" s="235">
        <f t="shared" si="50"/>
        <v>0</v>
      </c>
      <c r="AV433" s="235">
        <f t="shared" si="51"/>
        <v>0</v>
      </c>
      <c r="AW433" s="172"/>
      <c r="AX433" s="173">
        <f t="shared" si="54"/>
        <v>0</v>
      </c>
      <c r="AY433" s="173"/>
      <c r="AZ433" s="173"/>
      <c r="BA433" s="173">
        <f t="shared" si="52"/>
        <v>0</v>
      </c>
      <c r="BB433" s="173"/>
      <c r="BC433" s="173"/>
      <c r="BD433" s="173">
        <f t="shared" si="53"/>
        <v>0</v>
      </c>
      <c r="BE433" s="173"/>
      <c r="BF433" s="172"/>
      <c r="BG433" s="172"/>
      <c r="BH433" s="172"/>
      <c r="BI433" s="172"/>
      <c r="BJ433" s="172"/>
      <c r="BK433" s="172"/>
      <c r="BL433" s="172"/>
      <c r="BM433" s="172"/>
      <c r="BN433" s="172"/>
      <c r="BO433" s="172"/>
      <c r="BP433" s="172"/>
      <c r="BQ433" s="172"/>
      <c r="BR433" s="172"/>
      <c r="BS433" s="172"/>
      <c r="BT433" s="172"/>
      <c r="BU433" s="172"/>
      <c r="BV433" s="172"/>
      <c r="BW433" s="172"/>
      <c r="BX433" s="172"/>
      <c r="BY433" s="172"/>
      <c r="BZ433" s="172"/>
      <c r="CA433" s="172"/>
      <c r="CB433" s="172"/>
      <c r="CC433" s="172"/>
      <c r="CD433" s="172"/>
      <c r="CE433" s="172"/>
      <c r="CF433" s="172"/>
      <c r="CG433" s="172"/>
      <c r="CH433" s="172"/>
      <c r="CI433" s="172"/>
      <c r="CJ433" s="172"/>
      <c r="CK433" s="172"/>
      <c r="CL433" s="172"/>
      <c r="CM433" s="172"/>
      <c r="CN433" s="172"/>
      <c r="CO433" s="172"/>
      <c r="CP433" s="172"/>
      <c r="CQ433" s="172"/>
      <c r="CR433" s="172"/>
      <c r="CS433" s="172"/>
      <c r="CT433" s="172"/>
      <c r="CU433" s="172"/>
      <c r="CV433" s="172"/>
      <c r="CW433" s="172"/>
      <c r="CX433" s="172"/>
      <c r="CY433" s="172"/>
      <c r="CZ433" s="172"/>
      <c r="DA433" s="172"/>
      <c r="DB433" s="172"/>
      <c r="DC433" s="172"/>
      <c r="DD433" s="172"/>
      <c r="DE433" s="172"/>
      <c r="DF433" s="172"/>
      <c r="DG433" s="172"/>
      <c r="DH433" s="172"/>
      <c r="DI433" s="172"/>
      <c r="DJ433" s="172"/>
      <c r="DK433" s="172"/>
      <c r="DL433" s="172"/>
      <c r="DM433" s="172"/>
    </row>
    <row r="434" spans="1:117" s="225" customFormat="1" hidden="1">
      <c r="A434" s="178" t="s">
        <v>755</v>
      </c>
      <c r="B434" s="243"/>
      <c r="C434" s="242"/>
      <c r="D434" s="241"/>
      <c r="E434" s="240"/>
      <c r="F434" s="239"/>
      <c r="G434" s="238"/>
      <c r="H434" s="231"/>
      <c r="I434" s="237"/>
      <c r="J434" s="236"/>
      <c r="K434" s="236"/>
      <c r="L434" s="236"/>
      <c r="M434" s="236"/>
      <c r="N434" s="236"/>
      <c r="O434" s="236"/>
      <c r="P434" s="236"/>
      <c r="Q434" s="236"/>
      <c r="R434" s="236"/>
      <c r="S434" s="236"/>
      <c r="T434" s="236"/>
      <c r="U434" s="236"/>
      <c r="V434" s="236"/>
      <c r="W434" s="236"/>
      <c r="X434" s="236"/>
      <c r="Y434" s="236"/>
      <c r="Z434" s="236"/>
      <c r="AA434" s="236"/>
      <c r="AB434" s="236"/>
      <c r="AC434" s="236"/>
      <c r="AD434" s="236"/>
      <c r="AE434" s="236"/>
      <c r="AF434" s="236"/>
      <c r="AG434" s="236"/>
      <c r="AH434" s="236"/>
      <c r="AI434" s="236"/>
      <c r="AJ434" s="236"/>
      <c r="AK434" s="236"/>
      <c r="AL434" s="236"/>
      <c r="AM434" s="236"/>
      <c r="AN434" s="236"/>
      <c r="AO434" s="236"/>
      <c r="AP434" s="236"/>
      <c r="AQ434" s="236"/>
      <c r="AR434" s="236"/>
      <c r="AS434" s="177">
        <f t="shared" si="48"/>
        <v>0</v>
      </c>
      <c r="AT434" s="235">
        <f t="shared" si="49"/>
        <v>0</v>
      </c>
      <c r="AU434" s="235">
        <f t="shared" si="50"/>
        <v>0</v>
      </c>
      <c r="AV434" s="235">
        <f t="shared" si="51"/>
        <v>0</v>
      </c>
      <c r="AW434" s="172"/>
      <c r="AX434" s="173">
        <f t="shared" si="54"/>
        <v>0</v>
      </c>
      <c r="AY434" s="173"/>
      <c r="AZ434" s="173"/>
      <c r="BA434" s="173">
        <f t="shared" si="52"/>
        <v>0</v>
      </c>
      <c r="BB434" s="173"/>
      <c r="BC434" s="173"/>
      <c r="BD434" s="173">
        <f t="shared" si="53"/>
        <v>0</v>
      </c>
      <c r="BE434" s="173"/>
      <c r="BF434" s="172"/>
      <c r="BG434" s="172"/>
      <c r="BH434" s="172"/>
      <c r="BI434" s="172"/>
      <c r="BJ434" s="172"/>
      <c r="BK434" s="172"/>
      <c r="BL434" s="172"/>
      <c r="BM434" s="172"/>
      <c r="BN434" s="172"/>
      <c r="BO434" s="172"/>
      <c r="BP434" s="172"/>
      <c r="BQ434" s="172"/>
      <c r="BR434" s="172"/>
      <c r="BS434" s="172"/>
      <c r="BT434" s="172"/>
      <c r="BU434" s="172"/>
      <c r="BV434" s="172"/>
      <c r="BW434" s="172"/>
      <c r="BX434" s="172"/>
      <c r="BY434" s="172"/>
      <c r="BZ434" s="172"/>
      <c r="CA434" s="172"/>
      <c r="CB434" s="172"/>
      <c r="CC434" s="172"/>
      <c r="CD434" s="172"/>
      <c r="CE434" s="172"/>
      <c r="CF434" s="172"/>
      <c r="CG434" s="172"/>
      <c r="CH434" s="172"/>
      <c r="CI434" s="172"/>
      <c r="CJ434" s="172"/>
      <c r="CK434" s="172"/>
      <c r="CL434" s="172"/>
      <c r="CM434" s="172"/>
      <c r="CN434" s="172"/>
      <c r="CO434" s="172"/>
      <c r="CP434" s="172"/>
      <c r="CQ434" s="172"/>
      <c r="CR434" s="172"/>
      <c r="CS434" s="172"/>
      <c r="CT434" s="172"/>
      <c r="CU434" s="172"/>
      <c r="CV434" s="172"/>
      <c r="CW434" s="172"/>
      <c r="CX434" s="172"/>
      <c r="CY434" s="172"/>
      <c r="CZ434" s="172"/>
      <c r="DA434" s="172"/>
      <c r="DB434" s="172"/>
      <c r="DC434" s="172"/>
      <c r="DD434" s="172"/>
      <c r="DE434" s="172"/>
      <c r="DF434" s="172"/>
      <c r="DG434" s="172"/>
      <c r="DH434" s="172"/>
      <c r="DI434" s="172"/>
      <c r="DJ434" s="172"/>
      <c r="DK434" s="172"/>
      <c r="DL434" s="172"/>
      <c r="DM434" s="172"/>
    </row>
    <row r="435" spans="1:117" s="225" customFormat="1" hidden="1">
      <c r="A435" s="178" t="s">
        <v>756</v>
      </c>
      <c r="B435" s="243"/>
      <c r="C435" s="242"/>
      <c r="D435" s="241"/>
      <c r="E435" s="240"/>
      <c r="F435" s="239"/>
      <c r="G435" s="238"/>
      <c r="H435" s="231"/>
      <c r="I435" s="237"/>
      <c r="J435" s="236"/>
      <c r="K435" s="236"/>
      <c r="L435" s="236"/>
      <c r="M435" s="236"/>
      <c r="N435" s="236"/>
      <c r="O435" s="236"/>
      <c r="P435" s="236"/>
      <c r="Q435" s="236"/>
      <c r="R435" s="236"/>
      <c r="S435" s="236"/>
      <c r="T435" s="236"/>
      <c r="U435" s="236"/>
      <c r="V435" s="236"/>
      <c r="W435" s="236"/>
      <c r="X435" s="236"/>
      <c r="Y435" s="236"/>
      <c r="Z435" s="236"/>
      <c r="AA435" s="236"/>
      <c r="AB435" s="236"/>
      <c r="AC435" s="236"/>
      <c r="AD435" s="236"/>
      <c r="AE435" s="236"/>
      <c r="AF435" s="236"/>
      <c r="AG435" s="236"/>
      <c r="AH435" s="236"/>
      <c r="AI435" s="236"/>
      <c r="AJ435" s="236"/>
      <c r="AK435" s="236"/>
      <c r="AL435" s="236"/>
      <c r="AM435" s="236"/>
      <c r="AN435" s="236"/>
      <c r="AO435" s="236"/>
      <c r="AP435" s="236"/>
      <c r="AQ435" s="236"/>
      <c r="AR435" s="236"/>
      <c r="AS435" s="177">
        <f t="shared" si="48"/>
        <v>0</v>
      </c>
      <c r="AT435" s="235">
        <f t="shared" si="49"/>
        <v>0</v>
      </c>
      <c r="AU435" s="235">
        <f t="shared" si="50"/>
        <v>0</v>
      </c>
      <c r="AV435" s="235">
        <f t="shared" si="51"/>
        <v>0</v>
      </c>
      <c r="AW435" s="172"/>
      <c r="AX435" s="173">
        <f t="shared" si="54"/>
        <v>0</v>
      </c>
      <c r="AY435" s="173"/>
      <c r="AZ435" s="173"/>
      <c r="BA435" s="173">
        <f t="shared" si="52"/>
        <v>0</v>
      </c>
      <c r="BB435" s="173"/>
      <c r="BC435" s="173"/>
      <c r="BD435" s="173">
        <f t="shared" si="53"/>
        <v>0</v>
      </c>
      <c r="BE435" s="173"/>
      <c r="BF435" s="172"/>
      <c r="BG435" s="172"/>
      <c r="BH435" s="172"/>
      <c r="BI435" s="172"/>
      <c r="BJ435" s="172"/>
      <c r="BK435" s="172"/>
      <c r="BL435" s="172"/>
      <c r="BM435" s="172"/>
      <c r="BN435" s="172"/>
      <c r="BO435" s="172"/>
      <c r="BP435" s="172"/>
      <c r="BQ435" s="172"/>
      <c r="BR435" s="172"/>
      <c r="BS435" s="172"/>
      <c r="BT435" s="172"/>
      <c r="BU435" s="172"/>
      <c r="BV435" s="172"/>
      <c r="BW435" s="172"/>
      <c r="BX435" s="172"/>
      <c r="BY435" s="172"/>
      <c r="BZ435" s="172"/>
      <c r="CA435" s="172"/>
      <c r="CB435" s="172"/>
      <c r="CC435" s="172"/>
      <c r="CD435" s="172"/>
      <c r="CE435" s="172"/>
      <c r="CF435" s="172"/>
      <c r="CG435" s="172"/>
      <c r="CH435" s="172"/>
      <c r="CI435" s="172"/>
      <c r="CJ435" s="172"/>
      <c r="CK435" s="172"/>
      <c r="CL435" s="172"/>
      <c r="CM435" s="172"/>
      <c r="CN435" s="172"/>
      <c r="CO435" s="172"/>
      <c r="CP435" s="172"/>
      <c r="CQ435" s="172"/>
      <c r="CR435" s="172"/>
      <c r="CS435" s="172"/>
      <c r="CT435" s="172"/>
      <c r="CU435" s="172"/>
      <c r="CV435" s="172"/>
      <c r="CW435" s="172"/>
      <c r="CX435" s="172"/>
      <c r="CY435" s="172"/>
      <c r="CZ435" s="172"/>
      <c r="DA435" s="172"/>
      <c r="DB435" s="172"/>
      <c r="DC435" s="172"/>
      <c r="DD435" s="172"/>
      <c r="DE435" s="172"/>
      <c r="DF435" s="172"/>
      <c r="DG435" s="172"/>
      <c r="DH435" s="172"/>
      <c r="DI435" s="172"/>
      <c r="DJ435" s="172"/>
      <c r="DK435" s="172"/>
      <c r="DL435" s="172"/>
      <c r="DM435" s="172"/>
    </row>
    <row r="436" spans="1:117" s="225" customFormat="1" hidden="1">
      <c r="A436" s="178" t="s">
        <v>757</v>
      </c>
      <c r="B436" s="243"/>
      <c r="C436" s="242"/>
      <c r="D436" s="241"/>
      <c r="E436" s="240"/>
      <c r="F436" s="239"/>
      <c r="G436" s="238"/>
      <c r="H436" s="231"/>
      <c r="I436" s="237"/>
      <c r="J436" s="236"/>
      <c r="K436" s="236"/>
      <c r="L436" s="236"/>
      <c r="M436" s="236"/>
      <c r="N436" s="236"/>
      <c r="O436" s="236"/>
      <c r="P436" s="236"/>
      <c r="Q436" s="236"/>
      <c r="R436" s="236"/>
      <c r="S436" s="236"/>
      <c r="T436" s="236"/>
      <c r="U436" s="236"/>
      <c r="V436" s="236"/>
      <c r="W436" s="236"/>
      <c r="X436" s="236"/>
      <c r="Y436" s="236"/>
      <c r="Z436" s="236"/>
      <c r="AA436" s="236"/>
      <c r="AB436" s="236"/>
      <c r="AC436" s="236"/>
      <c r="AD436" s="236"/>
      <c r="AE436" s="236"/>
      <c r="AF436" s="236"/>
      <c r="AG436" s="236"/>
      <c r="AH436" s="236"/>
      <c r="AI436" s="236"/>
      <c r="AJ436" s="236"/>
      <c r="AK436" s="236"/>
      <c r="AL436" s="236"/>
      <c r="AM436" s="236"/>
      <c r="AN436" s="236"/>
      <c r="AO436" s="236"/>
      <c r="AP436" s="236"/>
      <c r="AQ436" s="236"/>
      <c r="AR436" s="236"/>
      <c r="AS436" s="177">
        <f t="shared" si="48"/>
        <v>0</v>
      </c>
      <c r="AT436" s="235">
        <f t="shared" si="49"/>
        <v>0</v>
      </c>
      <c r="AU436" s="235">
        <f t="shared" si="50"/>
        <v>0</v>
      </c>
      <c r="AV436" s="235">
        <f t="shared" si="51"/>
        <v>0</v>
      </c>
      <c r="AW436" s="172"/>
      <c r="AX436" s="173">
        <f t="shared" si="54"/>
        <v>0</v>
      </c>
      <c r="AY436" s="173"/>
      <c r="AZ436" s="173"/>
      <c r="BA436" s="173">
        <f t="shared" si="52"/>
        <v>0</v>
      </c>
      <c r="BB436" s="173"/>
      <c r="BC436" s="173"/>
      <c r="BD436" s="173">
        <f t="shared" si="53"/>
        <v>0</v>
      </c>
      <c r="BE436" s="173"/>
      <c r="BF436" s="172"/>
      <c r="BG436" s="172"/>
      <c r="BH436" s="172"/>
      <c r="BI436" s="172"/>
      <c r="BJ436" s="172"/>
      <c r="BK436" s="172"/>
      <c r="BL436" s="172"/>
      <c r="BM436" s="172"/>
      <c r="BN436" s="172"/>
      <c r="BO436" s="172"/>
      <c r="BP436" s="172"/>
      <c r="BQ436" s="172"/>
      <c r="BR436" s="172"/>
      <c r="BS436" s="172"/>
      <c r="BT436" s="172"/>
      <c r="BU436" s="172"/>
      <c r="BV436" s="172"/>
      <c r="BW436" s="172"/>
      <c r="BX436" s="172"/>
      <c r="BY436" s="172"/>
      <c r="BZ436" s="172"/>
      <c r="CA436" s="172"/>
      <c r="CB436" s="172"/>
      <c r="CC436" s="172"/>
      <c r="CD436" s="172"/>
      <c r="CE436" s="172"/>
      <c r="CF436" s="172"/>
      <c r="CG436" s="172"/>
      <c r="CH436" s="172"/>
      <c r="CI436" s="172"/>
      <c r="CJ436" s="172"/>
      <c r="CK436" s="172"/>
      <c r="CL436" s="172"/>
      <c r="CM436" s="172"/>
      <c r="CN436" s="172"/>
      <c r="CO436" s="172"/>
      <c r="CP436" s="172"/>
      <c r="CQ436" s="172"/>
      <c r="CR436" s="172"/>
      <c r="CS436" s="172"/>
      <c r="CT436" s="172"/>
      <c r="CU436" s="172"/>
      <c r="CV436" s="172"/>
      <c r="CW436" s="172"/>
      <c r="CX436" s="172"/>
      <c r="CY436" s="172"/>
      <c r="CZ436" s="172"/>
      <c r="DA436" s="172"/>
      <c r="DB436" s="172"/>
      <c r="DC436" s="172"/>
      <c r="DD436" s="172"/>
      <c r="DE436" s="172"/>
      <c r="DF436" s="172"/>
      <c r="DG436" s="172"/>
      <c r="DH436" s="172"/>
      <c r="DI436" s="172"/>
      <c r="DJ436" s="172"/>
      <c r="DK436" s="172"/>
      <c r="DL436" s="172"/>
      <c r="DM436" s="172"/>
    </row>
    <row r="437" spans="1:117" hidden="1">
      <c r="A437" s="178" t="s">
        <v>758</v>
      </c>
      <c r="B437" s="243"/>
      <c r="C437" s="242"/>
      <c r="D437" s="241"/>
      <c r="E437" s="240"/>
      <c r="F437" s="239"/>
      <c r="G437" s="238"/>
      <c r="H437" s="231"/>
      <c r="I437" s="237"/>
      <c r="J437" s="236"/>
      <c r="K437" s="236"/>
      <c r="L437" s="236"/>
      <c r="M437" s="236"/>
      <c r="N437" s="236"/>
      <c r="O437" s="236"/>
      <c r="P437" s="236"/>
      <c r="Q437" s="236"/>
      <c r="R437" s="236"/>
      <c r="S437" s="236"/>
      <c r="T437" s="236"/>
      <c r="U437" s="236"/>
      <c r="V437" s="236"/>
      <c r="W437" s="236"/>
      <c r="X437" s="236"/>
      <c r="Y437" s="236"/>
      <c r="Z437" s="236"/>
      <c r="AA437" s="236"/>
      <c r="AB437" s="236"/>
      <c r="AC437" s="236"/>
      <c r="AD437" s="236"/>
      <c r="AE437" s="236"/>
      <c r="AF437" s="236"/>
      <c r="AG437" s="236"/>
      <c r="AH437" s="236"/>
      <c r="AI437" s="236"/>
      <c r="AJ437" s="236"/>
      <c r="AK437" s="236"/>
      <c r="AL437" s="236"/>
      <c r="AM437" s="236"/>
      <c r="AN437" s="236"/>
      <c r="AO437" s="236"/>
      <c r="AP437" s="236"/>
      <c r="AQ437" s="236"/>
      <c r="AR437" s="236"/>
      <c r="AS437" s="177">
        <f t="shared" si="48"/>
        <v>0</v>
      </c>
      <c r="AT437" s="235">
        <f t="shared" si="49"/>
        <v>0</v>
      </c>
      <c r="AU437" s="235">
        <f t="shared" si="50"/>
        <v>0</v>
      </c>
      <c r="AV437" s="235">
        <f t="shared" si="51"/>
        <v>0</v>
      </c>
      <c r="AX437" s="173">
        <f t="shared" si="54"/>
        <v>0</v>
      </c>
      <c r="BA437" s="173">
        <f t="shared" si="52"/>
        <v>0</v>
      </c>
      <c r="BD437" s="173">
        <f t="shared" si="53"/>
        <v>0</v>
      </c>
    </row>
    <row r="438" spans="1:117" s="225" customFormat="1" hidden="1">
      <c r="A438" s="178" t="s">
        <v>759</v>
      </c>
      <c r="B438" s="243"/>
      <c r="C438" s="242"/>
      <c r="D438" s="241"/>
      <c r="E438" s="240"/>
      <c r="F438" s="239"/>
      <c r="G438" s="238"/>
      <c r="H438" s="231"/>
      <c r="I438" s="237"/>
      <c r="J438" s="236"/>
      <c r="K438" s="236"/>
      <c r="L438" s="236"/>
      <c r="M438" s="236"/>
      <c r="N438" s="236"/>
      <c r="O438" s="236"/>
      <c r="P438" s="236"/>
      <c r="Q438" s="236"/>
      <c r="R438" s="236"/>
      <c r="S438" s="236"/>
      <c r="T438" s="236"/>
      <c r="U438" s="236"/>
      <c r="V438" s="236"/>
      <c r="W438" s="236"/>
      <c r="X438" s="236"/>
      <c r="Y438" s="236"/>
      <c r="Z438" s="236"/>
      <c r="AA438" s="236"/>
      <c r="AB438" s="236"/>
      <c r="AC438" s="236"/>
      <c r="AD438" s="236"/>
      <c r="AE438" s="236"/>
      <c r="AF438" s="236"/>
      <c r="AG438" s="236"/>
      <c r="AH438" s="236"/>
      <c r="AI438" s="236"/>
      <c r="AJ438" s="236"/>
      <c r="AK438" s="236"/>
      <c r="AL438" s="236"/>
      <c r="AM438" s="236"/>
      <c r="AN438" s="236"/>
      <c r="AO438" s="236"/>
      <c r="AP438" s="236"/>
      <c r="AQ438" s="236"/>
      <c r="AR438" s="236"/>
      <c r="AS438" s="177">
        <f t="shared" si="48"/>
        <v>0</v>
      </c>
      <c r="AT438" s="235">
        <f t="shared" si="49"/>
        <v>0</v>
      </c>
      <c r="AU438" s="235">
        <f t="shared" si="50"/>
        <v>0</v>
      </c>
      <c r="AV438" s="235">
        <f t="shared" si="51"/>
        <v>0</v>
      </c>
      <c r="AW438" s="172"/>
      <c r="AX438" s="173">
        <f t="shared" si="54"/>
        <v>0</v>
      </c>
      <c r="AY438" s="173"/>
      <c r="AZ438" s="173"/>
      <c r="BA438" s="173">
        <f t="shared" si="52"/>
        <v>0</v>
      </c>
      <c r="BB438" s="173"/>
      <c r="BC438" s="173"/>
      <c r="BD438" s="173">
        <f t="shared" si="53"/>
        <v>0</v>
      </c>
      <c r="BE438" s="173"/>
      <c r="BF438" s="172"/>
      <c r="BG438" s="172"/>
      <c r="BH438" s="172"/>
      <c r="BI438" s="172"/>
      <c r="BJ438" s="172"/>
      <c r="BK438" s="172"/>
      <c r="BL438" s="172"/>
      <c r="BM438" s="172"/>
      <c r="BN438" s="172"/>
      <c r="BO438" s="172"/>
      <c r="BP438" s="172"/>
      <c r="BQ438" s="172"/>
      <c r="BR438" s="172"/>
      <c r="BS438" s="172"/>
      <c r="BT438" s="172"/>
      <c r="BU438" s="172"/>
      <c r="BV438" s="172"/>
      <c r="BW438" s="172"/>
      <c r="BX438" s="172"/>
      <c r="BY438" s="172"/>
      <c r="BZ438" s="172"/>
      <c r="CA438" s="172"/>
      <c r="CB438" s="172"/>
      <c r="CC438" s="172"/>
      <c r="CD438" s="172"/>
      <c r="CE438" s="172"/>
      <c r="CF438" s="172"/>
      <c r="CG438" s="172"/>
      <c r="CH438" s="172"/>
      <c r="CI438" s="172"/>
      <c r="CJ438" s="172"/>
      <c r="CK438" s="172"/>
      <c r="CL438" s="172"/>
      <c r="CM438" s="172"/>
      <c r="CN438" s="172"/>
      <c r="CO438" s="172"/>
      <c r="CP438" s="172"/>
      <c r="CQ438" s="172"/>
      <c r="CR438" s="172"/>
      <c r="CS438" s="172"/>
      <c r="CT438" s="172"/>
      <c r="CU438" s="172"/>
      <c r="CV438" s="172"/>
      <c r="CW438" s="172"/>
      <c r="CX438" s="172"/>
      <c r="CY438" s="172"/>
      <c r="CZ438" s="172"/>
      <c r="DA438" s="172"/>
      <c r="DB438" s="172"/>
      <c r="DC438" s="172"/>
      <c r="DD438" s="172"/>
      <c r="DE438" s="172"/>
      <c r="DF438" s="172"/>
      <c r="DG438" s="172"/>
      <c r="DH438" s="172"/>
      <c r="DI438" s="172"/>
      <c r="DJ438" s="172"/>
      <c r="DK438" s="172"/>
      <c r="DL438" s="172"/>
      <c r="DM438" s="172"/>
    </row>
    <row r="439" spans="1:117" s="225" customFormat="1" hidden="1">
      <c r="A439" s="178" t="s">
        <v>760</v>
      </c>
      <c r="B439" s="243"/>
      <c r="C439" s="242"/>
      <c r="D439" s="241"/>
      <c r="E439" s="240"/>
      <c r="F439" s="239"/>
      <c r="G439" s="238"/>
      <c r="H439" s="231"/>
      <c r="I439" s="237"/>
      <c r="J439" s="236"/>
      <c r="K439" s="236"/>
      <c r="L439" s="236"/>
      <c r="M439" s="236"/>
      <c r="N439" s="236"/>
      <c r="O439" s="236"/>
      <c r="P439" s="236"/>
      <c r="Q439" s="236"/>
      <c r="R439" s="236"/>
      <c r="S439" s="236"/>
      <c r="T439" s="236"/>
      <c r="U439" s="236"/>
      <c r="V439" s="236"/>
      <c r="W439" s="236"/>
      <c r="X439" s="236"/>
      <c r="Y439" s="236"/>
      <c r="Z439" s="236"/>
      <c r="AA439" s="236"/>
      <c r="AB439" s="236"/>
      <c r="AC439" s="236"/>
      <c r="AD439" s="236"/>
      <c r="AE439" s="236"/>
      <c r="AF439" s="236"/>
      <c r="AG439" s="236"/>
      <c r="AH439" s="236"/>
      <c r="AI439" s="236"/>
      <c r="AJ439" s="236"/>
      <c r="AK439" s="236"/>
      <c r="AL439" s="236"/>
      <c r="AM439" s="236"/>
      <c r="AN439" s="236"/>
      <c r="AO439" s="236"/>
      <c r="AP439" s="236"/>
      <c r="AQ439" s="236"/>
      <c r="AR439" s="236"/>
      <c r="AS439" s="177">
        <f t="shared" si="48"/>
        <v>0</v>
      </c>
      <c r="AT439" s="235">
        <f t="shared" si="49"/>
        <v>0</v>
      </c>
      <c r="AU439" s="235">
        <f t="shared" si="50"/>
        <v>0</v>
      </c>
      <c r="AV439" s="235">
        <f t="shared" si="51"/>
        <v>0</v>
      </c>
      <c r="AW439" s="172"/>
      <c r="AX439" s="173">
        <f t="shared" si="54"/>
        <v>0</v>
      </c>
      <c r="AY439" s="173"/>
      <c r="AZ439" s="173"/>
      <c r="BA439" s="173">
        <f t="shared" si="52"/>
        <v>0</v>
      </c>
      <c r="BB439" s="173"/>
      <c r="BC439" s="173"/>
      <c r="BD439" s="173">
        <f t="shared" si="53"/>
        <v>0</v>
      </c>
      <c r="BE439" s="173"/>
      <c r="BF439" s="172"/>
      <c r="BG439" s="172"/>
      <c r="BH439" s="172"/>
      <c r="BI439" s="172"/>
      <c r="BJ439" s="172"/>
      <c r="BK439" s="172"/>
      <c r="BL439" s="172"/>
      <c r="BM439" s="172"/>
      <c r="BN439" s="172"/>
      <c r="BO439" s="172"/>
      <c r="BP439" s="172"/>
      <c r="BQ439" s="172"/>
      <c r="BR439" s="172"/>
      <c r="BS439" s="172"/>
      <c r="BT439" s="172"/>
      <c r="BU439" s="172"/>
      <c r="BV439" s="172"/>
      <c r="BW439" s="172"/>
      <c r="BX439" s="172"/>
      <c r="BY439" s="172"/>
      <c r="BZ439" s="172"/>
      <c r="CA439" s="172"/>
      <c r="CB439" s="172"/>
      <c r="CC439" s="172"/>
      <c r="CD439" s="172"/>
      <c r="CE439" s="172"/>
      <c r="CF439" s="172"/>
      <c r="CG439" s="172"/>
      <c r="CH439" s="172"/>
      <c r="CI439" s="172"/>
      <c r="CJ439" s="172"/>
      <c r="CK439" s="172"/>
      <c r="CL439" s="172"/>
      <c r="CM439" s="172"/>
      <c r="CN439" s="172"/>
      <c r="CO439" s="172"/>
      <c r="CP439" s="172"/>
      <c r="CQ439" s="172"/>
      <c r="CR439" s="172"/>
      <c r="CS439" s="172"/>
      <c r="CT439" s="172"/>
      <c r="CU439" s="172"/>
      <c r="CV439" s="172"/>
      <c r="CW439" s="172"/>
      <c r="CX439" s="172"/>
      <c r="CY439" s="172"/>
      <c r="CZ439" s="172"/>
      <c r="DA439" s="172"/>
      <c r="DB439" s="172"/>
      <c r="DC439" s="172"/>
      <c r="DD439" s="172"/>
      <c r="DE439" s="172"/>
      <c r="DF439" s="172"/>
      <c r="DG439" s="172"/>
      <c r="DH439" s="172"/>
      <c r="DI439" s="172"/>
      <c r="DJ439" s="172"/>
      <c r="DK439" s="172"/>
      <c r="DL439" s="172"/>
      <c r="DM439" s="172"/>
    </row>
    <row r="440" spans="1:117" s="225" customFormat="1" hidden="1">
      <c r="A440" s="178" t="s">
        <v>761</v>
      </c>
      <c r="B440" s="243"/>
      <c r="C440" s="242"/>
      <c r="D440" s="241"/>
      <c r="E440" s="240"/>
      <c r="F440" s="239"/>
      <c r="G440" s="238"/>
      <c r="H440" s="231"/>
      <c r="I440" s="237"/>
      <c r="J440" s="236"/>
      <c r="K440" s="236"/>
      <c r="L440" s="236"/>
      <c r="M440" s="236"/>
      <c r="N440" s="236"/>
      <c r="O440" s="236"/>
      <c r="P440" s="236"/>
      <c r="Q440" s="236"/>
      <c r="R440" s="236"/>
      <c r="S440" s="236"/>
      <c r="T440" s="236"/>
      <c r="U440" s="236"/>
      <c r="V440" s="236"/>
      <c r="W440" s="236"/>
      <c r="X440" s="236"/>
      <c r="Y440" s="236"/>
      <c r="Z440" s="236"/>
      <c r="AA440" s="236"/>
      <c r="AB440" s="236"/>
      <c r="AC440" s="236"/>
      <c r="AD440" s="236"/>
      <c r="AE440" s="236"/>
      <c r="AF440" s="236"/>
      <c r="AG440" s="236"/>
      <c r="AH440" s="236"/>
      <c r="AI440" s="236"/>
      <c r="AJ440" s="236"/>
      <c r="AK440" s="236"/>
      <c r="AL440" s="236"/>
      <c r="AM440" s="236"/>
      <c r="AN440" s="236"/>
      <c r="AO440" s="236"/>
      <c r="AP440" s="236"/>
      <c r="AQ440" s="236"/>
      <c r="AR440" s="236"/>
      <c r="AS440" s="177">
        <f t="shared" si="48"/>
        <v>0</v>
      </c>
      <c r="AT440" s="235">
        <f t="shared" si="49"/>
        <v>0</v>
      </c>
      <c r="AU440" s="235">
        <f t="shared" si="50"/>
        <v>0</v>
      </c>
      <c r="AV440" s="235">
        <f t="shared" si="51"/>
        <v>0</v>
      </c>
      <c r="AW440" s="172"/>
      <c r="AX440" s="173">
        <f t="shared" si="54"/>
        <v>0</v>
      </c>
      <c r="AY440" s="173"/>
      <c r="AZ440" s="173"/>
      <c r="BA440" s="173">
        <f t="shared" si="52"/>
        <v>0</v>
      </c>
      <c r="BB440" s="173"/>
      <c r="BC440" s="173"/>
      <c r="BD440" s="173">
        <f t="shared" si="53"/>
        <v>0</v>
      </c>
      <c r="BE440" s="173"/>
      <c r="BF440" s="172"/>
      <c r="BG440" s="172"/>
      <c r="BH440" s="172"/>
      <c r="BI440" s="172"/>
      <c r="BJ440" s="172"/>
      <c r="BK440" s="172"/>
      <c r="BL440" s="172"/>
      <c r="BM440" s="172"/>
      <c r="BN440" s="172"/>
      <c r="BO440" s="172"/>
      <c r="BP440" s="172"/>
      <c r="BQ440" s="172"/>
      <c r="BR440" s="172"/>
      <c r="BS440" s="172"/>
      <c r="BT440" s="172"/>
      <c r="BU440" s="172"/>
      <c r="BV440" s="172"/>
      <c r="BW440" s="172"/>
      <c r="BX440" s="172"/>
      <c r="BY440" s="172"/>
      <c r="BZ440" s="172"/>
      <c r="CA440" s="172"/>
      <c r="CB440" s="172"/>
      <c r="CC440" s="172"/>
      <c r="CD440" s="172"/>
      <c r="CE440" s="172"/>
      <c r="CF440" s="172"/>
      <c r="CG440" s="172"/>
      <c r="CH440" s="172"/>
      <c r="CI440" s="172"/>
      <c r="CJ440" s="172"/>
      <c r="CK440" s="172"/>
      <c r="CL440" s="172"/>
      <c r="CM440" s="172"/>
      <c r="CN440" s="172"/>
      <c r="CO440" s="172"/>
      <c r="CP440" s="172"/>
      <c r="CQ440" s="172"/>
      <c r="CR440" s="172"/>
      <c r="CS440" s="172"/>
      <c r="CT440" s="172"/>
      <c r="CU440" s="172"/>
      <c r="CV440" s="172"/>
      <c r="CW440" s="172"/>
      <c r="CX440" s="172"/>
      <c r="CY440" s="172"/>
      <c r="CZ440" s="172"/>
      <c r="DA440" s="172"/>
      <c r="DB440" s="172"/>
      <c r="DC440" s="172"/>
      <c r="DD440" s="172"/>
      <c r="DE440" s="172"/>
      <c r="DF440" s="172"/>
      <c r="DG440" s="172"/>
      <c r="DH440" s="172"/>
      <c r="DI440" s="172"/>
      <c r="DJ440" s="172"/>
      <c r="DK440" s="172"/>
      <c r="DL440" s="172"/>
      <c r="DM440" s="172"/>
    </row>
    <row r="441" spans="1:117" s="225" customFormat="1" hidden="1">
      <c r="A441" s="178" t="s">
        <v>762</v>
      </c>
      <c r="B441" s="243"/>
      <c r="C441" s="242"/>
      <c r="D441" s="241"/>
      <c r="E441" s="240"/>
      <c r="F441" s="239"/>
      <c r="G441" s="238"/>
      <c r="H441" s="231"/>
      <c r="I441" s="237"/>
      <c r="J441" s="236"/>
      <c r="K441" s="236"/>
      <c r="L441" s="236"/>
      <c r="M441" s="236"/>
      <c r="N441" s="236"/>
      <c r="O441" s="236"/>
      <c r="P441" s="236"/>
      <c r="Q441" s="236"/>
      <c r="R441" s="236"/>
      <c r="S441" s="236"/>
      <c r="T441" s="236"/>
      <c r="U441" s="236"/>
      <c r="V441" s="236"/>
      <c r="W441" s="236"/>
      <c r="X441" s="236"/>
      <c r="Y441" s="236"/>
      <c r="Z441" s="236"/>
      <c r="AA441" s="236"/>
      <c r="AB441" s="236"/>
      <c r="AC441" s="236"/>
      <c r="AD441" s="236"/>
      <c r="AE441" s="236"/>
      <c r="AF441" s="236"/>
      <c r="AG441" s="236"/>
      <c r="AH441" s="236"/>
      <c r="AI441" s="236"/>
      <c r="AJ441" s="236"/>
      <c r="AK441" s="236"/>
      <c r="AL441" s="236"/>
      <c r="AM441" s="236"/>
      <c r="AN441" s="236"/>
      <c r="AO441" s="236"/>
      <c r="AP441" s="236"/>
      <c r="AQ441" s="236"/>
      <c r="AR441" s="236"/>
      <c r="AS441" s="177">
        <f t="shared" si="48"/>
        <v>0</v>
      </c>
      <c r="AT441" s="235">
        <f t="shared" si="49"/>
        <v>0</v>
      </c>
      <c r="AU441" s="235">
        <f t="shared" si="50"/>
        <v>0</v>
      </c>
      <c r="AV441" s="235">
        <f t="shared" si="51"/>
        <v>0</v>
      </c>
      <c r="AW441" s="172"/>
      <c r="AX441" s="173">
        <f t="shared" si="54"/>
        <v>0</v>
      </c>
      <c r="AY441" s="173"/>
      <c r="AZ441" s="173"/>
      <c r="BA441" s="173">
        <f t="shared" si="52"/>
        <v>0</v>
      </c>
      <c r="BB441" s="173"/>
      <c r="BC441" s="173"/>
      <c r="BD441" s="173">
        <f t="shared" si="53"/>
        <v>0</v>
      </c>
      <c r="BE441" s="173"/>
      <c r="BF441" s="172"/>
      <c r="BG441" s="172"/>
      <c r="BH441" s="172"/>
      <c r="BI441" s="172"/>
      <c r="BJ441" s="172"/>
      <c r="BK441" s="172"/>
      <c r="BL441" s="172"/>
      <c r="BM441" s="172"/>
      <c r="BN441" s="172"/>
      <c r="BO441" s="172"/>
      <c r="BP441" s="172"/>
      <c r="BQ441" s="172"/>
      <c r="BR441" s="172"/>
      <c r="BS441" s="172"/>
      <c r="BT441" s="172"/>
      <c r="BU441" s="172"/>
      <c r="BV441" s="172"/>
      <c r="BW441" s="172"/>
      <c r="BX441" s="172"/>
      <c r="BY441" s="172"/>
      <c r="BZ441" s="172"/>
      <c r="CA441" s="172"/>
      <c r="CB441" s="172"/>
      <c r="CC441" s="172"/>
      <c r="CD441" s="172"/>
      <c r="CE441" s="172"/>
      <c r="CF441" s="172"/>
      <c r="CG441" s="172"/>
      <c r="CH441" s="172"/>
      <c r="CI441" s="172"/>
      <c r="CJ441" s="172"/>
      <c r="CK441" s="172"/>
      <c r="CL441" s="172"/>
      <c r="CM441" s="172"/>
      <c r="CN441" s="172"/>
      <c r="CO441" s="172"/>
      <c r="CP441" s="172"/>
      <c r="CQ441" s="172"/>
      <c r="CR441" s="172"/>
      <c r="CS441" s="172"/>
      <c r="CT441" s="172"/>
      <c r="CU441" s="172"/>
      <c r="CV441" s="172"/>
      <c r="CW441" s="172"/>
      <c r="CX441" s="172"/>
      <c r="CY441" s="172"/>
      <c r="CZ441" s="172"/>
      <c r="DA441" s="172"/>
      <c r="DB441" s="172"/>
      <c r="DC441" s="172"/>
      <c r="DD441" s="172"/>
      <c r="DE441" s="172"/>
      <c r="DF441" s="172"/>
      <c r="DG441" s="172"/>
      <c r="DH441" s="172"/>
      <c r="DI441" s="172"/>
      <c r="DJ441" s="172"/>
      <c r="DK441" s="172"/>
      <c r="DL441" s="172"/>
      <c r="DM441" s="172"/>
    </row>
    <row r="442" spans="1:117" s="225" customFormat="1" hidden="1">
      <c r="A442" s="178" t="s">
        <v>763</v>
      </c>
      <c r="B442" s="243"/>
      <c r="C442" s="242"/>
      <c r="D442" s="241"/>
      <c r="E442" s="240"/>
      <c r="F442" s="239"/>
      <c r="G442" s="238"/>
      <c r="H442" s="231"/>
      <c r="I442" s="237"/>
      <c r="J442" s="236"/>
      <c r="K442" s="236"/>
      <c r="L442" s="236"/>
      <c r="M442" s="236"/>
      <c r="N442" s="236"/>
      <c r="O442" s="236"/>
      <c r="P442" s="236"/>
      <c r="Q442" s="236"/>
      <c r="R442" s="236"/>
      <c r="S442" s="236"/>
      <c r="T442" s="236"/>
      <c r="U442" s="236"/>
      <c r="V442" s="236"/>
      <c r="W442" s="236"/>
      <c r="X442" s="236"/>
      <c r="Y442" s="236"/>
      <c r="Z442" s="236"/>
      <c r="AA442" s="236"/>
      <c r="AB442" s="236"/>
      <c r="AC442" s="236"/>
      <c r="AD442" s="236"/>
      <c r="AE442" s="236"/>
      <c r="AF442" s="236"/>
      <c r="AG442" s="236"/>
      <c r="AH442" s="236"/>
      <c r="AI442" s="236"/>
      <c r="AJ442" s="236"/>
      <c r="AK442" s="236"/>
      <c r="AL442" s="236"/>
      <c r="AM442" s="236"/>
      <c r="AN442" s="236"/>
      <c r="AO442" s="236"/>
      <c r="AP442" s="236"/>
      <c r="AQ442" s="236"/>
      <c r="AR442" s="236"/>
      <c r="AS442" s="177">
        <f t="shared" si="48"/>
        <v>0</v>
      </c>
      <c r="AT442" s="235">
        <f t="shared" si="49"/>
        <v>0</v>
      </c>
      <c r="AU442" s="235">
        <f t="shared" si="50"/>
        <v>0</v>
      </c>
      <c r="AV442" s="235">
        <f t="shared" si="51"/>
        <v>0</v>
      </c>
      <c r="AW442" s="172"/>
      <c r="AX442" s="173">
        <f t="shared" si="54"/>
        <v>0</v>
      </c>
      <c r="AY442" s="173"/>
      <c r="AZ442" s="173"/>
      <c r="BA442" s="173">
        <f t="shared" si="52"/>
        <v>0</v>
      </c>
      <c r="BB442" s="173"/>
      <c r="BC442" s="173"/>
      <c r="BD442" s="173">
        <f t="shared" si="53"/>
        <v>0</v>
      </c>
      <c r="BE442" s="173"/>
      <c r="BF442" s="172"/>
      <c r="BG442" s="172"/>
      <c r="BH442" s="172"/>
      <c r="BI442" s="172"/>
      <c r="BJ442" s="172"/>
      <c r="BK442" s="172"/>
      <c r="BL442" s="172"/>
      <c r="BM442" s="172"/>
      <c r="BN442" s="172"/>
      <c r="BO442" s="172"/>
      <c r="BP442" s="172"/>
      <c r="BQ442" s="172"/>
      <c r="BR442" s="172"/>
      <c r="BS442" s="172"/>
      <c r="BT442" s="172"/>
      <c r="BU442" s="172"/>
      <c r="BV442" s="172"/>
      <c r="BW442" s="172"/>
      <c r="BX442" s="172"/>
      <c r="BY442" s="172"/>
      <c r="BZ442" s="172"/>
      <c r="CA442" s="172"/>
      <c r="CB442" s="172"/>
      <c r="CC442" s="172"/>
      <c r="CD442" s="172"/>
      <c r="CE442" s="172"/>
      <c r="CF442" s="172"/>
      <c r="CG442" s="172"/>
      <c r="CH442" s="172"/>
      <c r="CI442" s="172"/>
      <c r="CJ442" s="172"/>
      <c r="CK442" s="172"/>
      <c r="CL442" s="172"/>
      <c r="CM442" s="172"/>
      <c r="CN442" s="172"/>
      <c r="CO442" s="172"/>
      <c r="CP442" s="172"/>
      <c r="CQ442" s="172"/>
      <c r="CR442" s="172"/>
      <c r="CS442" s="172"/>
      <c r="CT442" s="172"/>
      <c r="CU442" s="172"/>
      <c r="CV442" s="172"/>
      <c r="CW442" s="172"/>
      <c r="CX442" s="172"/>
      <c r="CY442" s="172"/>
      <c r="CZ442" s="172"/>
      <c r="DA442" s="172"/>
      <c r="DB442" s="172"/>
      <c r="DC442" s="172"/>
      <c r="DD442" s="172"/>
      <c r="DE442" s="172"/>
      <c r="DF442" s="172"/>
      <c r="DG442" s="172"/>
      <c r="DH442" s="172"/>
      <c r="DI442" s="172"/>
      <c r="DJ442" s="172"/>
      <c r="DK442" s="172"/>
      <c r="DL442" s="172"/>
      <c r="DM442" s="172"/>
    </row>
    <row r="443" spans="1:117" s="225" customFormat="1" hidden="1">
      <c r="A443" s="178" t="s">
        <v>764</v>
      </c>
      <c r="B443" s="243"/>
      <c r="C443" s="242"/>
      <c r="D443" s="241"/>
      <c r="E443" s="240"/>
      <c r="F443" s="239"/>
      <c r="G443" s="238"/>
      <c r="H443" s="231"/>
      <c r="I443" s="237"/>
      <c r="J443" s="236"/>
      <c r="K443" s="236"/>
      <c r="L443" s="236"/>
      <c r="M443" s="236"/>
      <c r="N443" s="236"/>
      <c r="O443" s="236"/>
      <c r="P443" s="236"/>
      <c r="Q443" s="236"/>
      <c r="R443" s="236"/>
      <c r="S443" s="236"/>
      <c r="T443" s="236"/>
      <c r="U443" s="236"/>
      <c r="V443" s="236"/>
      <c r="W443" s="236"/>
      <c r="X443" s="236"/>
      <c r="Y443" s="236"/>
      <c r="Z443" s="236"/>
      <c r="AA443" s="236"/>
      <c r="AB443" s="236"/>
      <c r="AC443" s="236"/>
      <c r="AD443" s="236"/>
      <c r="AE443" s="236"/>
      <c r="AF443" s="236"/>
      <c r="AG443" s="236"/>
      <c r="AH443" s="236"/>
      <c r="AI443" s="236"/>
      <c r="AJ443" s="236"/>
      <c r="AK443" s="236"/>
      <c r="AL443" s="236"/>
      <c r="AM443" s="236"/>
      <c r="AN443" s="236"/>
      <c r="AO443" s="236"/>
      <c r="AP443" s="236"/>
      <c r="AQ443" s="236"/>
      <c r="AR443" s="236"/>
      <c r="AS443" s="177">
        <f t="shared" si="48"/>
        <v>0</v>
      </c>
      <c r="AT443" s="235">
        <f t="shared" si="49"/>
        <v>0</v>
      </c>
      <c r="AU443" s="235">
        <f t="shared" si="50"/>
        <v>0</v>
      </c>
      <c r="AV443" s="235">
        <f t="shared" si="51"/>
        <v>0</v>
      </c>
      <c r="AW443" s="172"/>
      <c r="AX443" s="173">
        <f t="shared" si="54"/>
        <v>0</v>
      </c>
      <c r="AY443" s="173"/>
      <c r="AZ443" s="173"/>
      <c r="BA443" s="173">
        <f t="shared" si="52"/>
        <v>0</v>
      </c>
      <c r="BB443" s="173"/>
      <c r="BC443" s="173"/>
      <c r="BD443" s="173">
        <f t="shared" si="53"/>
        <v>0</v>
      </c>
      <c r="BE443" s="173"/>
      <c r="BF443" s="172"/>
      <c r="BG443" s="172"/>
      <c r="BH443" s="172"/>
      <c r="BI443" s="172"/>
      <c r="BJ443" s="172"/>
      <c r="BK443" s="172"/>
      <c r="BL443" s="172"/>
      <c r="BM443" s="172"/>
      <c r="BN443" s="172"/>
      <c r="BO443" s="172"/>
      <c r="BP443" s="172"/>
      <c r="BQ443" s="172"/>
      <c r="BR443" s="172"/>
      <c r="BS443" s="172"/>
      <c r="BT443" s="172"/>
      <c r="BU443" s="172"/>
      <c r="BV443" s="172"/>
      <c r="BW443" s="172"/>
      <c r="BX443" s="172"/>
      <c r="BY443" s="172"/>
      <c r="BZ443" s="172"/>
      <c r="CA443" s="172"/>
      <c r="CB443" s="172"/>
      <c r="CC443" s="172"/>
      <c r="CD443" s="172"/>
      <c r="CE443" s="172"/>
      <c r="CF443" s="172"/>
      <c r="CG443" s="172"/>
      <c r="CH443" s="172"/>
      <c r="CI443" s="172"/>
      <c r="CJ443" s="172"/>
      <c r="CK443" s="172"/>
      <c r="CL443" s="172"/>
      <c r="CM443" s="172"/>
      <c r="CN443" s="172"/>
      <c r="CO443" s="172"/>
      <c r="CP443" s="172"/>
      <c r="CQ443" s="172"/>
      <c r="CR443" s="172"/>
      <c r="CS443" s="172"/>
      <c r="CT443" s="172"/>
      <c r="CU443" s="172"/>
      <c r="CV443" s="172"/>
      <c r="CW443" s="172"/>
      <c r="CX443" s="172"/>
      <c r="CY443" s="172"/>
      <c r="CZ443" s="172"/>
      <c r="DA443" s="172"/>
      <c r="DB443" s="172"/>
      <c r="DC443" s="172"/>
      <c r="DD443" s="172"/>
      <c r="DE443" s="172"/>
      <c r="DF443" s="172"/>
      <c r="DG443" s="172"/>
      <c r="DH443" s="172"/>
      <c r="DI443" s="172"/>
      <c r="DJ443" s="172"/>
      <c r="DK443" s="172"/>
      <c r="DL443" s="172"/>
      <c r="DM443" s="172"/>
    </row>
    <row r="444" spans="1:117" hidden="1">
      <c r="A444" s="178" t="s">
        <v>765</v>
      </c>
      <c r="B444" s="243"/>
      <c r="C444" s="242"/>
      <c r="D444" s="241"/>
      <c r="E444" s="240"/>
      <c r="F444" s="239"/>
      <c r="G444" s="238"/>
      <c r="H444" s="231"/>
      <c r="I444" s="237"/>
      <c r="J444" s="236"/>
      <c r="K444" s="236"/>
      <c r="L444" s="236"/>
      <c r="M444" s="236"/>
      <c r="N444" s="236"/>
      <c r="O444" s="236"/>
      <c r="P444" s="236"/>
      <c r="Q444" s="236"/>
      <c r="R444" s="236"/>
      <c r="S444" s="236"/>
      <c r="T444" s="236"/>
      <c r="U444" s="236"/>
      <c r="V444" s="236"/>
      <c r="W444" s="236"/>
      <c r="X444" s="236"/>
      <c r="Y444" s="236"/>
      <c r="Z444" s="236"/>
      <c r="AA444" s="236"/>
      <c r="AB444" s="236"/>
      <c r="AC444" s="236"/>
      <c r="AD444" s="236"/>
      <c r="AE444" s="236"/>
      <c r="AF444" s="236"/>
      <c r="AG444" s="236"/>
      <c r="AH444" s="236"/>
      <c r="AI444" s="236"/>
      <c r="AJ444" s="236"/>
      <c r="AK444" s="236"/>
      <c r="AL444" s="236"/>
      <c r="AM444" s="236"/>
      <c r="AN444" s="236"/>
      <c r="AO444" s="236"/>
      <c r="AP444" s="236"/>
      <c r="AQ444" s="236"/>
      <c r="AR444" s="236"/>
      <c r="AS444" s="177">
        <f t="shared" si="48"/>
        <v>0</v>
      </c>
      <c r="AT444" s="235">
        <f t="shared" si="49"/>
        <v>0</v>
      </c>
      <c r="AU444" s="235">
        <f t="shared" si="50"/>
        <v>0</v>
      </c>
      <c r="AV444" s="235">
        <f t="shared" si="51"/>
        <v>0</v>
      </c>
      <c r="AX444" s="173">
        <f t="shared" si="54"/>
        <v>0</v>
      </c>
      <c r="BA444" s="173">
        <f t="shared" si="52"/>
        <v>0</v>
      </c>
      <c r="BD444" s="173">
        <f t="shared" si="53"/>
        <v>0</v>
      </c>
    </row>
    <row r="445" spans="1:117" s="225" customFormat="1" hidden="1">
      <c r="A445" s="178" t="s">
        <v>766</v>
      </c>
      <c r="B445" s="243"/>
      <c r="C445" s="242"/>
      <c r="D445" s="241"/>
      <c r="E445" s="240"/>
      <c r="F445" s="239"/>
      <c r="G445" s="238"/>
      <c r="H445" s="231"/>
      <c r="I445" s="237"/>
      <c r="J445" s="236"/>
      <c r="K445" s="236"/>
      <c r="L445" s="236"/>
      <c r="M445" s="236"/>
      <c r="N445" s="236"/>
      <c r="O445" s="236"/>
      <c r="P445" s="236"/>
      <c r="Q445" s="236"/>
      <c r="R445" s="236"/>
      <c r="S445" s="236"/>
      <c r="T445" s="236"/>
      <c r="U445" s="236"/>
      <c r="V445" s="236"/>
      <c r="W445" s="236"/>
      <c r="X445" s="236"/>
      <c r="Y445" s="236"/>
      <c r="Z445" s="236"/>
      <c r="AA445" s="236"/>
      <c r="AB445" s="236"/>
      <c r="AC445" s="236"/>
      <c r="AD445" s="236"/>
      <c r="AE445" s="236"/>
      <c r="AF445" s="236"/>
      <c r="AG445" s="236"/>
      <c r="AH445" s="236"/>
      <c r="AI445" s="236"/>
      <c r="AJ445" s="236"/>
      <c r="AK445" s="236"/>
      <c r="AL445" s="236"/>
      <c r="AM445" s="236"/>
      <c r="AN445" s="236"/>
      <c r="AO445" s="236"/>
      <c r="AP445" s="236"/>
      <c r="AQ445" s="236"/>
      <c r="AR445" s="236"/>
      <c r="AS445" s="177">
        <f t="shared" si="48"/>
        <v>0</v>
      </c>
      <c r="AT445" s="235">
        <f t="shared" si="49"/>
        <v>0</v>
      </c>
      <c r="AU445" s="235">
        <f t="shared" si="50"/>
        <v>0</v>
      </c>
      <c r="AV445" s="235">
        <f t="shared" si="51"/>
        <v>0</v>
      </c>
      <c r="AW445" s="172"/>
      <c r="AX445" s="173">
        <f t="shared" si="54"/>
        <v>0</v>
      </c>
      <c r="AY445" s="173"/>
      <c r="AZ445" s="173"/>
      <c r="BA445" s="173">
        <f t="shared" si="52"/>
        <v>0</v>
      </c>
      <c r="BB445" s="173"/>
      <c r="BC445" s="173"/>
      <c r="BD445" s="173">
        <f t="shared" si="53"/>
        <v>0</v>
      </c>
      <c r="BE445" s="173"/>
      <c r="BF445" s="172"/>
      <c r="BG445" s="172"/>
      <c r="BH445" s="172"/>
      <c r="BI445" s="172"/>
      <c r="BJ445" s="172"/>
      <c r="BK445" s="172"/>
      <c r="BL445" s="172"/>
      <c r="BM445" s="172"/>
      <c r="BN445" s="172"/>
      <c r="BO445" s="172"/>
      <c r="BP445" s="172"/>
      <c r="BQ445" s="172"/>
      <c r="BR445" s="172"/>
      <c r="BS445" s="172"/>
      <c r="BT445" s="172"/>
      <c r="BU445" s="172"/>
      <c r="BV445" s="172"/>
      <c r="BW445" s="172"/>
      <c r="BX445" s="172"/>
      <c r="BY445" s="172"/>
      <c r="BZ445" s="172"/>
      <c r="CA445" s="172"/>
      <c r="CB445" s="172"/>
      <c r="CC445" s="172"/>
      <c r="CD445" s="172"/>
      <c r="CE445" s="172"/>
      <c r="CF445" s="172"/>
      <c r="CG445" s="172"/>
      <c r="CH445" s="172"/>
      <c r="CI445" s="172"/>
      <c r="CJ445" s="172"/>
      <c r="CK445" s="172"/>
      <c r="CL445" s="172"/>
      <c r="CM445" s="172"/>
      <c r="CN445" s="172"/>
      <c r="CO445" s="172"/>
      <c r="CP445" s="172"/>
      <c r="CQ445" s="172"/>
      <c r="CR445" s="172"/>
      <c r="CS445" s="172"/>
      <c r="CT445" s="172"/>
      <c r="CU445" s="172"/>
      <c r="CV445" s="172"/>
      <c r="CW445" s="172"/>
      <c r="CX445" s="172"/>
      <c r="CY445" s="172"/>
      <c r="CZ445" s="172"/>
      <c r="DA445" s="172"/>
      <c r="DB445" s="172"/>
      <c r="DC445" s="172"/>
      <c r="DD445" s="172"/>
      <c r="DE445" s="172"/>
      <c r="DF445" s="172"/>
      <c r="DG445" s="172"/>
      <c r="DH445" s="172"/>
      <c r="DI445" s="172"/>
      <c r="DJ445" s="172"/>
      <c r="DK445" s="172"/>
      <c r="DL445" s="172"/>
      <c r="DM445" s="172"/>
    </row>
    <row r="446" spans="1:117" s="225" customFormat="1" hidden="1">
      <c r="A446" s="178" t="s">
        <v>767</v>
      </c>
      <c r="B446" s="243"/>
      <c r="C446" s="242"/>
      <c r="D446" s="241"/>
      <c r="E446" s="240"/>
      <c r="F446" s="239"/>
      <c r="G446" s="238"/>
      <c r="H446" s="231"/>
      <c r="I446" s="237"/>
      <c r="J446" s="236"/>
      <c r="K446" s="236"/>
      <c r="L446" s="236"/>
      <c r="M446" s="236"/>
      <c r="N446" s="236"/>
      <c r="O446" s="236"/>
      <c r="P446" s="236"/>
      <c r="Q446" s="236"/>
      <c r="R446" s="236"/>
      <c r="S446" s="236"/>
      <c r="T446" s="236"/>
      <c r="U446" s="236"/>
      <c r="V446" s="236"/>
      <c r="W446" s="236"/>
      <c r="X446" s="236"/>
      <c r="Y446" s="236"/>
      <c r="Z446" s="236"/>
      <c r="AA446" s="236"/>
      <c r="AB446" s="236"/>
      <c r="AC446" s="236"/>
      <c r="AD446" s="236"/>
      <c r="AE446" s="236"/>
      <c r="AF446" s="236"/>
      <c r="AG446" s="236"/>
      <c r="AH446" s="236"/>
      <c r="AI446" s="236"/>
      <c r="AJ446" s="236"/>
      <c r="AK446" s="236"/>
      <c r="AL446" s="236"/>
      <c r="AM446" s="236"/>
      <c r="AN446" s="236"/>
      <c r="AO446" s="236"/>
      <c r="AP446" s="236"/>
      <c r="AQ446" s="236"/>
      <c r="AR446" s="236"/>
      <c r="AS446" s="177">
        <f t="shared" si="48"/>
        <v>0</v>
      </c>
      <c r="AT446" s="235">
        <f t="shared" si="49"/>
        <v>0</v>
      </c>
      <c r="AU446" s="235">
        <f t="shared" si="50"/>
        <v>0</v>
      </c>
      <c r="AV446" s="235">
        <f t="shared" si="51"/>
        <v>0</v>
      </c>
      <c r="AW446" s="172"/>
      <c r="AX446" s="173">
        <f t="shared" si="54"/>
        <v>0</v>
      </c>
      <c r="AY446" s="173"/>
      <c r="AZ446" s="173"/>
      <c r="BA446" s="173">
        <f t="shared" si="52"/>
        <v>0</v>
      </c>
      <c r="BB446" s="173"/>
      <c r="BC446" s="173"/>
      <c r="BD446" s="173">
        <f t="shared" si="53"/>
        <v>0</v>
      </c>
      <c r="BE446" s="173"/>
      <c r="BF446" s="172"/>
      <c r="BG446" s="172"/>
      <c r="BH446" s="172"/>
      <c r="BI446" s="172"/>
      <c r="BJ446" s="172"/>
      <c r="BK446" s="172"/>
      <c r="BL446" s="172"/>
      <c r="BM446" s="172"/>
      <c r="BN446" s="172"/>
      <c r="BO446" s="172"/>
      <c r="BP446" s="172"/>
      <c r="BQ446" s="172"/>
      <c r="BR446" s="172"/>
      <c r="BS446" s="172"/>
      <c r="BT446" s="172"/>
      <c r="BU446" s="172"/>
      <c r="BV446" s="172"/>
      <c r="BW446" s="172"/>
      <c r="BX446" s="172"/>
      <c r="BY446" s="172"/>
      <c r="BZ446" s="172"/>
      <c r="CA446" s="172"/>
      <c r="CB446" s="172"/>
      <c r="CC446" s="172"/>
      <c r="CD446" s="172"/>
      <c r="CE446" s="172"/>
      <c r="CF446" s="172"/>
      <c r="CG446" s="172"/>
      <c r="CH446" s="172"/>
      <c r="CI446" s="172"/>
      <c r="CJ446" s="172"/>
      <c r="CK446" s="172"/>
      <c r="CL446" s="172"/>
      <c r="CM446" s="172"/>
      <c r="CN446" s="172"/>
      <c r="CO446" s="172"/>
      <c r="CP446" s="172"/>
      <c r="CQ446" s="172"/>
      <c r="CR446" s="172"/>
      <c r="CS446" s="172"/>
      <c r="CT446" s="172"/>
      <c r="CU446" s="172"/>
      <c r="CV446" s="172"/>
      <c r="CW446" s="172"/>
      <c r="CX446" s="172"/>
      <c r="CY446" s="172"/>
      <c r="CZ446" s="172"/>
      <c r="DA446" s="172"/>
      <c r="DB446" s="172"/>
      <c r="DC446" s="172"/>
      <c r="DD446" s="172"/>
      <c r="DE446" s="172"/>
      <c r="DF446" s="172"/>
      <c r="DG446" s="172"/>
      <c r="DH446" s="172"/>
      <c r="DI446" s="172"/>
      <c r="DJ446" s="172"/>
      <c r="DK446" s="172"/>
      <c r="DL446" s="172"/>
      <c r="DM446" s="172"/>
    </row>
    <row r="447" spans="1:117" hidden="1">
      <c r="A447" s="178" t="s">
        <v>768</v>
      </c>
      <c r="B447" s="243"/>
      <c r="C447" s="242"/>
      <c r="D447" s="241"/>
      <c r="E447" s="240"/>
      <c r="F447" s="239"/>
      <c r="G447" s="238"/>
      <c r="H447" s="231"/>
      <c r="I447" s="237"/>
      <c r="J447" s="236"/>
      <c r="K447" s="236"/>
      <c r="L447" s="236"/>
      <c r="M447" s="236"/>
      <c r="N447" s="236"/>
      <c r="O447" s="236"/>
      <c r="P447" s="236"/>
      <c r="Q447" s="236"/>
      <c r="R447" s="236"/>
      <c r="S447" s="236"/>
      <c r="T447" s="236"/>
      <c r="U447" s="236"/>
      <c r="V447" s="236"/>
      <c r="W447" s="236"/>
      <c r="X447" s="236"/>
      <c r="Y447" s="236"/>
      <c r="Z447" s="236"/>
      <c r="AA447" s="236"/>
      <c r="AB447" s="236"/>
      <c r="AC447" s="236"/>
      <c r="AD447" s="236"/>
      <c r="AE447" s="236"/>
      <c r="AF447" s="236"/>
      <c r="AG447" s="236"/>
      <c r="AH447" s="236"/>
      <c r="AI447" s="236"/>
      <c r="AJ447" s="236"/>
      <c r="AK447" s="236"/>
      <c r="AL447" s="236"/>
      <c r="AM447" s="236"/>
      <c r="AN447" s="236"/>
      <c r="AO447" s="236"/>
      <c r="AP447" s="236"/>
      <c r="AQ447" s="236"/>
      <c r="AR447" s="236"/>
      <c r="AS447" s="177">
        <f t="shared" si="48"/>
        <v>0</v>
      </c>
      <c r="AT447" s="235">
        <f t="shared" si="49"/>
        <v>0</v>
      </c>
      <c r="AU447" s="235">
        <f t="shared" si="50"/>
        <v>0</v>
      </c>
      <c r="AV447" s="235">
        <f t="shared" si="51"/>
        <v>0</v>
      </c>
      <c r="AX447" s="173">
        <f t="shared" si="54"/>
        <v>0</v>
      </c>
      <c r="BA447" s="173">
        <f t="shared" si="52"/>
        <v>0</v>
      </c>
      <c r="BD447" s="173">
        <f t="shared" si="53"/>
        <v>0</v>
      </c>
    </row>
    <row r="448" spans="1:117" s="225" customFormat="1" hidden="1">
      <c r="A448" s="178" t="s">
        <v>769</v>
      </c>
      <c r="B448" s="243"/>
      <c r="C448" s="242"/>
      <c r="D448" s="241"/>
      <c r="E448" s="240"/>
      <c r="F448" s="239"/>
      <c r="G448" s="238"/>
      <c r="H448" s="231"/>
      <c r="I448" s="237"/>
      <c r="J448" s="236"/>
      <c r="K448" s="236"/>
      <c r="L448" s="236"/>
      <c r="M448" s="236"/>
      <c r="N448" s="236"/>
      <c r="O448" s="236"/>
      <c r="P448" s="236"/>
      <c r="Q448" s="236"/>
      <c r="R448" s="236"/>
      <c r="S448" s="236"/>
      <c r="T448" s="236"/>
      <c r="U448" s="236"/>
      <c r="V448" s="236"/>
      <c r="W448" s="236"/>
      <c r="X448" s="236"/>
      <c r="Y448" s="236"/>
      <c r="Z448" s="236"/>
      <c r="AA448" s="236"/>
      <c r="AB448" s="236"/>
      <c r="AC448" s="236"/>
      <c r="AD448" s="236"/>
      <c r="AE448" s="236"/>
      <c r="AF448" s="236"/>
      <c r="AG448" s="236"/>
      <c r="AH448" s="236"/>
      <c r="AI448" s="236"/>
      <c r="AJ448" s="236"/>
      <c r="AK448" s="236"/>
      <c r="AL448" s="236"/>
      <c r="AM448" s="236"/>
      <c r="AN448" s="236"/>
      <c r="AO448" s="236"/>
      <c r="AP448" s="236"/>
      <c r="AQ448" s="236"/>
      <c r="AR448" s="236"/>
      <c r="AS448" s="177">
        <f t="shared" si="48"/>
        <v>0</v>
      </c>
      <c r="AT448" s="235">
        <f t="shared" si="49"/>
        <v>0</v>
      </c>
      <c r="AU448" s="235">
        <f t="shared" si="50"/>
        <v>0</v>
      </c>
      <c r="AV448" s="235">
        <f t="shared" si="51"/>
        <v>0</v>
      </c>
      <c r="AW448" s="172"/>
      <c r="AX448" s="173">
        <f t="shared" si="54"/>
        <v>0</v>
      </c>
      <c r="AY448" s="173"/>
      <c r="AZ448" s="173"/>
      <c r="BA448" s="173">
        <f t="shared" si="52"/>
        <v>0</v>
      </c>
      <c r="BB448" s="173"/>
      <c r="BC448" s="173"/>
      <c r="BD448" s="173">
        <f t="shared" si="53"/>
        <v>0</v>
      </c>
      <c r="BE448" s="173"/>
      <c r="BF448" s="172"/>
      <c r="BG448" s="172"/>
      <c r="BH448" s="172"/>
      <c r="BI448" s="172"/>
      <c r="BJ448" s="172"/>
      <c r="BK448" s="172"/>
      <c r="BL448" s="172"/>
      <c r="BM448" s="172"/>
      <c r="BN448" s="172"/>
      <c r="BO448" s="172"/>
      <c r="BP448" s="172"/>
      <c r="BQ448" s="172"/>
      <c r="BR448" s="172"/>
      <c r="BS448" s="172"/>
      <c r="BT448" s="172"/>
      <c r="BU448" s="172"/>
      <c r="BV448" s="172"/>
      <c r="BW448" s="172"/>
      <c r="BX448" s="172"/>
      <c r="BY448" s="172"/>
      <c r="BZ448" s="172"/>
      <c r="CA448" s="172"/>
      <c r="CB448" s="172"/>
      <c r="CC448" s="172"/>
      <c r="CD448" s="172"/>
      <c r="CE448" s="172"/>
      <c r="CF448" s="172"/>
      <c r="CG448" s="172"/>
      <c r="CH448" s="172"/>
      <c r="CI448" s="172"/>
      <c r="CJ448" s="172"/>
      <c r="CK448" s="172"/>
      <c r="CL448" s="172"/>
      <c r="CM448" s="172"/>
      <c r="CN448" s="172"/>
      <c r="CO448" s="172"/>
      <c r="CP448" s="172"/>
      <c r="CQ448" s="172"/>
      <c r="CR448" s="172"/>
      <c r="CS448" s="172"/>
      <c r="CT448" s="172"/>
      <c r="CU448" s="172"/>
      <c r="CV448" s="172"/>
      <c r="CW448" s="172"/>
      <c r="CX448" s="172"/>
      <c r="CY448" s="172"/>
      <c r="CZ448" s="172"/>
      <c r="DA448" s="172"/>
      <c r="DB448" s="172"/>
      <c r="DC448" s="172"/>
      <c r="DD448" s="172"/>
      <c r="DE448" s="172"/>
      <c r="DF448" s="172"/>
      <c r="DG448" s="172"/>
      <c r="DH448" s="172"/>
      <c r="DI448" s="172"/>
      <c r="DJ448" s="172"/>
      <c r="DK448" s="172"/>
      <c r="DL448" s="172"/>
      <c r="DM448" s="172"/>
    </row>
    <row r="449" spans="1:117" s="225" customFormat="1" hidden="1">
      <c r="A449" s="178" t="s">
        <v>770</v>
      </c>
      <c r="B449" s="243"/>
      <c r="C449" s="242"/>
      <c r="D449" s="241"/>
      <c r="E449" s="240"/>
      <c r="F449" s="239"/>
      <c r="G449" s="238"/>
      <c r="H449" s="231"/>
      <c r="I449" s="237"/>
      <c r="J449" s="236"/>
      <c r="K449" s="236"/>
      <c r="L449" s="236"/>
      <c r="M449" s="236"/>
      <c r="N449" s="236"/>
      <c r="O449" s="236"/>
      <c r="P449" s="236"/>
      <c r="Q449" s="236"/>
      <c r="R449" s="236"/>
      <c r="S449" s="236"/>
      <c r="T449" s="236"/>
      <c r="U449" s="236"/>
      <c r="V449" s="236"/>
      <c r="W449" s="236"/>
      <c r="X449" s="236"/>
      <c r="Y449" s="236"/>
      <c r="Z449" s="236"/>
      <c r="AA449" s="236"/>
      <c r="AB449" s="236"/>
      <c r="AC449" s="236"/>
      <c r="AD449" s="236"/>
      <c r="AE449" s="236"/>
      <c r="AF449" s="236"/>
      <c r="AG449" s="236"/>
      <c r="AH449" s="236"/>
      <c r="AI449" s="236"/>
      <c r="AJ449" s="236"/>
      <c r="AK449" s="236"/>
      <c r="AL449" s="236"/>
      <c r="AM449" s="236"/>
      <c r="AN449" s="236"/>
      <c r="AO449" s="236"/>
      <c r="AP449" s="236"/>
      <c r="AQ449" s="236"/>
      <c r="AR449" s="236"/>
      <c r="AS449" s="177">
        <f t="shared" si="48"/>
        <v>0</v>
      </c>
      <c r="AT449" s="235">
        <f t="shared" si="49"/>
        <v>0</v>
      </c>
      <c r="AU449" s="235">
        <f t="shared" si="50"/>
        <v>0</v>
      </c>
      <c r="AV449" s="235">
        <f t="shared" si="51"/>
        <v>0</v>
      </c>
      <c r="AW449" s="172"/>
      <c r="AX449" s="173">
        <f t="shared" si="54"/>
        <v>0</v>
      </c>
      <c r="AY449" s="173"/>
      <c r="AZ449" s="173"/>
      <c r="BA449" s="173">
        <f t="shared" si="52"/>
        <v>0</v>
      </c>
      <c r="BB449" s="173"/>
      <c r="BC449" s="173"/>
      <c r="BD449" s="173">
        <f t="shared" si="53"/>
        <v>0</v>
      </c>
      <c r="BE449" s="173"/>
      <c r="BF449" s="172"/>
      <c r="BG449" s="172"/>
      <c r="BH449" s="172"/>
      <c r="BI449" s="172"/>
      <c r="BJ449" s="172"/>
      <c r="BK449" s="172"/>
      <c r="BL449" s="172"/>
      <c r="BM449" s="172"/>
      <c r="BN449" s="172"/>
      <c r="BO449" s="172"/>
      <c r="BP449" s="172"/>
      <c r="BQ449" s="172"/>
      <c r="BR449" s="172"/>
      <c r="BS449" s="172"/>
      <c r="BT449" s="172"/>
      <c r="BU449" s="172"/>
      <c r="BV449" s="172"/>
      <c r="BW449" s="172"/>
      <c r="BX449" s="172"/>
      <c r="BY449" s="172"/>
      <c r="BZ449" s="172"/>
      <c r="CA449" s="172"/>
      <c r="CB449" s="172"/>
      <c r="CC449" s="172"/>
      <c r="CD449" s="172"/>
      <c r="CE449" s="172"/>
      <c r="CF449" s="172"/>
      <c r="CG449" s="172"/>
      <c r="CH449" s="172"/>
      <c r="CI449" s="172"/>
      <c r="CJ449" s="172"/>
      <c r="CK449" s="172"/>
      <c r="CL449" s="172"/>
      <c r="CM449" s="172"/>
      <c r="CN449" s="172"/>
      <c r="CO449" s="172"/>
      <c r="CP449" s="172"/>
      <c r="CQ449" s="172"/>
      <c r="CR449" s="172"/>
      <c r="CS449" s="172"/>
      <c r="CT449" s="172"/>
      <c r="CU449" s="172"/>
      <c r="CV449" s="172"/>
      <c r="CW449" s="172"/>
      <c r="CX449" s="172"/>
      <c r="CY449" s="172"/>
      <c r="CZ449" s="172"/>
      <c r="DA449" s="172"/>
      <c r="DB449" s="172"/>
      <c r="DC449" s="172"/>
      <c r="DD449" s="172"/>
      <c r="DE449" s="172"/>
      <c r="DF449" s="172"/>
      <c r="DG449" s="172"/>
      <c r="DH449" s="172"/>
      <c r="DI449" s="172"/>
      <c r="DJ449" s="172"/>
      <c r="DK449" s="172"/>
      <c r="DL449" s="172"/>
      <c r="DM449" s="172"/>
    </row>
    <row r="450" spans="1:117" s="225" customFormat="1" hidden="1">
      <c r="A450" s="178" t="s">
        <v>771</v>
      </c>
      <c r="B450" s="243"/>
      <c r="C450" s="242"/>
      <c r="D450" s="241"/>
      <c r="E450" s="240"/>
      <c r="F450" s="239"/>
      <c r="G450" s="238"/>
      <c r="H450" s="231"/>
      <c r="I450" s="237"/>
      <c r="J450" s="236"/>
      <c r="K450" s="236"/>
      <c r="L450" s="236"/>
      <c r="M450" s="236"/>
      <c r="N450" s="236"/>
      <c r="O450" s="236"/>
      <c r="P450" s="236"/>
      <c r="Q450" s="236"/>
      <c r="R450" s="236"/>
      <c r="S450" s="236"/>
      <c r="T450" s="236"/>
      <c r="U450" s="236"/>
      <c r="V450" s="236"/>
      <c r="W450" s="236"/>
      <c r="X450" s="236"/>
      <c r="Y450" s="236"/>
      <c r="Z450" s="236"/>
      <c r="AA450" s="236"/>
      <c r="AB450" s="236"/>
      <c r="AC450" s="236"/>
      <c r="AD450" s="236"/>
      <c r="AE450" s="236"/>
      <c r="AF450" s="236"/>
      <c r="AG450" s="236"/>
      <c r="AH450" s="236"/>
      <c r="AI450" s="236"/>
      <c r="AJ450" s="236"/>
      <c r="AK450" s="236"/>
      <c r="AL450" s="236"/>
      <c r="AM450" s="236"/>
      <c r="AN450" s="236"/>
      <c r="AO450" s="236"/>
      <c r="AP450" s="236"/>
      <c r="AQ450" s="236"/>
      <c r="AR450" s="236"/>
      <c r="AS450" s="177">
        <f t="shared" si="48"/>
        <v>0</v>
      </c>
      <c r="AT450" s="235">
        <f t="shared" si="49"/>
        <v>0</v>
      </c>
      <c r="AU450" s="235">
        <f t="shared" si="50"/>
        <v>0</v>
      </c>
      <c r="AV450" s="235">
        <f t="shared" si="51"/>
        <v>0</v>
      </c>
      <c r="AW450" s="172"/>
      <c r="AX450" s="173">
        <f t="shared" si="54"/>
        <v>0</v>
      </c>
      <c r="AY450" s="173"/>
      <c r="AZ450" s="173"/>
      <c r="BA450" s="173">
        <f t="shared" si="52"/>
        <v>0</v>
      </c>
      <c r="BB450" s="173"/>
      <c r="BC450" s="173"/>
      <c r="BD450" s="173">
        <f t="shared" si="53"/>
        <v>0</v>
      </c>
      <c r="BE450" s="173"/>
      <c r="BF450" s="172"/>
      <c r="BG450" s="172"/>
      <c r="BH450" s="172"/>
      <c r="BI450" s="172"/>
      <c r="BJ450" s="172"/>
      <c r="BK450" s="172"/>
      <c r="BL450" s="172"/>
      <c r="BM450" s="172"/>
      <c r="BN450" s="172"/>
      <c r="BO450" s="172"/>
      <c r="BP450" s="172"/>
      <c r="BQ450" s="172"/>
      <c r="BR450" s="172"/>
      <c r="BS450" s="172"/>
      <c r="BT450" s="172"/>
      <c r="BU450" s="172"/>
      <c r="BV450" s="172"/>
      <c r="BW450" s="172"/>
      <c r="BX450" s="172"/>
      <c r="BY450" s="172"/>
      <c r="BZ450" s="172"/>
      <c r="CA450" s="172"/>
      <c r="CB450" s="172"/>
      <c r="CC450" s="172"/>
      <c r="CD450" s="172"/>
      <c r="CE450" s="172"/>
      <c r="CF450" s="172"/>
      <c r="CG450" s="172"/>
      <c r="CH450" s="172"/>
      <c r="CI450" s="172"/>
      <c r="CJ450" s="172"/>
      <c r="CK450" s="172"/>
      <c r="CL450" s="172"/>
      <c r="CM450" s="172"/>
      <c r="CN450" s="172"/>
      <c r="CO450" s="172"/>
      <c r="CP450" s="172"/>
      <c r="CQ450" s="172"/>
      <c r="CR450" s="172"/>
      <c r="CS450" s="172"/>
      <c r="CT450" s="172"/>
      <c r="CU450" s="172"/>
      <c r="CV450" s="172"/>
      <c r="CW450" s="172"/>
      <c r="CX450" s="172"/>
      <c r="CY450" s="172"/>
      <c r="CZ450" s="172"/>
      <c r="DA450" s="172"/>
      <c r="DB450" s="172"/>
      <c r="DC450" s="172"/>
      <c r="DD450" s="172"/>
      <c r="DE450" s="172"/>
      <c r="DF450" s="172"/>
      <c r="DG450" s="172"/>
      <c r="DH450" s="172"/>
      <c r="DI450" s="172"/>
      <c r="DJ450" s="172"/>
      <c r="DK450" s="172"/>
      <c r="DL450" s="172"/>
      <c r="DM450" s="172"/>
    </row>
    <row r="451" spans="1:117" s="225" customFormat="1" hidden="1">
      <c r="A451" s="178" t="s">
        <v>772</v>
      </c>
      <c r="B451" s="243"/>
      <c r="C451" s="242"/>
      <c r="D451" s="241"/>
      <c r="E451" s="240"/>
      <c r="F451" s="239"/>
      <c r="G451" s="238"/>
      <c r="H451" s="231"/>
      <c r="I451" s="237"/>
      <c r="J451" s="236"/>
      <c r="K451" s="236"/>
      <c r="L451" s="236"/>
      <c r="M451" s="236"/>
      <c r="N451" s="236"/>
      <c r="O451" s="236"/>
      <c r="P451" s="236"/>
      <c r="Q451" s="236"/>
      <c r="R451" s="236"/>
      <c r="S451" s="236"/>
      <c r="T451" s="236"/>
      <c r="U451" s="236"/>
      <c r="V451" s="236"/>
      <c r="W451" s="236"/>
      <c r="X451" s="236"/>
      <c r="Y451" s="236"/>
      <c r="Z451" s="236"/>
      <c r="AA451" s="236"/>
      <c r="AB451" s="236"/>
      <c r="AC451" s="236"/>
      <c r="AD451" s="236"/>
      <c r="AE451" s="236"/>
      <c r="AF451" s="236"/>
      <c r="AG451" s="236"/>
      <c r="AH451" s="236"/>
      <c r="AI451" s="236"/>
      <c r="AJ451" s="236"/>
      <c r="AK451" s="236"/>
      <c r="AL451" s="236"/>
      <c r="AM451" s="236"/>
      <c r="AN451" s="236"/>
      <c r="AO451" s="236"/>
      <c r="AP451" s="236"/>
      <c r="AQ451" s="236"/>
      <c r="AR451" s="236"/>
      <c r="AS451" s="177">
        <f t="shared" si="48"/>
        <v>0</v>
      </c>
      <c r="AT451" s="235">
        <f t="shared" si="49"/>
        <v>0</v>
      </c>
      <c r="AU451" s="235">
        <f t="shared" si="50"/>
        <v>0</v>
      </c>
      <c r="AV451" s="235">
        <f t="shared" si="51"/>
        <v>0</v>
      </c>
      <c r="AW451" s="172"/>
      <c r="AX451" s="173">
        <f t="shared" si="54"/>
        <v>0</v>
      </c>
      <c r="AY451" s="173"/>
      <c r="AZ451" s="173"/>
      <c r="BA451" s="173">
        <f t="shared" si="52"/>
        <v>0</v>
      </c>
      <c r="BB451" s="173"/>
      <c r="BC451" s="173"/>
      <c r="BD451" s="173">
        <f t="shared" si="53"/>
        <v>0</v>
      </c>
      <c r="BE451" s="173"/>
      <c r="BF451" s="172"/>
      <c r="BG451" s="172"/>
      <c r="BH451" s="172"/>
      <c r="BI451" s="172"/>
      <c r="BJ451" s="172"/>
      <c r="BK451" s="172"/>
      <c r="BL451" s="172"/>
      <c r="BM451" s="172"/>
      <c r="BN451" s="172"/>
      <c r="BO451" s="172"/>
      <c r="BP451" s="172"/>
      <c r="BQ451" s="172"/>
      <c r="BR451" s="172"/>
      <c r="BS451" s="172"/>
      <c r="BT451" s="172"/>
      <c r="BU451" s="172"/>
      <c r="BV451" s="172"/>
      <c r="BW451" s="172"/>
      <c r="BX451" s="172"/>
      <c r="BY451" s="172"/>
      <c r="BZ451" s="172"/>
      <c r="CA451" s="172"/>
      <c r="CB451" s="172"/>
      <c r="CC451" s="172"/>
      <c r="CD451" s="172"/>
      <c r="CE451" s="172"/>
      <c r="CF451" s="172"/>
      <c r="CG451" s="172"/>
      <c r="CH451" s="172"/>
      <c r="CI451" s="172"/>
      <c r="CJ451" s="172"/>
      <c r="CK451" s="172"/>
      <c r="CL451" s="172"/>
      <c r="CM451" s="172"/>
      <c r="CN451" s="172"/>
      <c r="CO451" s="172"/>
      <c r="CP451" s="172"/>
      <c r="CQ451" s="172"/>
      <c r="CR451" s="172"/>
      <c r="CS451" s="172"/>
      <c r="CT451" s="172"/>
      <c r="CU451" s="172"/>
      <c r="CV451" s="172"/>
      <c r="CW451" s="172"/>
      <c r="CX451" s="172"/>
      <c r="CY451" s="172"/>
      <c r="CZ451" s="172"/>
      <c r="DA451" s="172"/>
      <c r="DB451" s="172"/>
      <c r="DC451" s="172"/>
      <c r="DD451" s="172"/>
      <c r="DE451" s="172"/>
      <c r="DF451" s="172"/>
      <c r="DG451" s="172"/>
      <c r="DH451" s="172"/>
      <c r="DI451" s="172"/>
      <c r="DJ451" s="172"/>
      <c r="DK451" s="172"/>
      <c r="DL451" s="172"/>
      <c r="DM451" s="172"/>
    </row>
    <row r="452" spans="1:117" s="225" customFormat="1" hidden="1">
      <c r="A452" s="178" t="s">
        <v>773</v>
      </c>
      <c r="B452" s="243"/>
      <c r="C452" s="242"/>
      <c r="D452" s="241"/>
      <c r="E452" s="240"/>
      <c r="F452" s="239"/>
      <c r="G452" s="238"/>
      <c r="H452" s="231"/>
      <c r="I452" s="237"/>
      <c r="J452" s="236"/>
      <c r="K452" s="236"/>
      <c r="L452" s="236"/>
      <c r="M452" s="236"/>
      <c r="N452" s="236"/>
      <c r="O452" s="236"/>
      <c r="P452" s="236"/>
      <c r="Q452" s="236"/>
      <c r="R452" s="236"/>
      <c r="S452" s="236"/>
      <c r="T452" s="236"/>
      <c r="U452" s="236"/>
      <c r="V452" s="236"/>
      <c r="W452" s="236"/>
      <c r="X452" s="236"/>
      <c r="Y452" s="236"/>
      <c r="Z452" s="236"/>
      <c r="AA452" s="236"/>
      <c r="AB452" s="236"/>
      <c r="AC452" s="236"/>
      <c r="AD452" s="236"/>
      <c r="AE452" s="236"/>
      <c r="AF452" s="236"/>
      <c r="AG452" s="236"/>
      <c r="AH452" s="236"/>
      <c r="AI452" s="236"/>
      <c r="AJ452" s="236"/>
      <c r="AK452" s="236"/>
      <c r="AL452" s="236"/>
      <c r="AM452" s="236"/>
      <c r="AN452" s="236"/>
      <c r="AO452" s="236"/>
      <c r="AP452" s="236"/>
      <c r="AQ452" s="236"/>
      <c r="AR452" s="236"/>
      <c r="AS452" s="177">
        <f t="shared" si="48"/>
        <v>0</v>
      </c>
      <c r="AT452" s="235">
        <f t="shared" si="49"/>
        <v>0</v>
      </c>
      <c r="AU452" s="235">
        <f t="shared" si="50"/>
        <v>0</v>
      </c>
      <c r="AV452" s="235">
        <f t="shared" si="51"/>
        <v>0</v>
      </c>
      <c r="AW452" s="172"/>
      <c r="AX452" s="173">
        <f t="shared" si="54"/>
        <v>0</v>
      </c>
      <c r="AY452" s="173"/>
      <c r="AZ452" s="173"/>
      <c r="BA452" s="173">
        <f t="shared" si="52"/>
        <v>0</v>
      </c>
      <c r="BB452" s="173"/>
      <c r="BC452" s="173"/>
      <c r="BD452" s="173">
        <f t="shared" si="53"/>
        <v>0</v>
      </c>
      <c r="BE452" s="173"/>
      <c r="BF452" s="172"/>
      <c r="BG452" s="172"/>
      <c r="BH452" s="172"/>
      <c r="BI452" s="172"/>
      <c r="BJ452" s="172"/>
      <c r="BK452" s="172"/>
      <c r="BL452" s="172"/>
      <c r="BM452" s="172"/>
      <c r="BN452" s="172"/>
      <c r="BO452" s="172"/>
      <c r="BP452" s="172"/>
      <c r="BQ452" s="172"/>
      <c r="BR452" s="172"/>
      <c r="BS452" s="172"/>
      <c r="BT452" s="172"/>
      <c r="BU452" s="172"/>
      <c r="BV452" s="172"/>
      <c r="BW452" s="172"/>
      <c r="BX452" s="172"/>
      <c r="BY452" s="172"/>
      <c r="BZ452" s="172"/>
      <c r="CA452" s="172"/>
      <c r="CB452" s="172"/>
      <c r="CC452" s="172"/>
      <c r="CD452" s="172"/>
      <c r="CE452" s="172"/>
      <c r="CF452" s="172"/>
      <c r="CG452" s="172"/>
      <c r="CH452" s="172"/>
      <c r="CI452" s="172"/>
      <c r="CJ452" s="172"/>
      <c r="CK452" s="172"/>
      <c r="CL452" s="172"/>
      <c r="CM452" s="172"/>
      <c r="CN452" s="172"/>
      <c r="CO452" s="172"/>
      <c r="CP452" s="172"/>
      <c r="CQ452" s="172"/>
      <c r="CR452" s="172"/>
      <c r="CS452" s="172"/>
      <c r="CT452" s="172"/>
      <c r="CU452" s="172"/>
      <c r="CV452" s="172"/>
      <c r="CW452" s="172"/>
      <c r="CX452" s="172"/>
      <c r="CY452" s="172"/>
      <c r="CZ452" s="172"/>
      <c r="DA452" s="172"/>
      <c r="DB452" s="172"/>
      <c r="DC452" s="172"/>
      <c r="DD452" s="172"/>
      <c r="DE452" s="172"/>
      <c r="DF452" s="172"/>
      <c r="DG452" s="172"/>
      <c r="DH452" s="172"/>
      <c r="DI452" s="172"/>
      <c r="DJ452" s="172"/>
      <c r="DK452" s="172"/>
      <c r="DL452" s="172"/>
      <c r="DM452" s="172"/>
    </row>
    <row r="453" spans="1:117" s="225" customFormat="1" hidden="1">
      <c r="A453" s="178" t="s">
        <v>774</v>
      </c>
      <c r="B453" s="243"/>
      <c r="C453" s="242"/>
      <c r="D453" s="241"/>
      <c r="E453" s="240"/>
      <c r="F453" s="239"/>
      <c r="G453" s="238"/>
      <c r="H453" s="231"/>
      <c r="I453" s="237"/>
      <c r="J453" s="236"/>
      <c r="K453" s="236"/>
      <c r="L453" s="236"/>
      <c r="M453" s="236"/>
      <c r="N453" s="236"/>
      <c r="O453" s="236"/>
      <c r="P453" s="236"/>
      <c r="Q453" s="236"/>
      <c r="R453" s="236"/>
      <c r="S453" s="236"/>
      <c r="T453" s="236"/>
      <c r="U453" s="236"/>
      <c r="V453" s="236"/>
      <c r="W453" s="236"/>
      <c r="X453" s="236"/>
      <c r="Y453" s="236"/>
      <c r="Z453" s="236"/>
      <c r="AA453" s="236"/>
      <c r="AB453" s="236"/>
      <c r="AC453" s="236"/>
      <c r="AD453" s="236"/>
      <c r="AE453" s="236"/>
      <c r="AF453" s="236"/>
      <c r="AG453" s="236"/>
      <c r="AH453" s="236"/>
      <c r="AI453" s="236"/>
      <c r="AJ453" s="236"/>
      <c r="AK453" s="236"/>
      <c r="AL453" s="236"/>
      <c r="AM453" s="236"/>
      <c r="AN453" s="236"/>
      <c r="AO453" s="236"/>
      <c r="AP453" s="236"/>
      <c r="AQ453" s="236"/>
      <c r="AR453" s="236"/>
      <c r="AS453" s="177">
        <f t="shared" ref="AS453:AS516" si="55">SUM(J453:AR453)</f>
        <v>0</v>
      </c>
      <c r="AT453" s="235">
        <f t="shared" ref="AT453:AT516" si="56">SUM(J453:O453)</f>
        <v>0</v>
      </c>
      <c r="AU453" s="235">
        <f t="shared" ref="AU453:AU516" si="57">SUM(P453:Z453)</f>
        <v>0</v>
      </c>
      <c r="AV453" s="235">
        <f t="shared" ref="AV453:AV516" si="58">SUM(AA453:AJ453)</f>
        <v>0</v>
      </c>
      <c r="AW453" s="172"/>
      <c r="AX453" s="173">
        <f t="shared" si="54"/>
        <v>0</v>
      </c>
      <c r="AY453" s="173"/>
      <c r="AZ453" s="173"/>
      <c r="BA453" s="173">
        <f t="shared" si="52"/>
        <v>0</v>
      </c>
      <c r="BB453" s="173"/>
      <c r="BC453" s="173"/>
      <c r="BD453" s="173">
        <f t="shared" si="53"/>
        <v>0</v>
      </c>
      <c r="BE453" s="173"/>
      <c r="BF453" s="172"/>
      <c r="BG453" s="172"/>
      <c r="BH453" s="172"/>
      <c r="BI453" s="172"/>
      <c r="BJ453" s="172"/>
      <c r="BK453" s="172"/>
      <c r="BL453" s="172"/>
      <c r="BM453" s="172"/>
      <c r="BN453" s="172"/>
      <c r="BO453" s="172"/>
      <c r="BP453" s="172"/>
      <c r="BQ453" s="172"/>
      <c r="BR453" s="172"/>
      <c r="BS453" s="172"/>
      <c r="BT453" s="172"/>
      <c r="BU453" s="172"/>
      <c r="BV453" s="172"/>
      <c r="BW453" s="172"/>
      <c r="BX453" s="172"/>
      <c r="BY453" s="172"/>
      <c r="BZ453" s="172"/>
      <c r="CA453" s="172"/>
      <c r="CB453" s="172"/>
      <c r="CC453" s="172"/>
      <c r="CD453" s="172"/>
      <c r="CE453" s="172"/>
      <c r="CF453" s="172"/>
      <c r="CG453" s="172"/>
      <c r="CH453" s="172"/>
      <c r="CI453" s="172"/>
      <c r="CJ453" s="172"/>
      <c r="CK453" s="172"/>
      <c r="CL453" s="172"/>
      <c r="CM453" s="172"/>
      <c r="CN453" s="172"/>
      <c r="CO453" s="172"/>
      <c r="CP453" s="172"/>
      <c r="CQ453" s="172"/>
      <c r="CR453" s="172"/>
      <c r="CS453" s="172"/>
      <c r="CT453" s="172"/>
      <c r="CU453" s="172"/>
      <c r="CV453" s="172"/>
      <c r="CW453" s="172"/>
      <c r="CX453" s="172"/>
      <c r="CY453" s="172"/>
      <c r="CZ453" s="172"/>
      <c r="DA453" s="172"/>
      <c r="DB453" s="172"/>
      <c r="DC453" s="172"/>
      <c r="DD453" s="172"/>
      <c r="DE453" s="172"/>
      <c r="DF453" s="172"/>
      <c r="DG453" s="172"/>
      <c r="DH453" s="172"/>
      <c r="DI453" s="172"/>
      <c r="DJ453" s="172"/>
      <c r="DK453" s="172"/>
      <c r="DL453" s="172"/>
      <c r="DM453" s="172"/>
    </row>
    <row r="454" spans="1:117" s="225" customFormat="1" hidden="1">
      <c r="A454" s="178" t="s">
        <v>775</v>
      </c>
      <c r="B454" s="243"/>
      <c r="C454" s="242"/>
      <c r="D454" s="241"/>
      <c r="E454" s="240"/>
      <c r="F454" s="239"/>
      <c r="G454" s="238"/>
      <c r="H454" s="231"/>
      <c r="I454" s="237"/>
      <c r="J454" s="236"/>
      <c r="K454" s="236"/>
      <c r="L454" s="236"/>
      <c r="M454" s="236"/>
      <c r="N454" s="236"/>
      <c r="O454" s="236"/>
      <c r="P454" s="236"/>
      <c r="Q454" s="236"/>
      <c r="R454" s="236"/>
      <c r="S454" s="236"/>
      <c r="T454" s="236"/>
      <c r="U454" s="236"/>
      <c r="V454" s="236"/>
      <c r="W454" s="236"/>
      <c r="X454" s="236"/>
      <c r="Y454" s="236"/>
      <c r="Z454" s="236"/>
      <c r="AA454" s="236"/>
      <c r="AB454" s="236"/>
      <c r="AC454" s="236"/>
      <c r="AD454" s="236"/>
      <c r="AE454" s="236"/>
      <c r="AF454" s="236"/>
      <c r="AG454" s="236"/>
      <c r="AH454" s="236"/>
      <c r="AI454" s="236"/>
      <c r="AJ454" s="236"/>
      <c r="AK454" s="236"/>
      <c r="AL454" s="236"/>
      <c r="AM454" s="236"/>
      <c r="AN454" s="236"/>
      <c r="AO454" s="236"/>
      <c r="AP454" s="236"/>
      <c r="AQ454" s="236"/>
      <c r="AR454" s="236"/>
      <c r="AS454" s="177">
        <f t="shared" si="55"/>
        <v>0</v>
      </c>
      <c r="AT454" s="235">
        <f t="shared" si="56"/>
        <v>0</v>
      </c>
      <c r="AU454" s="235">
        <f t="shared" si="57"/>
        <v>0</v>
      </c>
      <c r="AV454" s="235">
        <f t="shared" si="58"/>
        <v>0</v>
      </c>
      <c r="AW454" s="172"/>
      <c r="AX454" s="173">
        <f t="shared" si="54"/>
        <v>0</v>
      </c>
      <c r="AY454" s="173"/>
      <c r="AZ454" s="173"/>
      <c r="BA454" s="173">
        <f t="shared" ref="BA454:BA517" si="59">D454*AC454</f>
        <v>0</v>
      </c>
      <c r="BB454" s="173"/>
      <c r="BC454" s="173"/>
      <c r="BD454" s="173">
        <f t="shared" ref="BD454:BD517" si="60">D454*(AK454+W454)</f>
        <v>0</v>
      </c>
      <c r="BE454" s="173"/>
      <c r="BF454" s="172"/>
      <c r="BG454" s="172"/>
      <c r="BH454" s="172"/>
      <c r="BI454" s="172"/>
      <c r="BJ454" s="172"/>
      <c r="BK454" s="172"/>
      <c r="BL454" s="172"/>
      <c r="BM454" s="172"/>
      <c r="BN454" s="172"/>
      <c r="BO454" s="172"/>
      <c r="BP454" s="172"/>
      <c r="BQ454" s="172"/>
      <c r="BR454" s="172"/>
      <c r="BS454" s="172"/>
      <c r="BT454" s="172"/>
      <c r="BU454" s="172"/>
      <c r="BV454" s="172"/>
      <c r="BW454" s="172"/>
      <c r="BX454" s="172"/>
      <c r="BY454" s="172"/>
      <c r="BZ454" s="172"/>
      <c r="CA454" s="172"/>
      <c r="CB454" s="172"/>
      <c r="CC454" s="172"/>
      <c r="CD454" s="172"/>
      <c r="CE454" s="172"/>
      <c r="CF454" s="172"/>
      <c r="CG454" s="172"/>
      <c r="CH454" s="172"/>
      <c r="CI454" s="172"/>
      <c r="CJ454" s="172"/>
      <c r="CK454" s="172"/>
      <c r="CL454" s="172"/>
      <c r="CM454" s="172"/>
      <c r="CN454" s="172"/>
      <c r="CO454" s="172"/>
      <c r="CP454" s="172"/>
      <c r="CQ454" s="172"/>
      <c r="CR454" s="172"/>
      <c r="CS454" s="172"/>
      <c r="CT454" s="172"/>
      <c r="CU454" s="172"/>
      <c r="CV454" s="172"/>
      <c r="CW454" s="172"/>
      <c r="CX454" s="172"/>
      <c r="CY454" s="172"/>
      <c r="CZ454" s="172"/>
      <c r="DA454" s="172"/>
      <c r="DB454" s="172"/>
      <c r="DC454" s="172"/>
      <c r="DD454" s="172"/>
      <c r="DE454" s="172"/>
      <c r="DF454" s="172"/>
      <c r="DG454" s="172"/>
      <c r="DH454" s="172"/>
      <c r="DI454" s="172"/>
      <c r="DJ454" s="172"/>
      <c r="DK454" s="172"/>
      <c r="DL454" s="172"/>
      <c r="DM454" s="172"/>
    </row>
    <row r="455" spans="1:117" s="225" customFormat="1" hidden="1">
      <c r="A455" s="178" t="s">
        <v>776</v>
      </c>
      <c r="B455" s="243"/>
      <c r="C455" s="242"/>
      <c r="D455" s="241"/>
      <c r="E455" s="240"/>
      <c r="F455" s="239"/>
      <c r="G455" s="238"/>
      <c r="H455" s="231"/>
      <c r="I455" s="237"/>
      <c r="J455" s="236"/>
      <c r="K455" s="236"/>
      <c r="L455" s="236"/>
      <c r="M455" s="236"/>
      <c r="N455" s="236"/>
      <c r="O455" s="236"/>
      <c r="P455" s="236"/>
      <c r="Q455" s="236"/>
      <c r="R455" s="236"/>
      <c r="S455" s="236"/>
      <c r="T455" s="236"/>
      <c r="U455" s="236"/>
      <c r="V455" s="236"/>
      <c r="W455" s="236"/>
      <c r="X455" s="236"/>
      <c r="Y455" s="236"/>
      <c r="Z455" s="236"/>
      <c r="AA455" s="236"/>
      <c r="AB455" s="236"/>
      <c r="AC455" s="236"/>
      <c r="AD455" s="236"/>
      <c r="AE455" s="236"/>
      <c r="AF455" s="236"/>
      <c r="AG455" s="236"/>
      <c r="AH455" s="236"/>
      <c r="AI455" s="236"/>
      <c r="AJ455" s="236"/>
      <c r="AK455" s="236"/>
      <c r="AL455" s="236"/>
      <c r="AM455" s="236"/>
      <c r="AN455" s="236"/>
      <c r="AO455" s="236"/>
      <c r="AP455" s="236"/>
      <c r="AQ455" s="236"/>
      <c r="AR455" s="236"/>
      <c r="AS455" s="177">
        <f t="shared" si="55"/>
        <v>0</v>
      </c>
      <c r="AT455" s="235">
        <f t="shared" si="56"/>
        <v>0</v>
      </c>
      <c r="AU455" s="235">
        <f t="shared" si="57"/>
        <v>0</v>
      </c>
      <c r="AV455" s="235">
        <f t="shared" si="58"/>
        <v>0</v>
      </c>
      <c r="AW455" s="172"/>
      <c r="AX455" s="173">
        <f t="shared" si="54"/>
        <v>0</v>
      </c>
      <c r="AY455" s="173"/>
      <c r="AZ455" s="173"/>
      <c r="BA455" s="173">
        <f t="shared" si="59"/>
        <v>0</v>
      </c>
      <c r="BB455" s="173"/>
      <c r="BC455" s="173"/>
      <c r="BD455" s="173">
        <f t="shared" si="60"/>
        <v>0</v>
      </c>
      <c r="BE455" s="173"/>
      <c r="BF455" s="172"/>
      <c r="BG455" s="172"/>
      <c r="BH455" s="172"/>
      <c r="BI455" s="172"/>
      <c r="BJ455" s="172"/>
      <c r="BK455" s="172"/>
      <c r="BL455" s="172"/>
      <c r="BM455" s="172"/>
      <c r="BN455" s="172"/>
      <c r="BO455" s="172"/>
      <c r="BP455" s="172"/>
      <c r="BQ455" s="172"/>
      <c r="BR455" s="172"/>
      <c r="BS455" s="172"/>
      <c r="BT455" s="172"/>
      <c r="BU455" s="172"/>
      <c r="BV455" s="172"/>
      <c r="BW455" s="172"/>
      <c r="BX455" s="172"/>
      <c r="BY455" s="172"/>
      <c r="BZ455" s="172"/>
      <c r="CA455" s="172"/>
      <c r="CB455" s="172"/>
      <c r="CC455" s="172"/>
      <c r="CD455" s="172"/>
      <c r="CE455" s="172"/>
      <c r="CF455" s="172"/>
      <c r="CG455" s="172"/>
      <c r="CH455" s="172"/>
      <c r="CI455" s="172"/>
      <c r="CJ455" s="172"/>
      <c r="CK455" s="172"/>
      <c r="CL455" s="172"/>
      <c r="CM455" s="172"/>
      <c r="CN455" s="172"/>
      <c r="CO455" s="172"/>
      <c r="CP455" s="172"/>
      <c r="CQ455" s="172"/>
      <c r="CR455" s="172"/>
      <c r="CS455" s="172"/>
      <c r="CT455" s="172"/>
      <c r="CU455" s="172"/>
      <c r="CV455" s="172"/>
      <c r="CW455" s="172"/>
      <c r="CX455" s="172"/>
      <c r="CY455" s="172"/>
      <c r="CZ455" s="172"/>
      <c r="DA455" s="172"/>
      <c r="DB455" s="172"/>
      <c r="DC455" s="172"/>
      <c r="DD455" s="172"/>
      <c r="DE455" s="172"/>
      <c r="DF455" s="172"/>
      <c r="DG455" s="172"/>
      <c r="DH455" s="172"/>
      <c r="DI455" s="172"/>
      <c r="DJ455" s="172"/>
      <c r="DK455" s="172"/>
      <c r="DL455" s="172"/>
      <c r="DM455" s="172"/>
    </row>
    <row r="456" spans="1:117" s="225" customFormat="1" hidden="1">
      <c r="A456" s="178" t="s">
        <v>777</v>
      </c>
      <c r="B456" s="243"/>
      <c r="C456" s="242"/>
      <c r="D456" s="241"/>
      <c r="E456" s="240"/>
      <c r="F456" s="239"/>
      <c r="G456" s="238"/>
      <c r="H456" s="231"/>
      <c r="I456" s="237"/>
      <c r="J456" s="236"/>
      <c r="K456" s="236"/>
      <c r="L456" s="236"/>
      <c r="M456" s="236"/>
      <c r="N456" s="236"/>
      <c r="O456" s="236"/>
      <c r="P456" s="236"/>
      <c r="Q456" s="236"/>
      <c r="R456" s="236"/>
      <c r="S456" s="236"/>
      <c r="T456" s="236"/>
      <c r="U456" s="236"/>
      <c r="V456" s="236"/>
      <c r="W456" s="236"/>
      <c r="X456" s="236"/>
      <c r="Y456" s="236"/>
      <c r="Z456" s="236"/>
      <c r="AA456" s="236"/>
      <c r="AB456" s="236"/>
      <c r="AC456" s="236"/>
      <c r="AD456" s="236"/>
      <c r="AE456" s="236"/>
      <c r="AF456" s="236"/>
      <c r="AG456" s="236"/>
      <c r="AH456" s="236"/>
      <c r="AI456" s="236"/>
      <c r="AJ456" s="236"/>
      <c r="AK456" s="236"/>
      <c r="AL456" s="236"/>
      <c r="AM456" s="236"/>
      <c r="AN456" s="236"/>
      <c r="AO456" s="236"/>
      <c r="AP456" s="236"/>
      <c r="AQ456" s="236"/>
      <c r="AR456" s="236"/>
      <c r="AS456" s="177">
        <f t="shared" si="55"/>
        <v>0</v>
      </c>
      <c r="AT456" s="235">
        <f t="shared" si="56"/>
        <v>0</v>
      </c>
      <c r="AU456" s="235">
        <f t="shared" si="57"/>
        <v>0</v>
      </c>
      <c r="AV456" s="235">
        <f t="shared" si="58"/>
        <v>0</v>
      </c>
      <c r="AW456" s="172"/>
      <c r="AX456" s="173">
        <f t="shared" si="54"/>
        <v>0</v>
      </c>
      <c r="AY456" s="173"/>
      <c r="AZ456" s="173"/>
      <c r="BA456" s="173">
        <f t="shared" si="59"/>
        <v>0</v>
      </c>
      <c r="BB456" s="173"/>
      <c r="BC456" s="173"/>
      <c r="BD456" s="173">
        <f t="shared" si="60"/>
        <v>0</v>
      </c>
      <c r="BE456" s="173"/>
      <c r="BF456" s="172"/>
      <c r="BG456" s="172"/>
      <c r="BH456" s="172"/>
      <c r="BI456" s="172"/>
      <c r="BJ456" s="172"/>
      <c r="BK456" s="172"/>
      <c r="BL456" s="172"/>
      <c r="BM456" s="172"/>
      <c r="BN456" s="172"/>
      <c r="BO456" s="172"/>
      <c r="BP456" s="172"/>
      <c r="BQ456" s="172"/>
      <c r="BR456" s="172"/>
      <c r="BS456" s="172"/>
      <c r="BT456" s="172"/>
      <c r="BU456" s="172"/>
      <c r="BV456" s="172"/>
      <c r="BW456" s="172"/>
      <c r="BX456" s="172"/>
      <c r="BY456" s="172"/>
      <c r="BZ456" s="172"/>
      <c r="CA456" s="172"/>
      <c r="CB456" s="172"/>
      <c r="CC456" s="172"/>
      <c r="CD456" s="172"/>
      <c r="CE456" s="172"/>
      <c r="CF456" s="172"/>
      <c r="CG456" s="172"/>
      <c r="CH456" s="172"/>
      <c r="CI456" s="172"/>
      <c r="CJ456" s="172"/>
      <c r="CK456" s="172"/>
      <c r="CL456" s="172"/>
      <c r="CM456" s="172"/>
      <c r="CN456" s="172"/>
      <c r="CO456" s="172"/>
      <c r="CP456" s="172"/>
      <c r="CQ456" s="172"/>
      <c r="CR456" s="172"/>
      <c r="CS456" s="172"/>
      <c r="CT456" s="172"/>
      <c r="CU456" s="172"/>
      <c r="CV456" s="172"/>
      <c r="CW456" s="172"/>
      <c r="CX456" s="172"/>
      <c r="CY456" s="172"/>
      <c r="CZ456" s="172"/>
      <c r="DA456" s="172"/>
      <c r="DB456" s="172"/>
      <c r="DC456" s="172"/>
      <c r="DD456" s="172"/>
      <c r="DE456" s="172"/>
      <c r="DF456" s="172"/>
      <c r="DG456" s="172"/>
      <c r="DH456" s="172"/>
      <c r="DI456" s="172"/>
      <c r="DJ456" s="172"/>
      <c r="DK456" s="172"/>
      <c r="DL456" s="172"/>
      <c r="DM456" s="172"/>
    </row>
    <row r="457" spans="1:117" s="225" customFormat="1" hidden="1">
      <c r="A457" s="178" t="s">
        <v>778</v>
      </c>
      <c r="B457" s="243"/>
      <c r="C457" s="242"/>
      <c r="D457" s="241"/>
      <c r="E457" s="240"/>
      <c r="F457" s="239"/>
      <c r="G457" s="238"/>
      <c r="H457" s="231"/>
      <c r="I457" s="237"/>
      <c r="J457" s="236"/>
      <c r="K457" s="236"/>
      <c r="L457" s="236"/>
      <c r="M457" s="236"/>
      <c r="N457" s="236"/>
      <c r="O457" s="236"/>
      <c r="P457" s="236"/>
      <c r="Q457" s="236"/>
      <c r="R457" s="236"/>
      <c r="S457" s="236"/>
      <c r="T457" s="236"/>
      <c r="U457" s="236"/>
      <c r="V457" s="236"/>
      <c r="W457" s="236"/>
      <c r="X457" s="236"/>
      <c r="Y457" s="236"/>
      <c r="Z457" s="236"/>
      <c r="AA457" s="236"/>
      <c r="AB457" s="236"/>
      <c r="AC457" s="236"/>
      <c r="AD457" s="236"/>
      <c r="AE457" s="236"/>
      <c r="AF457" s="236"/>
      <c r="AG457" s="236"/>
      <c r="AH457" s="236"/>
      <c r="AI457" s="236"/>
      <c r="AJ457" s="236"/>
      <c r="AK457" s="236"/>
      <c r="AL457" s="236"/>
      <c r="AM457" s="236"/>
      <c r="AN457" s="236"/>
      <c r="AO457" s="236"/>
      <c r="AP457" s="236"/>
      <c r="AQ457" s="236"/>
      <c r="AR457" s="236"/>
      <c r="AS457" s="177">
        <f t="shared" si="55"/>
        <v>0</v>
      </c>
      <c r="AT457" s="235">
        <f t="shared" si="56"/>
        <v>0</v>
      </c>
      <c r="AU457" s="235">
        <f t="shared" si="57"/>
        <v>0</v>
      </c>
      <c r="AV457" s="235">
        <f t="shared" si="58"/>
        <v>0</v>
      </c>
      <c r="AW457" s="172"/>
      <c r="AX457" s="173">
        <f t="shared" si="54"/>
        <v>0</v>
      </c>
      <c r="AY457" s="173"/>
      <c r="AZ457" s="173"/>
      <c r="BA457" s="173">
        <f t="shared" si="59"/>
        <v>0</v>
      </c>
      <c r="BB457" s="173"/>
      <c r="BC457" s="173"/>
      <c r="BD457" s="173">
        <f t="shared" si="60"/>
        <v>0</v>
      </c>
      <c r="BE457" s="173"/>
      <c r="BF457" s="172"/>
      <c r="BG457" s="172"/>
      <c r="BH457" s="172"/>
      <c r="BI457" s="172"/>
      <c r="BJ457" s="172"/>
      <c r="BK457" s="172"/>
      <c r="BL457" s="172"/>
      <c r="BM457" s="172"/>
      <c r="BN457" s="172"/>
      <c r="BO457" s="172"/>
      <c r="BP457" s="172"/>
      <c r="BQ457" s="172"/>
      <c r="BR457" s="172"/>
      <c r="BS457" s="172"/>
      <c r="BT457" s="172"/>
      <c r="BU457" s="172"/>
      <c r="BV457" s="172"/>
      <c r="BW457" s="172"/>
      <c r="BX457" s="172"/>
      <c r="BY457" s="172"/>
      <c r="BZ457" s="172"/>
      <c r="CA457" s="172"/>
      <c r="CB457" s="172"/>
      <c r="CC457" s="172"/>
      <c r="CD457" s="172"/>
      <c r="CE457" s="172"/>
      <c r="CF457" s="172"/>
      <c r="CG457" s="172"/>
      <c r="CH457" s="172"/>
      <c r="CI457" s="172"/>
      <c r="CJ457" s="172"/>
      <c r="CK457" s="172"/>
      <c r="CL457" s="172"/>
      <c r="CM457" s="172"/>
      <c r="CN457" s="172"/>
      <c r="CO457" s="172"/>
      <c r="CP457" s="172"/>
      <c r="CQ457" s="172"/>
      <c r="CR457" s="172"/>
      <c r="CS457" s="172"/>
      <c r="CT457" s="172"/>
      <c r="CU457" s="172"/>
      <c r="CV457" s="172"/>
      <c r="CW457" s="172"/>
      <c r="CX457" s="172"/>
      <c r="CY457" s="172"/>
      <c r="CZ457" s="172"/>
      <c r="DA457" s="172"/>
      <c r="DB457" s="172"/>
      <c r="DC457" s="172"/>
      <c r="DD457" s="172"/>
      <c r="DE457" s="172"/>
      <c r="DF457" s="172"/>
      <c r="DG457" s="172"/>
      <c r="DH457" s="172"/>
      <c r="DI457" s="172"/>
      <c r="DJ457" s="172"/>
      <c r="DK457" s="172"/>
      <c r="DL457" s="172"/>
      <c r="DM457" s="172"/>
    </row>
    <row r="458" spans="1:117" s="225" customFormat="1" hidden="1">
      <c r="A458" s="178" t="s">
        <v>779</v>
      </c>
      <c r="B458" s="243"/>
      <c r="C458" s="242"/>
      <c r="D458" s="241"/>
      <c r="E458" s="240"/>
      <c r="F458" s="239"/>
      <c r="G458" s="238"/>
      <c r="H458" s="231"/>
      <c r="I458" s="237"/>
      <c r="J458" s="236"/>
      <c r="K458" s="236"/>
      <c r="L458" s="236"/>
      <c r="M458" s="236"/>
      <c r="N458" s="236"/>
      <c r="O458" s="236"/>
      <c r="P458" s="236"/>
      <c r="Q458" s="236"/>
      <c r="R458" s="236"/>
      <c r="S458" s="236"/>
      <c r="T458" s="236"/>
      <c r="U458" s="236"/>
      <c r="V458" s="236"/>
      <c r="W458" s="236"/>
      <c r="X458" s="236"/>
      <c r="Y458" s="236"/>
      <c r="Z458" s="236"/>
      <c r="AA458" s="236"/>
      <c r="AB458" s="236"/>
      <c r="AC458" s="236"/>
      <c r="AD458" s="236"/>
      <c r="AE458" s="236"/>
      <c r="AF458" s="236"/>
      <c r="AG458" s="236"/>
      <c r="AH458" s="236"/>
      <c r="AI458" s="236"/>
      <c r="AJ458" s="236"/>
      <c r="AK458" s="236"/>
      <c r="AL458" s="236"/>
      <c r="AM458" s="236"/>
      <c r="AN458" s="236"/>
      <c r="AO458" s="236"/>
      <c r="AP458" s="236"/>
      <c r="AQ458" s="236"/>
      <c r="AR458" s="236"/>
      <c r="AS458" s="177">
        <f t="shared" si="55"/>
        <v>0</v>
      </c>
      <c r="AT458" s="235">
        <f t="shared" si="56"/>
        <v>0</v>
      </c>
      <c r="AU458" s="235">
        <f t="shared" si="57"/>
        <v>0</v>
      </c>
      <c r="AV458" s="235">
        <f t="shared" si="58"/>
        <v>0</v>
      </c>
      <c r="AW458" s="172"/>
      <c r="AX458" s="173">
        <f t="shared" si="54"/>
        <v>0</v>
      </c>
      <c r="AY458" s="173"/>
      <c r="AZ458" s="173"/>
      <c r="BA458" s="173">
        <f t="shared" si="59"/>
        <v>0</v>
      </c>
      <c r="BB458" s="173"/>
      <c r="BC458" s="173"/>
      <c r="BD458" s="173">
        <f t="shared" si="60"/>
        <v>0</v>
      </c>
      <c r="BE458" s="173"/>
      <c r="BF458" s="172"/>
      <c r="BG458" s="172"/>
      <c r="BH458" s="172"/>
      <c r="BI458" s="172"/>
      <c r="BJ458" s="172"/>
      <c r="BK458" s="172"/>
      <c r="BL458" s="172"/>
      <c r="BM458" s="172"/>
      <c r="BN458" s="172"/>
      <c r="BO458" s="172"/>
      <c r="BP458" s="172"/>
      <c r="BQ458" s="172"/>
      <c r="BR458" s="172"/>
      <c r="BS458" s="172"/>
      <c r="BT458" s="172"/>
      <c r="BU458" s="172"/>
      <c r="BV458" s="172"/>
      <c r="BW458" s="172"/>
      <c r="BX458" s="172"/>
      <c r="BY458" s="172"/>
      <c r="BZ458" s="172"/>
      <c r="CA458" s="172"/>
      <c r="CB458" s="172"/>
      <c r="CC458" s="172"/>
      <c r="CD458" s="172"/>
      <c r="CE458" s="172"/>
      <c r="CF458" s="172"/>
      <c r="CG458" s="172"/>
      <c r="CH458" s="172"/>
      <c r="CI458" s="172"/>
      <c r="CJ458" s="172"/>
      <c r="CK458" s="172"/>
      <c r="CL458" s="172"/>
      <c r="CM458" s="172"/>
      <c r="CN458" s="172"/>
      <c r="CO458" s="172"/>
      <c r="CP458" s="172"/>
      <c r="CQ458" s="172"/>
      <c r="CR458" s="172"/>
      <c r="CS458" s="172"/>
      <c r="CT458" s="172"/>
      <c r="CU458" s="172"/>
      <c r="CV458" s="172"/>
      <c r="CW458" s="172"/>
      <c r="CX458" s="172"/>
      <c r="CY458" s="172"/>
      <c r="CZ458" s="172"/>
      <c r="DA458" s="172"/>
      <c r="DB458" s="172"/>
      <c r="DC458" s="172"/>
      <c r="DD458" s="172"/>
      <c r="DE458" s="172"/>
      <c r="DF458" s="172"/>
      <c r="DG458" s="172"/>
      <c r="DH458" s="172"/>
      <c r="DI458" s="172"/>
      <c r="DJ458" s="172"/>
      <c r="DK458" s="172"/>
      <c r="DL458" s="172"/>
      <c r="DM458" s="172"/>
    </row>
    <row r="459" spans="1:117" s="225" customFormat="1" hidden="1">
      <c r="A459" s="178" t="s">
        <v>780</v>
      </c>
      <c r="B459" s="243"/>
      <c r="C459" s="242"/>
      <c r="D459" s="241"/>
      <c r="E459" s="240"/>
      <c r="F459" s="239"/>
      <c r="G459" s="238"/>
      <c r="H459" s="231"/>
      <c r="I459" s="237"/>
      <c r="J459" s="236"/>
      <c r="K459" s="236"/>
      <c r="L459" s="236"/>
      <c r="M459" s="236"/>
      <c r="N459" s="236"/>
      <c r="O459" s="236"/>
      <c r="P459" s="236"/>
      <c r="Q459" s="236"/>
      <c r="R459" s="236"/>
      <c r="S459" s="236"/>
      <c r="T459" s="236"/>
      <c r="U459" s="236"/>
      <c r="V459" s="236"/>
      <c r="W459" s="236"/>
      <c r="X459" s="236"/>
      <c r="Y459" s="236"/>
      <c r="Z459" s="236"/>
      <c r="AA459" s="236"/>
      <c r="AB459" s="236"/>
      <c r="AC459" s="236"/>
      <c r="AD459" s="236"/>
      <c r="AE459" s="236"/>
      <c r="AF459" s="236"/>
      <c r="AG459" s="236"/>
      <c r="AH459" s="236"/>
      <c r="AI459" s="236"/>
      <c r="AJ459" s="236"/>
      <c r="AK459" s="236"/>
      <c r="AL459" s="236"/>
      <c r="AM459" s="236"/>
      <c r="AN459" s="236"/>
      <c r="AO459" s="236"/>
      <c r="AP459" s="236"/>
      <c r="AQ459" s="236"/>
      <c r="AR459" s="236"/>
      <c r="AS459" s="177">
        <f t="shared" si="55"/>
        <v>0</v>
      </c>
      <c r="AT459" s="235">
        <f t="shared" si="56"/>
        <v>0</v>
      </c>
      <c r="AU459" s="235">
        <f t="shared" si="57"/>
        <v>0</v>
      </c>
      <c r="AV459" s="235">
        <f t="shared" si="58"/>
        <v>0</v>
      </c>
      <c r="AW459" s="172"/>
      <c r="AX459" s="173">
        <f t="shared" si="54"/>
        <v>0</v>
      </c>
      <c r="AY459" s="173"/>
      <c r="AZ459" s="173"/>
      <c r="BA459" s="173">
        <f t="shared" si="59"/>
        <v>0</v>
      </c>
      <c r="BB459" s="173"/>
      <c r="BC459" s="173"/>
      <c r="BD459" s="173">
        <f t="shared" si="60"/>
        <v>0</v>
      </c>
      <c r="BE459" s="173"/>
      <c r="BF459" s="172"/>
      <c r="BG459" s="172"/>
      <c r="BH459" s="172"/>
      <c r="BI459" s="172"/>
      <c r="BJ459" s="172"/>
      <c r="BK459" s="172"/>
      <c r="BL459" s="172"/>
      <c r="BM459" s="172"/>
      <c r="BN459" s="172"/>
      <c r="BO459" s="172"/>
      <c r="BP459" s="172"/>
      <c r="BQ459" s="172"/>
      <c r="BR459" s="172"/>
      <c r="BS459" s="172"/>
      <c r="BT459" s="172"/>
      <c r="BU459" s="172"/>
      <c r="BV459" s="172"/>
      <c r="BW459" s="172"/>
      <c r="BX459" s="172"/>
      <c r="BY459" s="172"/>
      <c r="BZ459" s="172"/>
      <c r="CA459" s="172"/>
      <c r="CB459" s="172"/>
      <c r="CC459" s="172"/>
      <c r="CD459" s="172"/>
      <c r="CE459" s="172"/>
      <c r="CF459" s="172"/>
      <c r="CG459" s="172"/>
      <c r="CH459" s="172"/>
      <c r="CI459" s="172"/>
      <c r="CJ459" s="172"/>
      <c r="CK459" s="172"/>
      <c r="CL459" s="172"/>
      <c r="CM459" s="172"/>
      <c r="CN459" s="172"/>
      <c r="CO459" s="172"/>
      <c r="CP459" s="172"/>
      <c r="CQ459" s="172"/>
      <c r="CR459" s="172"/>
      <c r="CS459" s="172"/>
      <c r="CT459" s="172"/>
      <c r="CU459" s="172"/>
      <c r="CV459" s="172"/>
      <c r="CW459" s="172"/>
      <c r="CX459" s="172"/>
      <c r="CY459" s="172"/>
      <c r="CZ459" s="172"/>
      <c r="DA459" s="172"/>
      <c r="DB459" s="172"/>
      <c r="DC459" s="172"/>
      <c r="DD459" s="172"/>
      <c r="DE459" s="172"/>
      <c r="DF459" s="172"/>
      <c r="DG459" s="172"/>
      <c r="DH459" s="172"/>
      <c r="DI459" s="172"/>
      <c r="DJ459" s="172"/>
      <c r="DK459" s="172"/>
      <c r="DL459" s="172"/>
      <c r="DM459" s="172"/>
    </row>
    <row r="460" spans="1:117" s="225" customFormat="1" hidden="1">
      <c r="A460" s="178" t="s">
        <v>781</v>
      </c>
      <c r="B460" s="243"/>
      <c r="C460" s="242"/>
      <c r="D460" s="241"/>
      <c r="E460" s="240"/>
      <c r="F460" s="239"/>
      <c r="G460" s="238"/>
      <c r="H460" s="231"/>
      <c r="I460" s="237"/>
      <c r="J460" s="236"/>
      <c r="K460" s="236"/>
      <c r="L460" s="236"/>
      <c r="M460" s="236"/>
      <c r="N460" s="236"/>
      <c r="O460" s="236"/>
      <c r="P460" s="236"/>
      <c r="Q460" s="236"/>
      <c r="R460" s="236"/>
      <c r="S460" s="236"/>
      <c r="T460" s="236"/>
      <c r="U460" s="236"/>
      <c r="V460" s="236"/>
      <c r="W460" s="236"/>
      <c r="X460" s="236"/>
      <c r="Y460" s="236"/>
      <c r="Z460" s="236"/>
      <c r="AA460" s="236"/>
      <c r="AB460" s="236"/>
      <c r="AC460" s="236"/>
      <c r="AD460" s="236"/>
      <c r="AE460" s="236"/>
      <c r="AF460" s="236"/>
      <c r="AG460" s="236"/>
      <c r="AH460" s="236"/>
      <c r="AI460" s="236"/>
      <c r="AJ460" s="236"/>
      <c r="AK460" s="236"/>
      <c r="AL460" s="236"/>
      <c r="AM460" s="236"/>
      <c r="AN460" s="236"/>
      <c r="AO460" s="236"/>
      <c r="AP460" s="236"/>
      <c r="AQ460" s="236"/>
      <c r="AR460" s="236"/>
      <c r="AS460" s="177">
        <f t="shared" si="55"/>
        <v>0</v>
      </c>
      <c r="AT460" s="235">
        <f t="shared" si="56"/>
        <v>0</v>
      </c>
      <c r="AU460" s="235">
        <f t="shared" si="57"/>
        <v>0</v>
      </c>
      <c r="AV460" s="235">
        <f t="shared" si="58"/>
        <v>0</v>
      </c>
      <c r="AW460" s="172"/>
      <c r="AX460" s="173">
        <f t="shared" si="54"/>
        <v>0</v>
      </c>
      <c r="AY460" s="173"/>
      <c r="AZ460" s="173"/>
      <c r="BA460" s="173">
        <f t="shared" si="59"/>
        <v>0</v>
      </c>
      <c r="BB460" s="173"/>
      <c r="BC460" s="173"/>
      <c r="BD460" s="173">
        <f t="shared" si="60"/>
        <v>0</v>
      </c>
      <c r="BE460" s="173"/>
      <c r="BF460" s="172"/>
      <c r="BG460" s="172"/>
      <c r="BH460" s="172"/>
      <c r="BI460" s="172"/>
      <c r="BJ460" s="172"/>
      <c r="BK460" s="172"/>
      <c r="BL460" s="172"/>
      <c r="BM460" s="172"/>
      <c r="BN460" s="172"/>
      <c r="BO460" s="172"/>
      <c r="BP460" s="172"/>
      <c r="BQ460" s="172"/>
      <c r="BR460" s="172"/>
      <c r="BS460" s="172"/>
      <c r="BT460" s="172"/>
      <c r="BU460" s="172"/>
      <c r="BV460" s="172"/>
      <c r="BW460" s="172"/>
      <c r="BX460" s="172"/>
      <c r="BY460" s="172"/>
      <c r="BZ460" s="172"/>
      <c r="CA460" s="172"/>
      <c r="CB460" s="172"/>
      <c r="CC460" s="172"/>
      <c r="CD460" s="172"/>
      <c r="CE460" s="172"/>
      <c r="CF460" s="172"/>
      <c r="CG460" s="172"/>
      <c r="CH460" s="172"/>
      <c r="CI460" s="172"/>
      <c r="CJ460" s="172"/>
      <c r="CK460" s="172"/>
      <c r="CL460" s="172"/>
      <c r="CM460" s="172"/>
      <c r="CN460" s="172"/>
      <c r="CO460" s="172"/>
      <c r="CP460" s="172"/>
      <c r="CQ460" s="172"/>
      <c r="CR460" s="172"/>
      <c r="CS460" s="172"/>
      <c r="CT460" s="172"/>
      <c r="CU460" s="172"/>
      <c r="CV460" s="172"/>
      <c r="CW460" s="172"/>
      <c r="CX460" s="172"/>
      <c r="CY460" s="172"/>
      <c r="CZ460" s="172"/>
      <c r="DA460" s="172"/>
      <c r="DB460" s="172"/>
      <c r="DC460" s="172"/>
      <c r="DD460" s="172"/>
      <c r="DE460" s="172"/>
      <c r="DF460" s="172"/>
      <c r="DG460" s="172"/>
      <c r="DH460" s="172"/>
      <c r="DI460" s="172"/>
      <c r="DJ460" s="172"/>
      <c r="DK460" s="172"/>
      <c r="DL460" s="172"/>
      <c r="DM460" s="172"/>
    </row>
    <row r="461" spans="1:117" s="225" customFormat="1" hidden="1">
      <c r="A461" s="178" t="s">
        <v>782</v>
      </c>
      <c r="B461" s="243"/>
      <c r="C461" s="242"/>
      <c r="D461" s="241"/>
      <c r="E461" s="240"/>
      <c r="F461" s="239"/>
      <c r="G461" s="238"/>
      <c r="H461" s="231"/>
      <c r="I461" s="237"/>
      <c r="J461" s="236"/>
      <c r="K461" s="236"/>
      <c r="L461" s="236"/>
      <c r="M461" s="236"/>
      <c r="N461" s="236"/>
      <c r="O461" s="236"/>
      <c r="P461" s="236"/>
      <c r="Q461" s="236"/>
      <c r="R461" s="236"/>
      <c r="S461" s="236"/>
      <c r="T461" s="236"/>
      <c r="U461" s="236"/>
      <c r="V461" s="236"/>
      <c r="W461" s="236"/>
      <c r="X461" s="236"/>
      <c r="Y461" s="236"/>
      <c r="Z461" s="236"/>
      <c r="AA461" s="236"/>
      <c r="AB461" s="236"/>
      <c r="AC461" s="236"/>
      <c r="AD461" s="236"/>
      <c r="AE461" s="236"/>
      <c r="AF461" s="236"/>
      <c r="AG461" s="236"/>
      <c r="AH461" s="236"/>
      <c r="AI461" s="236"/>
      <c r="AJ461" s="236"/>
      <c r="AK461" s="236"/>
      <c r="AL461" s="236"/>
      <c r="AM461" s="236"/>
      <c r="AN461" s="236"/>
      <c r="AO461" s="236"/>
      <c r="AP461" s="236"/>
      <c r="AQ461" s="236"/>
      <c r="AR461" s="236"/>
      <c r="AS461" s="177">
        <f t="shared" si="55"/>
        <v>0</v>
      </c>
      <c r="AT461" s="235">
        <f t="shared" si="56"/>
        <v>0</v>
      </c>
      <c r="AU461" s="235">
        <f t="shared" si="57"/>
        <v>0</v>
      </c>
      <c r="AV461" s="235">
        <f t="shared" si="58"/>
        <v>0</v>
      </c>
      <c r="AW461" s="172"/>
      <c r="AX461" s="173">
        <f t="shared" si="54"/>
        <v>0</v>
      </c>
      <c r="AY461" s="173"/>
      <c r="AZ461" s="173"/>
      <c r="BA461" s="173">
        <f t="shared" si="59"/>
        <v>0</v>
      </c>
      <c r="BB461" s="173"/>
      <c r="BC461" s="173"/>
      <c r="BD461" s="173">
        <f t="shared" si="60"/>
        <v>0</v>
      </c>
      <c r="BE461" s="173"/>
      <c r="BF461" s="172"/>
      <c r="BG461" s="172"/>
      <c r="BH461" s="172"/>
      <c r="BI461" s="172"/>
      <c r="BJ461" s="172"/>
      <c r="BK461" s="172"/>
      <c r="BL461" s="172"/>
      <c r="BM461" s="172"/>
      <c r="BN461" s="172"/>
      <c r="BO461" s="172"/>
      <c r="BP461" s="172"/>
      <c r="BQ461" s="172"/>
      <c r="BR461" s="172"/>
      <c r="BS461" s="172"/>
      <c r="BT461" s="172"/>
      <c r="BU461" s="172"/>
      <c r="BV461" s="172"/>
      <c r="BW461" s="172"/>
      <c r="BX461" s="172"/>
      <c r="BY461" s="172"/>
      <c r="BZ461" s="172"/>
      <c r="CA461" s="172"/>
      <c r="CB461" s="172"/>
      <c r="CC461" s="172"/>
      <c r="CD461" s="172"/>
      <c r="CE461" s="172"/>
      <c r="CF461" s="172"/>
      <c r="CG461" s="172"/>
      <c r="CH461" s="172"/>
      <c r="CI461" s="172"/>
      <c r="CJ461" s="172"/>
      <c r="CK461" s="172"/>
      <c r="CL461" s="172"/>
      <c r="CM461" s="172"/>
      <c r="CN461" s="172"/>
      <c r="CO461" s="172"/>
      <c r="CP461" s="172"/>
      <c r="CQ461" s="172"/>
      <c r="CR461" s="172"/>
      <c r="CS461" s="172"/>
      <c r="CT461" s="172"/>
      <c r="CU461" s="172"/>
      <c r="CV461" s="172"/>
      <c r="CW461" s="172"/>
      <c r="CX461" s="172"/>
      <c r="CY461" s="172"/>
      <c r="CZ461" s="172"/>
      <c r="DA461" s="172"/>
      <c r="DB461" s="172"/>
      <c r="DC461" s="172"/>
      <c r="DD461" s="172"/>
      <c r="DE461" s="172"/>
      <c r="DF461" s="172"/>
      <c r="DG461" s="172"/>
      <c r="DH461" s="172"/>
      <c r="DI461" s="172"/>
      <c r="DJ461" s="172"/>
      <c r="DK461" s="172"/>
      <c r="DL461" s="172"/>
      <c r="DM461" s="172"/>
    </row>
    <row r="462" spans="1:117" hidden="1">
      <c r="A462" s="178" t="s">
        <v>783</v>
      </c>
      <c r="B462" s="243"/>
      <c r="C462" s="242"/>
      <c r="D462" s="241"/>
      <c r="E462" s="240"/>
      <c r="F462" s="239"/>
      <c r="G462" s="238"/>
      <c r="H462" s="231"/>
      <c r="I462" s="237"/>
      <c r="J462" s="236"/>
      <c r="K462" s="236"/>
      <c r="L462" s="236"/>
      <c r="M462" s="236"/>
      <c r="N462" s="236"/>
      <c r="O462" s="236"/>
      <c r="P462" s="236"/>
      <c r="Q462" s="236"/>
      <c r="R462" s="236"/>
      <c r="S462" s="236"/>
      <c r="T462" s="236"/>
      <c r="U462" s="236"/>
      <c r="V462" s="236"/>
      <c r="W462" s="236"/>
      <c r="X462" s="236"/>
      <c r="Y462" s="236"/>
      <c r="Z462" s="236"/>
      <c r="AA462" s="236"/>
      <c r="AB462" s="236"/>
      <c r="AC462" s="236"/>
      <c r="AD462" s="236"/>
      <c r="AE462" s="236"/>
      <c r="AF462" s="236"/>
      <c r="AG462" s="236"/>
      <c r="AH462" s="236"/>
      <c r="AI462" s="236"/>
      <c r="AJ462" s="236"/>
      <c r="AK462" s="236"/>
      <c r="AL462" s="236"/>
      <c r="AM462" s="236"/>
      <c r="AN462" s="236"/>
      <c r="AO462" s="236"/>
      <c r="AP462" s="236"/>
      <c r="AQ462" s="236"/>
      <c r="AR462" s="236"/>
      <c r="AS462" s="177">
        <f t="shared" si="55"/>
        <v>0</v>
      </c>
      <c r="AT462" s="235">
        <f t="shared" si="56"/>
        <v>0</v>
      </c>
      <c r="AU462" s="235">
        <f t="shared" si="57"/>
        <v>0</v>
      </c>
      <c r="AV462" s="235">
        <f t="shared" si="58"/>
        <v>0</v>
      </c>
      <c r="AX462" s="173">
        <f t="shared" si="54"/>
        <v>0</v>
      </c>
      <c r="BA462" s="173">
        <f t="shared" si="59"/>
        <v>0</v>
      </c>
      <c r="BD462" s="173">
        <f t="shared" si="60"/>
        <v>0</v>
      </c>
    </row>
    <row r="463" spans="1:117" s="225" customFormat="1" hidden="1">
      <c r="A463" s="178" t="s">
        <v>784</v>
      </c>
      <c r="B463" s="243"/>
      <c r="C463" s="242"/>
      <c r="D463" s="241"/>
      <c r="E463" s="240"/>
      <c r="F463" s="239"/>
      <c r="G463" s="238"/>
      <c r="H463" s="231"/>
      <c r="I463" s="237"/>
      <c r="J463" s="236"/>
      <c r="K463" s="236"/>
      <c r="L463" s="236"/>
      <c r="M463" s="236"/>
      <c r="N463" s="236"/>
      <c r="O463" s="236"/>
      <c r="P463" s="236"/>
      <c r="Q463" s="236"/>
      <c r="R463" s="236"/>
      <c r="S463" s="236"/>
      <c r="T463" s="236"/>
      <c r="U463" s="236"/>
      <c r="V463" s="236"/>
      <c r="W463" s="236"/>
      <c r="X463" s="236"/>
      <c r="Y463" s="236"/>
      <c r="Z463" s="236"/>
      <c r="AA463" s="236"/>
      <c r="AB463" s="236"/>
      <c r="AC463" s="236"/>
      <c r="AD463" s="236"/>
      <c r="AE463" s="236"/>
      <c r="AF463" s="236"/>
      <c r="AG463" s="236"/>
      <c r="AH463" s="236"/>
      <c r="AI463" s="236"/>
      <c r="AJ463" s="236"/>
      <c r="AK463" s="236"/>
      <c r="AL463" s="236"/>
      <c r="AM463" s="236"/>
      <c r="AN463" s="236"/>
      <c r="AO463" s="236"/>
      <c r="AP463" s="236"/>
      <c r="AQ463" s="236"/>
      <c r="AR463" s="236"/>
      <c r="AS463" s="177">
        <f t="shared" si="55"/>
        <v>0</v>
      </c>
      <c r="AT463" s="235">
        <f t="shared" si="56"/>
        <v>0</v>
      </c>
      <c r="AU463" s="235">
        <f t="shared" si="57"/>
        <v>0</v>
      </c>
      <c r="AV463" s="235">
        <f t="shared" si="58"/>
        <v>0</v>
      </c>
      <c r="AW463" s="172"/>
      <c r="AX463" s="173">
        <f t="shared" si="54"/>
        <v>0</v>
      </c>
      <c r="AY463" s="173"/>
      <c r="AZ463" s="173"/>
      <c r="BA463" s="173">
        <f t="shared" si="59"/>
        <v>0</v>
      </c>
      <c r="BB463" s="173"/>
      <c r="BC463" s="173"/>
      <c r="BD463" s="173">
        <f t="shared" si="60"/>
        <v>0</v>
      </c>
      <c r="BE463" s="173"/>
      <c r="BF463" s="172"/>
      <c r="BG463" s="172"/>
      <c r="BH463" s="172"/>
      <c r="BI463" s="172"/>
      <c r="BJ463" s="172"/>
      <c r="BK463" s="172"/>
      <c r="BL463" s="172"/>
      <c r="BM463" s="172"/>
      <c r="BN463" s="172"/>
      <c r="BO463" s="172"/>
      <c r="BP463" s="172"/>
      <c r="BQ463" s="172"/>
      <c r="BR463" s="172"/>
      <c r="BS463" s="172"/>
      <c r="BT463" s="172"/>
      <c r="BU463" s="172"/>
      <c r="BV463" s="172"/>
      <c r="BW463" s="172"/>
      <c r="BX463" s="172"/>
      <c r="BY463" s="172"/>
      <c r="BZ463" s="172"/>
      <c r="CA463" s="172"/>
      <c r="CB463" s="172"/>
      <c r="CC463" s="172"/>
      <c r="CD463" s="172"/>
      <c r="CE463" s="172"/>
      <c r="CF463" s="172"/>
      <c r="CG463" s="172"/>
      <c r="CH463" s="172"/>
      <c r="CI463" s="172"/>
      <c r="CJ463" s="172"/>
      <c r="CK463" s="172"/>
      <c r="CL463" s="172"/>
      <c r="CM463" s="172"/>
      <c r="CN463" s="172"/>
      <c r="CO463" s="172"/>
      <c r="CP463" s="172"/>
      <c r="CQ463" s="172"/>
      <c r="CR463" s="172"/>
      <c r="CS463" s="172"/>
      <c r="CT463" s="172"/>
      <c r="CU463" s="172"/>
      <c r="CV463" s="172"/>
      <c r="CW463" s="172"/>
      <c r="CX463" s="172"/>
      <c r="CY463" s="172"/>
      <c r="CZ463" s="172"/>
      <c r="DA463" s="172"/>
      <c r="DB463" s="172"/>
      <c r="DC463" s="172"/>
      <c r="DD463" s="172"/>
      <c r="DE463" s="172"/>
      <c r="DF463" s="172"/>
      <c r="DG463" s="172"/>
      <c r="DH463" s="172"/>
      <c r="DI463" s="172"/>
      <c r="DJ463" s="172"/>
      <c r="DK463" s="172"/>
      <c r="DL463" s="172"/>
      <c r="DM463" s="172"/>
    </row>
    <row r="464" spans="1:117" s="225" customFormat="1" hidden="1">
      <c r="A464" s="178" t="s">
        <v>785</v>
      </c>
      <c r="B464" s="243"/>
      <c r="C464" s="242"/>
      <c r="D464" s="241"/>
      <c r="E464" s="240"/>
      <c r="F464" s="239"/>
      <c r="G464" s="238"/>
      <c r="H464" s="231"/>
      <c r="I464" s="237"/>
      <c r="J464" s="236"/>
      <c r="K464" s="236"/>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c r="AG464" s="236"/>
      <c r="AH464" s="236"/>
      <c r="AI464" s="236"/>
      <c r="AJ464" s="236"/>
      <c r="AK464" s="236"/>
      <c r="AL464" s="236"/>
      <c r="AM464" s="236"/>
      <c r="AN464" s="236"/>
      <c r="AO464" s="236"/>
      <c r="AP464" s="236"/>
      <c r="AQ464" s="236"/>
      <c r="AR464" s="236"/>
      <c r="AS464" s="177">
        <f t="shared" si="55"/>
        <v>0</v>
      </c>
      <c r="AT464" s="235">
        <f t="shared" si="56"/>
        <v>0</v>
      </c>
      <c r="AU464" s="235">
        <f t="shared" si="57"/>
        <v>0</v>
      </c>
      <c r="AV464" s="235">
        <f t="shared" si="58"/>
        <v>0</v>
      </c>
      <c r="AW464" s="172"/>
      <c r="AX464" s="173">
        <f t="shared" si="54"/>
        <v>0</v>
      </c>
      <c r="AY464" s="173"/>
      <c r="AZ464" s="173"/>
      <c r="BA464" s="173">
        <f t="shared" si="59"/>
        <v>0</v>
      </c>
      <c r="BB464" s="173"/>
      <c r="BC464" s="173"/>
      <c r="BD464" s="173">
        <f t="shared" si="60"/>
        <v>0</v>
      </c>
      <c r="BE464" s="173"/>
      <c r="BF464" s="172"/>
      <c r="BG464" s="172"/>
      <c r="BH464" s="172"/>
      <c r="BI464" s="172"/>
      <c r="BJ464" s="172"/>
      <c r="BK464" s="172"/>
      <c r="BL464" s="172"/>
      <c r="BM464" s="172"/>
      <c r="BN464" s="172"/>
      <c r="BO464" s="172"/>
      <c r="BP464" s="172"/>
      <c r="BQ464" s="172"/>
      <c r="BR464" s="172"/>
      <c r="BS464" s="172"/>
      <c r="BT464" s="172"/>
      <c r="BU464" s="172"/>
      <c r="BV464" s="172"/>
      <c r="BW464" s="172"/>
      <c r="BX464" s="172"/>
      <c r="BY464" s="172"/>
      <c r="BZ464" s="172"/>
      <c r="CA464" s="172"/>
      <c r="CB464" s="172"/>
      <c r="CC464" s="172"/>
      <c r="CD464" s="172"/>
      <c r="CE464" s="172"/>
      <c r="CF464" s="172"/>
      <c r="CG464" s="172"/>
      <c r="CH464" s="172"/>
      <c r="CI464" s="172"/>
      <c r="CJ464" s="172"/>
      <c r="CK464" s="172"/>
      <c r="CL464" s="172"/>
      <c r="CM464" s="172"/>
      <c r="CN464" s="172"/>
      <c r="CO464" s="172"/>
      <c r="CP464" s="172"/>
      <c r="CQ464" s="172"/>
      <c r="CR464" s="172"/>
      <c r="CS464" s="172"/>
      <c r="CT464" s="172"/>
      <c r="CU464" s="172"/>
      <c r="CV464" s="172"/>
      <c r="CW464" s="172"/>
      <c r="CX464" s="172"/>
      <c r="CY464" s="172"/>
      <c r="CZ464" s="172"/>
      <c r="DA464" s="172"/>
      <c r="DB464" s="172"/>
      <c r="DC464" s="172"/>
      <c r="DD464" s="172"/>
      <c r="DE464" s="172"/>
      <c r="DF464" s="172"/>
      <c r="DG464" s="172"/>
      <c r="DH464" s="172"/>
      <c r="DI464" s="172"/>
      <c r="DJ464" s="172"/>
      <c r="DK464" s="172"/>
      <c r="DL464" s="172"/>
      <c r="DM464" s="172"/>
    </row>
    <row r="465" spans="1:117" s="225" customFormat="1" hidden="1">
      <c r="A465" s="178" t="s">
        <v>786</v>
      </c>
      <c r="B465" s="243"/>
      <c r="C465" s="242"/>
      <c r="D465" s="241"/>
      <c r="E465" s="240"/>
      <c r="F465" s="239"/>
      <c r="G465" s="238"/>
      <c r="H465" s="231"/>
      <c r="I465" s="237"/>
      <c r="J465" s="236"/>
      <c r="K465" s="236"/>
      <c r="L465" s="236"/>
      <c r="M465" s="236"/>
      <c r="N465" s="236"/>
      <c r="O465" s="236"/>
      <c r="P465" s="236"/>
      <c r="Q465" s="236"/>
      <c r="R465" s="236"/>
      <c r="S465" s="236"/>
      <c r="T465" s="236"/>
      <c r="U465" s="236"/>
      <c r="V465" s="236"/>
      <c r="W465" s="236"/>
      <c r="X465" s="236"/>
      <c r="Y465" s="236"/>
      <c r="Z465" s="236"/>
      <c r="AA465" s="236"/>
      <c r="AB465" s="236"/>
      <c r="AC465" s="236"/>
      <c r="AD465" s="236"/>
      <c r="AE465" s="236"/>
      <c r="AF465" s="236"/>
      <c r="AG465" s="236"/>
      <c r="AH465" s="236"/>
      <c r="AI465" s="236"/>
      <c r="AJ465" s="236"/>
      <c r="AK465" s="236"/>
      <c r="AL465" s="236"/>
      <c r="AM465" s="236"/>
      <c r="AN465" s="236"/>
      <c r="AO465" s="236"/>
      <c r="AP465" s="236"/>
      <c r="AQ465" s="236"/>
      <c r="AR465" s="236"/>
      <c r="AS465" s="177">
        <f t="shared" si="55"/>
        <v>0</v>
      </c>
      <c r="AT465" s="235">
        <f t="shared" si="56"/>
        <v>0</v>
      </c>
      <c r="AU465" s="235">
        <f t="shared" si="57"/>
        <v>0</v>
      </c>
      <c r="AV465" s="235">
        <f t="shared" si="58"/>
        <v>0</v>
      </c>
      <c r="AW465" s="172"/>
      <c r="AX465" s="173">
        <f t="shared" si="54"/>
        <v>0</v>
      </c>
      <c r="AY465" s="173"/>
      <c r="AZ465" s="173"/>
      <c r="BA465" s="173">
        <f t="shared" si="59"/>
        <v>0</v>
      </c>
      <c r="BB465" s="173"/>
      <c r="BC465" s="173"/>
      <c r="BD465" s="173">
        <f t="shared" si="60"/>
        <v>0</v>
      </c>
      <c r="BE465" s="173"/>
      <c r="BF465" s="172"/>
      <c r="BG465" s="172"/>
      <c r="BH465" s="172"/>
      <c r="BI465" s="172"/>
      <c r="BJ465" s="172"/>
      <c r="BK465" s="172"/>
      <c r="BL465" s="172"/>
      <c r="BM465" s="172"/>
      <c r="BN465" s="172"/>
      <c r="BO465" s="172"/>
      <c r="BP465" s="172"/>
      <c r="BQ465" s="172"/>
      <c r="BR465" s="172"/>
      <c r="BS465" s="172"/>
      <c r="BT465" s="172"/>
      <c r="BU465" s="172"/>
      <c r="BV465" s="172"/>
      <c r="BW465" s="172"/>
      <c r="BX465" s="172"/>
      <c r="BY465" s="172"/>
      <c r="BZ465" s="172"/>
      <c r="CA465" s="172"/>
      <c r="CB465" s="172"/>
      <c r="CC465" s="172"/>
      <c r="CD465" s="172"/>
      <c r="CE465" s="172"/>
      <c r="CF465" s="172"/>
      <c r="CG465" s="172"/>
      <c r="CH465" s="172"/>
      <c r="CI465" s="172"/>
      <c r="CJ465" s="172"/>
      <c r="CK465" s="172"/>
      <c r="CL465" s="172"/>
      <c r="CM465" s="172"/>
      <c r="CN465" s="172"/>
      <c r="CO465" s="172"/>
      <c r="CP465" s="172"/>
      <c r="CQ465" s="172"/>
      <c r="CR465" s="172"/>
      <c r="CS465" s="172"/>
      <c r="CT465" s="172"/>
      <c r="CU465" s="172"/>
      <c r="CV465" s="172"/>
      <c r="CW465" s="172"/>
      <c r="CX465" s="172"/>
      <c r="CY465" s="172"/>
      <c r="CZ465" s="172"/>
      <c r="DA465" s="172"/>
      <c r="DB465" s="172"/>
      <c r="DC465" s="172"/>
      <c r="DD465" s="172"/>
      <c r="DE465" s="172"/>
      <c r="DF465" s="172"/>
      <c r="DG465" s="172"/>
      <c r="DH465" s="172"/>
      <c r="DI465" s="172"/>
      <c r="DJ465" s="172"/>
      <c r="DK465" s="172"/>
      <c r="DL465" s="172"/>
      <c r="DM465" s="172"/>
    </row>
    <row r="466" spans="1:117" s="225" customFormat="1" hidden="1">
      <c r="A466" s="178" t="s">
        <v>787</v>
      </c>
      <c r="B466" s="243"/>
      <c r="C466" s="242"/>
      <c r="D466" s="241"/>
      <c r="E466" s="240"/>
      <c r="F466" s="239"/>
      <c r="G466" s="238"/>
      <c r="H466" s="231"/>
      <c r="I466" s="237"/>
      <c r="J466" s="236"/>
      <c r="K466" s="236"/>
      <c r="L466" s="236"/>
      <c r="M466" s="236"/>
      <c r="N466" s="236"/>
      <c r="O466" s="236"/>
      <c r="P466" s="236"/>
      <c r="Q466" s="236"/>
      <c r="R466" s="236"/>
      <c r="S466" s="236"/>
      <c r="T466" s="236"/>
      <c r="U466" s="236"/>
      <c r="V466" s="236"/>
      <c r="W466" s="236"/>
      <c r="X466" s="236"/>
      <c r="Y466" s="236"/>
      <c r="Z466" s="236"/>
      <c r="AA466" s="236"/>
      <c r="AB466" s="236"/>
      <c r="AC466" s="236"/>
      <c r="AD466" s="236"/>
      <c r="AE466" s="236"/>
      <c r="AF466" s="236"/>
      <c r="AG466" s="236"/>
      <c r="AH466" s="236"/>
      <c r="AI466" s="236"/>
      <c r="AJ466" s="236"/>
      <c r="AK466" s="236"/>
      <c r="AL466" s="236"/>
      <c r="AM466" s="236"/>
      <c r="AN466" s="236"/>
      <c r="AO466" s="236"/>
      <c r="AP466" s="236"/>
      <c r="AQ466" s="236"/>
      <c r="AR466" s="236"/>
      <c r="AS466" s="177">
        <f t="shared" si="55"/>
        <v>0</v>
      </c>
      <c r="AT466" s="235">
        <f t="shared" si="56"/>
        <v>0</v>
      </c>
      <c r="AU466" s="235">
        <f t="shared" si="57"/>
        <v>0</v>
      </c>
      <c r="AV466" s="235">
        <f t="shared" si="58"/>
        <v>0</v>
      </c>
      <c r="AW466" s="172"/>
      <c r="AX466" s="173">
        <f t="shared" si="54"/>
        <v>0</v>
      </c>
      <c r="AY466" s="173"/>
      <c r="AZ466" s="173"/>
      <c r="BA466" s="173">
        <f t="shared" si="59"/>
        <v>0</v>
      </c>
      <c r="BB466" s="173"/>
      <c r="BC466" s="173"/>
      <c r="BD466" s="173">
        <f t="shared" si="60"/>
        <v>0</v>
      </c>
      <c r="BE466" s="173"/>
      <c r="BF466" s="172"/>
      <c r="BG466" s="172"/>
      <c r="BH466" s="172"/>
      <c r="BI466" s="172"/>
      <c r="BJ466" s="172"/>
      <c r="BK466" s="172"/>
      <c r="BL466" s="172"/>
      <c r="BM466" s="172"/>
      <c r="BN466" s="172"/>
      <c r="BO466" s="172"/>
      <c r="BP466" s="172"/>
      <c r="BQ466" s="172"/>
      <c r="BR466" s="172"/>
      <c r="BS466" s="172"/>
      <c r="BT466" s="172"/>
      <c r="BU466" s="172"/>
      <c r="BV466" s="172"/>
      <c r="BW466" s="172"/>
      <c r="BX466" s="172"/>
      <c r="BY466" s="172"/>
      <c r="BZ466" s="172"/>
      <c r="CA466" s="172"/>
      <c r="CB466" s="172"/>
      <c r="CC466" s="172"/>
      <c r="CD466" s="172"/>
      <c r="CE466" s="172"/>
      <c r="CF466" s="172"/>
      <c r="CG466" s="172"/>
      <c r="CH466" s="172"/>
      <c r="CI466" s="172"/>
      <c r="CJ466" s="172"/>
      <c r="CK466" s="172"/>
      <c r="CL466" s="172"/>
      <c r="CM466" s="172"/>
      <c r="CN466" s="172"/>
      <c r="CO466" s="172"/>
      <c r="CP466" s="172"/>
      <c r="CQ466" s="172"/>
      <c r="CR466" s="172"/>
      <c r="CS466" s="172"/>
      <c r="CT466" s="172"/>
      <c r="CU466" s="172"/>
      <c r="CV466" s="172"/>
      <c r="CW466" s="172"/>
      <c r="CX466" s="172"/>
      <c r="CY466" s="172"/>
      <c r="CZ466" s="172"/>
      <c r="DA466" s="172"/>
      <c r="DB466" s="172"/>
      <c r="DC466" s="172"/>
      <c r="DD466" s="172"/>
      <c r="DE466" s="172"/>
      <c r="DF466" s="172"/>
      <c r="DG466" s="172"/>
      <c r="DH466" s="172"/>
      <c r="DI466" s="172"/>
      <c r="DJ466" s="172"/>
      <c r="DK466" s="172"/>
      <c r="DL466" s="172"/>
      <c r="DM466" s="172"/>
    </row>
    <row r="467" spans="1:117" s="225" customFormat="1" hidden="1">
      <c r="A467" s="178" t="s">
        <v>788</v>
      </c>
      <c r="B467" s="243"/>
      <c r="C467" s="242"/>
      <c r="D467" s="241"/>
      <c r="E467" s="240"/>
      <c r="F467" s="239"/>
      <c r="G467" s="238"/>
      <c r="H467" s="231"/>
      <c r="I467" s="237"/>
      <c r="J467" s="236"/>
      <c r="K467" s="236"/>
      <c r="L467" s="236"/>
      <c r="M467" s="236"/>
      <c r="N467" s="236"/>
      <c r="O467" s="236"/>
      <c r="P467" s="236"/>
      <c r="Q467" s="236"/>
      <c r="R467" s="236"/>
      <c r="S467" s="236"/>
      <c r="T467" s="236"/>
      <c r="U467" s="236"/>
      <c r="V467" s="236"/>
      <c r="W467" s="236"/>
      <c r="X467" s="236"/>
      <c r="Y467" s="236"/>
      <c r="Z467" s="236"/>
      <c r="AA467" s="236"/>
      <c r="AB467" s="236"/>
      <c r="AC467" s="236"/>
      <c r="AD467" s="236"/>
      <c r="AE467" s="236"/>
      <c r="AF467" s="236"/>
      <c r="AG467" s="236"/>
      <c r="AH467" s="236"/>
      <c r="AI467" s="236"/>
      <c r="AJ467" s="236"/>
      <c r="AK467" s="236"/>
      <c r="AL467" s="236"/>
      <c r="AM467" s="236"/>
      <c r="AN467" s="236"/>
      <c r="AO467" s="236"/>
      <c r="AP467" s="236"/>
      <c r="AQ467" s="236"/>
      <c r="AR467" s="236"/>
      <c r="AS467" s="177">
        <f t="shared" si="55"/>
        <v>0</v>
      </c>
      <c r="AT467" s="235">
        <f t="shared" si="56"/>
        <v>0</v>
      </c>
      <c r="AU467" s="235">
        <f t="shared" si="57"/>
        <v>0</v>
      </c>
      <c r="AV467" s="235">
        <f t="shared" si="58"/>
        <v>0</v>
      </c>
      <c r="AW467" s="172"/>
      <c r="AX467" s="173">
        <f t="shared" si="54"/>
        <v>0</v>
      </c>
      <c r="AY467" s="173"/>
      <c r="AZ467" s="173"/>
      <c r="BA467" s="173">
        <f t="shared" si="59"/>
        <v>0</v>
      </c>
      <c r="BB467" s="173"/>
      <c r="BC467" s="173"/>
      <c r="BD467" s="173">
        <f t="shared" si="60"/>
        <v>0</v>
      </c>
      <c r="BE467" s="173"/>
      <c r="BF467" s="172"/>
      <c r="BG467" s="172"/>
      <c r="BH467" s="172"/>
      <c r="BI467" s="172"/>
      <c r="BJ467" s="172"/>
      <c r="BK467" s="172"/>
      <c r="BL467" s="172"/>
      <c r="BM467" s="172"/>
      <c r="BN467" s="172"/>
      <c r="BO467" s="172"/>
      <c r="BP467" s="172"/>
      <c r="BQ467" s="172"/>
      <c r="BR467" s="172"/>
      <c r="BS467" s="172"/>
      <c r="BT467" s="172"/>
      <c r="BU467" s="172"/>
      <c r="BV467" s="172"/>
      <c r="BW467" s="172"/>
      <c r="BX467" s="172"/>
      <c r="BY467" s="172"/>
      <c r="BZ467" s="172"/>
      <c r="CA467" s="172"/>
      <c r="CB467" s="172"/>
      <c r="CC467" s="172"/>
      <c r="CD467" s="172"/>
      <c r="CE467" s="172"/>
      <c r="CF467" s="172"/>
      <c r="CG467" s="172"/>
      <c r="CH467" s="172"/>
      <c r="CI467" s="172"/>
      <c r="CJ467" s="172"/>
      <c r="CK467" s="172"/>
      <c r="CL467" s="172"/>
      <c r="CM467" s="172"/>
      <c r="CN467" s="172"/>
      <c r="CO467" s="172"/>
      <c r="CP467" s="172"/>
      <c r="CQ467" s="172"/>
      <c r="CR467" s="172"/>
      <c r="CS467" s="172"/>
      <c r="CT467" s="172"/>
      <c r="CU467" s="172"/>
      <c r="CV467" s="172"/>
      <c r="CW467" s="172"/>
      <c r="CX467" s="172"/>
      <c r="CY467" s="172"/>
      <c r="CZ467" s="172"/>
      <c r="DA467" s="172"/>
      <c r="DB467" s="172"/>
      <c r="DC467" s="172"/>
      <c r="DD467" s="172"/>
      <c r="DE467" s="172"/>
      <c r="DF467" s="172"/>
      <c r="DG467" s="172"/>
      <c r="DH467" s="172"/>
      <c r="DI467" s="172"/>
      <c r="DJ467" s="172"/>
      <c r="DK467" s="172"/>
      <c r="DL467" s="172"/>
      <c r="DM467" s="172"/>
    </row>
    <row r="468" spans="1:117" s="225" customFormat="1" hidden="1">
      <c r="A468" s="178" t="s">
        <v>789</v>
      </c>
      <c r="B468" s="243"/>
      <c r="C468" s="242"/>
      <c r="D468" s="241"/>
      <c r="E468" s="240"/>
      <c r="F468" s="239"/>
      <c r="G468" s="238"/>
      <c r="H468" s="231"/>
      <c r="I468" s="237"/>
      <c r="J468" s="236"/>
      <c r="K468" s="236"/>
      <c r="L468" s="236"/>
      <c r="M468" s="236"/>
      <c r="N468" s="236"/>
      <c r="O468" s="236"/>
      <c r="P468" s="236"/>
      <c r="Q468" s="236"/>
      <c r="R468" s="236"/>
      <c r="S468" s="236"/>
      <c r="T468" s="236"/>
      <c r="U468" s="236"/>
      <c r="V468" s="236"/>
      <c r="W468" s="236"/>
      <c r="X468" s="236"/>
      <c r="Y468" s="236"/>
      <c r="Z468" s="236"/>
      <c r="AA468" s="236"/>
      <c r="AB468" s="236"/>
      <c r="AC468" s="236"/>
      <c r="AD468" s="236"/>
      <c r="AE468" s="236"/>
      <c r="AF468" s="236"/>
      <c r="AG468" s="236"/>
      <c r="AH468" s="236"/>
      <c r="AI468" s="236"/>
      <c r="AJ468" s="236"/>
      <c r="AK468" s="236"/>
      <c r="AL468" s="236"/>
      <c r="AM468" s="236"/>
      <c r="AN468" s="236"/>
      <c r="AO468" s="236"/>
      <c r="AP468" s="236"/>
      <c r="AQ468" s="236"/>
      <c r="AR468" s="236"/>
      <c r="AS468" s="177">
        <f t="shared" si="55"/>
        <v>0</v>
      </c>
      <c r="AT468" s="235">
        <f t="shared" si="56"/>
        <v>0</v>
      </c>
      <c r="AU468" s="235">
        <f t="shared" si="57"/>
        <v>0</v>
      </c>
      <c r="AV468" s="235">
        <f t="shared" si="58"/>
        <v>0</v>
      </c>
      <c r="AW468" s="172"/>
      <c r="AX468" s="173">
        <f t="shared" si="54"/>
        <v>0</v>
      </c>
      <c r="AY468" s="173"/>
      <c r="AZ468" s="173"/>
      <c r="BA468" s="173">
        <f t="shared" si="59"/>
        <v>0</v>
      </c>
      <c r="BB468" s="173"/>
      <c r="BC468" s="173"/>
      <c r="BD468" s="173">
        <f t="shared" si="60"/>
        <v>0</v>
      </c>
      <c r="BE468" s="173"/>
      <c r="BF468" s="172"/>
      <c r="BG468" s="172"/>
      <c r="BH468" s="172"/>
      <c r="BI468" s="172"/>
      <c r="BJ468" s="172"/>
      <c r="BK468" s="172"/>
      <c r="BL468" s="172"/>
      <c r="BM468" s="172"/>
      <c r="BN468" s="172"/>
      <c r="BO468" s="172"/>
      <c r="BP468" s="172"/>
      <c r="BQ468" s="172"/>
      <c r="BR468" s="172"/>
      <c r="BS468" s="172"/>
      <c r="BT468" s="172"/>
      <c r="BU468" s="172"/>
      <c r="BV468" s="172"/>
      <c r="BW468" s="172"/>
      <c r="BX468" s="172"/>
      <c r="BY468" s="172"/>
      <c r="BZ468" s="172"/>
      <c r="CA468" s="172"/>
      <c r="CB468" s="172"/>
      <c r="CC468" s="172"/>
      <c r="CD468" s="172"/>
      <c r="CE468" s="172"/>
      <c r="CF468" s="172"/>
      <c r="CG468" s="172"/>
      <c r="CH468" s="172"/>
      <c r="CI468" s="172"/>
      <c r="CJ468" s="172"/>
      <c r="CK468" s="172"/>
      <c r="CL468" s="172"/>
      <c r="CM468" s="172"/>
      <c r="CN468" s="172"/>
      <c r="CO468" s="172"/>
      <c r="CP468" s="172"/>
      <c r="CQ468" s="172"/>
      <c r="CR468" s="172"/>
      <c r="CS468" s="172"/>
      <c r="CT468" s="172"/>
      <c r="CU468" s="172"/>
      <c r="CV468" s="172"/>
      <c r="CW468" s="172"/>
      <c r="CX468" s="172"/>
      <c r="CY468" s="172"/>
      <c r="CZ468" s="172"/>
      <c r="DA468" s="172"/>
      <c r="DB468" s="172"/>
      <c r="DC468" s="172"/>
      <c r="DD468" s="172"/>
      <c r="DE468" s="172"/>
      <c r="DF468" s="172"/>
      <c r="DG468" s="172"/>
      <c r="DH468" s="172"/>
      <c r="DI468" s="172"/>
      <c r="DJ468" s="172"/>
      <c r="DK468" s="172"/>
      <c r="DL468" s="172"/>
      <c r="DM468" s="172"/>
    </row>
    <row r="469" spans="1:117" s="225" customFormat="1" hidden="1">
      <c r="A469" s="178" t="s">
        <v>790</v>
      </c>
      <c r="B469" s="243"/>
      <c r="C469" s="242"/>
      <c r="D469" s="241"/>
      <c r="E469" s="240"/>
      <c r="F469" s="239"/>
      <c r="G469" s="238"/>
      <c r="H469" s="231"/>
      <c r="I469" s="237"/>
      <c r="J469" s="236"/>
      <c r="K469" s="236"/>
      <c r="L469" s="236"/>
      <c r="M469" s="236"/>
      <c r="N469" s="236"/>
      <c r="O469" s="236"/>
      <c r="P469" s="236"/>
      <c r="Q469" s="236"/>
      <c r="R469" s="236"/>
      <c r="S469" s="236"/>
      <c r="T469" s="236"/>
      <c r="U469" s="236"/>
      <c r="V469" s="236"/>
      <c r="W469" s="236"/>
      <c r="X469" s="236"/>
      <c r="Y469" s="236"/>
      <c r="Z469" s="236"/>
      <c r="AA469" s="236"/>
      <c r="AB469" s="236"/>
      <c r="AC469" s="236"/>
      <c r="AD469" s="236"/>
      <c r="AE469" s="236"/>
      <c r="AF469" s="236"/>
      <c r="AG469" s="236"/>
      <c r="AH469" s="236"/>
      <c r="AI469" s="236"/>
      <c r="AJ469" s="236"/>
      <c r="AK469" s="236"/>
      <c r="AL469" s="236"/>
      <c r="AM469" s="236"/>
      <c r="AN469" s="236"/>
      <c r="AO469" s="236"/>
      <c r="AP469" s="236"/>
      <c r="AQ469" s="236"/>
      <c r="AR469" s="236"/>
      <c r="AS469" s="177">
        <f t="shared" si="55"/>
        <v>0</v>
      </c>
      <c r="AT469" s="235">
        <f t="shared" si="56"/>
        <v>0</v>
      </c>
      <c r="AU469" s="235">
        <f t="shared" si="57"/>
        <v>0</v>
      </c>
      <c r="AV469" s="235">
        <f t="shared" si="58"/>
        <v>0</v>
      </c>
      <c r="AW469" s="172"/>
      <c r="AX469" s="173">
        <f t="shared" si="54"/>
        <v>0</v>
      </c>
      <c r="AY469" s="173"/>
      <c r="AZ469" s="173"/>
      <c r="BA469" s="173">
        <f t="shared" si="59"/>
        <v>0</v>
      </c>
      <c r="BB469" s="173"/>
      <c r="BC469" s="173"/>
      <c r="BD469" s="173">
        <f t="shared" si="60"/>
        <v>0</v>
      </c>
      <c r="BE469" s="173"/>
      <c r="BF469" s="172"/>
      <c r="BG469" s="172"/>
      <c r="BH469" s="172"/>
      <c r="BI469" s="172"/>
      <c r="BJ469" s="172"/>
      <c r="BK469" s="172"/>
      <c r="BL469" s="172"/>
      <c r="BM469" s="172"/>
      <c r="BN469" s="172"/>
      <c r="BO469" s="172"/>
      <c r="BP469" s="172"/>
      <c r="BQ469" s="172"/>
      <c r="BR469" s="172"/>
      <c r="BS469" s="172"/>
      <c r="BT469" s="172"/>
      <c r="BU469" s="172"/>
      <c r="BV469" s="172"/>
      <c r="BW469" s="172"/>
      <c r="BX469" s="172"/>
      <c r="BY469" s="172"/>
      <c r="BZ469" s="172"/>
      <c r="CA469" s="172"/>
      <c r="CB469" s="172"/>
      <c r="CC469" s="172"/>
      <c r="CD469" s="172"/>
      <c r="CE469" s="172"/>
      <c r="CF469" s="172"/>
      <c r="CG469" s="172"/>
      <c r="CH469" s="172"/>
      <c r="CI469" s="172"/>
      <c r="CJ469" s="172"/>
      <c r="CK469" s="172"/>
      <c r="CL469" s="172"/>
      <c r="CM469" s="172"/>
      <c r="CN469" s="172"/>
      <c r="CO469" s="172"/>
      <c r="CP469" s="172"/>
      <c r="CQ469" s="172"/>
      <c r="CR469" s="172"/>
      <c r="CS469" s="172"/>
      <c r="CT469" s="172"/>
      <c r="CU469" s="172"/>
      <c r="CV469" s="172"/>
      <c r="CW469" s="172"/>
      <c r="CX469" s="172"/>
      <c r="CY469" s="172"/>
      <c r="CZ469" s="172"/>
      <c r="DA469" s="172"/>
      <c r="DB469" s="172"/>
      <c r="DC469" s="172"/>
      <c r="DD469" s="172"/>
      <c r="DE469" s="172"/>
      <c r="DF469" s="172"/>
      <c r="DG469" s="172"/>
      <c r="DH469" s="172"/>
      <c r="DI469" s="172"/>
      <c r="DJ469" s="172"/>
      <c r="DK469" s="172"/>
      <c r="DL469" s="172"/>
      <c r="DM469" s="172"/>
    </row>
    <row r="470" spans="1:117" s="225" customFormat="1" hidden="1">
      <c r="A470" s="178" t="s">
        <v>791</v>
      </c>
      <c r="B470" s="243"/>
      <c r="C470" s="242"/>
      <c r="D470" s="241"/>
      <c r="E470" s="240"/>
      <c r="F470" s="239"/>
      <c r="G470" s="238"/>
      <c r="H470" s="231"/>
      <c r="I470" s="237"/>
      <c r="J470" s="236"/>
      <c r="K470" s="236"/>
      <c r="L470" s="236"/>
      <c r="M470" s="236"/>
      <c r="N470" s="236"/>
      <c r="O470" s="236"/>
      <c r="P470" s="236"/>
      <c r="Q470" s="236"/>
      <c r="R470" s="236"/>
      <c r="S470" s="236"/>
      <c r="T470" s="236"/>
      <c r="U470" s="236"/>
      <c r="V470" s="236"/>
      <c r="W470" s="236"/>
      <c r="X470" s="236"/>
      <c r="Y470" s="236"/>
      <c r="Z470" s="236"/>
      <c r="AA470" s="236"/>
      <c r="AB470" s="236"/>
      <c r="AC470" s="236"/>
      <c r="AD470" s="236"/>
      <c r="AE470" s="236"/>
      <c r="AF470" s="236"/>
      <c r="AG470" s="236"/>
      <c r="AH470" s="236"/>
      <c r="AI470" s="236"/>
      <c r="AJ470" s="236"/>
      <c r="AK470" s="236"/>
      <c r="AL470" s="236"/>
      <c r="AM470" s="236"/>
      <c r="AN470" s="236"/>
      <c r="AO470" s="236"/>
      <c r="AP470" s="236"/>
      <c r="AQ470" s="236"/>
      <c r="AR470" s="236"/>
      <c r="AS470" s="177">
        <f t="shared" si="55"/>
        <v>0</v>
      </c>
      <c r="AT470" s="235">
        <f t="shared" si="56"/>
        <v>0</v>
      </c>
      <c r="AU470" s="235">
        <f t="shared" si="57"/>
        <v>0</v>
      </c>
      <c r="AV470" s="235">
        <f t="shared" si="58"/>
        <v>0</v>
      </c>
      <c r="AW470" s="172"/>
      <c r="AX470" s="173">
        <f t="shared" si="54"/>
        <v>0</v>
      </c>
      <c r="AY470" s="173"/>
      <c r="AZ470" s="173"/>
      <c r="BA470" s="173">
        <f t="shared" si="59"/>
        <v>0</v>
      </c>
      <c r="BB470" s="173"/>
      <c r="BC470" s="173"/>
      <c r="BD470" s="173">
        <f t="shared" si="60"/>
        <v>0</v>
      </c>
      <c r="BE470" s="173"/>
      <c r="BF470" s="172"/>
      <c r="BG470" s="172"/>
      <c r="BH470" s="172"/>
      <c r="BI470" s="172"/>
      <c r="BJ470" s="172"/>
      <c r="BK470" s="172"/>
      <c r="BL470" s="172"/>
      <c r="BM470" s="172"/>
      <c r="BN470" s="172"/>
      <c r="BO470" s="172"/>
      <c r="BP470" s="172"/>
      <c r="BQ470" s="172"/>
      <c r="BR470" s="172"/>
      <c r="BS470" s="172"/>
      <c r="BT470" s="172"/>
      <c r="BU470" s="172"/>
      <c r="BV470" s="172"/>
      <c r="BW470" s="172"/>
      <c r="BX470" s="172"/>
      <c r="BY470" s="172"/>
      <c r="BZ470" s="172"/>
      <c r="CA470" s="172"/>
      <c r="CB470" s="172"/>
      <c r="CC470" s="172"/>
      <c r="CD470" s="172"/>
      <c r="CE470" s="172"/>
      <c r="CF470" s="172"/>
      <c r="CG470" s="172"/>
      <c r="CH470" s="172"/>
      <c r="CI470" s="172"/>
      <c r="CJ470" s="172"/>
      <c r="CK470" s="172"/>
      <c r="CL470" s="172"/>
      <c r="CM470" s="172"/>
      <c r="CN470" s="172"/>
      <c r="CO470" s="172"/>
      <c r="CP470" s="172"/>
      <c r="CQ470" s="172"/>
      <c r="CR470" s="172"/>
      <c r="CS470" s="172"/>
      <c r="CT470" s="172"/>
      <c r="CU470" s="172"/>
      <c r="CV470" s="172"/>
      <c r="CW470" s="172"/>
      <c r="CX470" s="172"/>
      <c r="CY470" s="172"/>
      <c r="CZ470" s="172"/>
      <c r="DA470" s="172"/>
      <c r="DB470" s="172"/>
      <c r="DC470" s="172"/>
      <c r="DD470" s="172"/>
      <c r="DE470" s="172"/>
      <c r="DF470" s="172"/>
      <c r="DG470" s="172"/>
      <c r="DH470" s="172"/>
      <c r="DI470" s="172"/>
      <c r="DJ470" s="172"/>
      <c r="DK470" s="172"/>
      <c r="DL470" s="172"/>
      <c r="DM470" s="172"/>
    </row>
    <row r="471" spans="1:117" s="225" customFormat="1" hidden="1">
      <c r="A471" s="178" t="s">
        <v>792</v>
      </c>
      <c r="B471" s="243"/>
      <c r="C471" s="242"/>
      <c r="D471" s="241"/>
      <c r="E471" s="240"/>
      <c r="F471" s="239"/>
      <c r="G471" s="238"/>
      <c r="H471" s="231"/>
      <c r="I471" s="237"/>
      <c r="J471" s="236"/>
      <c r="K471" s="236"/>
      <c r="L471" s="236"/>
      <c r="M471" s="236"/>
      <c r="N471" s="236"/>
      <c r="O471" s="236"/>
      <c r="P471" s="236"/>
      <c r="Q471" s="236"/>
      <c r="R471" s="236"/>
      <c r="S471" s="236"/>
      <c r="T471" s="236"/>
      <c r="U471" s="236"/>
      <c r="V471" s="236"/>
      <c r="W471" s="236"/>
      <c r="X471" s="236"/>
      <c r="Y471" s="236"/>
      <c r="Z471" s="236"/>
      <c r="AA471" s="236"/>
      <c r="AB471" s="236"/>
      <c r="AC471" s="236"/>
      <c r="AD471" s="236"/>
      <c r="AE471" s="236"/>
      <c r="AF471" s="236"/>
      <c r="AG471" s="236"/>
      <c r="AH471" s="236"/>
      <c r="AI471" s="236"/>
      <c r="AJ471" s="236"/>
      <c r="AK471" s="236"/>
      <c r="AL471" s="236"/>
      <c r="AM471" s="236"/>
      <c r="AN471" s="236"/>
      <c r="AO471" s="236"/>
      <c r="AP471" s="236"/>
      <c r="AQ471" s="236"/>
      <c r="AR471" s="236"/>
      <c r="AS471" s="177">
        <f t="shared" si="55"/>
        <v>0</v>
      </c>
      <c r="AT471" s="235">
        <f t="shared" si="56"/>
        <v>0</v>
      </c>
      <c r="AU471" s="235">
        <f t="shared" si="57"/>
        <v>0</v>
      </c>
      <c r="AV471" s="235">
        <f t="shared" si="58"/>
        <v>0</v>
      </c>
      <c r="AW471" s="172"/>
      <c r="AX471" s="173">
        <f t="shared" si="54"/>
        <v>0</v>
      </c>
      <c r="AY471" s="173"/>
      <c r="AZ471" s="173"/>
      <c r="BA471" s="173">
        <f t="shared" si="59"/>
        <v>0</v>
      </c>
      <c r="BB471" s="173"/>
      <c r="BC471" s="173"/>
      <c r="BD471" s="173">
        <f t="shared" si="60"/>
        <v>0</v>
      </c>
      <c r="BE471" s="173"/>
      <c r="BF471" s="172"/>
      <c r="BG471" s="172"/>
      <c r="BH471" s="172"/>
      <c r="BI471" s="172"/>
      <c r="BJ471" s="172"/>
      <c r="BK471" s="172"/>
      <c r="BL471" s="172"/>
      <c r="BM471" s="172"/>
      <c r="BN471" s="172"/>
      <c r="BO471" s="172"/>
      <c r="BP471" s="172"/>
      <c r="BQ471" s="172"/>
      <c r="BR471" s="172"/>
      <c r="BS471" s="172"/>
      <c r="BT471" s="172"/>
      <c r="BU471" s="172"/>
      <c r="BV471" s="172"/>
      <c r="BW471" s="172"/>
      <c r="BX471" s="172"/>
      <c r="BY471" s="172"/>
      <c r="BZ471" s="172"/>
      <c r="CA471" s="172"/>
      <c r="CB471" s="172"/>
      <c r="CC471" s="172"/>
      <c r="CD471" s="172"/>
      <c r="CE471" s="172"/>
      <c r="CF471" s="172"/>
      <c r="CG471" s="172"/>
      <c r="CH471" s="172"/>
      <c r="CI471" s="172"/>
      <c r="CJ471" s="172"/>
      <c r="CK471" s="172"/>
      <c r="CL471" s="172"/>
      <c r="CM471" s="172"/>
      <c r="CN471" s="172"/>
      <c r="CO471" s="172"/>
      <c r="CP471" s="172"/>
      <c r="CQ471" s="172"/>
      <c r="CR471" s="172"/>
      <c r="CS471" s="172"/>
      <c r="CT471" s="172"/>
      <c r="CU471" s="172"/>
      <c r="CV471" s="172"/>
      <c r="CW471" s="172"/>
      <c r="CX471" s="172"/>
      <c r="CY471" s="172"/>
      <c r="CZ471" s="172"/>
      <c r="DA471" s="172"/>
      <c r="DB471" s="172"/>
      <c r="DC471" s="172"/>
      <c r="DD471" s="172"/>
      <c r="DE471" s="172"/>
      <c r="DF471" s="172"/>
      <c r="DG471" s="172"/>
      <c r="DH471" s="172"/>
      <c r="DI471" s="172"/>
      <c r="DJ471" s="172"/>
      <c r="DK471" s="172"/>
      <c r="DL471" s="172"/>
      <c r="DM471" s="172"/>
    </row>
    <row r="472" spans="1:117" s="225" customFormat="1" ht="12.75" hidden="1" customHeight="1">
      <c r="A472" s="178" t="s">
        <v>793</v>
      </c>
      <c r="B472" s="243"/>
      <c r="C472" s="242"/>
      <c r="D472" s="241"/>
      <c r="E472" s="240"/>
      <c r="F472" s="239"/>
      <c r="G472" s="238"/>
      <c r="H472" s="231"/>
      <c r="I472" s="237"/>
      <c r="J472" s="236"/>
      <c r="K472" s="236"/>
      <c r="L472" s="236"/>
      <c r="M472" s="236"/>
      <c r="N472" s="236"/>
      <c r="O472" s="236"/>
      <c r="P472" s="236"/>
      <c r="Q472" s="236"/>
      <c r="R472" s="236"/>
      <c r="S472" s="236"/>
      <c r="T472" s="236"/>
      <c r="U472" s="236"/>
      <c r="V472" s="236"/>
      <c r="W472" s="236"/>
      <c r="X472" s="236"/>
      <c r="Y472" s="236"/>
      <c r="Z472" s="236"/>
      <c r="AA472" s="236"/>
      <c r="AB472" s="236"/>
      <c r="AC472" s="236"/>
      <c r="AD472" s="236"/>
      <c r="AE472" s="236"/>
      <c r="AF472" s="236"/>
      <c r="AG472" s="236"/>
      <c r="AH472" s="236"/>
      <c r="AI472" s="236"/>
      <c r="AJ472" s="236"/>
      <c r="AK472" s="236"/>
      <c r="AL472" s="236"/>
      <c r="AM472" s="236"/>
      <c r="AN472" s="236"/>
      <c r="AO472" s="236"/>
      <c r="AP472" s="236"/>
      <c r="AQ472" s="236"/>
      <c r="AR472" s="236"/>
      <c r="AS472" s="177">
        <f t="shared" si="55"/>
        <v>0</v>
      </c>
      <c r="AT472" s="235">
        <f t="shared" si="56"/>
        <v>0</v>
      </c>
      <c r="AU472" s="235">
        <f t="shared" si="57"/>
        <v>0</v>
      </c>
      <c r="AV472" s="235">
        <f t="shared" si="58"/>
        <v>0</v>
      </c>
      <c r="AW472" s="172"/>
      <c r="AX472" s="173">
        <f t="shared" si="54"/>
        <v>0</v>
      </c>
      <c r="AY472" s="173"/>
      <c r="AZ472" s="173"/>
      <c r="BA472" s="173">
        <f t="shared" si="59"/>
        <v>0</v>
      </c>
      <c r="BB472" s="173"/>
      <c r="BC472" s="173"/>
      <c r="BD472" s="173">
        <f t="shared" si="60"/>
        <v>0</v>
      </c>
      <c r="BE472" s="173"/>
      <c r="BF472" s="172"/>
      <c r="BG472" s="172"/>
      <c r="BH472" s="172"/>
      <c r="BI472" s="172"/>
      <c r="BJ472" s="172"/>
      <c r="BK472" s="172"/>
      <c r="BL472" s="172"/>
      <c r="BM472" s="172"/>
      <c r="BN472" s="172"/>
      <c r="BO472" s="172"/>
      <c r="BP472" s="172"/>
      <c r="BQ472" s="172"/>
      <c r="BR472" s="172"/>
      <c r="BS472" s="172"/>
      <c r="BT472" s="172"/>
      <c r="BU472" s="172"/>
      <c r="BV472" s="172"/>
      <c r="BW472" s="172"/>
      <c r="BX472" s="172"/>
      <c r="BY472" s="172"/>
      <c r="BZ472" s="172"/>
      <c r="CA472" s="172"/>
      <c r="CB472" s="172"/>
      <c r="CC472" s="172"/>
      <c r="CD472" s="172"/>
      <c r="CE472" s="172"/>
      <c r="CF472" s="172"/>
      <c r="CG472" s="172"/>
      <c r="CH472" s="172"/>
      <c r="CI472" s="172"/>
      <c r="CJ472" s="172"/>
      <c r="CK472" s="172"/>
      <c r="CL472" s="172"/>
      <c r="CM472" s="172"/>
      <c r="CN472" s="172"/>
      <c r="CO472" s="172"/>
      <c r="CP472" s="172"/>
      <c r="CQ472" s="172"/>
      <c r="CR472" s="172"/>
      <c r="CS472" s="172"/>
      <c r="CT472" s="172"/>
      <c r="CU472" s="172"/>
      <c r="CV472" s="172"/>
      <c r="CW472" s="172"/>
      <c r="CX472" s="172"/>
      <c r="CY472" s="172"/>
      <c r="CZ472" s="172"/>
      <c r="DA472" s="172"/>
      <c r="DB472" s="172"/>
      <c r="DC472" s="172"/>
      <c r="DD472" s="172"/>
      <c r="DE472" s="172"/>
      <c r="DF472" s="172"/>
      <c r="DG472" s="172"/>
      <c r="DH472" s="172"/>
      <c r="DI472" s="172"/>
      <c r="DJ472" s="172"/>
      <c r="DK472" s="172"/>
      <c r="DL472" s="172"/>
      <c r="DM472" s="172"/>
    </row>
    <row r="473" spans="1:117" s="225" customFormat="1" ht="12.75" hidden="1" customHeight="1">
      <c r="A473" s="178" t="s">
        <v>794</v>
      </c>
      <c r="B473" s="243"/>
      <c r="C473" s="242"/>
      <c r="D473" s="241"/>
      <c r="E473" s="240"/>
      <c r="F473" s="239"/>
      <c r="G473" s="238"/>
      <c r="H473" s="231"/>
      <c r="I473" s="237"/>
      <c r="J473" s="236"/>
      <c r="K473" s="236"/>
      <c r="L473" s="236"/>
      <c r="M473" s="236"/>
      <c r="N473" s="236"/>
      <c r="O473" s="236"/>
      <c r="P473" s="236"/>
      <c r="Q473" s="236"/>
      <c r="R473" s="236"/>
      <c r="S473" s="236"/>
      <c r="T473" s="236"/>
      <c r="U473" s="236"/>
      <c r="V473" s="236"/>
      <c r="W473" s="236"/>
      <c r="X473" s="236"/>
      <c r="Y473" s="236"/>
      <c r="Z473" s="236"/>
      <c r="AA473" s="236"/>
      <c r="AB473" s="236"/>
      <c r="AC473" s="236"/>
      <c r="AD473" s="236"/>
      <c r="AE473" s="236"/>
      <c r="AF473" s="236"/>
      <c r="AG473" s="236"/>
      <c r="AH473" s="236"/>
      <c r="AI473" s="236"/>
      <c r="AJ473" s="236"/>
      <c r="AK473" s="236"/>
      <c r="AL473" s="236"/>
      <c r="AM473" s="236"/>
      <c r="AN473" s="236"/>
      <c r="AO473" s="236"/>
      <c r="AP473" s="236"/>
      <c r="AQ473" s="236"/>
      <c r="AR473" s="236"/>
      <c r="AS473" s="177">
        <f t="shared" si="55"/>
        <v>0</v>
      </c>
      <c r="AT473" s="235">
        <f t="shared" si="56"/>
        <v>0</v>
      </c>
      <c r="AU473" s="235">
        <f t="shared" si="57"/>
        <v>0</v>
      </c>
      <c r="AV473" s="235">
        <f t="shared" si="58"/>
        <v>0</v>
      </c>
      <c r="AW473" s="172"/>
      <c r="AX473" s="173">
        <f t="shared" si="54"/>
        <v>0</v>
      </c>
      <c r="AY473" s="173"/>
      <c r="AZ473" s="173"/>
      <c r="BA473" s="173">
        <f t="shared" si="59"/>
        <v>0</v>
      </c>
      <c r="BB473" s="173"/>
      <c r="BC473" s="173"/>
      <c r="BD473" s="173">
        <f t="shared" si="60"/>
        <v>0</v>
      </c>
      <c r="BE473" s="173"/>
      <c r="BF473" s="172"/>
      <c r="BG473" s="172"/>
      <c r="BH473" s="172"/>
      <c r="BI473" s="172"/>
      <c r="BJ473" s="172"/>
      <c r="BK473" s="172"/>
      <c r="BL473" s="172"/>
      <c r="BM473" s="172"/>
      <c r="BN473" s="172"/>
      <c r="BO473" s="172"/>
      <c r="BP473" s="172"/>
      <c r="BQ473" s="172"/>
      <c r="BR473" s="172"/>
      <c r="BS473" s="172"/>
      <c r="BT473" s="172"/>
      <c r="BU473" s="172"/>
      <c r="BV473" s="172"/>
      <c r="BW473" s="172"/>
      <c r="BX473" s="172"/>
      <c r="BY473" s="172"/>
      <c r="BZ473" s="172"/>
      <c r="CA473" s="172"/>
      <c r="CB473" s="172"/>
      <c r="CC473" s="172"/>
      <c r="CD473" s="172"/>
      <c r="CE473" s="172"/>
      <c r="CF473" s="172"/>
      <c r="CG473" s="172"/>
      <c r="CH473" s="172"/>
      <c r="CI473" s="172"/>
      <c r="CJ473" s="172"/>
      <c r="CK473" s="172"/>
      <c r="CL473" s="172"/>
      <c r="CM473" s="172"/>
      <c r="CN473" s="172"/>
      <c r="CO473" s="172"/>
      <c r="CP473" s="172"/>
      <c r="CQ473" s="172"/>
      <c r="CR473" s="172"/>
      <c r="CS473" s="172"/>
      <c r="CT473" s="172"/>
      <c r="CU473" s="172"/>
      <c r="CV473" s="172"/>
      <c r="CW473" s="172"/>
      <c r="CX473" s="172"/>
      <c r="CY473" s="172"/>
      <c r="CZ473" s="172"/>
      <c r="DA473" s="172"/>
      <c r="DB473" s="172"/>
      <c r="DC473" s="172"/>
      <c r="DD473" s="172"/>
      <c r="DE473" s="172"/>
      <c r="DF473" s="172"/>
      <c r="DG473" s="172"/>
      <c r="DH473" s="172"/>
      <c r="DI473" s="172"/>
      <c r="DJ473" s="172"/>
      <c r="DK473" s="172"/>
      <c r="DL473" s="172"/>
      <c r="DM473" s="172"/>
    </row>
    <row r="474" spans="1:117" ht="12.75" hidden="1" customHeight="1">
      <c r="A474" s="178" t="s">
        <v>795</v>
      </c>
      <c r="B474" s="243"/>
      <c r="C474" s="242"/>
      <c r="D474" s="241"/>
      <c r="E474" s="240"/>
      <c r="F474" s="239"/>
      <c r="G474" s="238"/>
      <c r="H474" s="231"/>
      <c r="I474" s="237"/>
      <c r="J474" s="236"/>
      <c r="K474" s="236"/>
      <c r="L474" s="236"/>
      <c r="M474" s="236"/>
      <c r="N474" s="236"/>
      <c r="O474" s="236"/>
      <c r="P474" s="236"/>
      <c r="Q474" s="236"/>
      <c r="R474" s="236"/>
      <c r="S474" s="236"/>
      <c r="T474" s="236"/>
      <c r="U474" s="236"/>
      <c r="V474" s="236"/>
      <c r="W474" s="236"/>
      <c r="X474" s="236"/>
      <c r="Y474" s="236"/>
      <c r="Z474" s="236"/>
      <c r="AA474" s="236"/>
      <c r="AB474" s="236"/>
      <c r="AC474" s="236"/>
      <c r="AD474" s="236"/>
      <c r="AE474" s="236"/>
      <c r="AF474" s="236"/>
      <c r="AG474" s="236"/>
      <c r="AH474" s="236"/>
      <c r="AI474" s="236"/>
      <c r="AJ474" s="236"/>
      <c r="AK474" s="236"/>
      <c r="AL474" s="236"/>
      <c r="AM474" s="236"/>
      <c r="AN474" s="236"/>
      <c r="AO474" s="236"/>
      <c r="AP474" s="236"/>
      <c r="AQ474" s="236"/>
      <c r="AR474" s="236"/>
      <c r="AS474" s="177">
        <f t="shared" si="55"/>
        <v>0</v>
      </c>
      <c r="AT474" s="235">
        <f t="shared" si="56"/>
        <v>0</v>
      </c>
      <c r="AU474" s="235">
        <f t="shared" si="57"/>
        <v>0</v>
      </c>
      <c r="AV474" s="235">
        <f t="shared" si="58"/>
        <v>0</v>
      </c>
      <c r="AX474" s="173">
        <f t="shared" si="54"/>
        <v>0</v>
      </c>
      <c r="BA474" s="173">
        <f t="shared" si="59"/>
        <v>0</v>
      </c>
      <c r="BD474" s="173">
        <f t="shared" si="60"/>
        <v>0</v>
      </c>
    </row>
    <row r="475" spans="1:117" s="225" customFormat="1" ht="12.75" hidden="1" customHeight="1">
      <c r="A475" s="178" t="s">
        <v>796</v>
      </c>
      <c r="B475" s="243"/>
      <c r="C475" s="242"/>
      <c r="D475" s="241"/>
      <c r="E475" s="240"/>
      <c r="F475" s="239"/>
      <c r="G475" s="238"/>
      <c r="H475" s="231"/>
      <c r="I475" s="237"/>
      <c r="J475" s="236"/>
      <c r="K475" s="236"/>
      <c r="L475" s="236"/>
      <c r="M475" s="236"/>
      <c r="N475" s="236"/>
      <c r="O475" s="236"/>
      <c r="P475" s="236"/>
      <c r="Q475" s="236"/>
      <c r="R475" s="236"/>
      <c r="S475" s="236"/>
      <c r="T475" s="236"/>
      <c r="U475" s="236"/>
      <c r="V475" s="236"/>
      <c r="W475" s="236"/>
      <c r="X475" s="236"/>
      <c r="Y475" s="236"/>
      <c r="Z475" s="236"/>
      <c r="AA475" s="236"/>
      <c r="AB475" s="236"/>
      <c r="AC475" s="236"/>
      <c r="AD475" s="236"/>
      <c r="AE475" s="236"/>
      <c r="AF475" s="236"/>
      <c r="AG475" s="236"/>
      <c r="AH475" s="236"/>
      <c r="AI475" s="236"/>
      <c r="AJ475" s="236"/>
      <c r="AK475" s="236"/>
      <c r="AL475" s="236"/>
      <c r="AM475" s="236"/>
      <c r="AN475" s="236"/>
      <c r="AO475" s="236"/>
      <c r="AP475" s="236"/>
      <c r="AQ475" s="236"/>
      <c r="AR475" s="236"/>
      <c r="AS475" s="177">
        <f t="shared" si="55"/>
        <v>0</v>
      </c>
      <c r="AT475" s="235">
        <f t="shared" si="56"/>
        <v>0</v>
      </c>
      <c r="AU475" s="235">
        <f t="shared" si="57"/>
        <v>0</v>
      </c>
      <c r="AV475" s="235">
        <f t="shared" si="58"/>
        <v>0</v>
      </c>
      <c r="AW475" s="172"/>
      <c r="AX475" s="173">
        <f t="shared" si="54"/>
        <v>0</v>
      </c>
      <c r="AY475" s="173"/>
      <c r="AZ475" s="173"/>
      <c r="BA475" s="173">
        <f t="shared" si="59"/>
        <v>0</v>
      </c>
      <c r="BB475" s="173"/>
      <c r="BC475" s="173"/>
      <c r="BD475" s="173">
        <f t="shared" si="60"/>
        <v>0</v>
      </c>
      <c r="BE475" s="173"/>
      <c r="BF475" s="172"/>
      <c r="BG475" s="172"/>
      <c r="BH475" s="172"/>
      <c r="BI475" s="172"/>
      <c r="BJ475" s="172"/>
      <c r="BK475" s="172"/>
      <c r="BL475" s="172"/>
      <c r="BM475" s="172"/>
      <c r="BN475" s="172"/>
      <c r="BO475" s="172"/>
      <c r="BP475" s="172"/>
      <c r="BQ475" s="172"/>
      <c r="BR475" s="172"/>
      <c r="BS475" s="172"/>
      <c r="BT475" s="172"/>
      <c r="BU475" s="172"/>
      <c r="BV475" s="172"/>
      <c r="BW475" s="172"/>
      <c r="BX475" s="172"/>
      <c r="BY475" s="172"/>
      <c r="BZ475" s="172"/>
      <c r="CA475" s="172"/>
      <c r="CB475" s="172"/>
      <c r="CC475" s="172"/>
      <c r="CD475" s="172"/>
      <c r="CE475" s="172"/>
      <c r="CF475" s="172"/>
      <c r="CG475" s="172"/>
      <c r="CH475" s="172"/>
      <c r="CI475" s="172"/>
      <c r="CJ475" s="172"/>
      <c r="CK475" s="172"/>
      <c r="CL475" s="172"/>
      <c r="CM475" s="172"/>
      <c r="CN475" s="172"/>
      <c r="CO475" s="172"/>
      <c r="CP475" s="172"/>
      <c r="CQ475" s="172"/>
      <c r="CR475" s="172"/>
      <c r="CS475" s="172"/>
      <c r="CT475" s="172"/>
      <c r="CU475" s="172"/>
      <c r="CV475" s="172"/>
      <c r="CW475" s="172"/>
      <c r="CX475" s="172"/>
      <c r="CY475" s="172"/>
      <c r="CZ475" s="172"/>
      <c r="DA475" s="172"/>
      <c r="DB475" s="172"/>
      <c r="DC475" s="172"/>
      <c r="DD475" s="172"/>
      <c r="DE475" s="172"/>
      <c r="DF475" s="172"/>
      <c r="DG475" s="172"/>
      <c r="DH475" s="172"/>
      <c r="DI475" s="172"/>
      <c r="DJ475" s="172"/>
      <c r="DK475" s="172"/>
      <c r="DL475" s="172"/>
      <c r="DM475" s="172"/>
    </row>
    <row r="476" spans="1:117" s="225" customFormat="1" ht="12.75" hidden="1" customHeight="1">
      <c r="A476" s="178" t="s">
        <v>797</v>
      </c>
      <c r="B476" s="243"/>
      <c r="C476" s="242"/>
      <c r="D476" s="241"/>
      <c r="E476" s="240"/>
      <c r="F476" s="239"/>
      <c r="G476" s="238"/>
      <c r="H476" s="231"/>
      <c r="I476" s="237"/>
      <c r="J476" s="236"/>
      <c r="K476" s="236"/>
      <c r="L476" s="236"/>
      <c r="M476" s="236"/>
      <c r="N476" s="236"/>
      <c r="O476" s="236"/>
      <c r="P476" s="236"/>
      <c r="Q476" s="236"/>
      <c r="R476" s="236"/>
      <c r="S476" s="236"/>
      <c r="T476" s="236"/>
      <c r="U476" s="236"/>
      <c r="V476" s="236"/>
      <c r="W476" s="236"/>
      <c r="X476" s="236"/>
      <c r="Y476" s="236"/>
      <c r="Z476" s="236"/>
      <c r="AA476" s="236"/>
      <c r="AB476" s="236"/>
      <c r="AC476" s="236"/>
      <c r="AD476" s="236"/>
      <c r="AE476" s="236"/>
      <c r="AF476" s="236"/>
      <c r="AG476" s="236"/>
      <c r="AH476" s="236"/>
      <c r="AI476" s="236"/>
      <c r="AJ476" s="236"/>
      <c r="AK476" s="236"/>
      <c r="AL476" s="236"/>
      <c r="AM476" s="236"/>
      <c r="AN476" s="236"/>
      <c r="AO476" s="236"/>
      <c r="AP476" s="236"/>
      <c r="AQ476" s="236"/>
      <c r="AR476" s="236"/>
      <c r="AS476" s="177">
        <f t="shared" si="55"/>
        <v>0</v>
      </c>
      <c r="AT476" s="235">
        <f t="shared" si="56"/>
        <v>0</v>
      </c>
      <c r="AU476" s="235">
        <f t="shared" si="57"/>
        <v>0</v>
      </c>
      <c r="AV476" s="235">
        <f t="shared" si="58"/>
        <v>0</v>
      </c>
      <c r="AW476" s="172"/>
      <c r="AX476" s="173">
        <f t="shared" si="54"/>
        <v>0</v>
      </c>
      <c r="AY476" s="173"/>
      <c r="AZ476" s="173"/>
      <c r="BA476" s="173">
        <f t="shared" si="59"/>
        <v>0</v>
      </c>
      <c r="BB476" s="173"/>
      <c r="BC476" s="173"/>
      <c r="BD476" s="173">
        <f t="shared" si="60"/>
        <v>0</v>
      </c>
      <c r="BE476" s="173"/>
      <c r="BF476" s="172"/>
      <c r="BG476" s="172"/>
      <c r="BH476" s="172"/>
      <c r="BI476" s="172"/>
      <c r="BJ476" s="172"/>
      <c r="BK476" s="172"/>
      <c r="BL476" s="172"/>
      <c r="BM476" s="172"/>
      <c r="BN476" s="172"/>
      <c r="BO476" s="172"/>
      <c r="BP476" s="172"/>
      <c r="BQ476" s="172"/>
      <c r="BR476" s="172"/>
      <c r="BS476" s="172"/>
      <c r="BT476" s="172"/>
      <c r="BU476" s="172"/>
      <c r="BV476" s="172"/>
      <c r="BW476" s="172"/>
      <c r="BX476" s="172"/>
      <c r="BY476" s="172"/>
      <c r="BZ476" s="172"/>
      <c r="CA476" s="172"/>
      <c r="CB476" s="172"/>
      <c r="CC476" s="172"/>
      <c r="CD476" s="172"/>
      <c r="CE476" s="172"/>
      <c r="CF476" s="172"/>
      <c r="CG476" s="172"/>
      <c r="CH476" s="172"/>
      <c r="CI476" s="172"/>
      <c r="CJ476" s="172"/>
      <c r="CK476" s="172"/>
      <c r="CL476" s="172"/>
      <c r="CM476" s="172"/>
      <c r="CN476" s="172"/>
      <c r="CO476" s="172"/>
      <c r="CP476" s="172"/>
      <c r="CQ476" s="172"/>
      <c r="CR476" s="172"/>
      <c r="CS476" s="172"/>
      <c r="CT476" s="172"/>
      <c r="CU476" s="172"/>
      <c r="CV476" s="172"/>
      <c r="CW476" s="172"/>
      <c r="CX476" s="172"/>
      <c r="CY476" s="172"/>
      <c r="CZ476" s="172"/>
      <c r="DA476" s="172"/>
      <c r="DB476" s="172"/>
      <c r="DC476" s="172"/>
      <c r="DD476" s="172"/>
      <c r="DE476" s="172"/>
      <c r="DF476" s="172"/>
      <c r="DG476" s="172"/>
      <c r="DH476" s="172"/>
      <c r="DI476" s="172"/>
      <c r="DJ476" s="172"/>
      <c r="DK476" s="172"/>
      <c r="DL476" s="172"/>
      <c r="DM476" s="172"/>
    </row>
    <row r="477" spans="1:117" s="225" customFormat="1" hidden="1">
      <c r="A477" s="178" t="s">
        <v>798</v>
      </c>
      <c r="B477" s="243"/>
      <c r="C477" s="242"/>
      <c r="D477" s="241"/>
      <c r="E477" s="240"/>
      <c r="F477" s="239"/>
      <c r="G477" s="238"/>
      <c r="H477" s="231"/>
      <c r="I477" s="237"/>
      <c r="J477" s="236"/>
      <c r="K477" s="236"/>
      <c r="L477" s="236"/>
      <c r="M477" s="236"/>
      <c r="N477" s="236"/>
      <c r="O477" s="236"/>
      <c r="P477" s="236"/>
      <c r="Q477" s="236"/>
      <c r="R477" s="236"/>
      <c r="S477" s="236"/>
      <c r="T477" s="236"/>
      <c r="U477" s="236"/>
      <c r="V477" s="236"/>
      <c r="W477" s="236"/>
      <c r="X477" s="236"/>
      <c r="Y477" s="236"/>
      <c r="Z477" s="236"/>
      <c r="AA477" s="236"/>
      <c r="AB477" s="236"/>
      <c r="AC477" s="236"/>
      <c r="AD477" s="236"/>
      <c r="AE477" s="236"/>
      <c r="AF477" s="236"/>
      <c r="AG477" s="236"/>
      <c r="AH477" s="236"/>
      <c r="AI477" s="236"/>
      <c r="AJ477" s="236"/>
      <c r="AK477" s="236"/>
      <c r="AL477" s="236"/>
      <c r="AM477" s="236"/>
      <c r="AN477" s="236"/>
      <c r="AO477" s="236"/>
      <c r="AP477" s="236"/>
      <c r="AQ477" s="236"/>
      <c r="AR477" s="236"/>
      <c r="AS477" s="177">
        <f t="shared" si="55"/>
        <v>0</v>
      </c>
      <c r="AT477" s="235">
        <f t="shared" si="56"/>
        <v>0</v>
      </c>
      <c r="AU477" s="235">
        <f t="shared" si="57"/>
        <v>0</v>
      </c>
      <c r="AV477" s="235">
        <f t="shared" si="58"/>
        <v>0</v>
      </c>
      <c r="AW477" s="172"/>
      <c r="AX477" s="173">
        <f t="shared" si="54"/>
        <v>0</v>
      </c>
      <c r="AY477" s="173"/>
      <c r="AZ477" s="173"/>
      <c r="BA477" s="173">
        <f t="shared" si="59"/>
        <v>0</v>
      </c>
      <c r="BB477" s="173"/>
      <c r="BC477" s="173"/>
      <c r="BD477" s="173">
        <f t="shared" si="60"/>
        <v>0</v>
      </c>
      <c r="BE477" s="173"/>
      <c r="BF477" s="172"/>
      <c r="BG477" s="172"/>
      <c r="BH477" s="172"/>
      <c r="BI477" s="172"/>
      <c r="BJ477" s="172"/>
      <c r="BK477" s="172"/>
      <c r="BL477" s="172"/>
      <c r="BM477" s="172"/>
      <c r="BN477" s="172"/>
      <c r="BO477" s="172"/>
      <c r="BP477" s="172"/>
      <c r="BQ477" s="172"/>
      <c r="BR477" s="172"/>
      <c r="BS477" s="172"/>
      <c r="BT477" s="172"/>
      <c r="BU477" s="172"/>
      <c r="BV477" s="172"/>
      <c r="BW477" s="172"/>
      <c r="BX477" s="172"/>
      <c r="BY477" s="172"/>
      <c r="BZ477" s="172"/>
      <c r="CA477" s="172"/>
      <c r="CB477" s="172"/>
      <c r="CC477" s="172"/>
      <c r="CD477" s="172"/>
      <c r="CE477" s="172"/>
      <c r="CF477" s="172"/>
      <c r="CG477" s="172"/>
      <c r="CH477" s="172"/>
      <c r="CI477" s="172"/>
      <c r="CJ477" s="172"/>
      <c r="CK477" s="172"/>
      <c r="CL477" s="172"/>
      <c r="CM477" s="172"/>
      <c r="CN477" s="172"/>
      <c r="CO477" s="172"/>
      <c r="CP477" s="172"/>
      <c r="CQ477" s="172"/>
      <c r="CR477" s="172"/>
      <c r="CS477" s="172"/>
      <c r="CT477" s="172"/>
      <c r="CU477" s="172"/>
      <c r="CV477" s="172"/>
      <c r="CW477" s="172"/>
      <c r="CX477" s="172"/>
      <c r="CY477" s="172"/>
      <c r="CZ477" s="172"/>
      <c r="DA477" s="172"/>
      <c r="DB477" s="172"/>
      <c r="DC477" s="172"/>
      <c r="DD477" s="172"/>
      <c r="DE477" s="172"/>
      <c r="DF477" s="172"/>
      <c r="DG477" s="172"/>
      <c r="DH477" s="172"/>
      <c r="DI477" s="172"/>
      <c r="DJ477" s="172"/>
      <c r="DK477" s="172"/>
      <c r="DL477" s="172"/>
      <c r="DM477" s="172"/>
    </row>
    <row r="478" spans="1:117" s="225" customFormat="1" hidden="1">
      <c r="A478" s="178" t="s">
        <v>799</v>
      </c>
      <c r="B478" s="243"/>
      <c r="C478" s="242"/>
      <c r="D478" s="241"/>
      <c r="E478" s="240"/>
      <c r="F478" s="239"/>
      <c r="G478" s="238"/>
      <c r="H478" s="231"/>
      <c r="I478" s="237"/>
      <c r="J478" s="236"/>
      <c r="K478" s="236"/>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c r="AG478" s="236"/>
      <c r="AH478" s="236"/>
      <c r="AI478" s="236"/>
      <c r="AJ478" s="236"/>
      <c r="AK478" s="236"/>
      <c r="AL478" s="236"/>
      <c r="AM478" s="236"/>
      <c r="AN478" s="236"/>
      <c r="AO478" s="236"/>
      <c r="AP478" s="236"/>
      <c r="AQ478" s="236"/>
      <c r="AR478" s="236"/>
      <c r="AS478" s="177">
        <f t="shared" si="55"/>
        <v>0</v>
      </c>
      <c r="AT478" s="235">
        <f t="shared" si="56"/>
        <v>0</v>
      </c>
      <c r="AU478" s="235">
        <f t="shared" si="57"/>
        <v>0</v>
      </c>
      <c r="AV478" s="235">
        <f t="shared" si="58"/>
        <v>0</v>
      </c>
      <c r="AW478" s="172"/>
      <c r="AX478" s="173">
        <f t="shared" si="54"/>
        <v>0</v>
      </c>
      <c r="AY478" s="173"/>
      <c r="AZ478" s="173"/>
      <c r="BA478" s="173">
        <f t="shared" si="59"/>
        <v>0</v>
      </c>
      <c r="BB478" s="173"/>
      <c r="BC478" s="173"/>
      <c r="BD478" s="173">
        <f t="shared" si="60"/>
        <v>0</v>
      </c>
      <c r="BE478" s="173"/>
      <c r="BF478" s="172"/>
      <c r="BG478" s="172"/>
      <c r="BH478" s="172"/>
      <c r="BI478" s="172"/>
      <c r="BJ478" s="172"/>
      <c r="BK478" s="172"/>
      <c r="BL478" s="172"/>
      <c r="BM478" s="172"/>
      <c r="BN478" s="172"/>
      <c r="BO478" s="172"/>
      <c r="BP478" s="172"/>
      <c r="BQ478" s="172"/>
      <c r="BR478" s="172"/>
      <c r="BS478" s="172"/>
      <c r="BT478" s="172"/>
      <c r="BU478" s="172"/>
      <c r="BV478" s="172"/>
      <c r="BW478" s="172"/>
      <c r="BX478" s="172"/>
      <c r="BY478" s="172"/>
      <c r="BZ478" s="172"/>
      <c r="CA478" s="172"/>
      <c r="CB478" s="172"/>
      <c r="CC478" s="172"/>
      <c r="CD478" s="172"/>
      <c r="CE478" s="172"/>
      <c r="CF478" s="172"/>
      <c r="CG478" s="172"/>
      <c r="CH478" s="172"/>
      <c r="CI478" s="172"/>
      <c r="CJ478" s="172"/>
      <c r="CK478" s="172"/>
      <c r="CL478" s="172"/>
      <c r="CM478" s="172"/>
      <c r="CN478" s="172"/>
      <c r="CO478" s="172"/>
      <c r="CP478" s="172"/>
      <c r="CQ478" s="172"/>
      <c r="CR478" s="172"/>
      <c r="CS478" s="172"/>
      <c r="CT478" s="172"/>
      <c r="CU478" s="172"/>
      <c r="CV478" s="172"/>
      <c r="CW478" s="172"/>
      <c r="CX478" s="172"/>
      <c r="CY478" s="172"/>
      <c r="CZ478" s="172"/>
      <c r="DA478" s="172"/>
      <c r="DB478" s="172"/>
      <c r="DC478" s="172"/>
      <c r="DD478" s="172"/>
      <c r="DE478" s="172"/>
      <c r="DF478" s="172"/>
      <c r="DG478" s="172"/>
      <c r="DH478" s="172"/>
      <c r="DI478" s="172"/>
      <c r="DJ478" s="172"/>
      <c r="DK478" s="172"/>
      <c r="DL478" s="172"/>
      <c r="DM478" s="172"/>
    </row>
    <row r="479" spans="1:117" s="225" customFormat="1" hidden="1">
      <c r="A479" s="178" t="s">
        <v>800</v>
      </c>
      <c r="B479" s="243"/>
      <c r="C479" s="242"/>
      <c r="D479" s="241"/>
      <c r="E479" s="240"/>
      <c r="F479" s="239"/>
      <c r="G479" s="238"/>
      <c r="H479" s="231"/>
      <c r="I479" s="237"/>
      <c r="J479" s="236"/>
      <c r="K479" s="236"/>
      <c r="L479" s="236"/>
      <c r="M479" s="236"/>
      <c r="N479" s="236"/>
      <c r="O479" s="236"/>
      <c r="P479" s="236"/>
      <c r="Q479" s="236"/>
      <c r="R479" s="236"/>
      <c r="S479" s="236"/>
      <c r="T479" s="236"/>
      <c r="U479" s="236"/>
      <c r="V479" s="236"/>
      <c r="W479" s="236"/>
      <c r="X479" s="236"/>
      <c r="Y479" s="236"/>
      <c r="Z479" s="236"/>
      <c r="AA479" s="236"/>
      <c r="AB479" s="236"/>
      <c r="AC479" s="236"/>
      <c r="AD479" s="236"/>
      <c r="AE479" s="236"/>
      <c r="AF479" s="236"/>
      <c r="AG479" s="236"/>
      <c r="AH479" s="236"/>
      <c r="AI479" s="236"/>
      <c r="AJ479" s="236"/>
      <c r="AK479" s="236"/>
      <c r="AL479" s="236"/>
      <c r="AM479" s="236"/>
      <c r="AN479" s="236"/>
      <c r="AO479" s="236"/>
      <c r="AP479" s="236"/>
      <c r="AQ479" s="236"/>
      <c r="AR479" s="236"/>
      <c r="AS479" s="177">
        <f t="shared" si="55"/>
        <v>0</v>
      </c>
      <c r="AT479" s="235">
        <f t="shared" si="56"/>
        <v>0</v>
      </c>
      <c r="AU479" s="235">
        <f t="shared" si="57"/>
        <v>0</v>
      </c>
      <c r="AV479" s="235">
        <f t="shared" si="58"/>
        <v>0</v>
      </c>
      <c r="AW479" s="172"/>
      <c r="AX479" s="173">
        <f t="shared" si="54"/>
        <v>0</v>
      </c>
      <c r="AY479" s="173"/>
      <c r="AZ479" s="173"/>
      <c r="BA479" s="173">
        <f t="shared" si="59"/>
        <v>0</v>
      </c>
      <c r="BB479" s="173"/>
      <c r="BC479" s="173"/>
      <c r="BD479" s="173">
        <f t="shared" si="60"/>
        <v>0</v>
      </c>
      <c r="BE479" s="173"/>
      <c r="BF479" s="172"/>
      <c r="BG479" s="172"/>
      <c r="BH479" s="172"/>
      <c r="BI479" s="172"/>
      <c r="BJ479" s="172"/>
      <c r="BK479" s="172"/>
      <c r="BL479" s="172"/>
      <c r="BM479" s="172"/>
      <c r="BN479" s="172"/>
      <c r="BO479" s="172"/>
      <c r="BP479" s="172"/>
      <c r="BQ479" s="172"/>
      <c r="BR479" s="172"/>
      <c r="BS479" s="172"/>
      <c r="BT479" s="172"/>
      <c r="BU479" s="172"/>
      <c r="BV479" s="172"/>
      <c r="BW479" s="172"/>
      <c r="BX479" s="172"/>
      <c r="BY479" s="172"/>
      <c r="BZ479" s="172"/>
      <c r="CA479" s="172"/>
      <c r="CB479" s="172"/>
      <c r="CC479" s="172"/>
      <c r="CD479" s="172"/>
      <c r="CE479" s="172"/>
      <c r="CF479" s="172"/>
      <c r="CG479" s="172"/>
      <c r="CH479" s="172"/>
      <c r="CI479" s="172"/>
      <c r="CJ479" s="172"/>
      <c r="CK479" s="172"/>
      <c r="CL479" s="172"/>
      <c r="CM479" s="172"/>
      <c r="CN479" s="172"/>
      <c r="CO479" s="172"/>
      <c r="CP479" s="172"/>
      <c r="CQ479" s="172"/>
      <c r="CR479" s="172"/>
      <c r="CS479" s="172"/>
      <c r="CT479" s="172"/>
      <c r="CU479" s="172"/>
      <c r="CV479" s="172"/>
      <c r="CW479" s="172"/>
      <c r="CX479" s="172"/>
      <c r="CY479" s="172"/>
      <c r="CZ479" s="172"/>
      <c r="DA479" s="172"/>
      <c r="DB479" s="172"/>
      <c r="DC479" s="172"/>
      <c r="DD479" s="172"/>
      <c r="DE479" s="172"/>
      <c r="DF479" s="172"/>
      <c r="DG479" s="172"/>
      <c r="DH479" s="172"/>
      <c r="DI479" s="172"/>
      <c r="DJ479" s="172"/>
      <c r="DK479" s="172"/>
      <c r="DL479" s="172"/>
      <c r="DM479" s="172"/>
    </row>
    <row r="480" spans="1:117" s="225" customFormat="1" hidden="1">
      <c r="A480" s="178" t="s">
        <v>801</v>
      </c>
      <c r="B480" s="243"/>
      <c r="C480" s="242"/>
      <c r="D480" s="241"/>
      <c r="E480" s="240"/>
      <c r="F480" s="239"/>
      <c r="G480" s="238"/>
      <c r="H480" s="231"/>
      <c r="I480" s="237"/>
      <c r="J480" s="236"/>
      <c r="K480" s="236"/>
      <c r="L480" s="236"/>
      <c r="M480" s="236"/>
      <c r="N480" s="236"/>
      <c r="O480" s="236"/>
      <c r="P480" s="236"/>
      <c r="Q480" s="236"/>
      <c r="R480" s="236"/>
      <c r="S480" s="236"/>
      <c r="T480" s="236"/>
      <c r="U480" s="236"/>
      <c r="V480" s="236"/>
      <c r="W480" s="236"/>
      <c r="X480" s="236"/>
      <c r="Y480" s="236"/>
      <c r="Z480" s="236"/>
      <c r="AA480" s="236"/>
      <c r="AB480" s="236"/>
      <c r="AC480" s="236"/>
      <c r="AD480" s="236"/>
      <c r="AE480" s="236"/>
      <c r="AF480" s="236"/>
      <c r="AG480" s="236"/>
      <c r="AH480" s="236"/>
      <c r="AI480" s="236"/>
      <c r="AJ480" s="236"/>
      <c r="AK480" s="236"/>
      <c r="AL480" s="236"/>
      <c r="AM480" s="236"/>
      <c r="AN480" s="236"/>
      <c r="AO480" s="236"/>
      <c r="AP480" s="236"/>
      <c r="AQ480" s="236"/>
      <c r="AR480" s="236"/>
      <c r="AS480" s="177">
        <f t="shared" si="55"/>
        <v>0</v>
      </c>
      <c r="AT480" s="235">
        <f t="shared" si="56"/>
        <v>0</v>
      </c>
      <c r="AU480" s="235">
        <f t="shared" si="57"/>
        <v>0</v>
      </c>
      <c r="AV480" s="235">
        <f t="shared" si="58"/>
        <v>0</v>
      </c>
      <c r="AW480" s="172"/>
      <c r="AX480" s="173">
        <f t="shared" si="54"/>
        <v>0</v>
      </c>
      <c r="AY480" s="173"/>
      <c r="AZ480" s="173"/>
      <c r="BA480" s="173">
        <f t="shared" si="59"/>
        <v>0</v>
      </c>
      <c r="BB480" s="173"/>
      <c r="BC480" s="173"/>
      <c r="BD480" s="173">
        <f t="shared" si="60"/>
        <v>0</v>
      </c>
      <c r="BE480" s="173"/>
      <c r="BF480" s="172"/>
      <c r="BG480" s="172"/>
      <c r="BH480" s="172"/>
      <c r="BI480" s="172"/>
      <c r="BJ480" s="172"/>
      <c r="BK480" s="172"/>
      <c r="BL480" s="172"/>
      <c r="BM480" s="172"/>
      <c r="BN480" s="172"/>
      <c r="BO480" s="172"/>
      <c r="BP480" s="172"/>
      <c r="BQ480" s="172"/>
      <c r="BR480" s="172"/>
      <c r="BS480" s="172"/>
      <c r="BT480" s="172"/>
      <c r="BU480" s="172"/>
      <c r="BV480" s="172"/>
      <c r="BW480" s="172"/>
      <c r="BX480" s="172"/>
      <c r="BY480" s="172"/>
      <c r="BZ480" s="172"/>
      <c r="CA480" s="172"/>
      <c r="CB480" s="172"/>
      <c r="CC480" s="172"/>
      <c r="CD480" s="172"/>
      <c r="CE480" s="172"/>
      <c r="CF480" s="172"/>
      <c r="CG480" s="172"/>
      <c r="CH480" s="172"/>
      <c r="CI480" s="172"/>
      <c r="CJ480" s="172"/>
      <c r="CK480" s="172"/>
      <c r="CL480" s="172"/>
      <c r="CM480" s="172"/>
      <c r="CN480" s="172"/>
      <c r="CO480" s="172"/>
      <c r="CP480" s="172"/>
      <c r="CQ480" s="172"/>
      <c r="CR480" s="172"/>
      <c r="CS480" s="172"/>
      <c r="CT480" s="172"/>
      <c r="CU480" s="172"/>
      <c r="CV480" s="172"/>
      <c r="CW480" s="172"/>
      <c r="CX480" s="172"/>
      <c r="CY480" s="172"/>
      <c r="CZ480" s="172"/>
      <c r="DA480" s="172"/>
      <c r="DB480" s="172"/>
      <c r="DC480" s="172"/>
      <c r="DD480" s="172"/>
      <c r="DE480" s="172"/>
      <c r="DF480" s="172"/>
      <c r="DG480" s="172"/>
      <c r="DH480" s="172"/>
      <c r="DI480" s="172"/>
      <c r="DJ480" s="172"/>
      <c r="DK480" s="172"/>
      <c r="DL480" s="172"/>
      <c r="DM480" s="172"/>
    </row>
    <row r="481" spans="1:117" hidden="1">
      <c r="A481" s="178" t="s">
        <v>802</v>
      </c>
      <c r="B481" s="243"/>
      <c r="C481" s="242"/>
      <c r="D481" s="241"/>
      <c r="E481" s="240"/>
      <c r="F481" s="239"/>
      <c r="G481" s="238"/>
      <c r="H481" s="231"/>
      <c r="I481" s="237"/>
      <c r="J481" s="236"/>
      <c r="K481" s="236"/>
      <c r="L481" s="236"/>
      <c r="M481" s="236"/>
      <c r="N481" s="236"/>
      <c r="O481" s="236"/>
      <c r="P481" s="236"/>
      <c r="Q481" s="236"/>
      <c r="R481" s="236"/>
      <c r="S481" s="236"/>
      <c r="T481" s="236"/>
      <c r="U481" s="236"/>
      <c r="V481" s="236"/>
      <c r="W481" s="236"/>
      <c r="X481" s="236"/>
      <c r="Y481" s="236"/>
      <c r="Z481" s="236"/>
      <c r="AA481" s="236"/>
      <c r="AB481" s="236"/>
      <c r="AC481" s="236"/>
      <c r="AD481" s="236"/>
      <c r="AE481" s="236"/>
      <c r="AF481" s="236"/>
      <c r="AG481" s="236"/>
      <c r="AH481" s="236"/>
      <c r="AI481" s="236"/>
      <c r="AJ481" s="236"/>
      <c r="AK481" s="236"/>
      <c r="AL481" s="236"/>
      <c r="AM481" s="236"/>
      <c r="AN481" s="236"/>
      <c r="AO481" s="236"/>
      <c r="AP481" s="236"/>
      <c r="AQ481" s="236"/>
      <c r="AR481" s="236"/>
      <c r="AS481" s="177">
        <f t="shared" si="55"/>
        <v>0</v>
      </c>
      <c r="AT481" s="235">
        <f t="shared" si="56"/>
        <v>0</v>
      </c>
      <c r="AU481" s="235">
        <f t="shared" si="57"/>
        <v>0</v>
      </c>
      <c r="AV481" s="235">
        <f t="shared" si="58"/>
        <v>0</v>
      </c>
      <c r="AX481" s="173">
        <f t="shared" si="54"/>
        <v>0</v>
      </c>
      <c r="BA481" s="173">
        <f t="shared" si="59"/>
        <v>0</v>
      </c>
      <c r="BD481" s="173">
        <f t="shared" si="60"/>
        <v>0</v>
      </c>
    </row>
    <row r="482" spans="1:117" s="225" customFormat="1" hidden="1">
      <c r="A482" s="178" t="s">
        <v>803</v>
      </c>
      <c r="B482" s="243"/>
      <c r="C482" s="242"/>
      <c r="D482" s="241"/>
      <c r="E482" s="240"/>
      <c r="F482" s="239"/>
      <c r="G482" s="238"/>
      <c r="H482" s="231"/>
      <c r="I482" s="237"/>
      <c r="J482" s="236"/>
      <c r="K482" s="236"/>
      <c r="L482" s="236"/>
      <c r="M482" s="236"/>
      <c r="N482" s="236"/>
      <c r="O482" s="236"/>
      <c r="P482" s="236"/>
      <c r="Q482" s="236"/>
      <c r="R482" s="236"/>
      <c r="S482" s="236"/>
      <c r="T482" s="236"/>
      <c r="U482" s="236"/>
      <c r="V482" s="236"/>
      <c r="W482" s="236"/>
      <c r="X482" s="236"/>
      <c r="Y482" s="236"/>
      <c r="Z482" s="236"/>
      <c r="AA482" s="236"/>
      <c r="AB482" s="236"/>
      <c r="AC482" s="236"/>
      <c r="AD482" s="236"/>
      <c r="AE482" s="236"/>
      <c r="AF482" s="236"/>
      <c r="AG482" s="236"/>
      <c r="AH482" s="236"/>
      <c r="AI482" s="236"/>
      <c r="AJ482" s="236"/>
      <c r="AK482" s="236"/>
      <c r="AL482" s="236"/>
      <c r="AM482" s="236"/>
      <c r="AN482" s="236"/>
      <c r="AO482" s="236"/>
      <c r="AP482" s="236"/>
      <c r="AQ482" s="236"/>
      <c r="AR482" s="236"/>
      <c r="AS482" s="177">
        <f t="shared" si="55"/>
        <v>0</v>
      </c>
      <c r="AT482" s="235">
        <f t="shared" si="56"/>
        <v>0</v>
      </c>
      <c r="AU482" s="235">
        <f t="shared" si="57"/>
        <v>0</v>
      </c>
      <c r="AV482" s="235">
        <f t="shared" si="58"/>
        <v>0</v>
      </c>
      <c r="AW482" s="172"/>
      <c r="AX482" s="173">
        <f t="shared" si="54"/>
        <v>0</v>
      </c>
      <c r="AY482" s="173"/>
      <c r="AZ482" s="173"/>
      <c r="BA482" s="173">
        <f t="shared" si="59"/>
        <v>0</v>
      </c>
      <c r="BB482" s="173"/>
      <c r="BC482" s="173"/>
      <c r="BD482" s="173">
        <f t="shared" si="60"/>
        <v>0</v>
      </c>
      <c r="BE482" s="173"/>
      <c r="BF482" s="172"/>
      <c r="BG482" s="172"/>
      <c r="BH482" s="172"/>
      <c r="BI482" s="172"/>
      <c r="BJ482" s="172"/>
      <c r="BK482" s="172"/>
      <c r="BL482" s="172"/>
      <c r="BM482" s="172"/>
      <c r="BN482" s="172"/>
      <c r="BO482" s="172"/>
      <c r="BP482" s="172"/>
      <c r="BQ482" s="172"/>
      <c r="BR482" s="172"/>
      <c r="BS482" s="172"/>
      <c r="BT482" s="172"/>
      <c r="BU482" s="172"/>
      <c r="BV482" s="172"/>
      <c r="BW482" s="172"/>
      <c r="BX482" s="172"/>
      <c r="BY482" s="172"/>
      <c r="BZ482" s="172"/>
      <c r="CA482" s="172"/>
      <c r="CB482" s="172"/>
      <c r="CC482" s="172"/>
      <c r="CD482" s="172"/>
      <c r="CE482" s="172"/>
      <c r="CF482" s="172"/>
      <c r="CG482" s="172"/>
      <c r="CH482" s="172"/>
      <c r="CI482" s="172"/>
      <c r="CJ482" s="172"/>
      <c r="CK482" s="172"/>
      <c r="CL482" s="172"/>
      <c r="CM482" s="172"/>
      <c r="CN482" s="172"/>
      <c r="CO482" s="172"/>
      <c r="CP482" s="172"/>
      <c r="CQ482" s="172"/>
      <c r="CR482" s="172"/>
      <c r="CS482" s="172"/>
      <c r="CT482" s="172"/>
      <c r="CU482" s="172"/>
      <c r="CV482" s="172"/>
      <c r="CW482" s="172"/>
      <c r="CX482" s="172"/>
      <c r="CY482" s="172"/>
      <c r="CZ482" s="172"/>
      <c r="DA482" s="172"/>
      <c r="DB482" s="172"/>
      <c r="DC482" s="172"/>
      <c r="DD482" s="172"/>
      <c r="DE482" s="172"/>
      <c r="DF482" s="172"/>
      <c r="DG482" s="172"/>
      <c r="DH482" s="172"/>
      <c r="DI482" s="172"/>
      <c r="DJ482" s="172"/>
      <c r="DK482" s="172"/>
      <c r="DL482" s="172"/>
      <c r="DM482" s="172"/>
    </row>
    <row r="483" spans="1:117" s="225" customFormat="1" hidden="1">
      <c r="A483" s="178" t="s">
        <v>804</v>
      </c>
      <c r="B483" s="243"/>
      <c r="C483" s="242"/>
      <c r="D483" s="241"/>
      <c r="E483" s="240"/>
      <c r="F483" s="239"/>
      <c r="G483" s="238"/>
      <c r="H483" s="231"/>
      <c r="I483" s="237"/>
      <c r="J483" s="236"/>
      <c r="K483" s="236"/>
      <c r="L483" s="236"/>
      <c r="M483" s="236"/>
      <c r="N483" s="236"/>
      <c r="O483" s="236"/>
      <c r="P483" s="236"/>
      <c r="Q483" s="236"/>
      <c r="R483" s="236"/>
      <c r="S483" s="236"/>
      <c r="T483" s="236"/>
      <c r="U483" s="236"/>
      <c r="V483" s="236"/>
      <c r="W483" s="236"/>
      <c r="X483" s="236"/>
      <c r="Y483" s="236"/>
      <c r="Z483" s="236"/>
      <c r="AA483" s="236"/>
      <c r="AB483" s="236"/>
      <c r="AC483" s="236"/>
      <c r="AD483" s="236"/>
      <c r="AE483" s="236"/>
      <c r="AF483" s="236"/>
      <c r="AG483" s="236"/>
      <c r="AH483" s="236"/>
      <c r="AI483" s="236"/>
      <c r="AJ483" s="236"/>
      <c r="AK483" s="236"/>
      <c r="AL483" s="236"/>
      <c r="AM483" s="236"/>
      <c r="AN483" s="236"/>
      <c r="AO483" s="236"/>
      <c r="AP483" s="236"/>
      <c r="AQ483" s="236"/>
      <c r="AR483" s="236"/>
      <c r="AS483" s="177">
        <f t="shared" si="55"/>
        <v>0</v>
      </c>
      <c r="AT483" s="235">
        <f t="shared" si="56"/>
        <v>0</v>
      </c>
      <c r="AU483" s="235">
        <f t="shared" si="57"/>
        <v>0</v>
      </c>
      <c r="AV483" s="235">
        <f t="shared" si="58"/>
        <v>0</v>
      </c>
      <c r="AW483" s="172"/>
      <c r="AX483" s="173">
        <f t="shared" si="54"/>
        <v>0</v>
      </c>
      <c r="AY483" s="173"/>
      <c r="AZ483" s="173"/>
      <c r="BA483" s="173">
        <f t="shared" si="59"/>
        <v>0</v>
      </c>
      <c r="BB483" s="173"/>
      <c r="BC483" s="173"/>
      <c r="BD483" s="173">
        <f t="shared" si="60"/>
        <v>0</v>
      </c>
      <c r="BE483" s="173"/>
      <c r="BF483" s="172"/>
      <c r="BG483" s="172"/>
      <c r="BH483" s="172"/>
      <c r="BI483" s="172"/>
      <c r="BJ483" s="172"/>
      <c r="BK483" s="172"/>
      <c r="BL483" s="172"/>
      <c r="BM483" s="172"/>
      <c r="BN483" s="172"/>
      <c r="BO483" s="172"/>
      <c r="BP483" s="172"/>
      <c r="BQ483" s="172"/>
      <c r="BR483" s="172"/>
      <c r="BS483" s="172"/>
      <c r="BT483" s="172"/>
      <c r="BU483" s="172"/>
      <c r="BV483" s="172"/>
      <c r="BW483" s="172"/>
      <c r="BX483" s="172"/>
      <c r="BY483" s="172"/>
      <c r="BZ483" s="172"/>
      <c r="CA483" s="172"/>
      <c r="CB483" s="172"/>
      <c r="CC483" s="172"/>
      <c r="CD483" s="172"/>
      <c r="CE483" s="172"/>
      <c r="CF483" s="172"/>
      <c r="CG483" s="172"/>
      <c r="CH483" s="172"/>
      <c r="CI483" s="172"/>
      <c r="CJ483" s="172"/>
      <c r="CK483" s="172"/>
      <c r="CL483" s="172"/>
      <c r="CM483" s="172"/>
      <c r="CN483" s="172"/>
      <c r="CO483" s="172"/>
      <c r="CP483" s="172"/>
      <c r="CQ483" s="172"/>
      <c r="CR483" s="172"/>
      <c r="CS483" s="172"/>
      <c r="CT483" s="172"/>
      <c r="CU483" s="172"/>
      <c r="CV483" s="172"/>
      <c r="CW483" s="172"/>
      <c r="CX483" s="172"/>
      <c r="CY483" s="172"/>
      <c r="CZ483" s="172"/>
      <c r="DA483" s="172"/>
      <c r="DB483" s="172"/>
      <c r="DC483" s="172"/>
      <c r="DD483" s="172"/>
      <c r="DE483" s="172"/>
      <c r="DF483" s="172"/>
      <c r="DG483" s="172"/>
      <c r="DH483" s="172"/>
      <c r="DI483" s="172"/>
      <c r="DJ483" s="172"/>
      <c r="DK483" s="172"/>
      <c r="DL483" s="172"/>
      <c r="DM483" s="172"/>
    </row>
    <row r="484" spans="1:117" s="225" customFormat="1" hidden="1">
      <c r="A484" s="178" t="s">
        <v>805</v>
      </c>
      <c r="B484" s="243"/>
      <c r="C484" s="242"/>
      <c r="D484" s="241"/>
      <c r="E484" s="240"/>
      <c r="F484" s="239"/>
      <c r="G484" s="238"/>
      <c r="H484" s="231"/>
      <c r="I484" s="237"/>
      <c r="J484" s="236"/>
      <c r="K484" s="236"/>
      <c r="L484" s="236"/>
      <c r="M484" s="236"/>
      <c r="N484" s="236"/>
      <c r="O484" s="236"/>
      <c r="P484" s="236"/>
      <c r="Q484" s="236"/>
      <c r="R484" s="236"/>
      <c r="S484" s="236"/>
      <c r="T484" s="236"/>
      <c r="U484" s="236"/>
      <c r="V484" s="236"/>
      <c r="W484" s="236"/>
      <c r="X484" s="236"/>
      <c r="Y484" s="236"/>
      <c r="Z484" s="236"/>
      <c r="AA484" s="236"/>
      <c r="AB484" s="236"/>
      <c r="AC484" s="236"/>
      <c r="AD484" s="236"/>
      <c r="AE484" s="236"/>
      <c r="AF484" s="236"/>
      <c r="AG484" s="236"/>
      <c r="AH484" s="236"/>
      <c r="AI484" s="236"/>
      <c r="AJ484" s="236"/>
      <c r="AK484" s="236"/>
      <c r="AL484" s="236"/>
      <c r="AM484" s="236"/>
      <c r="AN484" s="236"/>
      <c r="AO484" s="236"/>
      <c r="AP484" s="236"/>
      <c r="AQ484" s="236"/>
      <c r="AR484" s="236"/>
      <c r="AS484" s="177">
        <f t="shared" si="55"/>
        <v>0</v>
      </c>
      <c r="AT484" s="235">
        <f t="shared" si="56"/>
        <v>0</v>
      </c>
      <c r="AU484" s="235">
        <f t="shared" si="57"/>
        <v>0</v>
      </c>
      <c r="AV484" s="235">
        <f t="shared" si="58"/>
        <v>0</v>
      </c>
      <c r="AW484" s="172"/>
      <c r="AX484" s="173">
        <f t="shared" si="54"/>
        <v>0</v>
      </c>
      <c r="AY484" s="173"/>
      <c r="AZ484" s="173"/>
      <c r="BA484" s="173">
        <f t="shared" si="59"/>
        <v>0</v>
      </c>
      <c r="BB484" s="173"/>
      <c r="BC484" s="173"/>
      <c r="BD484" s="173">
        <f t="shared" si="60"/>
        <v>0</v>
      </c>
      <c r="BE484" s="173"/>
      <c r="BF484" s="172"/>
      <c r="BG484" s="172"/>
      <c r="BH484" s="172"/>
      <c r="BI484" s="172"/>
      <c r="BJ484" s="172"/>
      <c r="BK484" s="172"/>
      <c r="BL484" s="172"/>
      <c r="BM484" s="172"/>
      <c r="BN484" s="172"/>
      <c r="BO484" s="172"/>
      <c r="BP484" s="172"/>
      <c r="BQ484" s="172"/>
      <c r="BR484" s="172"/>
      <c r="BS484" s="172"/>
      <c r="BT484" s="172"/>
      <c r="BU484" s="172"/>
      <c r="BV484" s="172"/>
      <c r="BW484" s="172"/>
      <c r="BX484" s="172"/>
      <c r="BY484" s="172"/>
      <c r="BZ484" s="172"/>
      <c r="CA484" s="172"/>
      <c r="CB484" s="172"/>
      <c r="CC484" s="172"/>
      <c r="CD484" s="172"/>
      <c r="CE484" s="172"/>
      <c r="CF484" s="172"/>
      <c r="CG484" s="172"/>
      <c r="CH484" s="172"/>
      <c r="CI484" s="172"/>
      <c r="CJ484" s="172"/>
      <c r="CK484" s="172"/>
      <c r="CL484" s="172"/>
      <c r="CM484" s="172"/>
      <c r="CN484" s="172"/>
      <c r="CO484" s="172"/>
      <c r="CP484" s="172"/>
      <c r="CQ484" s="172"/>
      <c r="CR484" s="172"/>
      <c r="CS484" s="172"/>
      <c r="CT484" s="172"/>
      <c r="CU484" s="172"/>
      <c r="CV484" s="172"/>
      <c r="CW484" s="172"/>
      <c r="CX484" s="172"/>
      <c r="CY484" s="172"/>
      <c r="CZ484" s="172"/>
      <c r="DA484" s="172"/>
      <c r="DB484" s="172"/>
      <c r="DC484" s="172"/>
      <c r="DD484" s="172"/>
      <c r="DE484" s="172"/>
      <c r="DF484" s="172"/>
      <c r="DG484" s="172"/>
      <c r="DH484" s="172"/>
      <c r="DI484" s="172"/>
      <c r="DJ484" s="172"/>
      <c r="DK484" s="172"/>
      <c r="DL484" s="172"/>
      <c r="DM484" s="172"/>
    </row>
    <row r="485" spans="1:117" s="225" customFormat="1" hidden="1">
      <c r="A485" s="178" t="s">
        <v>806</v>
      </c>
      <c r="B485" s="243"/>
      <c r="C485" s="242"/>
      <c r="D485" s="241"/>
      <c r="E485" s="240"/>
      <c r="F485" s="239"/>
      <c r="G485" s="238"/>
      <c r="H485" s="231"/>
      <c r="I485" s="237"/>
      <c r="J485" s="236"/>
      <c r="K485" s="236"/>
      <c r="L485" s="236"/>
      <c r="M485" s="236"/>
      <c r="N485" s="236"/>
      <c r="O485" s="236"/>
      <c r="P485" s="236"/>
      <c r="Q485" s="236"/>
      <c r="R485" s="236"/>
      <c r="S485" s="236"/>
      <c r="T485" s="236"/>
      <c r="U485" s="236"/>
      <c r="V485" s="236"/>
      <c r="W485" s="236"/>
      <c r="X485" s="236"/>
      <c r="Y485" s="236"/>
      <c r="Z485" s="236"/>
      <c r="AA485" s="236"/>
      <c r="AB485" s="236"/>
      <c r="AC485" s="236"/>
      <c r="AD485" s="236"/>
      <c r="AE485" s="236"/>
      <c r="AF485" s="236"/>
      <c r="AG485" s="236"/>
      <c r="AH485" s="236"/>
      <c r="AI485" s="236"/>
      <c r="AJ485" s="236"/>
      <c r="AK485" s="236"/>
      <c r="AL485" s="236"/>
      <c r="AM485" s="236"/>
      <c r="AN485" s="236"/>
      <c r="AO485" s="236"/>
      <c r="AP485" s="236"/>
      <c r="AQ485" s="236"/>
      <c r="AR485" s="236"/>
      <c r="AS485" s="177">
        <f t="shared" si="55"/>
        <v>0</v>
      </c>
      <c r="AT485" s="235">
        <f t="shared" si="56"/>
        <v>0</v>
      </c>
      <c r="AU485" s="235">
        <f t="shared" si="57"/>
        <v>0</v>
      </c>
      <c r="AV485" s="235">
        <f t="shared" si="58"/>
        <v>0</v>
      </c>
      <c r="AW485" s="172"/>
      <c r="AX485" s="173">
        <f t="shared" si="54"/>
        <v>0</v>
      </c>
      <c r="AY485" s="173"/>
      <c r="AZ485" s="173"/>
      <c r="BA485" s="173">
        <f t="shared" si="59"/>
        <v>0</v>
      </c>
      <c r="BB485" s="173"/>
      <c r="BC485" s="173"/>
      <c r="BD485" s="173">
        <f t="shared" si="60"/>
        <v>0</v>
      </c>
      <c r="BE485" s="173"/>
      <c r="BF485" s="172"/>
      <c r="BG485" s="172"/>
      <c r="BH485" s="172"/>
      <c r="BI485" s="172"/>
      <c r="BJ485" s="172"/>
      <c r="BK485" s="172"/>
      <c r="BL485" s="172"/>
      <c r="BM485" s="172"/>
      <c r="BN485" s="172"/>
      <c r="BO485" s="172"/>
      <c r="BP485" s="172"/>
      <c r="BQ485" s="172"/>
      <c r="BR485" s="172"/>
      <c r="BS485" s="172"/>
      <c r="BT485" s="172"/>
      <c r="BU485" s="172"/>
      <c r="BV485" s="172"/>
      <c r="BW485" s="172"/>
      <c r="BX485" s="172"/>
      <c r="BY485" s="172"/>
      <c r="BZ485" s="172"/>
      <c r="CA485" s="172"/>
      <c r="CB485" s="172"/>
      <c r="CC485" s="172"/>
      <c r="CD485" s="172"/>
      <c r="CE485" s="172"/>
      <c r="CF485" s="172"/>
      <c r="CG485" s="172"/>
      <c r="CH485" s="172"/>
      <c r="CI485" s="172"/>
      <c r="CJ485" s="172"/>
      <c r="CK485" s="172"/>
      <c r="CL485" s="172"/>
      <c r="CM485" s="172"/>
      <c r="CN485" s="172"/>
      <c r="CO485" s="172"/>
      <c r="CP485" s="172"/>
      <c r="CQ485" s="172"/>
      <c r="CR485" s="172"/>
      <c r="CS485" s="172"/>
      <c r="CT485" s="172"/>
      <c r="CU485" s="172"/>
      <c r="CV485" s="172"/>
      <c r="CW485" s="172"/>
      <c r="CX485" s="172"/>
      <c r="CY485" s="172"/>
      <c r="CZ485" s="172"/>
      <c r="DA485" s="172"/>
      <c r="DB485" s="172"/>
      <c r="DC485" s="172"/>
      <c r="DD485" s="172"/>
      <c r="DE485" s="172"/>
      <c r="DF485" s="172"/>
      <c r="DG485" s="172"/>
      <c r="DH485" s="172"/>
      <c r="DI485" s="172"/>
      <c r="DJ485" s="172"/>
      <c r="DK485" s="172"/>
      <c r="DL485" s="172"/>
      <c r="DM485" s="172"/>
    </row>
    <row r="486" spans="1:117" s="225" customFormat="1" hidden="1">
      <c r="A486" s="178" t="s">
        <v>807</v>
      </c>
      <c r="B486" s="243"/>
      <c r="C486" s="242"/>
      <c r="D486" s="241"/>
      <c r="E486" s="240"/>
      <c r="F486" s="239"/>
      <c r="G486" s="238"/>
      <c r="H486" s="231"/>
      <c r="I486" s="237"/>
      <c r="J486" s="236"/>
      <c r="K486" s="236"/>
      <c r="L486" s="236"/>
      <c r="M486" s="236"/>
      <c r="N486" s="236"/>
      <c r="O486" s="236"/>
      <c r="P486" s="236"/>
      <c r="Q486" s="236"/>
      <c r="R486" s="236"/>
      <c r="S486" s="236"/>
      <c r="T486" s="236"/>
      <c r="U486" s="236"/>
      <c r="V486" s="236"/>
      <c r="W486" s="236"/>
      <c r="X486" s="236"/>
      <c r="Y486" s="236"/>
      <c r="Z486" s="236"/>
      <c r="AA486" s="236"/>
      <c r="AB486" s="236"/>
      <c r="AC486" s="236"/>
      <c r="AD486" s="236"/>
      <c r="AE486" s="236"/>
      <c r="AF486" s="236"/>
      <c r="AG486" s="236"/>
      <c r="AH486" s="236"/>
      <c r="AI486" s="236"/>
      <c r="AJ486" s="236"/>
      <c r="AK486" s="236"/>
      <c r="AL486" s="236"/>
      <c r="AM486" s="236"/>
      <c r="AN486" s="236"/>
      <c r="AO486" s="236"/>
      <c r="AP486" s="236"/>
      <c r="AQ486" s="236"/>
      <c r="AR486" s="236"/>
      <c r="AS486" s="177">
        <f t="shared" si="55"/>
        <v>0</v>
      </c>
      <c r="AT486" s="235">
        <f t="shared" si="56"/>
        <v>0</v>
      </c>
      <c r="AU486" s="235">
        <f t="shared" si="57"/>
        <v>0</v>
      </c>
      <c r="AV486" s="235">
        <f t="shared" si="58"/>
        <v>0</v>
      </c>
      <c r="AW486" s="172"/>
      <c r="AX486" s="173">
        <f t="shared" si="54"/>
        <v>0</v>
      </c>
      <c r="AY486" s="173"/>
      <c r="AZ486" s="173"/>
      <c r="BA486" s="173">
        <f t="shared" si="59"/>
        <v>0</v>
      </c>
      <c r="BB486" s="173"/>
      <c r="BC486" s="173"/>
      <c r="BD486" s="173">
        <f t="shared" si="60"/>
        <v>0</v>
      </c>
      <c r="BE486" s="173"/>
      <c r="BF486" s="172"/>
      <c r="BG486" s="172"/>
      <c r="BH486" s="172"/>
      <c r="BI486" s="172"/>
      <c r="BJ486" s="172"/>
      <c r="BK486" s="172"/>
      <c r="BL486" s="172"/>
      <c r="BM486" s="172"/>
      <c r="BN486" s="172"/>
      <c r="BO486" s="172"/>
      <c r="BP486" s="172"/>
      <c r="BQ486" s="172"/>
      <c r="BR486" s="172"/>
      <c r="BS486" s="172"/>
      <c r="BT486" s="172"/>
      <c r="BU486" s="172"/>
      <c r="BV486" s="172"/>
      <c r="BW486" s="172"/>
      <c r="BX486" s="172"/>
      <c r="BY486" s="172"/>
      <c r="BZ486" s="172"/>
      <c r="CA486" s="172"/>
      <c r="CB486" s="172"/>
      <c r="CC486" s="172"/>
      <c r="CD486" s="172"/>
      <c r="CE486" s="172"/>
      <c r="CF486" s="172"/>
      <c r="CG486" s="172"/>
      <c r="CH486" s="172"/>
      <c r="CI486" s="172"/>
      <c r="CJ486" s="172"/>
      <c r="CK486" s="172"/>
      <c r="CL486" s="172"/>
      <c r="CM486" s="172"/>
      <c r="CN486" s="172"/>
      <c r="CO486" s="172"/>
      <c r="CP486" s="172"/>
      <c r="CQ486" s="172"/>
      <c r="CR486" s="172"/>
      <c r="CS486" s="172"/>
      <c r="CT486" s="172"/>
      <c r="CU486" s="172"/>
      <c r="CV486" s="172"/>
      <c r="CW486" s="172"/>
      <c r="CX486" s="172"/>
      <c r="CY486" s="172"/>
      <c r="CZ486" s="172"/>
      <c r="DA486" s="172"/>
      <c r="DB486" s="172"/>
      <c r="DC486" s="172"/>
      <c r="DD486" s="172"/>
      <c r="DE486" s="172"/>
      <c r="DF486" s="172"/>
      <c r="DG486" s="172"/>
      <c r="DH486" s="172"/>
      <c r="DI486" s="172"/>
      <c r="DJ486" s="172"/>
      <c r="DK486" s="172"/>
      <c r="DL486" s="172"/>
      <c r="DM486" s="172"/>
    </row>
    <row r="487" spans="1:117" s="225" customFormat="1" hidden="1">
      <c r="A487" s="178" t="s">
        <v>808</v>
      </c>
      <c r="B487" s="243"/>
      <c r="C487" s="242"/>
      <c r="D487" s="241"/>
      <c r="E487" s="240"/>
      <c r="F487" s="239"/>
      <c r="G487" s="238"/>
      <c r="H487" s="231"/>
      <c r="I487" s="237"/>
      <c r="J487" s="236"/>
      <c r="K487" s="236"/>
      <c r="L487" s="236"/>
      <c r="M487" s="236"/>
      <c r="N487" s="236"/>
      <c r="O487" s="236"/>
      <c r="P487" s="236"/>
      <c r="Q487" s="236"/>
      <c r="R487" s="236"/>
      <c r="S487" s="236"/>
      <c r="T487" s="236"/>
      <c r="U487" s="236"/>
      <c r="V487" s="236"/>
      <c r="W487" s="236"/>
      <c r="X487" s="236"/>
      <c r="Y487" s="236"/>
      <c r="Z487" s="236"/>
      <c r="AA487" s="236"/>
      <c r="AB487" s="236"/>
      <c r="AC487" s="236"/>
      <c r="AD487" s="236"/>
      <c r="AE487" s="236"/>
      <c r="AF487" s="236"/>
      <c r="AG487" s="236"/>
      <c r="AH487" s="236"/>
      <c r="AI487" s="236"/>
      <c r="AJ487" s="236"/>
      <c r="AK487" s="236"/>
      <c r="AL487" s="236"/>
      <c r="AM487" s="236"/>
      <c r="AN487" s="236"/>
      <c r="AO487" s="236"/>
      <c r="AP487" s="236"/>
      <c r="AQ487" s="236"/>
      <c r="AR487" s="236"/>
      <c r="AS487" s="177">
        <f t="shared" si="55"/>
        <v>0</v>
      </c>
      <c r="AT487" s="235">
        <f t="shared" si="56"/>
        <v>0</v>
      </c>
      <c r="AU487" s="235">
        <f t="shared" si="57"/>
        <v>0</v>
      </c>
      <c r="AV487" s="235">
        <f t="shared" si="58"/>
        <v>0</v>
      </c>
      <c r="AW487" s="172"/>
      <c r="AX487" s="173">
        <f t="shared" si="54"/>
        <v>0</v>
      </c>
      <c r="AY487" s="173"/>
      <c r="AZ487" s="173"/>
      <c r="BA487" s="173">
        <f t="shared" si="59"/>
        <v>0</v>
      </c>
      <c r="BB487" s="173"/>
      <c r="BC487" s="173"/>
      <c r="BD487" s="173">
        <f t="shared" si="60"/>
        <v>0</v>
      </c>
      <c r="BE487" s="173"/>
      <c r="BF487" s="172"/>
      <c r="BG487" s="172"/>
      <c r="BH487" s="172"/>
      <c r="BI487" s="172"/>
      <c r="BJ487" s="172"/>
      <c r="BK487" s="172"/>
      <c r="BL487" s="172"/>
      <c r="BM487" s="172"/>
      <c r="BN487" s="172"/>
      <c r="BO487" s="172"/>
      <c r="BP487" s="172"/>
      <c r="BQ487" s="172"/>
      <c r="BR487" s="172"/>
      <c r="BS487" s="172"/>
      <c r="BT487" s="172"/>
      <c r="BU487" s="172"/>
      <c r="BV487" s="172"/>
      <c r="BW487" s="172"/>
      <c r="BX487" s="172"/>
      <c r="BY487" s="172"/>
      <c r="BZ487" s="172"/>
      <c r="CA487" s="172"/>
      <c r="CB487" s="172"/>
      <c r="CC487" s="172"/>
      <c r="CD487" s="172"/>
      <c r="CE487" s="172"/>
      <c r="CF487" s="172"/>
      <c r="CG487" s="172"/>
      <c r="CH487" s="172"/>
      <c r="CI487" s="172"/>
      <c r="CJ487" s="172"/>
      <c r="CK487" s="172"/>
      <c r="CL487" s="172"/>
      <c r="CM487" s="172"/>
      <c r="CN487" s="172"/>
      <c r="CO487" s="172"/>
      <c r="CP487" s="172"/>
      <c r="CQ487" s="172"/>
      <c r="CR487" s="172"/>
      <c r="CS487" s="172"/>
      <c r="CT487" s="172"/>
      <c r="CU487" s="172"/>
      <c r="CV487" s="172"/>
      <c r="CW487" s="172"/>
      <c r="CX487" s="172"/>
      <c r="CY487" s="172"/>
      <c r="CZ487" s="172"/>
      <c r="DA487" s="172"/>
      <c r="DB487" s="172"/>
      <c r="DC487" s="172"/>
      <c r="DD487" s="172"/>
      <c r="DE487" s="172"/>
      <c r="DF487" s="172"/>
      <c r="DG487" s="172"/>
      <c r="DH487" s="172"/>
      <c r="DI487" s="172"/>
      <c r="DJ487" s="172"/>
      <c r="DK487" s="172"/>
      <c r="DL487" s="172"/>
      <c r="DM487" s="172"/>
    </row>
    <row r="488" spans="1:117" hidden="1">
      <c r="A488" s="178" t="s">
        <v>809</v>
      </c>
      <c r="B488" s="243"/>
      <c r="C488" s="242"/>
      <c r="D488" s="241"/>
      <c r="E488" s="240"/>
      <c r="F488" s="239"/>
      <c r="G488" s="238"/>
      <c r="H488" s="231"/>
      <c r="I488" s="237"/>
      <c r="J488" s="236"/>
      <c r="K488" s="236"/>
      <c r="L488" s="236"/>
      <c r="M488" s="236"/>
      <c r="N488" s="236"/>
      <c r="O488" s="236"/>
      <c r="P488" s="236"/>
      <c r="Q488" s="236"/>
      <c r="R488" s="236"/>
      <c r="S488" s="236"/>
      <c r="T488" s="236"/>
      <c r="U488" s="236"/>
      <c r="V488" s="236"/>
      <c r="W488" s="236"/>
      <c r="X488" s="236"/>
      <c r="Y488" s="236"/>
      <c r="Z488" s="236"/>
      <c r="AA488" s="236"/>
      <c r="AB488" s="236"/>
      <c r="AC488" s="236"/>
      <c r="AD488" s="236"/>
      <c r="AE488" s="236"/>
      <c r="AF488" s="236"/>
      <c r="AG488" s="236"/>
      <c r="AH488" s="236"/>
      <c r="AI488" s="236"/>
      <c r="AJ488" s="236"/>
      <c r="AK488" s="236"/>
      <c r="AL488" s="236"/>
      <c r="AM488" s="236"/>
      <c r="AN488" s="236"/>
      <c r="AO488" s="236"/>
      <c r="AP488" s="236"/>
      <c r="AQ488" s="236"/>
      <c r="AR488" s="236"/>
      <c r="AS488" s="177">
        <f t="shared" si="55"/>
        <v>0</v>
      </c>
      <c r="AT488" s="235">
        <f t="shared" si="56"/>
        <v>0</v>
      </c>
      <c r="AU488" s="235">
        <f t="shared" si="57"/>
        <v>0</v>
      </c>
      <c r="AV488" s="235">
        <f t="shared" si="58"/>
        <v>0</v>
      </c>
      <c r="AX488" s="173">
        <f t="shared" si="54"/>
        <v>0</v>
      </c>
      <c r="BA488" s="173">
        <f t="shared" si="59"/>
        <v>0</v>
      </c>
      <c r="BD488" s="173">
        <f t="shared" si="60"/>
        <v>0</v>
      </c>
    </row>
    <row r="489" spans="1:117" s="225" customFormat="1" hidden="1">
      <c r="A489" s="178" t="s">
        <v>810</v>
      </c>
      <c r="B489" s="243"/>
      <c r="C489" s="242"/>
      <c r="D489" s="241"/>
      <c r="E489" s="240"/>
      <c r="F489" s="239"/>
      <c r="G489" s="238"/>
      <c r="H489" s="231"/>
      <c r="I489" s="237"/>
      <c r="J489" s="236"/>
      <c r="K489" s="236"/>
      <c r="L489" s="236"/>
      <c r="M489" s="236"/>
      <c r="N489" s="236"/>
      <c r="O489" s="236"/>
      <c r="P489" s="236"/>
      <c r="Q489" s="236"/>
      <c r="R489" s="236"/>
      <c r="S489" s="236"/>
      <c r="T489" s="236"/>
      <c r="U489" s="236"/>
      <c r="V489" s="236"/>
      <c r="W489" s="236"/>
      <c r="X489" s="236"/>
      <c r="Y489" s="236"/>
      <c r="Z489" s="236"/>
      <c r="AA489" s="236"/>
      <c r="AB489" s="236"/>
      <c r="AC489" s="236"/>
      <c r="AD489" s="236"/>
      <c r="AE489" s="236"/>
      <c r="AF489" s="236"/>
      <c r="AG489" s="236"/>
      <c r="AH489" s="236"/>
      <c r="AI489" s="236"/>
      <c r="AJ489" s="236"/>
      <c r="AK489" s="236"/>
      <c r="AL489" s="236"/>
      <c r="AM489" s="236"/>
      <c r="AN489" s="236"/>
      <c r="AO489" s="236"/>
      <c r="AP489" s="236"/>
      <c r="AQ489" s="236"/>
      <c r="AR489" s="236"/>
      <c r="AS489" s="177">
        <f t="shared" si="55"/>
        <v>0</v>
      </c>
      <c r="AT489" s="235">
        <f t="shared" si="56"/>
        <v>0</v>
      </c>
      <c r="AU489" s="235">
        <f t="shared" si="57"/>
        <v>0</v>
      </c>
      <c r="AV489" s="235">
        <f t="shared" si="58"/>
        <v>0</v>
      </c>
      <c r="AW489" s="172"/>
      <c r="AX489" s="173">
        <f t="shared" ref="AX489:AX552" si="61">D489*(P489+Q489+AL489+AE489+AA489+Z489+Y489+X489)</f>
        <v>0</v>
      </c>
      <c r="AY489" s="173"/>
      <c r="AZ489" s="173"/>
      <c r="BA489" s="173">
        <f t="shared" si="59"/>
        <v>0</v>
      </c>
      <c r="BB489" s="173"/>
      <c r="BC489" s="173"/>
      <c r="BD489" s="173">
        <f t="shared" si="60"/>
        <v>0</v>
      </c>
      <c r="BE489" s="173"/>
      <c r="BF489" s="172"/>
      <c r="BG489" s="172"/>
      <c r="BH489" s="172"/>
      <c r="BI489" s="172"/>
      <c r="BJ489" s="172"/>
      <c r="BK489" s="172"/>
      <c r="BL489" s="172"/>
      <c r="BM489" s="172"/>
      <c r="BN489" s="172"/>
      <c r="BO489" s="172"/>
      <c r="BP489" s="172"/>
      <c r="BQ489" s="172"/>
      <c r="BR489" s="172"/>
      <c r="BS489" s="172"/>
      <c r="BT489" s="172"/>
      <c r="BU489" s="172"/>
      <c r="BV489" s="172"/>
      <c r="BW489" s="172"/>
      <c r="BX489" s="172"/>
      <c r="BY489" s="172"/>
      <c r="BZ489" s="172"/>
      <c r="CA489" s="172"/>
      <c r="CB489" s="172"/>
      <c r="CC489" s="172"/>
      <c r="CD489" s="172"/>
      <c r="CE489" s="172"/>
      <c r="CF489" s="172"/>
      <c r="CG489" s="172"/>
      <c r="CH489" s="172"/>
      <c r="CI489" s="172"/>
      <c r="CJ489" s="172"/>
      <c r="CK489" s="172"/>
      <c r="CL489" s="172"/>
      <c r="CM489" s="172"/>
      <c r="CN489" s="172"/>
      <c r="CO489" s="172"/>
      <c r="CP489" s="172"/>
      <c r="CQ489" s="172"/>
      <c r="CR489" s="172"/>
      <c r="CS489" s="172"/>
      <c r="CT489" s="172"/>
      <c r="CU489" s="172"/>
      <c r="CV489" s="172"/>
      <c r="CW489" s="172"/>
      <c r="CX489" s="172"/>
      <c r="CY489" s="172"/>
      <c r="CZ489" s="172"/>
      <c r="DA489" s="172"/>
      <c r="DB489" s="172"/>
      <c r="DC489" s="172"/>
      <c r="DD489" s="172"/>
      <c r="DE489" s="172"/>
      <c r="DF489" s="172"/>
      <c r="DG489" s="172"/>
      <c r="DH489" s="172"/>
      <c r="DI489" s="172"/>
      <c r="DJ489" s="172"/>
      <c r="DK489" s="172"/>
      <c r="DL489" s="172"/>
      <c r="DM489" s="172"/>
    </row>
    <row r="490" spans="1:117" s="225" customFormat="1" hidden="1">
      <c r="A490" s="178" t="s">
        <v>811</v>
      </c>
      <c r="B490" s="243"/>
      <c r="C490" s="242"/>
      <c r="D490" s="241"/>
      <c r="E490" s="240"/>
      <c r="F490" s="239"/>
      <c r="G490" s="238"/>
      <c r="H490" s="231"/>
      <c r="I490" s="237"/>
      <c r="J490" s="236"/>
      <c r="K490" s="236"/>
      <c r="L490" s="236"/>
      <c r="M490" s="236"/>
      <c r="N490" s="236"/>
      <c r="O490" s="236"/>
      <c r="P490" s="236"/>
      <c r="Q490" s="236"/>
      <c r="R490" s="236"/>
      <c r="S490" s="236"/>
      <c r="T490" s="236"/>
      <c r="U490" s="236"/>
      <c r="V490" s="236"/>
      <c r="W490" s="236"/>
      <c r="X490" s="236"/>
      <c r="Y490" s="236"/>
      <c r="Z490" s="236"/>
      <c r="AA490" s="236"/>
      <c r="AB490" s="236"/>
      <c r="AC490" s="236"/>
      <c r="AD490" s="236"/>
      <c r="AE490" s="236"/>
      <c r="AF490" s="236"/>
      <c r="AG490" s="236"/>
      <c r="AH490" s="236"/>
      <c r="AI490" s="236"/>
      <c r="AJ490" s="236"/>
      <c r="AK490" s="236"/>
      <c r="AL490" s="236"/>
      <c r="AM490" s="236"/>
      <c r="AN490" s="236"/>
      <c r="AO490" s="236"/>
      <c r="AP490" s="236"/>
      <c r="AQ490" s="236"/>
      <c r="AR490" s="236"/>
      <c r="AS490" s="177">
        <f t="shared" si="55"/>
        <v>0</v>
      </c>
      <c r="AT490" s="235">
        <f t="shared" si="56"/>
        <v>0</v>
      </c>
      <c r="AU490" s="235">
        <f t="shared" si="57"/>
        <v>0</v>
      </c>
      <c r="AV490" s="235">
        <f t="shared" si="58"/>
        <v>0</v>
      </c>
      <c r="AW490" s="172"/>
      <c r="AX490" s="173">
        <f t="shared" si="61"/>
        <v>0</v>
      </c>
      <c r="AY490" s="173"/>
      <c r="AZ490" s="173"/>
      <c r="BA490" s="173">
        <f t="shared" si="59"/>
        <v>0</v>
      </c>
      <c r="BB490" s="173"/>
      <c r="BC490" s="173"/>
      <c r="BD490" s="173">
        <f t="shared" si="60"/>
        <v>0</v>
      </c>
      <c r="BE490" s="173"/>
      <c r="BF490" s="172"/>
      <c r="BG490" s="172"/>
      <c r="BH490" s="172"/>
      <c r="BI490" s="172"/>
      <c r="BJ490" s="172"/>
      <c r="BK490" s="172"/>
      <c r="BL490" s="172"/>
      <c r="BM490" s="172"/>
      <c r="BN490" s="172"/>
      <c r="BO490" s="172"/>
      <c r="BP490" s="172"/>
      <c r="BQ490" s="172"/>
      <c r="BR490" s="172"/>
      <c r="BS490" s="172"/>
      <c r="BT490" s="172"/>
      <c r="BU490" s="172"/>
      <c r="BV490" s="172"/>
      <c r="BW490" s="172"/>
      <c r="BX490" s="172"/>
      <c r="BY490" s="172"/>
      <c r="BZ490" s="172"/>
      <c r="CA490" s="172"/>
      <c r="CB490" s="172"/>
      <c r="CC490" s="172"/>
      <c r="CD490" s="172"/>
      <c r="CE490" s="172"/>
      <c r="CF490" s="172"/>
      <c r="CG490" s="172"/>
      <c r="CH490" s="172"/>
      <c r="CI490" s="172"/>
      <c r="CJ490" s="172"/>
      <c r="CK490" s="172"/>
      <c r="CL490" s="172"/>
      <c r="CM490" s="172"/>
      <c r="CN490" s="172"/>
      <c r="CO490" s="172"/>
      <c r="CP490" s="172"/>
      <c r="CQ490" s="172"/>
      <c r="CR490" s="172"/>
      <c r="CS490" s="172"/>
      <c r="CT490" s="172"/>
      <c r="CU490" s="172"/>
      <c r="CV490" s="172"/>
      <c r="CW490" s="172"/>
      <c r="CX490" s="172"/>
      <c r="CY490" s="172"/>
      <c r="CZ490" s="172"/>
      <c r="DA490" s="172"/>
      <c r="DB490" s="172"/>
      <c r="DC490" s="172"/>
      <c r="DD490" s="172"/>
      <c r="DE490" s="172"/>
      <c r="DF490" s="172"/>
      <c r="DG490" s="172"/>
      <c r="DH490" s="172"/>
      <c r="DI490" s="172"/>
      <c r="DJ490" s="172"/>
      <c r="DK490" s="172"/>
      <c r="DL490" s="172"/>
      <c r="DM490" s="172"/>
    </row>
    <row r="491" spans="1:117" s="225" customFormat="1" hidden="1">
      <c r="A491" s="178" t="s">
        <v>812</v>
      </c>
      <c r="B491" s="243"/>
      <c r="C491" s="242"/>
      <c r="D491" s="241"/>
      <c r="E491" s="240"/>
      <c r="F491" s="239"/>
      <c r="G491" s="238"/>
      <c r="H491" s="231"/>
      <c r="I491" s="237"/>
      <c r="J491" s="236"/>
      <c r="K491" s="236"/>
      <c r="L491" s="236"/>
      <c r="M491" s="236"/>
      <c r="N491" s="236"/>
      <c r="O491" s="236"/>
      <c r="P491" s="236"/>
      <c r="Q491" s="236"/>
      <c r="R491" s="236"/>
      <c r="S491" s="236"/>
      <c r="T491" s="236"/>
      <c r="U491" s="236"/>
      <c r="V491" s="236"/>
      <c r="W491" s="236"/>
      <c r="X491" s="236"/>
      <c r="Y491" s="236"/>
      <c r="Z491" s="236"/>
      <c r="AA491" s="236"/>
      <c r="AB491" s="236"/>
      <c r="AC491" s="236"/>
      <c r="AD491" s="236"/>
      <c r="AE491" s="236"/>
      <c r="AF491" s="236"/>
      <c r="AG491" s="236"/>
      <c r="AH491" s="236"/>
      <c r="AI491" s="236"/>
      <c r="AJ491" s="236"/>
      <c r="AK491" s="236"/>
      <c r="AL491" s="236"/>
      <c r="AM491" s="236"/>
      <c r="AN491" s="236"/>
      <c r="AO491" s="236"/>
      <c r="AP491" s="236"/>
      <c r="AQ491" s="236"/>
      <c r="AR491" s="236"/>
      <c r="AS491" s="177">
        <f t="shared" si="55"/>
        <v>0</v>
      </c>
      <c r="AT491" s="235">
        <f t="shared" si="56"/>
        <v>0</v>
      </c>
      <c r="AU491" s="235">
        <f t="shared" si="57"/>
        <v>0</v>
      </c>
      <c r="AV491" s="235">
        <f t="shared" si="58"/>
        <v>0</v>
      </c>
      <c r="AW491" s="172"/>
      <c r="AX491" s="173">
        <f t="shared" si="61"/>
        <v>0</v>
      </c>
      <c r="AY491" s="173"/>
      <c r="AZ491" s="173"/>
      <c r="BA491" s="173">
        <f t="shared" si="59"/>
        <v>0</v>
      </c>
      <c r="BB491" s="173"/>
      <c r="BC491" s="173"/>
      <c r="BD491" s="173">
        <f t="shared" si="60"/>
        <v>0</v>
      </c>
      <c r="BE491" s="173"/>
      <c r="BF491" s="172"/>
      <c r="BG491" s="172"/>
      <c r="BH491" s="172"/>
      <c r="BI491" s="172"/>
      <c r="BJ491" s="172"/>
      <c r="BK491" s="172"/>
      <c r="BL491" s="172"/>
      <c r="BM491" s="172"/>
      <c r="BN491" s="172"/>
      <c r="BO491" s="172"/>
      <c r="BP491" s="172"/>
      <c r="BQ491" s="172"/>
      <c r="BR491" s="172"/>
      <c r="BS491" s="172"/>
      <c r="BT491" s="172"/>
      <c r="BU491" s="172"/>
      <c r="BV491" s="172"/>
      <c r="BW491" s="172"/>
      <c r="BX491" s="172"/>
      <c r="BY491" s="172"/>
      <c r="BZ491" s="172"/>
      <c r="CA491" s="172"/>
      <c r="CB491" s="172"/>
      <c r="CC491" s="172"/>
      <c r="CD491" s="172"/>
      <c r="CE491" s="172"/>
      <c r="CF491" s="172"/>
      <c r="CG491" s="172"/>
      <c r="CH491" s="172"/>
      <c r="CI491" s="172"/>
      <c r="CJ491" s="172"/>
      <c r="CK491" s="172"/>
      <c r="CL491" s="172"/>
      <c r="CM491" s="172"/>
      <c r="CN491" s="172"/>
      <c r="CO491" s="172"/>
      <c r="CP491" s="172"/>
      <c r="CQ491" s="172"/>
      <c r="CR491" s="172"/>
      <c r="CS491" s="172"/>
      <c r="CT491" s="172"/>
      <c r="CU491" s="172"/>
      <c r="CV491" s="172"/>
      <c r="CW491" s="172"/>
      <c r="CX491" s="172"/>
      <c r="CY491" s="172"/>
      <c r="CZ491" s="172"/>
      <c r="DA491" s="172"/>
      <c r="DB491" s="172"/>
      <c r="DC491" s="172"/>
      <c r="DD491" s="172"/>
      <c r="DE491" s="172"/>
      <c r="DF491" s="172"/>
      <c r="DG491" s="172"/>
      <c r="DH491" s="172"/>
      <c r="DI491" s="172"/>
      <c r="DJ491" s="172"/>
      <c r="DK491" s="172"/>
      <c r="DL491" s="172"/>
      <c r="DM491" s="172"/>
    </row>
    <row r="492" spans="1:117" s="225" customFormat="1" hidden="1">
      <c r="A492" s="178" t="s">
        <v>813</v>
      </c>
      <c r="B492" s="243"/>
      <c r="C492" s="242"/>
      <c r="D492" s="241"/>
      <c r="E492" s="240"/>
      <c r="F492" s="239"/>
      <c r="G492" s="238"/>
      <c r="H492" s="231"/>
      <c r="I492" s="237"/>
      <c r="J492" s="236"/>
      <c r="K492" s="236"/>
      <c r="L492" s="236"/>
      <c r="M492" s="236"/>
      <c r="N492" s="236"/>
      <c r="O492" s="236"/>
      <c r="P492" s="236"/>
      <c r="Q492" s="236"/>
      <c r="R492" s="236"/>
      <c r="S492" s="236"/>
      <c r="T492" s="236"/>
      <c r="U492" s="236"/>
      <c r="V492" s="236"/>
      <c r="W492" s="236"/>
      <c r="X492" s="236"/>
      <c r="Y492" s="236"/>
      <c r="Z492" s="236"/>
      <c r="AA492" s="236"/>
      <c r="AB492" s="236"/>
      <c r="AC492" s="236"/>
      <c r="AD492" s="236"/>
      <c r="AE492" s="236"/>
      <c r="AF492" s="236"/>
      <c r="AG492" s="236"/>
      <c r="AH492" s="236"/>
      <c r="AI492" s="236"/>
      <c r="AJ492" s="236"/>
      <c r="AK492" s="236"/>
      <c r="AL492" s="236"/>
      <c r="AM492" s="236"/>
      <c r="AN492" s="236"/>
      <c r="AO492" s="236"/>
      <c r="AP492" s="236"/>
      <c r="AQ492" s="236"/>
      <c r="AR492" s="236"/>
      <c r="AS492" s="177">
        <f t="shared" si="55"/>
        <v>0</v>
      </c>
      <c r="AT492" s="235">
        <f t="shared" si="56"/>
        <v>0</v>
      </c>
      <c r="AU492" s="235">
        <f t="shared" si="57"/>
        <v>0</v>
      </c>
      <c r="AV492" s="235">
        <f t="shared" si="58"/>
        <v>0</v>
      </c>
      <c r="AW492" s="172"/>
      <c r="AX492" s="173">
        <f t="shared" si="61"/>
        <v>0</v>
      </c>
      <c r="AY492" s="173"/>
      <c r="AZ492" s="173"/>
      <c r="BA492" s="173">
        <f t="shared" si="59"/>
        <v>0</v>
      </c>
      <c r="BB492" s="173"/>
      <c r="BC492" s="173"/>
      <c r="BD492" s="173">
        <f t="shared" si="60"/>
        <v>0</v>
      </c>
      <c r="BE492" s="173"/>
      <c r="BF492" s="172"/>
      <c r="BG492" s="172"/>
      <c r="BH492" s="172"/>
      <c r="BI492" s="172"/>
      <c r="BJ492" s="172"/>
      <c r="BK492" s="172"/>
      <c r="BL492" s="172"/>
      <c r="BM492" s="172"/>
      <c r="BN492" s="172"/>
      <c r="BO492" s="172"/>
      <c r="BP492" s="172"/>
      <c r="BQ492" s="172"/>
      <c r="BR492" s="172"/>
      <c r="BS492" s="172"/>
      <c r="BT492" s="172"/>
      <c r="BU492" s="172"/>
      <c r="BV492" s="172"/>
      <c r="BW492" s="172"/>
      <c r="BX492" s="172"/>
      <c r="BY492" s="172"/>
      <c r="BZ492" s="172"/>
      <c r="CA492" s="172"/>
      <c r="CB492" s="172"/>
      <c r="CC492" s="172"/>
      <c r="CD492" s="172"/>
      <c r="CE492" s="172"/>
      <c r="CF492" s="172"/>
      <c r="CG492" s="172"/>
      <c r="CH492" s="172"/>
      <c r="CI492" s="172"/>
      <c r="CJ492" s="172"/>
      <c r="CK492" s="172"/>
      <c r="CL492" s="172"/>
      <c r="CM492" s="172"/>
      <c r="CN492" s="172"/>
      <c r="CO492" s="172"/>
      <c r="CP492" s="172"/>
      <c r="CQ492" s="172"/>
      <c r="CR492" s="172"/>
      <c r="CS492" s="172"/>
      <c r="CT492" s="172"/>
      <c r="CU492" s="172"/>
      <c r="CV492" s="172"/>
      <c r="CW492" s="172"/>
      <c r="CX492" s="172"/>
      <c r="CY492" s="172"/>
      <c r="CZ492" s="172"/>
      <c r="DA492" s="172"/>
      <c r="DB492" s="172"/>
      <c r="DC492" s="172"/>
      <c r="DD492" s="172"/>
      <c r="DE492" s="172"/>
      <c r="DF492" s="172"/>
      <c r="DG492" s="172"/>
      <c r="DH492" s="172"/>
      <c r="DI492" s="172"/>
      <c r="DJ492" s="172"/>
      <c r="DK492" s="172"/>
      <c r="DL492" s="172"/>
      <c r="DM492" s="172"/>
    </row>
    <row r="493" spans="1:117" s="225" customFormat="1" hidden="1">
      <c r="A493" s="178" t="s">
        <v>814</v>
      </c>
      <c r="B493" s="243"/>
      <c r="C493" s="242"/>
      <c r="D493" s="241"/>
      <c r="E493" s="240"/>
      <c r="F493" s="239"/>
      <c r="G493" s="238"/>
      <c r="H493" s="231"/>
      <c r="I493" s="237"/>
      <c r="J493" s="236"/>
      <c r="K493" s="236"/>
      <c r="L493" s="236"/>
      <c r="M493" s="236"/>
      <c r="N493" s="236"/>
      <c r="O493" s="236"/>
      <c r="P493" s="236"/>
      <c r="Q493" s="236"/>
      <c r="R493" s="236"/>
      <c r="S493" s="236"/>
      <c r="T493" s="236"/>
      <c r="U493" s="236"/>
      <c r="V493" s="236"/>
      <c r="W493" s="236"/>
      <c r="X493" s="236"/>
      <c r="Y493" s="236"/>
      <c r="Z493" s="236"/>
      <c r="AA493" s="236"/>
      <c r="AB493" s="236"/>
      <c r="AC493" s="236"/>
      <c r="AD493" s="236"/>
      <c r="AE493" s="236"/>
      <c r="AF493" s="236"/>
      <c r="AG493" s="236"/>
      <c r="AH493" s="236"/>
      <c r="AI493" s="236"/>
      <c r="AJ493" s="236"/>
      <c r="AK493" s="236"/>
      <c r="AL493" s="236"/>
      <c r="AM493" s="236"/>
      <c r="AN493" s="236"/>
      <c r="AO493" s="236"/>
      <c r="AP493" s="236"/>
      <c r="AQ493" s="236"/>
      <c r="AR493" s="236"/>
      <c r="AS493" s="177">
        <f t="shared" si="55"/>
        <v>0</v>
      </c>
      <c r="AT493" s="235">
        <f t="shared" si="56"/>
        <v>0</v>
      </c>
      <c r="AU493" s="235">
        <f t="shared" si="57"/>
        <v>0</v>
      </c>
      <c r="AV493" s="235">
        <f t="shared" si="58"/>
        <v>0</v>
      </c>
      <c r="AW493" s="172"/>
      <c r="AX493" s="173">
        <f t="shared" si="61"/>
        <v>0</v>
      </c>
      <c r="AY493" s="173"/>
      <c r="AZ493" s="173"/>
      <c r="BA493" s="173">
        <f t="shared" si="59"/>
        <v>0</v>
      </c>
      <c r="BB493" s="173"/>
      <c r="BC493" s="173"/>
      <c r="BD493" s="173">
        <f t="shared" si="60"/>
        <v>0</v>
      </c>
      <c r="BE493" s="173"/>
      <c r="BF493" s="172"/>
      <c r="BG493" s="172"/>
      <c r="BH493" s="172"/>
      <c r="BI493" s="172"/>
      <c r="BJ493" s="172"/>
      <c r="BK493" s="172"/>
      <c r="BL493" s="172"/>
      <c r="BM493" s="172"/>
      <c r="BN493" s="172"/>
      <c r="BO493" s="172"/>
      <c r="BP493" s="172"/>
      <c r="BQ493" s="172"/>
      <c r="BR493" s="172"/>
      <c r="BS493" s="172"/>
      <c r="BT493" s="172"/>
      <c r="BU493" s="172"/>
      <c r="BV493" s="172"/>
      <c r="BW493" s="172"/>
      <c r="BX493" s="172"/>
      <c r="BY493" s="172"/>
      <c r="BZ493" s="172"/>
      <c r="CA493" s="172"/>
      <c r="CB493" s="172"/>
      <c r="CC493" s="172"/>
      <c r="CD493" s="172"/>
      <c r="CE493" s="172"/>
      <c r="CF493" s="172"/>
      <c r="CG493" s="172"/>
      <c r="CH493" s="172"/>
      <c r="CI493" s="172"/>
      <c r="CJ493" s="172"/>
      <c r="CK493" s="172"/>
      <c r="CL493" s="172"/>
      <c r="CM493" s="172"/>
      <c r="CN493" s="172"/>
      <c r="CO493" s="172"/>
      <c r="CP493" s="172"/>
      <c r="CQ493" s="172"/>
      <c r="CR493" s="172"/>
      <c r="CS493" s="172"/>
      <c r="CT493" s="172"/>
      <c r="CU493" s="172"/>
      <c r="CV493" s="172"/>
      <c r="CW493" s="172"/>
      <c r="CX493" s="172"/>
      <c r="CY493" s="172"/>
      <c r="CZ493" s="172"/>
      <c r="DA493" s="172"/>
      <c r="DB493" s="172"/>
      <c r="DC493" s="172"/>
      <c r="DD493" s="172"/>
      <c r="DE493" s="172"/>
      <c r="DF493" s="172"/>
      <c r="DG493" s="172"/>
      <c r="DH493" s="172"/>
      <c r="DI493" s="172"/>
      <c r="DJ493" s="172"/>
      <c r="DK493" s="172"/>
      <c r="DL493" s="172"/>
      <c r="DM493" s="172"/>
    </row>
    <row r="494" spans="1:117" s="225" customFormat="1" hidden="1">
      <c r="A494" s="178" t="s">
        <v>815</v>
      </c>
      <c r="B494" s="243"/>
      <c r="C494" s="242"/>
      <c r="D494" s="241"/>
      <c r="E494" s="240"/>
      <c r="F494" s="239"/>
      <c r="G494" s="238"/>
      <c r="H494" s="231"/>
      <c r="I494" s="237"/>
      <c r="J494" s="236"/>
      <c r="K494" s="236"/>
      <c r="L494" s="236"/>
      <c r="M494" s="236"/>
      <c r="N494" s="236"/>
      <c r="O494" s="236"/>
      <c r="P494" s="236"/>
      <c r="Q494" s="236"/>
      <c r="R494" s="236"/>
      <c r="S494" s="236"/>
      <c r="T494" s="236"/>
      <c r="U494" s="236"/>
      <c r="V494" s="236"/>
      <c r="W494" s="236"/>
      <c r="X494" s="236"/>
      <c r="Y494" s="236"/>
      <c r="Z494" s="236"/>
      <c r="AA494" s="236"/>
      <c r="AB494" s="236"/>
      <c r="AC494" s="236"/>
      <c r="AD494" s="236"/>
      <c r="AE494" s="236"/>
      <c r="AF494" s="236"/>
      <c r="AG494" s="236"/>
      <c r="AH494" s="236"/>
      <c r="AI494" s="236"/>
      <c r="AJ494" s="236"/>
      <c r="AK494" s="236"/>
      <c r="AL494" s="236"/>
      <c r="AM494" s="236"/>
      <c r="AN494" s="236"/>
      <c r="AO494" s="236"/>
      <c r="AP494" s="236"/>
      <c r="AQ494" s="236"/>
      <c r="AR494" s="236"/>
      <c r="AS494" s="177">
        <f t="shared" si="55"/>
        <v>0</v>
      </c>
      <c r="AT494" s="235">
        <f t="shared" si="56"/>
        <v>0</v>
      </c>
      <c r="AU494" s="235">
        <f t="shared" si="57"/>
        <v>0</v>
      </c>
      <c r="AV494" s="235">
        <f t="shared" si="58"/>
        <v>0</v>
      </c>
      <c r="AW494" s="172"/>
      <c r="AX494" s="173">
        <f t="shared" si="61"/>
        <v>0</v>
      </c>
      <c r="AY494" s="173"/>
      <c r="AZ494" s="173"/>
      <c r="BA494" s="173">
        <f t="shared" si="59"/>
        <v>0</v>
      </c>
      <c r="BB494" s="173"/>
      <c r="BC494" s="173"/>
      <c r="BD494" s="173">
        <f t="shared" si="60"/>
        <v>0</v>
      </c>
      <c r="BE494" s="173"/>
      <c r="BF494" s="172"/>
      <c r="BG494" s="172"/>
      <c r="BH494" s="172"/>
      <c r="BI494" s="172"/>
      <c r="BJ494" s="172"/>
      <c r="BK494" s="172"/>
      <c r="BL494" s="172"/>
      <c r="BM494" s="172"/>
      <c r="BN494" s="172"/>
      <c r="BO494" s="172"/>
      <c r="BP494" s="172"/>
      <c r="BQ494" s="172"/>
      <c r="BR494" s="172"/>
      <c r="BS494" s="172"/>
      <c r="BT494" s="172"/>
      <c r="BU494" s="172"/>
      <c r="BV494" s="172"/>
      <c r="BW494" s="172"/>
      <c r="BX494" s="172"/>
      <c r="BY494" s="172"/>
      <c r="BZ494" s="172"/>
      <c r="CA494" s="172"/>
      <c r="CB494" s="172"/>
      <c r="CC494" s="172"/>
      <c r="CD494" s="172"/>
      <c r="CE494" s="172"/>
      <c r="CF494" s="172"/>
      <c r="CG494" s="172"/>
      <c r="CH494" s="172"/>
      <c r="CI494" s="172"/>
      <c r="CJ494" s="172"/>
      <c r="CK494" s="172"/>
      <c r="CL494" s="172"/>
      <c r="CM494" s="172"/>
      <c r="CN494" s="172"/>
      <c r="CO494" s="172"/>
      <c r="CP494" s="172"/>
      <c r="CQ494" s="172"/>
      <c r="CR494" s="172"/>
      <c r="CS494" s="172"/>
      <c r="CT494" s="172"/>
      <c r="CU494" s="172"/>
      <c r="CV494" s="172"/>
      <c r="CW494" s="172"/>
      <c r="CX494" s="172"/>
      <c r="CY494" s="172"/>
      <c r="CZ494" s="172"/>
      <c r="DA494" s="172"/>
      <c r="DB494" s="172"/>
      <c r="DC494" s="172"/>
      <c r="DD494" s="172"/>
      <c r="DE494" s="172"/>
      <c r="DF494" s="172"/>
      <c r="DG494" s="172"/>
      <c r="DH494" s="172"/>
      <c r="DI494" s="172"/>
      <c r="DJ494" s="172"/>
      <c r="DK494" s="172"/>
      <c r="DL494" s="172"/>
      <c r="DM494" s="172"/>
    </row>
    <row r="495" spans="1:117" s="225" customFormat="1" hidden="1">
      <c r="A495" s="178" t="s">
        <v>816</v>
      </c>
      <c r="B495" s="243"/>
      <c r="C495" s="242"/>
      <c r="D495" s="241"/>
      <c r="E495" s="240"/>
      <c r="F495" s="239"/>
      <c r="G495" s="238"/>
      <c r="H495" s="231"/>
      <c r="I495" s="237"/>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236"/>
      <c r="AH495" s="236"/>
      <c r="AI495" s="236"/>
      <c r="AJ495" s="236"/>
      <c r="AK495" s="236"/>
      <c r="AL495" s="236"/>
      <c r="AM495" s="236"/>
      <c r="AN495" s="236"/>
      <c r="AO495" s="236"/>
      <c r="AP495" s="236"/>
      <c r="AQ495" s="236"/>
      <c r="AR495" s="236"/>
      <c r="AS495" s="177">
        <f t="shared" si="55"/>
        <v>0</v>
      </c>
      <c r="AT495" s="235">
        <f t="shared" si="56"/>
        <v>0</v>
      </c>
      <c r="AU495" s="235">
        <f t="shared" si="57"/>
        <v>0</v>
      </c>
      <c r="AV495" s="235">
        <f t="shared" si="58"/>
        <v>0</v>
      </c>
      <c r="AW495" s="172"/>
      <c r="AX495" s="173">
        <f t="shared" si="61"/>
        <v>0</v>
      </c>
      <c r="AY495" s="173"/>
      <c r="AZ495" s="173"/>
      <c r="BA495" s="173">
        <f t="shared" si="59"/>
        <v>0</v>
      </c>
      <c r="BB495" s="173"/>
      <c r="BC495" s="173"/>
      <c r="BD495" s="173">
        <f t="shared" si="60"/>
        <v>0</v>
      </c>
      <c r="BE495" s="173"/>
      <c r="BF495" s="172"/>
      <c r="BG495" s="172"/>
      <c r="BH495" s="172"/>
      <c r="BI495" s="172"/>
      <c r="BJ495" s="172"/>
      <c r="BK495" s="172"/>
      <c r="BL495" s="172"/>
      <c r="BM495" s="172"/>
      <c r="BN495" s="172"/>
      <c r="BO495" s="172"/>
      <c r="BP495" s="172"/>
      <c r="BQ495" s="172"/>
      <c r="BR495" s="172"/>
      <c r="BS495" s="172"/>
      <c r="BT495" s="172"/>
      <c r="BU495" s="172"/>
      <c r="BV495" s="172"/>
      <c r="BW495" s="172"/>
      <c r="BX495" s="172"/>
      <c r="BY495" s="172"/>
      <c r="BZ495" s="172"/>
      <c r="CA495" s="172"/>
      <c r="CB495" s="172"/>
      <c r="CC495" s="172"/>
      <c r="CD495" s="172"/>
      <c r="CE495" s="172"/>
      <c r="CF495" s="172"/>
      <c r="CG495" s="172"/>
      <c r="CH495" s="172"/>
      <c r="CI495" s="172"/>
      <c r="CJ495" s="172"/>
      <c r="CK495" s="172"/>
      <c r="CL495" s="172"/>
      <c r="CM495" s="172"/>
      <c r="CN495" s="172"/>
      <c r="CO495" s="172"/>
      <c r="CP495" s="172"/>
      <c r="CQ495" s="172"/>
      <c r="CR495" s="172"/>
      <c r="CS495" s="172"/>
      <c r="CT495" s="172"/>
      <c r="CU495" s="172"/>
      <c r="CV495" s="172"/>
      <c r="CW495" s="172"/>
      <c r="CX495" s="172"/>
      <c r="CY495" s="172"/>
      <c r="CZ495" s="172"/>
      <c r="DA495" s="172"/>
      <c r="DB495" s="172"/>
      <c r="DC495" s="172"/>
      <c r="DD495" s="172"/>
      <c r="DE495" s="172"/>
      <c r="DF495" s="172"/>
      <c r="DG495" s="172"/>
      <c r="DH495" s="172"/>
      <c r="DI495" s="172"/>
      <c r="DJ495" s="172"/>
      <c r="DK495" s="172"/>
      <c r="DL495" s="172"/>
      <c r="DM495" s="172"/>
    </row>
    <row r="496" spans="1:117" s="225" customFormat="1" ht="15" hidden="1" customHeight="1">
      <c r="A496" s="178" t="s">
        <v>817</v>
      </c>
      <c r="B496" s="243"/>
      <c r="C496" s="242"/>
      <c r="D496" s="241"/>
      <c r="E496" s="240"/>
      <c r="F496" s="239"/>
      <c r="G496" s="238"/>
      <c r="H496" s="231"/>
      <c r="I496" s="237"/>
      <c r="J496" s="236"/>
      <c r="K496" s="236"/>
      <c r="L496" s="236"/>
      <c r="M496" s="236"/>
      <c r="N496" s="236"/>
      <c r="O496" s="236"/>
      <c r="P496" s="236"/>
      <c r="Q496" s="236"/>
      <c r="R496" s="236"/>
      <c r="S496" s="236"/>
      <c r="T496" s="236"/>
      <c r="U496" s="236"/>
      <c r="V496" s="236"/>
      <c r="W496" s="236"/>
      <c r="X496" s="236"/>
      <c r="Y496" s="236"/>
      <c r="Z496" s="236"/>
      <c r="AA496" s="236"/>
      <c r="AB496" s="236"/>
      <c r="AC496" s="236"/>
      <c r="AD496" s="236"/>
      <c r="AE496" s="236"/>
      <c r="AF496" s="236"/>
      <c r="AG496" s="236"/>
      <c r="AH496" s="236"/>
      <c r="AI496" s="236"/>
      <c r="AJ496" s="236"/>
      <c r="AK496" s="236"/>
      <c r="AL496" s="236"/>
      <c r="AM496" s="236"/>
      <c r="AN496" s="236"/>
      <c r="AO496" s="236"/>
      <c r="AP496" s="236"/>
      <c r="AQ496" s="236"/>
      <c r="AR496" s="236"/>
      <c r="AS496" s="177">
        <f t="shared" si="55"/>
        <v>0</v>
      </c>
      <c r="AT496" s="235">
        <f t="shared" si="56"/>
        <v>0</v>
      </c>
      <c r="AU496" s="235">
        <f t="shared" si="57"/>
        <v>0</v>
      </c>
      <c r="AV496" s="235">
        <f t="shared" si="58"/>
        <v>0</v>
      </c>
      <c r="AW496" s="172"/>
      <c r="AX496" s="173">
        <f t="shared" si="61"/>
        <v>0</v>
      </c>
      <c r="AY496" s="173"/>
      <c r="AZ496" s="173"/>
      <c r="BA496" s="173">
        <f t="shared" si="59"/>
        <v>0</v>
      </c>
      <c r="BB496" s="173"/>
      <c r="BC496" s="173"/>
      <c r="BD496" s="173">
        <f t="shared" si="60"/>
        <v>0</v>
      </c>
      <c r="BE496" s="173"/>
      <c r="BF496" s="172"/>
      <c r="BG496" s="172"/>
      <c r="BH496" s="172"/>
      <c r="BI496" s="172"/>
      <c r="BJ496" s="172"/>
      <c r="BK496" s="172"/>
      <c r="BL496" s="172"/>
      <c r="BM496" s="172"/>
      <c r="BN496" s="172"/>
      <c r="BO496" s="172"/>
      <c r="BP496" s="172"/>
      <c r="BQ496" s="172"/>
      <c r="BR496" s="172"/>
      <c r="BS496" s="172"/>
      <c r="BT496" s="172"/>
      <c r="BU496" s="172"/>
      <c r="BV496" s="172"/>
      <c r="BW496" s="172"/>
      <c r="BX496" s="172"/>
      <c r="BY496" s="172"/>
      <c r="BZ496" s="172"/>
      <c r="CA496" s="172"/>
      <c r="CB496" s="172"/>
      <c r="CC496" s="172"/>
      <c r="CD496" s="172"/>
      <c r="CE496" s="172"/>
      <c r="CF496" s="172"/>
      <c r="CG496" s="172"/>
      <c r="CH496" s="172"/>
      <c r="CI496" s="172"/>
      <c r="CJ496" s="172"/>
      <c r="CK496" s="172"/>
      <c r="CL496" s="172"/>
      <c r="CM496" s="172"/>
      <c r="CN496" s="172"/>
      <c r="CO496" s="172"/>
      <c r="CP496" s="172"/>
      <c r="CQ496" s="172"/>
      <c r="CR496" s="172"/>
      <c r="CS496" s="172"/>
      <c r="CT496" s="172"/>
      <c r="CU496" s="172"/>
      <c r="CV496" s="172"/>
      <c r="CW496" s="172"/>
      <c r="CX496" s="172"/>
      <c r="CY496" s="172"/>
      <c r="CZ496" s="172"/>
      <c r="DA496" s="172"/>
      <c r="DB496" s="172"/>
      <c r="DC496" s="172"/>
      <c r="DD496" s="172"/>
      <c r="DE496" s="172"/>
      <c r="DF496" s="172"/>
      <c r="DG496" s="172"/>
      <c r="DH496" s="172"/>
      <c r="DI496" s="172"/>
      <c r="DJ496" s="172"/>
      <c r="DK496" s="172"/>
      <c r="DL496" s="172"/>
      <c r="DM496" s="172"/>
    </row>
    <row r="497" spans="1:117" s="225" customFormat="1" ht="15" hidden="1" customHeight="1">
      <c r="A497" s="178" t="s">
        <v>818</v>
      </c>
      <c r="B497" s="243"/>
      <c r="C497" s="242"/>
      <c r="D497" s="241"/>
      <c r="E497" s="240"/>
      <c r="F497" s="239"/>
      <c r="G497" s="238"/>
      <c r="H497" s="231"/>
      <c r="I497" s="237"/>
      <c r="J497" s="236"/>
      <c r="K497" s="236"/>
      <c r="L497" s="236"/>
      <c r="M497" s="236"/>
      <c r="N497" s="236"/>
      <c r="O497" s="236"/>
      <c r="P497" s="236"/>
      <c r="Q497" s="236"/>
      <c r="R497" s="236"/>
      <c r="S497" s="236"/>
      <c r="T497" s="236"/>
      <c r="U497" s="236"/>
      <c r="V497" s="236"/>
      <c r="W497" s="236"/>
      <c r="X497" s="236"/>
      <c r="Y497" s="236"/>
      <c r="Z497" s="236"/>
      <c r="AA497" s="236"/>
      <c r="AB497" s="236"/>
      <c r="AC497" s="236"/>
      <c r="AD497" s="236"/>
      <c r="AE497" s="236"/>
      <c r="AF497" s="236"/>
      <c r="AG497" s="236"/>
      <c r="AH497" s="236"/>
      <c r="AI497" s="236"/>
      <c r="AJ497" s="236"/>
      <c r="AK497" s="236"/>
      <c r="AL497" s="236"/>
      <c r="AM497" s="236"/>
      <c r="AN497" s="236"/>
      <c r="AO497" s="236"/>
      <c r="AP497" s="236"/>
      <c r="AQ497" s="236"/>
      <c r="AR497" s="236"/>
      <c r="AS497" s="177">
        <f t="shared" si="55"/>
        <v>0</v>
      </c>
      <c r="AT497" s="235">
        <f t="shared" si="56"/>
        <v>0</v>
      </c>
      <c r="AU497" s="235">
        <f t="shared" si="57"/>
        <v>0</v>
      </c>
      <c r="AV497" s="235">
        <f t="shared" si="58"/>
        <v>0</v>
      </c>
      <c r="AW497" s="172"/>
      <c r="AX497" s="173">
        <f t="shared" si="61"/>
        <v>0</v>
      </c>
      <c r="AY497" s="173"/>
      <c r="AZ497" s="173"/>
      <c r="BA497" s="173">
        <f t="shared" si="59"/>
        <v>0</v>
      </c>
      <c r="BB497" s="173"/>
      <c r="BC497" s="173"/>
      <c r="BD497" s="173">
        <f t="shared" si="60"/>
        <v>0</v>
      </c>
      <c r="BE497" s="173"/>
      <c r="BF497" s="172"/>
      <c r="BG497" s="172"/>
      <c r="BH497" s="172"/>
      <c r="BI497" s="172"/>
      <c r="BJ497" s="172"/>
      <c r="BK497" s="172"/>
      <c r="BL497" s="172"/>
      <c r="BM497" s="172"/>
      <c r="BN497" s="172"/>
      <c r="BO497" s="172"/>
      <c r="BP497" s="172"/>
      <c r="BQ497" s="172"/>
      <c r="BR497" s="172"/>
      <c r="BS497" s="172"/>
      <c r="BT497" s="172"/>
      <c r="BU497" s="172"/>
      <c r="BV497" s="172"/>
      <c r="BW497" s="172"/>
      <c r="BX497" s="172"/>
      <c r="BY497" s="172"/>
      <c r="BZ497" s="172"/>
      <c r="CA497" s="172"/>
      <c r="CB497" s="172"/>
      <c r="CC497" s="172"/>
      <c r="CD497" s="172"/>
      <c r="CE497" s="172"/>
      <c r="CF497" s="172"/>
      <c r="CG497" s="172"/>
      <c r="CH497" s="172"/>
      <c r="CI497" s="172"/>
      <c r="CJ497" s="172"/>
      <c r="CK497" s="172"/>
      <c r="CL497" s="172"/>
      <c r="CM497" s="172"/>
      <c r="CN497" s="172"/>
      <c r="CO497" s="172"/>
      <c r="CP497" s="172"/>
      <c r="CQ497" s="172"/>
      <c r="CR497" s="172"/>
      <c r="CS497" s="172"/>
      <c r="CT497" s="172"/>
      <c r="CU497" s="172"/>
      <c r="CV497" s="172"/>
      <c r="CW497" s="172"/>
      <c r="CX497" s="172"/>
      <c r="CY497" s="172"/>
      <c r="CZ497" s="172"/>
      <c r="DA497" s="172"/>
      <c r="DB497" s="172"/>
      <c r="DC497" s="172"/>
      <c r="DD497" s="172"/>
      <c r="DE497" s="172"/>
      <c r="DF497" s="172"/>
      <c r="DG497" s="172"/>
      <c r="DH497" s="172"/>
      <c r="DI497" s="172"/>
      <c r="DJ497" s="172"/>
      <c r="DK497" s="172"/>
      <c r="DL497" s="172"/>
      <c r="DM497" s="172"/>
    </row>
    <row r="498" spans="1:117" s="225" customFormat="1" ht="15" hidden="1" customHeight="1">
      <c r="A498" s="178" t="s">
        <v>819</v>
      </c>
      <c r="B498" s="243"/>
      <c r="C498" s="242"/>
      <c r="D498" s="241"/>
      <c r="E498" s="240"/>
      <c r="F498" s="239"/>
      <c r="G498" s="238"/>
      <c r="H498" s="231"/>
      <c r="I498" s="237"/>
      <c r="J498" s="236"/>
      <c r="K498" s="236"/>
      <c r="L498" s="236"/>
      <c r="M498" s="236"/>
      <c r="N498" s="236"/>
      <c r="O498" s="236"/>
      <c r="P498" s="236"/>
      <c r="Q498" s="236"/>
      <c r="R498" s="236"/>
      <c r="S498" s="236"/>
      <c r="T498" s="236"/>
      <c r="U498" s="236"/>
      <c r="V498" s="236"/>
      <c r="W498" s="236"/>
      <c r="X498" s="236"/>
      <c r="Y498" s="236"/>
      <c r="Z498" s="236"/>
      <c r="AA498" s="236"/>
      <c r="AB498" s="236"/>
      <c r="AC498" s="236"/>
      <c r="AD498" s="236"/>
      <c r="AE498" s="236"/>
      <c r="AF498" s="236"/>
      <c r="AG498" s="236"/>
      <c r="AH498" s="236"/>
      <c r="AI498" s="236"/>
      <c r="AJ498" s="236"/>
      <c r="AK498" s="236"/>
      <c r="AL498" s="236"/>
      <c r="AM498" s="236"/>
      <c r="AN498" s="236"/>
      <c r="AO498" s="236"/>
      <c r="AP498" s="236"/>
      <c r="AQ498" s="236"/>
      <c r="AR498" s="236"/>
      <c r="AS498" s="177">
        <f t="shared" si="55"/>
        <v>0</v>
      </c>
      <c r="AT498" s="235">
        <f t="shared" si="56"/>
        <v>0</v>
      </c>
      <c r="AU498" s="235">
        <f t="shared" si="57"/>
        <v>0</v>
      </c>
      <c r="AV498" s="235">
        <f t="shared" si="58"/>
        <v>0</v>
      </c>
      <c r="AW498" s="172"/>
      <c r="AX498" s="173">
        <f t="shared" si="61"/>
        <v>0</v>
      </c>
      <c r="AY498" s="173"/>
      <c r="AZ498" s="173"/>
      <c r="BA498" s="173">
        <f t="shared" si="59"/>
        <v>0</v>
      </c>
      <c r="BB498" s="173"/>
      <c r="BC498" s="173"/>
      <c r="BD498" s="173">
        <f t="shared" si="60"/>
        <v>0</v>
      </c>
      <c r="BE498" s="173"/>
      <c r="BF498" s="172"/>
      <c r="BG498" s="172"/>
      <c r="BH498" s="172"/>
      <c r="BI498" s="172"/>
      <c r="BJ498" s="172"/>
      <c r="BK498" s="172"/>
      <c r="BL498" s="172"/>
      <c r="BM498" s="172"/>
      <c r="BN498" s="172"/>
      <c r="BO498" s="172"/>
      <c r="BP498" s="172"/>
      <c r="BQ498" s="172"/>
      <c r="BR498" s="172"/>
      <c r="BS498" s="172"/>
      <c r="BT498" s="172"/>
      <c r="BU498" s="172"/>
      <c r="BV498" s="172"/>
      <c r="BW498" s="172"/>
      <c r="BX498" s="172"/>
      <c r="BY498" s="172"/>
      <c r="BZ498" s="172"/>
      <c r="CA498" s="172"/>
      <c r="CB498" s="172"/>
      <c r="CC498" s="172"/>
      <c r="CD498" s="172"/>
      <c r="CE498" s="172"/>
      <c r="CF498" s="172"/>
      <c r="CG498" s="172"/>
      <c r="CH498" s="172"/>
      <c r="CI498" s="172"/>
      <c r="CJ498" s="172"/>
      <c r="CK498" s="172"/>
      <c r="CL498" s="172"/>
      <c r="CM498" s="172"/>
      <c r="CN498" s="172"/>
      <c r="CO498" s="172"/>
      <c r="CP498" s="172"/>
      <c r="CQ498" s="172"/>
      <c r="CR498" s="172"/>
      <c r="CS498" s="172"/>
      <c r="CT498" s="172"/>
      <c r="CU498" s="172"/>
      <c r="CV498" s="172"/>
      <c r="CW498" s="172"/>
      <c r="CX498" s="172"/>
      <c r="CY498" s="172"/>
      <c r="CZ498" s="172"/>
      <c r="DA498" s="172"/>
      <c r="DB498" s="172"/>
      <c r="DC498" s="172"/>
      <c r="DD498" s="172"/>
      <c r="DE498" s="172"/>
      <c r="DF498" s="172"/>
      <c r="DG498" s="172"/>
      <c r="DH498" s="172"/>
      <c r="DI498" s="172"/>
      <c r="DJ498" s="172"/>
      <c r="DK498" s="172"/>
      <c r="DL498" s="172"/>
      <c r="DM498" s="172"/>
    </row>
    <row r="499" spans="1:117" s="225" customFormat="1" ht="15" hidden="1" customHeight="1">
      <c r="A499" s="178" t="s">
        <v>820</v>
      </c>
      <c r="B499" s="243"/>
      <c r="C499" s="242"/>
      <c r="D499" s="241"/>
      <c r="E499" s="240"/>
      <c r="F499" s="239"/>
      <c r="G499" s="238"/>
      <c r="H499" s="231"/>
      <c r="I499" s="237"/>
      <c r="J499" s="236"/>
      <c r="K499" s="236"/>
      <c r="L499" s="236"/>
      <c r="M499" s="236"/>
      <c r="N499" s="236"/>
      <c r="O499" s="236"/>
      <c r="P499" s="236"/>
      <c r="Q499" s="236"/>
      <c r="R499" s="236"/>
      <c r="S499" s="236"/>
      <c r="T499" s="236"/>
      <c r="U499" s="236"/>
      <c r="V499" s="236"/>
      <c r="W499" s="236"/>
      <c r="X499" s="236"/>
      <c r="Y499" s="236"/>
      <c r="Z499" s="236"/>
      <c r="AA499" s="236"/>
      <c r="AB499" s="236"/>
      <c r="AC499" s="236"/>
      <c r="AD499" s="236"/>
      <c r="AE499" s="236"/>
      <c r="AF499" s="236"/>
      <c r="AG499" s="236"/>
      <c r="AH499" s="236"/>
      <c r="AI499" s="236"/>
      <c r="AJ499" s="236"/>
      <c r="AK499" s="236"/>
      <c r="AL499" s="236"/>
      <c r="AM499" s="236"/>
      <c r="AN499" s="236"/>
      <c r="AO499" s="236"/>
      <c r="AP499" s="236"/>
      <c r="AQ499" s="236"/>
      <c r="AR499" s="236"/>
      <c r="AS499" s="177">
        <f t="shared" si="55"/>
        <v>0</v>
      </c>
      <c r="AT499" s="235">
        <f t="shared" si="56"/>
        <v>0</v>
      </c>
      <c r="AU499" s="235">
        <f t="shared" si="57"/>
        <v>0</v>
      </c>
      <c r="AV499" s="235">
        <f t="shared" si="58"/>
        <v>0</v>
      </c>
      <c r="AW499" s="172"/>
      <c r="AX499" s="173">
        <f t="shared" si="61"/>
        <v>0</v>
      </c>
      <c r="AY499" s="173"/>
      <c r="AZ499" s="173"/>
      <c r="BA499" s="173">
        <f t="shared" si="59"/>
        <v>0</v>
      </c>
      <c r="BB499" s="173"/>
      <c r="BC499" s="173"/>
      <c r="BD499" s="173">
        <f t="shared" si="60"/>
        <v>0</v>
      </c>
      <c r="BE499" s="173"/>
      <c r="BF499" s="172"/>
      <c r="BG499" s="172"/>
      <c r="BH499" s="172"/>
      <c r="BI499" s="172"/>
      <c r="BJ499" s="172"/>
      <c r="BK499" s="172"/>
      <c r="BL499" s="172"/>
      <c r="BM499" s="172"/>
      <c r="BN499" s="172"/>
      <c r="BO499" s="172"/>
      <c r="BP499" s="172"/>
      <c r="BQ499" s="172"/>
      <c r="BR499" s="172"/>
      <c r="BS499" s="172"/>
      <c r="BT499" s="172"/>
      <c r="BU499" s="172"/>
      <c r="BV499" s="172"/>
      <c r="BW499" s="172"/>
      <c r="BX499" s="172"/>
      <c r="BY499" s="172"/>
      <c r="BZ499" s="172"/>
      <c r="CA499" s="172"/>
      <c r="CB499" s="172"/>
      <c r="CC499" s="172"/>
      <c r="CD499" s="172"/>
      <c r="CE499" s="172"/>
      <c r="CF499" s="172"/>
      <c r="CG499" s="172"/>
      <c r="CH499" s="172"/>
      <c r="CI499" s="172"/>
      <c r="CJ499" s="172"/>
      <c r="CK499" s="172"/>
      <c r="CL499" s="172"/>
      <c r="CM499" s="172"/>
      <c r="CN499" s="172"/>
      <c r="CO499" s="172"/>
      <c r="CP499" s="172"/>
      <c r="CQ499" s="172"/>
      <c r="CR499" s="172"/>
      <c r="CS499" s="172"/>
      <c r="CT499" s="172"/>
      <c r="CU499" s="172"/>
      <c r="CV499" s="172"/>
      <c r="CW499" s="172"/>
      <c r="CX499" s="172"/>
      <c r="CY499" s="172"/>
      <c r="CZ499" s="172"/>
      <c r="DA499" s="172"/>
      <c r="DB499" s="172"/>
      <c r="DC499" s="172"/>
      <c r="DD499" s="172"/>
      <c r="DE499" s="172"/>
      <c r="DF499" s="172"/>
      <c r="DG499" s="172"/>
      <c r="DH499" s="172"/>
      <c r="DI499" s="172"/>
      <c r="DJ499" s="172"/>
      <c r="DK499" s="172"/>
      <c r="DL499" s="172"/>
      <c r="DM499" s="172"/>
    </row>
    <row r="500" spans="1:117" s="225" customFormat="1" ht="15" hidden="1" customHeight="1">
      <c r="A500" s="178" t="s">
        <v>821</v>
      </c>
      <c r="B500" s="243"/>
      <c r="C500" s="242"/>
      <c r="D500" s="241"/>
      <c r="E500" s="240"/>
      <c r="F500" s="239"/>
      <c r="G500" s="238"/>
      <c r="H500" s="231"/>
      <c r="I500" s="237"/>
      <c r="J500" s="236"/>
      <c r="K500" s="236"/>
      <c r="L500" s="236"/>
      <c r="M500" s="236"/>
      <c r="N500" s="236"/>
      <c r="O500" s="236"/>
      <c r="P500" s="236"/>
      <c r="Q500" s="236"/>
      <c r="R500" s="236"/>
      <c r="S500" s="236"/>
      <c r="T500" s="236"/>
      <c r="U500" s="236"/>
      <c r="V500" s="236"/>
      <c r="W500" s="236"/>
      <c r="X500" s="236"/>
      <c r="Y500" s="236"/>
      <c r="Z500" s="236"/>
      <c r="AA500" s="236"/>
      <c r="AB500" s="236"/>
      <c r="AC500" s="236"/>
      <c r="AD500" s="236"/>
      <c r="AE500" s="236"/>
      <c r="AF500" s="236"/>
      <c r="AG500" s="236"/>
      <c r="AH500" s="236"/>
      <c r="AI500" s="236"/>
      <c r="AJ500" s="236"/>
      <c r="AK500" s="236"/>
      <c r="AL500" s="236"/>
      <c r="AM500" s="236"/>
      <c r="AN500" s="236"/>
      <c r="AO500" s="236"/>
      <c r="AP500" s="236"/>
      <c r="AQ500" s="236"/>
      <c r="AR500" s="236"/>
      <c r="AS500" s="177">
        <f t="shared" si="55"/>
        <v>0</v>
      </c>
      <c r="AT500" s="235">
        <f t="shared" si="56"/>
        <v>0</v>
      </c>
      <c r="AU500" s="235">
        <f t="shared" si="57"/>
        <v>0</v>
      </c>
      <c r="AV500" s="235">
        <f t="shared" si="58"/>
        <v>0</v>
      </c>
      <c r="AW500" s="172"/>
      <c r="AX500" s="173">
        <f t="shared" si="61"/>
        <v>0</v>
      </c>
      <c r="AY500" s="173"/>
      <c r="AZ500" s="173"/>
      <c r="BA500" s="173">
        <f t="shared" si="59"/>
        <v>0</v>
      </c>
      <c r="BB500" s="173"/>
      <c r="BC500" s="173"/>
      <c r="BD500" s="173">
        <f t="shared" si="60"/>
        <v>0</v>
      </c>
      <c r="BE500" s="173"/>
      <c r="BF500" s="172"/>
      <c r="BG500" s="172"/>
      <c r="BH500" s="172"/>
      <c r="BI500" s="172"/>
      <c r="BJ500" s="172"/>
      <c r="BK500" s="172"/>
      <c r="BL500" s="172"/>
      <c r="BM500" s="172"/>
      <c r="BN500" s="172"/>
      <c r="BO500" s="172"/>
      <c r="BP500" s="172"/>
      <c r="BQ500" s="172"/>
      <c r="BR500" s="172"/>
      <c r="BS500" s="172"/>
      <c r="BT500" s="172"/>
      <c r="BU500" s="172"/>
      <c r="BV500" s="172"/>
      <c r="BW500" s="172"/>
      <c r="BX500" s="172"/>
      <c r="BY500" s="172"/>
      <c r="BZ500" s="172"/>
      <c r="CA500" s="172"/>
      <c r="CB500" s="172"/>
      <c r="CC500" s="172"/>
      <c r="CD500" s="172"/>
      <c r="CE500" s="172"/>
      <c r="CF500" s="172"/>
      <c r="CG500" s="172"/>
      <c r="CH500" s="172"/>
      <c r="CI500" s="172"/>
      <c r="CJ500" s="172"/>
      <c r="CK500" s="172"/>
      <c r="CL500" s="172"/>
      <c r="CM500" s="172"/>
      <c r="CN500" s="172"/>
      <c r="CO500" s="172"/>
      <c r="CP500" s="172"/>
      <c r="CQ500" s="172"/>
      <c r="CR500" s="172"/>
      <c r="CS500" s="172"/>
      <c r="CT500" s="172"/>
      <c r="CU500" s="172"/>
      <c r="CV500" s="172"/>
      <c r="CW500" s="172"/>
      <c r="CX500" s="172"/>
      <c r="CY500" s="172"/>
      <c r="CZ500" s="172"/>
      <c r="DA500" s="172"/>
      <c r="DB500" s="172"/>
      <c r="DC500" s="172"/>
      <c r="DD500" s="172"/>
      <c r="DE500" s="172"/>
      <c r="DF500" s="172"/>
      <c r="DG500" s="172"/>
      <c r="DH500" s="172"/>
      <c r="DI500" s="172"/>
      <c r="DJ500" s="172"/>
      <c r="DK500" s="172"/>
      <c r="DL500" s="172"/>
      <c r="DM500" s="172"/>
    </row>
    <row r="501" spans="1:117" s="225" customFormat="1" hidden="1">
      <c r="A501" s="178" t="s">
        <v>822</v>
      </c>
      <c r="B501" s="243"/>
      <c r="C501" s="242"/>
      <c r="D501" s="241"/>
      <c r="E501" s="240"/>
      <c r="F501" s="239"/>
      <c r="G501" s="238"/>
      <c r="H501" s="231"/>
      <c r="I501" s="237"/>
      <c r="J501" s="236"/>
      <c r="K501" s="236"/>
      <c r="L501" s="236"/>
      <c r="M501" s="236"/>
      <c r="N501" s="236"/>
      <c r="O501" s="236"/>
      <c r="P501" s="236"/>
      <c r="Q501" s="236"/>
      <c r="R501" s="236"/>
      <c r="S501" s="236"/>
      <c r="T501" s="236"/>
      <c r="U501" s="236"/>
      <c r="V501" s="236"/>
      <c r="W501" s="236"/>
      <c r="X501" s="236"/>
      <c r="Y501" s="236"/>
      <c r="Z501" s="236"/>
      <c r="AA501" s="236"/>
      <c r="AB501" s="236"/>
      <c r="AC501" s="236"/>
      <c r="AD501" s="236"/>
      <c r="AE501" s="236"/>
      <c r="AF501" s="236"/>
      <c r="AG501" s="236"/>
      <c r="AH501" s="236"/>
      <c r="AI501" s="236"/>
      <c r="AJ501" s="236"/>
      <c r="AK501" s="236"/>
      <c r="AL501" s="236"/>
      <c r="AM501" s="236"/>
      <c r="AN501" s="236"/>
      <c r="AO501" s="236"/>
      <c r="AP501" s="236"/>
      <c r="AQ501" s="236"/>
      <c r="AR501" s="236"/>
      <c r="AS501" s="177">
        <f t="shared" si="55"/>
        <v>0</v>
      </c>
      <c r="AT501" s="235">
        <f t="shared" si="56"/>
        <v>0</v>
      </c>
      <c r="AU501" s="235">
        <f t="shared" si="57"/>
        <v>0</v>
      </c>
      <c r="AV501" s="235">
        <f t="shared" si="58"/>
        <v>0</v>
      </c>
      <c r="AW501" s="172"/>
      <c r="AX501" s="173">
        <f t="shared" si="61"/>
        <v>0</v>
      </c>
      <c r="AY501" s="173"/>
      <c r="AZ501" s="173"/>
      <c r="BA501" s="173">
        <f t="shared" si="59"/>
        <v>0</v>
      </c>
      <c r="BB501" s="173"/>
      <c r="BC501" s="173"/>
      <c r="BD501" s="173">
        <f t="shared" si="60"/>
        <v>0</v>
      </c>
      <c r="BE501" s="173"/>
      <c r="BF501" s="172"/>
      <c r="BG501" s="172"/>
      <c r="BH501" s="172"/>
      <c r="BI501" s="172"/>
      <c r="BJ501" s="172"/>
      <c r="BK501" s="172"/>
      <c r="BL501" s="172"/>
      <c r="BM501" s="172"/>
      <c r="BN501" s="172"/>
      <c r="BO501" s="172"/>
      <c r="BP501" s="172"/>
      <c r="BQ501" s="172"/>
      <c r="BR501" s="172"/>
      <c r="BS501" s="172"/>
      <c r="BT501" s="172"/>
      <c r="BU501" s="172"/>
      <c r="BV501" s="172"/>
      <c r="BW501" s="172"/>
      <c r="BX501" s="172"/>
      <c r="BY501" s="172"/>
      <c r="BZ501" s="172"/>
      <c r="CA501" s="172"/>
      <c r="CB501" s="172"/>
      <c r="CC501" s="172"/>
      <c r="CD501" s="172"/>
      <c r="CE501" s="172"/>
      <c r="CF501" s="172"/>
      <c r="CG501" s="172"/>
      <c r="CH501" s="172"/>
      <c r="CI501" s="172"/>
      <c r="CJ501" s="172"/>
      <c r="CK501" s="172"/>
      <c r="CL501" s="172"/>
      <c r="CM501" s="172"/>
      <c r="CN501" s="172"/>
      <c r="CO501" s="172"/>
      <c r="CP501" s="172"/>
      <c r="CQ501" s="172"/>
      <c r="CR501" s="172"/>
      <c r="CS501" s="172"/>
      <c r="CT501" s="172"/>
      <c r="CU501" s="172"/>
      <c r="CV501" s="172"/>
      <c r="CW501" s="172"/>
      <c r="CX501" s="172"/>
      <c r="CY501" s="172"/>
      <c r="CZ501" s="172"/>
      <c r="DA501" s="172"/>
      <c r="DB501" s="172"/>
      <c r="DC501" s="172"/>
      <c r="DD501" s="172"/>
      <c r="DE501" s="172"/>
      <c r="DF501" s="172"/>
      <c r="DG501" s="172"/>
      <c r="DH501" s="172"/>
      <c r="DI501" s="172"/>
      <c r="DJ501" s="172"/>
      <c r="DK501" s="172"/>
      <c r="DL501" s="172"/>
      <c r="DM501" s="172"/>
    </row>
    <row r="502" spans="1:117" s="225" customFormat="1" hidden="1">
      <c r="A502" s="178" t="s">
        <v>823</v>
      </c>
      <c r="B502" s="243"/>
      <c r="C502" s="242"/>
      <c r="D502" s="241"/>
      <c r="E502" s="240"/>
      <c r="F502" s="239"/>
      <c r="G502" s="238"/>
      <c r="H502" s="231"/>
      <c r="I502" s="237"/>
      <c r="J502" s="236"/>
      <c r="K502" s="236"/>
      <c r="L502" s="236"/>
      <c r="M502" s="236"/>
      <c r="N502" s="236"/>
      <c r="O502" s="236"/>
      <c r="P502" s="236"/>
      <c r="Q502" s="236"/>
      <c r="R502" s="236"/>
      <c r="S502" s="236"/>
      <c r="T502" s="236"/>
      <c r="U502" s="236"/>
      <c r="V502" s="236"/>
      <c r="W502" s="236"/>
      <c r="X502" s="236"/>
      <c r="Y502" s="236"/>
      <c r="Z502" s="236"/>
      <c r="AA502" s="236"/>
      <c r="AB502" s="236"/>
      <c r="AC502" s="236"/>
      <c r="AD502" s="236"/>
      <c r="AE502" s="236"/>
      <c r="AF502" s="236"/>
      <c r="AG502" s="236"/>
      <c r="AH502" s="236"/>
      <c r="AI502" s="236"/>
      <c r="AJ502" s="236"/>
      <c r="AK502" s="236"/>
      <c r="AL502" s="236"/>
      <c r="AM502" s="236"/>
      <c r="AN502" s="236"/>
      <c r="AO502" s="236"/>
      <c r="AP502" s="236"/>
      <c r="AQ502" s="236"/>
      <c r="AR502" s="236"/>
      <c r="AS502" s="177">
        <f t="shared" si="55"/>
        <v>0</v>
      </c>
      <c r="AT502" s="235">
        <f t="shared" si="56"/>
        <v>0</v>
      </c>
      <c r="AU502" s="235">
        <f t="shared" si="57"/>
        <v>0</v>
      </c>
      <c r="AV502" s="235">
        <f t="shared" si="58"/>
        <v>0</v>
      </c>
      <c r="AW502" s="172"/>
      <c r="AX502" s="173">
        <f t="shared" si="61"/>
        <v>0</v>
      </c>
      <c r="AY502" s="173"/>
      <c r="AZ502" s="173"/>
      <c r="BA502" s="173">
        <f t="shared" si="59"/>
        <v>0</v>
      </c>
      <c r="BB502" s="173"/>
      <c r="BC502" s="173"/>
      <c r="BD502" s="173">
        <f t="shared" si="60"/>
        <v>0</v>
      </c>
      <c r="BE502" s="173"/>
      <c r="BF502" s="172"/>
      <c r="BG502" s="172"/>
      <c r="BH502" s="172"/>
      <c r="BI502" s="172"/>
      <c r="BJ502" s="172"/>
      <c r="BK502" s="172"/>
      <c r="BL502" s="172"/>
      <c r="BM502" s="172"/>
      <c r="BN502" s="172"/>
      <c r="BO502" s="172"/>
      <c r="BP502" s="172"/>
      <c r="BQ502" s="172"/>
      <c r="BR502" s="172"/>
      <c r="BS502" s="172"/>
      <c r="BT502" s="172"/>
      <c r="BU502" s="172"/>
      <c r="BV502" s="172"/>
      <c r="BW502" s="172"/>
      <c r="BX502" s="172"/>
      <c r="BY502" s="172"/>
      <c r="BZ502" s="172"/>
      <c r="CA502" s="172"/>
      <c r="CB502" s="172"/>
      <c r="CC502" s="172"/>
      <c r="CD502" s="172"/>
      <c r="CE502" s="172"/>
      <c r="CF502" s="172"/>
      <c r="CG502" s="172"/>
      <c r="CH502" s="172"/>
      <c r="CI502" s="172"/>
      <c r="CJ502" s="172"/>
      <c r="CK502" s="172"/>
      <c r="CL502" s="172"/>
      <c r="CM502" s="172"/>
      <c r="CN502" s="172"/>
      <c r="CO502" s="172"/>
      <c r="CP502" s="172"/>
      <c r="CQ502" s="172"/>
      <c r="CR502" s="172"/>
      <c r="CS502" s="172"/>
      <c r="CT502" s="172"/>
      <c r="CU502" s="172"/>
      <c r="CV502" s="172"/>
      <c r="CW502" s="172"/>
      <c r="CX502" s="172"/>
      <c r="CY502" s="172"/>
      <c r="CZ502" s="172"/>
      <c r="DA502" s="172"/>
      <c r="DB502" s="172"/>
      <c r="DC502" s="172"/>
      <c r="DD502" s="172"/>
      <c r="DE502" s="172"/>
      <c r="DF502" s="172"/>
      <c r="DG502" s="172"/>
      <c r="DH502" s="172"/>
      <c r="DI502" s="172"/>
      <c r="DJ502" s="172"/>
      <c r="DK502" s="172"/>
      <c r="DL502" s="172"/>
      <c r="DM502" s="172"/>
    </row>
    <row r="503" spans="1:117" hidden="1">
      <c r="A503" s="178" t="s">
        <v>824</v>
      </c>
      <c r="B503" s="243"/>
      <c r="C503" s="242"/>
      <c r="D503" s="241"/>
      <c r="E503" s="240"/>
      <c r="F503" s="239"/>
      <c r="G503" s="238"/>
      <c r="H503" s="231"/>
      <c r="I503" s="237"/>
      <c r="J503" s="236"/>
      <c r="K503" s="236"/>
      <c r="L503" s="236"/>
      <c r="M503" s="236"/>
      <c r="N503" s="236"/>
      <c r="O503" s="236"/>
      <c r="P503" s="236"/>
      <c r="Q503" s="236"/>
      <c r="R503" s="236"/>
      <c r="S503" s="236"/>
      <c r="T503" s="236"/>
      <c r="U503" s="236"/>
      <c r="V503" s="236"/>
      <c r="W503" s="236"/>
      <c r="X503" s="236"/>
      <c r="Y503" s="236"/>
      <c r="Z503" s="236"/>
      <c r="AA503" s="236"/>
      <c r="AB503" s="236"/>
      <c r="AC503" s="236"/>
      <c r="AD503" s="236"/>
      <c r="AE503" s="236"/>
      <c r="AF503" s="236"/>
      <c r="AG503" s="236"/>
      <c r="AH503" s="236"/>
      <c r="AI503" s="236"/>
      <c r="AJ503" s="236"/>
      <c r="AK503" s="236"/>
      <c r="AL503" s="236"/>
      <c r="AM503" s="236"/>
      <c r="AN503" s="236"/>
      <c r="AO503" s="236"/>
      <c r="AP503" s="236"/>
      <c r="AQ503" s="236"/>
      <c r="AR503" s="236"/>
      <c r="AS503" s="177">
        <f t="shared" si="55"/>
        <v>0</v>
      </c>
      <c r="AT503" s="235">
        <f t="shared" si="56"/>
        <v>0</v>
      </c>
      <c r="AU503" s="235">
        <f t="shared" si="57"/>
        <v>0</v>
      </c>
      <c r="AV503" s="235">
        <f t="shared" si="58"/>
        <v>0</v>
      </c>
      <c r="AX503" s="173">
        <f t="shared" si="61"/>
        <v>0</v>
      </c>
      <c r="BA503" s="173">
        <f t="shared" si="59"/>
        <v>0</v>
      </c>
      <c r="BD503" s="173">
        <f t="shared" si="60"/>
        <v>0</v>
      </c>
    </row>
    <row r="504" spans="1:117" s="225" customFormat="1" hidden="1">
      <c r="A504" s="178" t="s">
        <v>825</v>
      </c>
      <c r="B504" s="243"/>
      <c r="C504" s="242"/>
      <c r="D504" s="241"/>
      <c r="E504" s="240"/>
      <c r="F504" s="239"/>
      <c r="G504" s="238"/>
      <c r="H504" s="231"/>
      <c r="I504" s="237"/>
      <c r="J504" s="236"/>
      <c r="K504" s="236"/>
      <c r="L504" s="236"/>
      <c r="M504" s="236"/>
      <c r="N504" s="236"/>
      <c r="O504" s="236"/>
      <c r="P504" s="236"/>
      <c r="Q504" s="236"/>
      <c r="R504" s="236"/>
      <c r="S504" s="236"/>
      <c r="T504" s="236"/>
      <c r="U504" s="236"/>
      <c r="V504" s="236"/>
      <c r="W504" s="236"/>
      <c r="X504" s="236"/>
      <c r="Y504" s="236"/>
      <c r="Z504" s="236"/>
      <c r="AA504" s="236"/>
      <c r="AB504" s="236"/>
      <c r="AC504" s="236"/>
      <c r="AD504" s="236"/>
      <c r="AE504" s="236"/>
      <c r="AF504" s="236"/>
      <c r="AG504" s="236"/>
      <c r="AH504" s="236"/>
      <c r="AI504" s="236"/>
      <c r="AJ504" s="236"/>
      <c r="AK504" s="236"/>
      <c r="AL504" s="236"/>
      <c r="AM504" s="236"/>
      <c r="AN504" s="236"/>
      <c r="AO504" s="236"/>
      <c r="AP504" s="236"/>
      <c r="AQ504" s="236"/>
      <c r="AR504" s="236"/>
      <c r="AS504" s="177">
        <f t="shared" si="55"/>
        <v>0</v>
      </c>
      <c r="AT504" s="235">
        <f t="shared" si="56"/>
        <v>0</v>
      </c>
      <c r="AU504" s="235">
        <f t="shared" si="57"/>
        <v>0</v>
      </c>
      <c r="AV504" s="235">
        <f t="shared" si="58"/>
        <v>0</v>
      </c>
      <c r="AW504" s="172"/>
      <c r="AX504" s="173">
        <f t="shared" si="61"/>
        <v>0</v>
      </c>
      <c r="AY504" s="173"/>
      <c r="AZ504" s="173"/>
      <c r="BA504" s="173">
        <f t="shared" si="59"/>
        <v>0</v>
      </c>
      <c r="BB504" s="173"/>
      <c r="BC504" s="173"/>
      <c r="BD504" s="173">
        <f t="shared" si="60"/>
        <v>0</v>
      </c>
      <c r="BE504" s="173"/>
      <c r="BF504" s="172"/>
      <c r="BG504" s="172"/>
      <c r="BH504" s="172"/>
      <c r="BI504" s="172"/>
      <c r="BJ504" s="172"/>
      <c r="BK504" s="172"/>
      <c r="BL504" s="172"/>
      <c r="BM504" s="172"/>
      <c r="BN504" s="172"/>
      <c r="BO504" s="172"/>
      <c r="BP504" s="172"/>
      <c r="BQ504" s="172"/>
      <c r="BR504" s="172"/>
      <c r="BS504" s="172"/>
      <c r="BT504" s="172"/>
      <c r="BU504" s="172"/>
      <c r="BV504" s="172"/>
      <c r="BW504" s="172"/>
      <c r="BX504" s="172"/>
      <c r="BY504" s="172"/>
      <c r="BZ504" s="172"/>
      <c r="CA504" s="172"/>
      <c r="CB504" s="172"/>
      <c r="CC504" s="172"/>
      <c r="CD504" s="172"/>
      <c r="CE504" s="172"/>
      <c r="CF504" s="172"/>
      <c r="CG504" s="172"/>
      <c r="CH504" s="172"/>
      <c r="CI504" s="172"/>
      <c r="CJ504" s="172"/>
      <c r="CK504" s="172"/>
      <c r="CL504" s="172"/>
      <c r="CM504" s="172"/>
      <c r="CN504" s="172"/>
      <c r="CO504" s="172"/>
      <c r="CP504" s="172"/>
      <c r="CQ504" s="172"/>
      <c r="CR504" s="172"/>
      <c r="CS504" s="172"/>
      <c r="CT504" s="172"/>
      <c r="CU504" s="172"/>
      <c r="CV504" s="172"/>
      <c r="CW504" s="172"/>
      <c r="CX504" s="172"/>
      <c r="CY504" s="172"/>
      <c r="CZ504" s="172"/>
      <c r="DA504" s="172"/>
      <c r="DB504" s="172"/>
      <c r="DC504" s="172"/>
      <c r="DD504" s="172"/>
      <c r="DE504" s="172"/>
      <c r="DF504" s="172"/>
      <c r="DG504" s="172"/>
      <c r="DH504" s="172"/>
      <c r="DI504" s="172"/>
      <c r="DJ504" s="172"/>
      <c r="DK504" s="172"/>
      <c r="DL504" s="172"/>
      <c r="DM504" s="172"/>
    </row>
    <row r="505" spans="1:117" s="225" customFormat="1" hidden="1">
      <c r="A505" s="178" t="s">
        <v>826</v>
      </c>
      <c r="B505" s="243"/>
      <c r="C505" s="242"/>
      <c r="D505" s="241"/>
      <c r="E505" s="240"/>
      <c r="F505" s="239"/>
      <c r="G505" s="238"/>
      <c r="H505" s="231"/>
      <c r="I505" s="237"/>
      <c r="J505" s="236"/>
      <c r="K505" s="236"/>
      <c r="L505" s="236"/>
      <c r="M505" s="236"/>
      <c r="N505" s="236"/>
      <c r="O505" s="236"/>
      <c r="P505" s="236"/>
      <c r="Q505" s="236"/>
      <c r="R505" s="236"/>
      <c r="S505" s="236"/>
      <c r="T505" s="236"/>
      <c r="U505" s="236"/>
      <c r="V505" s="236"/>
      <c r="W505" s="236"/>
      <c r="X505" s="236"/>
      <c r="Y505" s="236"/>
      <c r="Z505" s="236"/>
      <c r="AA505" s="236"/>
      <c r="AB505" s="236"/>
      <c r="AC505" s="236"/>
      <c r="AD505" s="236"/>
      <c r="AE505" s="236"/>
      <c r="AF505" s="236"/>
      <c r="AG505" s="236"/>
      <c r="AH505" s="236"/>
      <c r="AI505" s="236"/>
      <c r="AJ505" s="236"/>
      <c r="AK505" s="236"/>
      <c r="AL505" s="236"/>
      <c r="AM505" s="236"/>
      <c r="AN505" s="236"/>
      <c r="AO505" s="236"/>
      <c r="AP505" s="236"/>
      <c r="AQ505" s="236"/>
      <c r="AR505" s="236"/>
      <c r="AS505" s="177">
        <f t="shared" si="55"/>
        <v>0</v>
      </c>
      <c r="AT505" s="235">
        <f t="shared" si="56"/>
        <v>0</v>
      </c>
      <c r="AU505" s="235">
        <f t="shared" si="57"/>
        <v>0</v>
      </c>
      <c r="AV505" s="235">
        <f t="shared" si="58"/>
        <v>0</v>
      </c>
      <c r="AW505" s="172"/>
      <c r="AX505" s="173">
        <f t="shared" si="61"/>
        <v>0</v>
      </c>
      <c r="AY505" s="173"/>
      <c r="AZ505" s="173"/>
      <c r="BA505" s="173">
        <f t="shared" si="59"/>
        <v>0</v>
      </c>
      <c r="BB505" s="173"/>
      <c r="BC505" s="173"/>
      <c r="BD505" s="173">
        <f t="shared" si="60"/>
        <v>0</v>
      </c>
      <c r="BE505" s="173"/>
      <c r="BF505" s="172"/>
      <c r="BG505" s="172"/>
      <c r="BH505" s="172"/>
      <c r="BI505" s="172"/>
      <c r="BJ505" s="172"/>
      <c r="BK505" s="172"/>
      <c r="BL505" s="172"/>
      <c r="BM505" s="172"/>
      <c r="BN505" s="172"/>
      <c r="BO505" s="172"/>
      <c r="BP505" s="172"/>
      <c r="BQ505" s="172"/>
      <c r="BR505" s="172"/>
      <c r="BS505" s="172"/>
      <c r="BT505" s="172"/>
      <c r="BU505" s="172"/>
      <c r="BV505" s="172"/>
      <c r="BW505" s="172"/>
      <c r="BX505" s="172"/>
      <c r="BY505" s="172"/>
      <c r="BZ505" s="172"/>
      <c r="CA505" s="172"/>
      <c r="CB505" s="172"/>
      <c r="CC505" s="172"/>
      <c r="CD505" s="172"/>
      <c r="CE505" s="172"/>
      <c r="CF505" s="172"/>
      <c r="CG505" s="172"/>
      <c r="CH505" s="172"/>
      <c r="CI505" s="172"/>
      <c r="CJ505" s="172"/>
      <c r="CK505" s="172"/>
      <c r="CL505" s="172"/>
      <c r="CM505" s="172"/>
      <c r="CN505" s="172"/>
      <c r="CO505" s="172"/>
      <c r="CP505" s="172"/>
      <c r="CQ505" s="172"/>
      <c r="CR505" s="172"/>
      <c r="CS505" s="172"/>
      <c r="CT505" s="172"/>
      <c r="CU505" s="172"/>
      <c r="CV505" s="172"/>
      <c r="CW505" s="172"/>
      <c r="CX505" s="172"/>
      <c r="CY505" s="172"/>
      <c r="CZ505" s="172"/>
      <c r="DA505" s="172"/>
      <c r="DB505" s="172"/>
      <c r="DC505" s="172"/>
      <c r="DD505" s="172"/>
      <c r="DE505" s="172"/>
      <c r="DF505" s="172"/>
      <c r="DG505" s="172"/>
      <c r="DH505" s="172"/>
      <c r="DI505" s="172"/>
      <c r="DJ505" s="172"/>
      <c r="DK505" s="172"/>
      <c r="DL505" s="172"/>
      <c r="DM505" s="172"/>
    </row>
    <row r="506" spans="1:117" s="225" customFormat="1" ht="15" hidden="1" customHeight="1">
      <c r="A506" s="178" t="s">
        <v>827</v>
      </c>
      <c r="B506" s="243"/>
      <c r="C506" s="242"/>
      <c r="D506" s="241"/>
      <c r="E506" s="240"/>
      <c r="F506" s="239"/>
      <c r="G506" s="238"/>
      <c r="H506" s="231"/>
      <c r="I506" s="237"/>
      <c r="J506" s="236"/>
      <c r="K506" s="236"/>
      <c r="L506" s="236"/>
      <c r="M506" s="236"/>
      <c r="N506" s="236"/>
      <c r="O506" s="236"/>
      <c r="P506" s="236"/>
      <c r="Q506" s="236"/>
      <c r="R506" s="236"/>
      <c r="S506" s="236"/>
      <c r="T506" s="236"/>
      <c r="U506" s="236"/>
      <c r="V506" s="236"/>
      <c r="W506" s="236"/>
      <c r="X506" s="236"/>
      <c r="Y506" s="236"/>
      <c r="Z506" s="236"/>
      <c r="AA506" s="236"/>
      <c r="AB506" s="236"/>
      <c r="AC506" s="236"/>
      <c r="AD506" s="236"/>
      <c r="AE506" s="236"/>
      <c r="AF506" s="236"/>
      <c r="AG506" s="236"/>
      <c r="AH506" s="236"/>
      <c r="AI506" s="236"/>
      <c r="AJ506" s="236"/>
      <c r="AK506" s="236"/>
      <c r="AL506" s="236"/>
      <c r="AM506" s="236"/>
      <c r="AN506" s="236"/>
      <c r="AO506" s="236"/>
      <c r="AP506" s="236"/>
      <c r="AQ506" s="236"/>
      <c r="AR506" s="236"/>
      <c r="AS506" s="177">
        <f t="shared" si="55"/>
        <v>0</v>
      </c>
      <c r="AT506" s="235">
        <f t="shared" si="56"/>
        <v>0</v>
      </c>
      <c r="AU506" s="235">
        <f t="shared" si="57"/>
        <v>0</v>
      </c>
      <c r="AV506" s="235">
        <f t="shared" si="58"/>
        <v>0</v>
      </c>
      <c r="AW506" s="172"/>
      <c r="AX506" s="173">
        <f t="shared" si="61"/>
        <v>0</v>
      </c>
      <c r="AY506" s="173"/>
      <c r="AZ506" s="173"/>
      <c r="BA506" s="173">
        <f t="shared" si="59"/>
        <v>0</v>
      </c>
      <c r="BB506" s="173"/>
      <c r="BC506" s="173"/>
      <c r="BD506" s="173">
        <f t="shared" si="60"/>
        <v>0</v>
      </c>
      <c r="BE506" s="173"/>
      <c r="BF506" s="172"/>
      <c r="BG506" s="172"/>
      <c r="BH506" s="172"/>
      <c r="BI506" s="172"/>
      <c r="BJ506" s="172"/>
      <c r="BK506" s="172"/>
      <c r="BL506" s="172"/>
      <c r="BM506" s="172"/>
      <c r="BN506" s="172"/>
      <c r="BO506" s="172"/>
      <c r="BP506" s="172"/>
      <c r="BQ506" s="172"/>
      <c r="BR506" s="172"/>
      <c r="BS506" s="172"/>
      <c r="BT506" s="172"/>
      <c r="BU506" s="172"/>
      <c r="BV506" s="172"/>
      <c r="BW506" s="172"/>
      <c r="BX506" s="172"/>
      <c r="BY506" s="172"/>
      <c r="BZ506" s="172"/>
      <c r="CA506" s="172"/>
      <c r="CB506" s="172"/>
      <c r="CC506" s="172"/>
      <c r="CD506" s="172"/>
      <c r="CE506" s="172"/>
      <c r="CF506" s="172"/>
      <c r="CG506" s="172"/>
      <c r="CH506" s="172"/>
      <c r="CI506" s="172"/>
      <c r="CJ506" s="172"/>
      <c r="CK506" s="172"/>
      <c r="CL506" s="172"/>
      <c r="CM506" s="172"/>
      <c r="CN506" s="172"/>
      <c r="CO506" s="172"/>
      <c r="CP506" s="172"/>
      <c r="CQ506" s="172"/>
      <c r="CR506" s="172"/>
      <c r="CS506" s="172"/>
      <c r="CT506" s="172"/>
      <c r="CU506" s="172"/>
      <c r="CV506" s="172"/>
      <c r="CW506" s="172"/>
      <c r="CX506" s="172"/>
      <c r="CY506" s="172"/>
      <c r="CZ506" s="172"/>
      <c r="DA506" s="172"/>
      <c r="DB506" s="172"/>
      <c r="DC506" s="172"/>
      <c r="DD506" s="172"/>
      <c r="DE506" s="172"/>
      <c r="DF506" s="172"/>
      <c r="DG506" s="172"/>
      <c r="DH506" s="172"/>
      <c r="DI506" s="172"/>
      <c r="DJ506" s="172"/>
      <c r="DK506" s="172"/>
      <c r="DL506" s="172"/>
      <c r="DM506" s="172"/>
    </row>
    <row r="507" spans="1:117" s="225" customFormat="1" ht="15" hidden="1" customHeight="1">
      <c r="A507" s="178" t="s">
        <v>828</v>
      </c>
      <c r="B507" s="243"/>
      <c r="C507" s="242"/>
      <c r="D507" s="241"/>
      <c r="E507" s="240"/>
      <c r="F507" s="239"/>
      <c r="G507" s="238"/>
      <c r="H507" s="231"/>
      <c r="I507" s="237"/>
      <c r="J507" s="236"/>
      <c r="K507" s="236"/>
      <c r="L507" s="236"/>
      <c r="M507" s="236"/>
      <c r="N507" s="236"/>
      <c r="O507" s="236"/>
      <c r="P507" s="236"/>
      <c r="Q507" s="236"/>
      <c r="R507" s="236"/>
      <c r="S507" s="236"/>
      <c r="T507" s="236"/>
      <c r="U507" s="236"/>
      <c r="V507" s="236"/>
      <c r="W507" s="236"/>
      <c r="X507" s="236"/>
      <c r="Y507" s="236"/>
      <c r="Z507" s="236"/>
      <c r="AA507" s="236"/>
      <c r="AB507" s="236"/>
      <c r="AC507" s="236"/>
      <c r="AD507" s="236"/>
      <c r="AE507" s="236"/>
      <c r="AF507" s="236"/>
      <c r="AG507" s="236"/>
      <c r="AH507" s="236"/>
      <c r="AI507" s="236"/>
      <c r="AJ507" s="236"/>
      <c r="AK507" s="236"/>
      <c r="AL507" s="236"/>
      <c r="AM507" s="236"/>
      <c r="AN507" s="236"/>
      <c r="AO507" s="236"/>
      <c r="AP507" s="236"/>
      <c r="AQ507" s="236"/>
      <c r="AR507" s="236"/>
      <c r="AS507" s="177">
        <f t="shared" si="55"/>
        <v>0</v>
      </c>
      <c r="AT507" s="235">
        <f t="shared" si="56"/>
        <v>0</v>
      </c>
      <c r="AU507" s="235">
        <f t="shared" si="57"/>
        <v>0</v>
      </c>
      <c r="AV507" s="235">
        <f t="shared" si="58"/>
        <v>0</v>
      </c>
      <c r="AW507" s="172"/>
      <c r="AX507" s="173">
        <f t="shared" si="61"/>
        <v>0</v>
      </c>
      <c r="AY507" s="173"/>
      <c r="AZ507" s="173"/>
      <c r="BA507" s="173">
        <f t="shared" si="59"/>
        <v>0</v>
      </c>
      <c r="BB507" s="173"/>
      <c r="BC507" s="173"/>
      <c r="BD507" s="173">
        <f t="shared" si="60"/>
        <v>0</v>
      </c>
      <c r="BE507" s="173"/>
      <c r="BF507" s="172"/>
      <c r="BG507" s="172"/>
      <c r="BH507" s="172"/>
      <c r="BI507" s="172"/>
      <c r="BJ507" s="172"/>
      <c r="BK507" s="172"/>
      <c r="BL507" s="172"/>
      <c r="BM507" s="172"/>
      <c r="BN507" s="172"/>
      <c r="BO507" s="172"/>
      <c r="BP507" s="172"/>
      <c r="BQ507" s="172"/>
      <c r="BR507" s="172"/>
      <c r="BS507" s="172"/>
      <c r="BT507" s="172"/>
      <c r="BU507" s="172"/>
      <c r="BV507" s="172"/>
      <c r="BW507" s="172"/>
      <c r="BX507" s="172"/>
      <c r="BY507" s="172"/>
      <c r="BZ507" s="172"/>
      <c r="CA507" s="172"/>
      <c r="CB507" s="172"/>
      <c r="CC507" s="172"/>
      <c r="CD507" s="172"/>
      <c r="CE507" s="172"/>
      <c r="CF507" s="172"/>
      <c r="CG507" s="172"/>
      <c r="CH507" s="172"/>
      <c r="CI507" s="172"/>
      <c r="CJ507" s="172"/>
      <c r="CK507" s="172"/>
      <c r="CL507" s="172"/>
      <c r="CM507" s="172"/>
      <c r="CN507" s="172"/>
      <c r="CO507" s="172"/>
      <c r="CP507" s="172"/>
      <c r="CQ507" s="172"/>
      <c r="CR507" s="172"/>
      <c r="CS507" s="172"/>
      <c r="CT507" s="172"/>
      <c r="CU507" s="172"/>
      <c r="CV507" s="172"/>
      <c r="CW507" s="172"/>
      <c r="CX507" s="172"/>
      <c r="CY507" s="172"/>
      <c r="CZ507" s="172"/>
      <c r="DA507" s="172"/>
      <c r="DB507" s="172"/>
      <c r="DC507" s="172"/>
      <c r="DD507" s="172"/>
      <c r="DE507" s="172"/>
      <c r="DF507" s="172"/>
      <c r="DG507" s="172"/>
      <c r="DH507" s="172"/>
      <c r="DI507" s="172"/>
      <c r="DJ507" s="172"/>
      <c r="DK507" s="172"/>
      <c r="DL507" s="172"/>
      <c r="DM507" s="172"/>
    </row>
    <row r="508" spans="1:117" s="225" customFormat="1" ht="15" hidden="1" customHeight="1">
      <c r="A508" s="178" t="s">
        <v>829</v>
      </c>
      <c r="B508" s="243"/>
      <c r="C508" s="242"/>
      <c r="D508" s="241"/>
      <c r="E508" s="240"/>
      <c r="F508" s="239"/>
      <c r="G508" s="238"/>
      <c r="H508" s="231"/>
      <c r="I508" s="237"/>
      <c r="J508" s="236"/>
      <c r="K508" s="236"/>
      <c r="L508" s="236"/>
      <c r="M508" s="236"/>
      <c r="N508" s="236"/>
      <c r="O508" s="236"/>
      <c r="P508" s="236"/>
      <c r="Q508" s="236"/>
      <c r="R508" s="236"/>
      <c r="S508" s="236"/>
      <c r="T508" s="236"/>
      <c r="U508" s="236"/>
      <c r="V508" s="236"/>
      <c r="W508" s="236"/>
      <c r="X508" s="236"/>
      <c r="Y508" s="236"/>
      <c r="Z508" s="236"/>
      <c r="AA508" s="236"/>
      <c r="AB508" s="236"/>
      <c r="AC508" s="236"/>
      <c r="AD508" s="236"/>
      <c r="AE508" s="236"/>
      <c r="AF508" s="236"/>
      <c r="AG508" s="236"/>
      <c r="AH508" s="236"/>
      <c r="AI508" s="236"/>
      <c r="AJ508" s="236"/>
      <c r="AK508" s="236"/>
      <c r="AL508" s="236"/>
      <c r="AM508" s="236"/>
      <c r="AN508" s="236"/>
      <c r="AO508" s="236"/>
      <c r="AP508" s="236"/>
      <c r="AQ508" s="236"/>
      <c r="AR508" s="236"/>
      <c r="AS508" s="177">
        <f t="shared" si="55"/>
        <v>0</v>
      </c>
      <c r="AT508" s="235">
        <f t="shared" si="56"/>
        <v>0</v>
      </c>
      <c r="AU508" s="235">
        <f t="shared" si="57"/>
        <v>0</v>
      </c>
      <c r="AV508" s="235">
        <f t="shared" si="58"/>
        <v>0</v>
      </c>
      <c r="AW508" s="172"/>
      <c r="AX508" s="173">
        <f t="shared" si="61"/>
        <v>0</v>
      </c>
      <c r="AY508" s="173"/>
      <c r="AZ508" s="173"/>
      <c r="BA508" s="173">
        <f t="shared" si="59"/>
        <v>0</v>
      </c>
      <c r="BB508" s="173"/>
      <c r="BC508" s="173"/>
      <c r="BD508" s="173">
        <f t="shared" si="60"/>
        <v>0</v>
      </c>
      <c r="BE508" s="173"/>
      <c r="BF508" s="172"/>
      <c r="BG508" s="172"/>
      <c r="BH508" s="172"/>
      <c r="BI508" s="172"/>
      <c r="BJ508" s="172"/>
      <c r="BK508" s="172"/>
      <c r="BL508" s="172"/>
      <c r="BM508" s="172"/>
      <c r="BN508" s="172"/>
      <c r="BO508" s="172"/>
      <c r="BP508" s="172"/>
      <c r="BQ508" s="172"/>
      <c r="BR508" s="172"/>
      <c r="BS508" s="172"/>
      <c r="BT508" s="172"/>
      <c r="BU508" s="172"/>
      <c r="BV508" s="172"/>
      <c r="BW508" s="172"/>
      <c r="BX508" s="172"/>
      <c r="BY508" s="172"/>
      <c r="BZ508" s="172"/>
      <c r="CA508" s="172"/>
      <c r="CB508" s="172"/>
      <c r="CC508" s="172"/>
      <c r="CD508" s="172"/>
      <c r="CE508" s="172"/>
      <c r="CF508" s="172"/>
      <c r="CG508" s="172"/>
      <c r="CH508" s="172"/>
      <c r="CI508" s="172"/>
      <c r="CJ508" s="172"/>
      <c r="CK508" s="172"/>
      <c r="CL508" s="172"/>
      <c r="CM508" s="172"/>
      <c r="CN508" s="172"/>
      <c r="CO508" s="172"/>
      <c r="CP508" s="172"/>
      <c r="CQ508" s="172"/>
      <c r="CR508" s="172"/>
      <c r="CS508" s="172"/>
      <c r="CT508" s="172"/>
      <c r="CU508" s="172"/>
      <c r="CV508" s="172"/>
      <c r="CW508" s="172"/>
      <c r="CX508" s="172"/>
      <c r="CY508" s="172"/>
      <c r="CZ508" s="172"/>
      <c r="DA508" s="172"/>
      <c r="DB508" s="172"/>
      <c r="DC508" s="172"/>
      <c r="DD508" s="172"/>
      <c r="DE508" s="172"/>
      <c r="DF508" s="172"/>
      <c r="DG508" s="172"/>
      <c r="DH508" s="172"/>
      <c r="DI508" s="172"/>
      <c r="DJ508" s="172"/>
      <c r="DK508" s="172"/>
      <c r="DL508" s="172"/>
      <c r="DM508" s="172"/>
    </row>
    <row r="509" spans="1:117" s="225" customFormat="1" ht="15" hidden="1" customHeight="1">
      <c r="A509" s="178" t="s">
        <v>830</v>
      </c>
      <c r="B509" s="243"/>
      <c r="C509" s="242"/>
      <c r="D509" s="241"/>
      <c r="E509" s="240"/>
      <c r="F509" s="239"/>
      <c r="G509" s="238"/>
      <c r="H509" s="231"/>
      <c r="I509" s="237"/>
      <c r="J509" s="236"/>
      <c r="K509" s="236"/>
      <c r="L509" s="236"/>
      <c r="M509" s="236"/>
      <c r="N509" s="236"/>
      <c r="O509" s="236"/>
      <c r="P509" s="236"/>
      <c r="Q509" s="236"/>
      <c r="R509" s="236"/>
      <c r="S509" s="236"/>
      <c r="T509" s="236"/>
      <c r="U509" s="236"/>
      <c r="V509" s="236"/>
      <c r="W509" s="236"/>
      <c r="X509" s="236"/>
      <c r="Y509" s="236"/>
      <c r="Z509" s="236"/>
      <c r="AA509" s="236"/>
      <c r="AB509" s="236"/>
      <c r="AC509" s="236"/>
      <c r="AD509" s="236"/>
      <c r="AE509" s="236"/>
      <c r="AF509" s="236"/>
      <c r="AG509" s="236"/>
      <c r="AH509" s="236"/>
      <c r="AI509" s="236"/>
      <c r="AJ509" s="236"/>
      <c r="AK509" s="236"/>
      <c r="AL509" s="236"/>
      <c r="AM509" s="236"/>
      <c r="AN509" s="236"/>
      <c r="AO509" s="236"/>
      <c r="AP509" s="236"/>
      <c r="AQ509" s="236"/>
      <c r="AR509" s="236"/>
      <c r="AS509" s="177">
        <f t="shared" si="55"/>
        <v>0</v>
      </c>
      <c r="AT509" s="235">
        <f t="shared" si="56"/>
        <v>0</v>
      </c>
      <c r="AU509" s="235">
        <f t="shared" si="57"/>
        <v>0</v>
      </c>
      <c r="AV509" s="235">
        <f t="shared" si="58"/>
        <v>0</v>
      </c>
      <c r="AW509" s="172"/>
      <c r="AX509" s="173">
        <f t="shared" si="61"/>
        <v>0</v>
      </c>
      <c r="AY509" s="173"/>
      <c r="AZ509" s="173"/>
      <c r="BA509" s="173">
        <f t="shared" si="59"/>
        <v>0</v>
      </c>
      <c r="BB509" s="173"/>
      <c r="BC509" s="173"/>
      <c r="BD509" s="173">
        <f t="shared" si="60"/>
        <v>0</v>
      </c>
      <c r="BE509" s="173"/>
      <c r="BF509" s="172"/>
      <c r="BG509" s="172"/>
      <c r="BH509" s="172"/>
      <c r="BI509" s="172"/>
      <c r="BJ509" s="172"/>
      <c r="BK509" s="172"/>
      <c r="BL509" s="172"/>
      <c r="BM509" s="172"/>
      <c r="BN509" s="172"/>
      <c r="BO509" s="172"/>
      <c r="BP509" s="172"/>
      <c r="BQ509" s="172"/>
      <c r="BR509" s="172"/>
      <c r="BS509" s="172"/>
      <c r="BT509" s="172"/>
      <c r="BU509" s="172"/>
      <c r="BV509" s="172"/>
      <c r="BW509" s="172"/>
      <c r="BX509" s="172"/>
      <c r="BY509" s="172"/>
      <c r="BZ509" s="172"/>
      <c r="CA509" s="172"/>
      <c r="CB509" s="172"/>
      <c r="CC509" s="172"/>
      <c r="CD509" s="172"/>
      <c r="CE509" s="172"/>
      <c r="CF509" s="172"/>
      <c r="CG509" s="172"/>
      <c r="CH509" s="172"/>
      <c r="CI509" s="172"/>
      <c r="CJ509" s="172"/>
      <c r="CK509" s="172"/>
      <c r="CL509" s="172"/>
      <c r="CM509" s="172"/>
      <c r="CN509" s="172"/>
      <c r="CO509" s="172"/>
      <c r="CP509" s="172"/>
      <c r="CQ509" s="172"/>
      <c r="CR509" s="172"/>
      <c r="CS509" s="172"/>
      <c r="CT509" s="172"/>
      <c r="CU509" s="172"/>
      <c r="CV509" s="172"/>
      <c r="CW509" s="172"/>
      <c r="CX509" s="172"/>
      <c r="CY509" s="172"/>
      <c r="CZ509" s="172"/>
      <c r="DA509" s="172"/>
      <c r="DB509" s="172"/>
      <c r="DC509" s="172"/>
      <c r="DD509" s="172"/>
      <c r="DE509" s="172"/>
      <c r="DF509" s="172"/>
      <c r="DG509" s="172"/>
      <c r="DH509" s="172"/>
      <c r="DI509" s="172"/>
      <c r="DJ509" s="172"/>
      <c r="DK509" s="172"/>
      <c r="DL509" s="172"/>
      <c r="DM509" s="172"/>
    </row>
    <row r="510" spans="1:117" s="225" customFormat="1" ht="15" hidden="1" customHeight="1">
      <c r="A510" s="178" t="s">
        <v>831</v>
      </c>
      <c r="B510" s="243"/>
      <c r="C510" s="242"/>
      <c r="D510" s="241"/>
      <c r="E510" s="240"/>
      <c r="F510" s="239"/>
      <c r="G510" s="238"/>
      <c r="H510" s="231"/>
      <c r="I510" s="237"/>
      <c r="J510" s="236"/>
      <c r="K510" s="236"/>
      <c r="L510" s="236"/>
      <c r="M510" s="236"/>
      <c r="N510" s="236"/>
      <c r="O510" s="236"/>
      <c r="P510" s="236"/>
      <c r="Q510" s="236"/>
      <c r="R510" s="236"/>
      <c r="S510" s="236"/>
      <c r="T510" s="236"/>
      <c r="U510" s="236"/>
      <c r="V510" s="236"/>
      <c r="W510" s="236"/>
      <c r="X510" s="236"/>
      <c r="Y510" s="236"/>
      <c r="Z510" s="236"/>
      <c r="AA510" s="236"/>
      <c r="AB510" s="236"/>
      <c r="AC510" s="236"/>
      <c r="AD510" s="236"/>
      <c r="AE510" s="236"/>
      <c r="AF510" s="236"/>
      <c r="AG510" s="236"/>
      <c r="AH510" s="236"/>
      <c r="AI510" s="236"/>
      <c r="AJ510" s="236"/>
      <c r="AK510" s="236"/>
      <c r="AL510" s="236"/>
      <c r="AM510" s="236"/>
      <c r="AN510" s="236"/>
      <c r="AO510" s="236"/>
      <c r="AP510" s="236"/>
      <c r="AQ510" s="236"/>
      <c r="AR510" s="236"/>
      <c r="AS510" s="177">
        <f t="shared" si="55"/>
        <v>0</v>
      </c>
      <c r="AT510" s="235">
        <f t="shared" si="56"/>
        <v>0</v>
      </c>
      <c r="AU510" s="235">
        <f t="shared" si="57"/>
        <v>0</v>
      </c>
      <c r="AV510" s="235">
        <f t="shared" si="58"/>
        <v>0</v>
      </c>
      <c r="AW510" s="172"/>
      <c r="AX510" s="173">
        <f t="shared" si="61"/>
        <v>0</v>
      </c>
      <c r="AY510" s="173"/>
      <c r="AZ510" s="173"/>
      <c r="BA510" s="173">
        <f t="shared" si="59"/>
        <v>0</v>
      </c>
      <c r="BB510" s="173"/>
      <c r="BC510" s="173"/>
      <c r="BD510" s="173">
        <f t="shared" si="60"/>
        <v>0</v>
      </c>
      <c r="BE510" s="173"/>
      <c r="BF510" s="172"/>
      <c r="BG510" s="172"/>
      <c r="BH510" s="172"/>
      <c r="BI510" s="172"/>
      <c r="BJ510" s="172"/>
      <c r="BK510" s="172"/>
      <c r="BL510" s="172"/>
      <c r="BM510" s="172"/>
      <c r="BN510" s="172"/>
      <c r="BO510" s="172"/>
      <c r="BP510" s="172"/>
      <c r="BQ510" s="172"/>
      <c r="BR510" s="172"/>
      <c r="BS510" s="172"/>
      <c r="BT510" s="172"/>
      <c r="BU510" s="172"/>
      <c r="BV510" s="172"/>
      <c r="BW510" s="172"/>
      <c r="BX510" s="172"/>
      <c r="BY510" s="172"/>
      <c r="BZ510" s="172"/>
      <c r="CA510" s="172"/>
      <c r="CB510" s="172"/>
      <c r="CC510" s="172"/>
      <c r="CD510" s="172"/>
      <c r="CE510" s="172"/>
      <c r="CF510" s="172"/>
      <c r="CG510" s="172"/>
      <c r="CH510" s="172"/>
      <c r="CI510" s="172"/>
      <c r="CJ510" s="172"/>
      <c r="CK510" s="172"/>
      <c r="CL510" s="172"/>
      <c r="CM510" s="172"/>
      <c r="CN510" s="172"/>
      <c r="CO510" s="172"/>
      <c r="CP510" s="172"/>
      <c r="CQ510" s="172"/>
      <c r="CR510" s="172"/>
      <c r="CS510" s="172"/>
      <c r="CT510" s="172"/>
      <c r="CU510" s="172"/>
      <c r="CV510" s="172"/>
      <c r="CW510" s="172"/>
      <c r="CX510" s="172"/>
      <c r="CY510" s="172"/>
      <c r="CZ510" s="172"/>
      <c r="DA510" s="172"/>
      <c r="DB510" s="172"/>
      <c r="DC510" s="172"/>
      <c r="DD510" s="172"/>
      <c r="DE510" s="172"/>
      <c r="DF510" s="172"/>
      <c r="DG510" s="172"/>
      <c r="DH510" s="172"/>
      <c r="DI510" s="172"/>
      <c r="DJ510" s="172"/>
      <c r="DK510" s="172"/>
      <c r="DL510" s="172"/>
      <c r="DM510" s="172"/>
    </row>
    <row r="511" spans="1:117" s="225" customFormat="1" ht="15" hidden="1" customHeight="1">
      <c r="A511" s="178" t="s">
        <v>832</v>
      </c>
      <c r="B511" s="243"/>
      <c r="C511" s="242"/>
      <c r="D511" s="241"/>
      <c r="E511" s="240"/>
      <c r="F511" s="239"/>
      <c r="G511" s="238"/>
      <c r="H511" s="231"/>
      <c r="I511" s="237"/>
      <c r="J511" s="236"/>
      <c r="K511" s="236"/>
      <c r="L511" s="236"/>
      <c r="M511" s="236"/>
      <c r="N511" s="236"/>
      <c r="O511" s="236"/>
      <c r="P511" s="236"/>
      <c r="Q511" s="236"/>
      <c r="R511" s="236"/>
      <c r="S511" s="236"/>
      <c r="T511" s="236"/>
      <c r="U511" s="236"/>
      <c r="V511" s="236"/>
      <c r="W511" s="236"/>
      <c r="X511" s="236"/>
      <c r="Y511" s="236"/>
      <c r="Z511" s="236"/>
      <c r="AA511" s="236"/>
      <c r="AB511" s="236"/>
      <c r="AC511" s="236"/>
      <c r="AD511" s="236"/>
      <c r="AE511" s="236"/>
      <c r="AF511" s="236"/>
      <c r="AG511" s="236"/>
      <c r="AH511" s="236"/>
      <c r="AI511" s="236"/>
      <c r="AJ511" s="236"/>
      <c r="AK511" s="236"/>
      <c r="AL511" s="236"/>
      <c r="AM511" s="236"/>
      <c r="AN511" s="236"/>
      <c r="AO511" s="236"/>
      <c r="AP511" s="236"/>
      <c r="AQ511" s="236"/>
      <c r="AR511" s="236"/>
      <c r="AS511" s="177">
        <f t="shared" si="55"/>
        <v>0</v>
      </c>
      <c r="AT511" s="235">
        <f t="shared" si="56"/>
        <v>0</v>
      </c>
      <c r="AU511" s="235">
        <f t="shared" si="57"/>
        <v>0</v>
      </c>
      <c r="AV511" s="235">
        <f t="shared" si="58"/>
        <v>0</v>
      </c>
      <c r="AW511" s="172"/>
      <c r="AX511" s="173">
        <f t="shared" si="61"/>
        <v>0</v>
      </c>
      <c r="AY511" s="173"/>
      <c r="AZ511" s="173"/>
      <c r="BA511" s="173">
        <f t="shared" si="59"/>
        <v>0</v>
      </c>
      <c r="BB511" s="173"/>
      <c r="BC511" s="173"/>
      <c r="BD511" s="173">
        <f t="shared" si="60"/>
        <v>0</v>
      </c>
      <c r="BE511" s="173"/>
      <c r="BF511" s="172"/>
      <c r="BG511" s="172"/>
      <c r="BH511" s="172"/>
      <c r="BI511" s="172"/>
      <c r="BJ511" s="172"/>
      <c r="BK511" s="172"/>
      <c r="BL511" s="172"/>
      <c r="BM511" s="172"/>
      <c r="BN511" s="172"/>
      <c r="BO511" s="172"/>
      <c r="BP511" s="172"/>
      <c r="BQ511" s="172"/>
      <c r="BR511" s="172"/>
      <c r="BS511" s="172"/>
      <c r="BT511" s="172"/>
      <c r="BU511" s="172"/>
      <c r="BV511" s="172"/>
      <c r="BW511" s="172"/>
      <c r="BX511" s="172"/>
      <c r="BY511" s="172"/>
      <c r="BZ511" s="172"/>
      <c r="CA511" s="172"/>
      <c r="CB511" s="172"/>
      <c r="CC511" s="172"/>
      <c r="CD511" s="172"/>
      <c r="CE511" s="172"/>
      <c r="CF511" s="172"/>
      <c r="CG511" s="172"/>
      <c r="CH511" s="172"/>
      <c r="CI511" s="172"/>
      <c r="CJ511" s="172"/>
      <c r="CK511" s="172"/>
      <c r="CL511" s="172"/>
      <c r="CM511" s="172"/>
      <c r="CN511" s="172"/>
      <c r="CO511" s="172"/>
      <c r="CP511" s="172"/>
      <c r="CQ511" s="172"/>
      <c r="CR511" s="172"/>
      <c r="CS511" s="172"/>
      <c r="CT511" s="172"/>
      <c r="CU511" s="172"/>
      <c r="CV511" s="172"/>
      <c r="CW511" s="172"/>
      <c r="CX511" s="172"/>
      <c r="CY511" s="172"/>
      <c r="CZ511" s="172"/>
      <c r="DA511" s="172"/>
      <c r="DB511" s="172"/>
      <c r="DC511" s="172"/>
      <c r="DD511" s="172"/>
      <c r="DE511" s="172"/>
      <c r="DF511" s="172"/>
      <c r="DG511" s="172"/>
      <c r="DH511" s="172"/>
      <c r="DI511" s="172"/>
      <c r="DJ511" s="172"/>
      <c r="DK511" s="172"/>
      <c r="DL511" s="172"/>
      <c r="DM511" s="172"/>
    </row>
    <row r="512" spans="1:117" s="225" customFormat="1" ht="15" hidden="1" customHeight="1">
      <c r="A512" s="178" t="s">
        <v>833</v>
      </c>
      <c r="B512" s="243"/>
      <c r="C512" s="242"/>
      <c r="D512" s="241"/>
      <c r="E512" s="240"/>
      <c r="F512" s="239"/>
      <c r="G512" s="238"/>
      <c r="H512" s="231"/>
      <c r="I512" s="237"/>
      <c r="J512" s="236"/>
      <c r="K512" s="236"/>
      <c r="L512" s="236"/>
      <c r="M512" s="236"/>
      <c r="N512" s="236"/>
      <c r="O512" s="236"/>
      <c r="P512" s="236"/>
      <c r="Q512" s="236"/>
      <c r="R512" s="236"/>
      <c r="S512" s="236"/>
      <c r="T512" s="236"/>
      <c r="U512" s="236"/>
      <c r="V512" s="236"/>
      <c r="W512" s="236"/>
      <c r="X512" s="236"/>
      <c r="Y512" s="236"/>
      <c r="Z512" s="236"/>
      <c r="AA512" s="236"/>
      <c r="AB512" s="236"/>
      <c r="AC512" s="236"/>
      <c r="AD512" s="236"/>
      <c r="AE512" s="236"/>
      <c r="AF512" s="236"/>
      <c r="AG512" s="236"/>
      <c r="AH512" s="236"/>
      <c r="AI512" s="236"/>
      <c r="AJ512" s="236"/>
      <c r="AK512" s="236"/>
      <c r="AL512" s="236"/>
      <c r="AM512" s="236"/>
      <c r="AN512" s="236"/>
      <c r="AO512" s="236"/>
      <c r="AP512" s="236"/>
      <c r="AQ512" s="236"/>
      <c r="AR512" s="236"/>
      <c r="AS512" s="177">
        <f t="shared" si="55"/>
        <v>0</v>
      </c>
      <c r="AT512" s="235">
        <f t="shared" si="56"/>
        <v>0</v>
      </c>
      <c r="AU512" s="235">
        <f t="shared" si="57"/>
        <v>0</v>
      </c>
      <c r="AV512" s="235">
        <f t="shared" si="58"/>
        <v>0</v>
      </c>
      <c r="AW512" s="172"/>
      <c r="AX512" s="173">
        <f t="shared" si="61"/>
        <v>0</v>
      </c>
      <c r="AY512" s="173"/>
      <c r="AZ512" s="173"/>
      <c r="BA512" s="173">
        <f t="shared" si="59"/>
        <v>0</v>
      </c>
      <c r="BB512" s="173"/>
      <c r="BC512" s="173"/>
      <c r="BD512" s="173">
        <f t="shared" si="60"/>
        <v>0</v>
      </c>
      <c r="BE512" s="173"/>
      <c r="BF512" s="172"/>
      <c r="BG512" s="172"/>
      <c r="BH512" s="172"/>
      <c r="BI512" s="172"/>
      <c r="BJ512" s="172"/>
      <c r="BK512" s="172"/>
      <c r="BL512" s="172"/>
      <c r="BM512" s="172"/>
      <c r="BN512" s="172"/>
      <c r="BO512" s="172"/>
      <c r="BP512" s="172"/>
      <c r="BQ512" s="172"/>
      <c r="BR512" s="172"/>
      <c r="BS512" s="172"/>
      <c r="BT512" s="172"/>
      <c r="BU512" s="172"/>
      <c r="BV512" s="172"/>
      <c r="BW512" s="172"/>
      <c r="BX512" s="172"/>
      <c r="BY512" s="172"/>
      <c r="BZ512" s="172"/>
      <c r="CA512" s="172"/>
      <c r="CB512" s="172"/>
      <c r="CC512" s="172"/>
      <c r="CD512" s="172"/>
      <c r="CE512" s="172"/>
      <c r="CF512" s="172"/>
      <c r="CG512" s="172"/>
      <c r="CH512" s="172"/>
      <c r="CI512" s="172"/>
      <c r="CJ512" s="172"/>
      <c r="CK512" s="172"/>
      <c r="CL512" s="172"/>
      <c r="CM512" s="172"/>
      <c r="CN512" s="172"/>
      <c r="CO512" s="172"/>
      <c r="CP512" s="172"/>
      <c r="CQ512" s="172"/>
      <c r="CR512" s="172"/>
      <c r="CS512" s="172"/>
      <c r="CT512" s="172"/>
      <c r="CU512" s="172"/>
      <c r="CV512" s="172"/>
      <c r="CW512" s="172"/>
      <c r="CX512" s="172"/>
      <c r="CY512" s="172"/>
      <c r="CZ512" s="172"/>
      <c r="DA512" s="172"/>
      <c r="DB512" s="172"/>
      <c r="DC512" s="172"/>
      <c r="DD512" s="172"/>
      <c r="DE512" s="172"/>
      <c r="DF512" s="172"/>
      <c r="DG512" s="172"/>
      <c r="DH512" s="172"/>
      <c r="DI512" s="172"/>
      <c r="DJ512" s="172"/>
      <c r="DK512" s="172"/>
      <c r="DL512" s="172"/>
      <c r="DM512" s="172"/>
    </row>
    <row r="513" spans="1:117" s="225" customFormat="1" hidden="1">
      <c r="A513" s="178" t="s">
        <v>834</v>
      </c>
      <c r="B513" s="243"/>
      <c r="C513" s="242"/>
      <c r="D513" s="241"/>
      <c r="E513" s="240"/>
      <c r="F513" s="239"/>
      <c r="G513" s="238"/>
      <c r="H513" s="231"/>
      <c r="I513" s="237"/>
      <c r="J513" s="236"/>
      <c r="K513" s="236"/>
      <c r="L513" s="236"/>
      <c r="M513" s="236"/>
      <c r="N513" s="236"/>
      <c r="O513" s="236"/>
      <c r="P513" s="236"/>
      <c r="Q513" s="236"/>
      <c r="R513" s="236"/>
      <c r="S513" s="236"/>
      <c r="T513" s="236"/>
      <c r="U513" s="236"/>
      <c r="V513" s="236"/>
      <c r="W513" s="236"/>
      <c r="X513" s="236"/>
      <c r="Y513" s="236"/>
      <c r="Z513" s="236"/>
      <c r="AA513" s="236"/>
      <c r="AB513" s="236"/>
      <c r="AC513" s="236"/>
      <c r="AD513" s="236"/>
      <c r="AE513" s="236"/>
      <c r="AF513" s="236"/>
      <c r="AG513" s="236"/>
      <c r="AH513" s="236"/>
      <c r="AI513" s="236"/>
      <c r="AJ513" s="236"/>
      <c r="AK513" s="236"/>
      <c r="AL513" s="236"/>
      <c r="AM513" s="236"/>
      <c r="AN513" s="236"/>
      <c r="AO513" s="236"/>
      <c r="AP513" s="236"/>
      <c r="AQ513" s="236"/>
      <c r="AR513" s="236"/>
      <c r="AS513" s="177">
        <f t="shared" si="55"/>
        <v>0</v>
      </c>
      <c r="AT513" s="235">
        <f t="shared" si="56"/>
        <v>0</v>
      </c>
      <c r="AU513" s="235">
        <f t="shared" si="57"/>
        <v>0</v>
      </c>
      <c r="AV513" s="235">
        <f t="shared" si="58"/>
        <v>0</v>
      </c>
      <c r="AW513" s="172"/>
      <c r="AX513" s="173">
        <f t="shared" si="61"/>
        <v>0</v>
      </c>
      <c r="AY513" s="173"/>
      <c r="AZ513" s="173"/>
      <c r="BA513" s="173">
        <f t="shared" si="59"/>
        <v>0</v>
      </c>
      <c r="BB513" s="173"/>
      <c r="BC513" s="173"/>
      <c r="BD513" s="173">
        <f t="shared" si="60"/>
        <v>0</v>
      </c>
      <c r="BE513" s="173"/>
      <c r="BF513" s="172"/>
      <c r="BG513" s="172"/>
      <c r="BH513" s="172"/>
      <c r="BI513" s="172"/>
      <c r="BJ513" s="172"/>
      <c r="BK513" s="172"/>
      <c r="BL513" s="172"/>
      <c r="BM513" s="172"/>
      <c r="BN513" s="172"/>
      <c r="BO513" s="172"/>
      <c r="BP513" s="172"/>
      <c r="BQ513" s="172"/>
      <c r="BR513" s="172"/>
      <c r="BS513" s="172"/>
      <c r="BT513" s="172"/>
      <c r="BU513" s="172"/>
      <c r="BV513" s="172"/>
      <c r="BW513" s="172"/>
      <c r="BX513" s="172"/>
      <c r="BY513" s="172"/>
      <c r="BZ513" s="172"/>
      <c r="CA513" s="172"/>
      <c r="CB513" s="172"/>
      <c r="CC513" s="172"/>
      <c r="CD513" s="172"/>
      <c r="CE513" s="172"/>
      <c r="CF513" s="172"/>
      <c r="CG513" s="172"/>
      <c r="CH513" s="172"/>
      <c r="CI513" s="172"/>
      <c r="CJ513" s="172"/>
      <c r="CK513" s="172"/>
      <c r="CL513" s="172"/>
      <c r="CM513" s="172"/>
      <c r="CN513" s="172"/>
      <c r="CO513" s="172"/>
      <c r="CP513" s="172"/>
      <c r="CQ513" s="172"/>
      <c r="CR513" s="172"/>
      <c r="CS513" s="172"/>
      <c r="CT513" s="172"/>
      <c r="CU513" s="172"/>
      <c r="CV513" s="172"/>
      <c r="CW513" s="172"/>
      <c r="CX513" s="172"/>
      <c r="CY513" s="172"/>
      <c r="CZ513" s="172"/>
      <c r="DA513" s="172"/>
      <c r="DB513" s="172"/>
      <c r="DC513" s="172"/>
      <c r="DD513" s="172"/>
      <c r="DE513" s="172"/>
      <c r="DF513" s="172"/>
      <c r="DG513" s="172"/>
      <c r="DH513" s="172"/>
      <c r="DI513" s="172"/>
      <c r="DJ513" s="172"/>
      <c r="DK513" s="172"/>
      <c r="DL513" s="172"/>
      <c r="DM513" s="172"/>
    </row>
    <row r="514" spans="1:117" s="225" customFormat="1" hidden="1">
      <c r="A514" s="178" t="s">
        <v>835</v>
      </c>
      <c r="B514" s="243"/>
      <c r="C514" s="242"/>
      <c r="D514" s="241"/>
      <c r="E514" s="240"/>
      <c r="F514" s="239"/>
      <c r="G514" s="238"/>
      <c r="H514" s="231"/>
      <c r="I514" s="237"/>
      <c r="J514" s="236"/>
      <c r="K514" s="236"/>
      <c r="L514" s="236"/>
      <c r="M514" s="236"/>
      <c r="N514" s="236"/>
      <c r="O514" s="236"/>
      <c r="P514" s="236"/>
      <c r="Q514" s="236"/>
      <c r="R514" s="236"/>
      <c r="S514" s="236"/>
      <c r="T514" s="236"/>
      <c r="U514" s="236"/>
      <c r="V514" s="236"/>
      <c r="W514" s="236"/>
      <c r="X514" s="236"/>
      <c r="Y514" s="236"/>
      <c r="Z514" s="236"/>
      <c r="AA514" s="236"/>
      <c r="AB514" s="236"/>
      <c r="AC514" s="236"/>
      <c r="AD514" s="236"/>
      <c r="AE514" s="236"/>
      <c r="AF514" s="236"/>
      <c r="AG514" s="236"/>
      <c r="AH514" s="236"/>
      <c r="AI514" s="236"/>
      <c r="AJ514" s="236"/>
      <c r="AK514" s="236"/>
      <c r="AL514" s="236"/>
      <c r="AM514" s="236"/>
      <c r="AN514" s="236"/>
      <c r="AO514" s="236"/>
      <c r="AP514" s="236"/>
      <c r="AQ514" s="236"/>
      <c r="AR514" s="236"/>
      <c r="AS514" s="177">
        <f t="shared" si="55"/>
        <v>0</v>
      </c>
      <c r="AT514" s="235">
        <f t="shared" si="56"/>
        <v>0</v>
      </c>
      <c r="AU514" s="235">
        <f t="shared" si="57"/>
        <v>0</v>
      </c>
      <c r="AV514" s="235">
        <f t="shared" si="58"/>
        <v>0</v>
      </c>
      <c r="AW514" s="172"/>
      <c r="AX514" s="173">
        <f t="shared" si="61"/>
        <v>0</v>
      </c>
      <c r="AY514" s="173"/>
      <c r="AZ514" s="173"/>
      <c r="BA514" s="173">
        <f t="shared" si="59"/>
        <v>0</v>
      </c>
      <c r="BB514" s="173"/>
      <c r="BC514" s="173"/>
      <c r="BD514" s="173">
        <f t="shared" si="60"/>
        <v>0</v>
      </c>
      <c r="BE514" s="173"/>
      <c r="BF514" s="172"/>
      <c r="BG514" s="172"/>
      <c r="BH514" s="172"/>
      <c r="BI514" s="172"/>
      <c r="BJ514" s="172"/>
      <c r="BK514" s="172"/>
      <c r="BL514" s="172"/>
      <c r="BM514" s="172"/>
      <c r="BN514" s="172"/>
      <c r="BO514" s="172"/>
      <c r="BP514" s="172"/>
      <c r="BQ514" s="172"/>
      <c r="BR514" s="172"/>
      <c r="BS514" s="172"/>
      <c r="BT514" s="172"/>
      <c r="BU514" s="172"/>
      <c r="BV514" s="172"/>
      <c r="BW514" s="172"/>
      <c r="BX514" s="172"/>
      <c r="BY514" s="172"/>
      <c r="BZ514" s="172"/>
      <c r="CA514" s="172"/>
      <c r="CB514" s="172"/>
      <c r="CC514" s="172"/>
      <c r="CD514" s="172"/>
      <c r="CE514" s="172"/>
      <c r="CF514" s="172"/>
      <c r="CG514" s="172"/>
      <c r="CH514" s="172"/>
      <c r="CI514" s="172"/>
      <c r="CJ514" s="172"/>
      <c r="CK514" s="172"/>
      <c r="CL514" s="172"/>
      <c r="CM514" s="172"/>
      <c r="CN514" s="172"/>
      <c r="CO514" s="172"/>
      <c r="CP514" s="172"/>
      <c r="CQ514" s="172"/>
      <c r="CR514" s="172"/>
      <c r="CS514" s="172"/>
      <c r="CT514" s="172"/>
      <c r="CU514" s="172"/>
      <c r="CV514" s="172"/>
      <c r="CW514" s="172"/>
      <c r="CX514" s="172"/>
      <c r="CY514" s="172"/>
      <c r="CZ514" s="172"/>
      <c r="DA514" s="172"/>
      <c r="DB514" s="172"/>
      <c r="DC514" s="172"/>
      <c r="DD514" s="172"/>
      <c r="DE514" s="172"/>
      <c r="DF514" s="172"/>
      <c r="DG514" s="172"/>
      <c r="DH514" s="172"/>
      <c r="DI514" s="172"/>
      <c r="DJ514" s="172"/>
      <c r="DK514" s="172"/>
      <c r="DL514" s="172"/>
      <c r="DM514" s="172"/>
    </row>
    <row r="515" spans="1:117" s="225" customFormat="1" hidden="1">
      <c r="A515" s="178" t="s">
        <v>836</v>
      </c>
      <c r="B515" s="243"/>
      <c r="C515" s="242"/>
      <c r="D515" s="241"/>
      <c r="E515" s="240"/>
      <c r="F515" s="239"/>
      <c r="G515" s="238"/>
      <c r="H515" s="231"/>
      <c r="I515" s="237"/>
      <c r="J515" s="236"/>
      <c r="K515" s="236"/>
      <c r="L515" s="236"/>
      <c r="M515" s="236"/>
      <c r="N515" s="236"/>
      <c r="O515" s="236"/>
      <c r="P515" s="236"/>
      <c r="Q515" s="236"/>
      <c r="R515" s="236"/>
      <c r="S515" s="236"/>
      <c r="T515" s="236"/>
      <c r="U515" s="236"/>
      <c r="V515" s="236"/>
      <c r="W515" s="236"/>
      <c r="X515" s="236"/>
      <c r="Y515" s="236"/>
      <c r="Z515" s="236"/>
      <c r="AA515" s="236"/>
      <c r="AB515" s="236"/>
      <c r="AC515" s="236"/>
      <c r="AD515" s="236"/>
      <c r="AE515" s="236"/>
      <c r="AF515" s="236"/>
      <c r="AG515" s="236"/>
      <c r="AH515" s="236"/>
      <c r="AI515" s="236"/>
      <c r="AJ515" s="236"/>
      <c r="AK515" s="236"/>
      <c r="AL515" s="236"/>
      <c r="AM515" s="236"/>
      <c r="AN515" s="236"/>
      <c r="AO515" s="236"/>
      <c r="AP515" s="236"/>
      <c r="AQ515" s="236"/>
      <c r="AR515" s="236"/>
      <c r="AS515" s="177">
        <f t="shared" si="55"/>
        <v>0</v>
      </c>
      <c r="AT515" s="235">
        <f t="shared" si="56"/>
        <v>0</v>
      </c>
      <c r="AU515" s="235">
        <f t="shared" si="57"/>
        <v>0</v>
      </c>
      <c r="AV515" s="235">
        <f t="shared" si="58"/>
        <v>0</v>
      </c>
      <c r="AW515" s="172"/>
      <c r="AX515" s="173">
        <f t="shared" si="61"/>
        <v>0</v>
      </c>
      <c r="AY515" s="173"/>
      <c r="AZ515" s="173"/>
      <c r="BA515" s="173">
        <f t="shared" si="59"/>
        <v>0</v>
      </c>
      <c r="BB515" s="173"/>
      <c r="BC515" s="173"/>
      <c r="BD515" s="173">
        <f t="shared" si="60"/>
        <v>0</v>
      </c>
      <c r="BE515" s="173"/>
      <c r="BF515" s="172"/>
      <c r="BG515" s="172"/>
      <c r="BH515" s="172"/>
      <c r="BI515" s="172"/>
      <c r="BJ515" s="172"/>
      <c r="BK515" s="172"/>
      <c r="BL515" s="172"/>
      <c r="BM515" s="172"/>
      <c r="BN515" s="172"/>
      <c r="BO515" s="172"/>
      <c r="BP515" s="172"/>
      <c r="BQ515" s="172"/>
      <c r="BR515" s="172"/>
      <c r="BS515" s="172"/>
      <c r="BT515" s="172"/>
      <c r="BU515" s="172"/>
      <c r="BV515" s="172"/>
      <c r="BW515" s="172"/>
      <c r="BX515" s="172"/>
      <c r="BY515" s="172"/>
      <c r="BZ515" s="172"/>
      <c r="CA515" s="172"/>
      <c r="CB515" s="172"/>
      <c r="CC515" s="172"/>
      <c r="CD515" s="172"/>
      <c r="CE515" s="172"/>
      <c r="CF515" s="172"/>
      <c r="CG515" s="172"/>
      <c r="CH515" s="172"/>
      <c r="CI515" s="172"/>
      <c r="CJ515" s="172"/>
      <c r="CK515" s="172"/>
      <c r="CL515" s="172"/>
      <c r="CM515" s="172"/>
      <c r="CN515" s="172"/>
      <c r="CO515" s="172"/>
      <c r="CP515" s="172"/>
      <c r="CQ515" s="172"/>
      <c r="CR515" s="172"/>
      <c r="CS515" s="172"/>
      <c r="CT515" s="172"/>
      <c r="CU515" s="172"/>
      <c r="CV515" s="172"/>
      <c r="CW515" s="172"/>
      <c r="CX515" s="172"/>
      <c r="CY515" s="172"/>
      <c r="CZ515" s="172"/>
      <c r="DA515" s="172"/>
      <c r="DB515" s="172"/>
      <c r="DC515" s="172"/>
      <c r="DD515" s="172"/>
      <c r="DE515" s="172"/>
      <c r="DF515" s="172"/>
      <c r="DG515" s="172"/>
      <c r="DH515" s="172"/>
      <c r="DI515" s="172"/>
      <c r="DJ515" s="172"/>
      <c r="DK515" s="172"/>
      <c r="DL515" s="172"/>
      <c r="DM515" s="172"/>
    </row>
    <row r="516" spans="1:117" s="225" customFormat="1" hidden="1">
      <c r="A516" s="178" t="s">
        <v>837</v>
      </c>
      <c r="B516" s="243"/>
      <c r="C516" s="242"/>
      <c r="D516" s="241"/>
      <c r="E516" s="240"/>
      <c r="F516" s="239"/>
      <c r="G516" s="238"/>
      <c r="H516" s="231"/>
      <c r="I516" s="237"/>
      <c r="J516" s="236"/>
      <c r="K516" s="236"/>
      <c r="L516" s="236"/>
      <c r="M516" s="236"/>
      <c r="N516" s="236"/>
      <c r="O516" s="236"/>
      <c r="P516" s="236"/>
      <c r="Q516" s="236"/>
      <c r="R516" s="236"/>
      <c r="S516" s="236"/>
      <c r="T516" s="236"/>
      <c r="U516" s="236"/>
      <c r="V516" s="236"/>
      <c r="W516" s="236"/>
      <c r="X516" s="236"/>
      <c r="Y516" s="236"/>
      <c r="Z516" s="236"/>
      <c r="AA516" s="236"/>
      <c r="AB516" s="236"/>
      <c r="AC516" s="236"/>
      <c r="AD516" s="236"/>
      <c r="AE516" s="236"/>
      <c r="AF516" s="236"/>
      <c r="AG516" s="236"/>
      <c r="AH516" s="236"/>
      <c r="AI516" s="236"/>
      <c r="AJ516" s="236"/>
      <c r="AK516" s="236"/>
      <c r="AL516" s="236"/>
      <c r="AM516" s="236"/>
      <c r="AN516" s="236"/>
      <c r="AO516" s="236"/>
      <c r="AP516" s="236"/>
      <c r="AQ516" s="236"/>
      <c r="AR516" s="236"/>
      <c r="AS516" s="177">
        <f t="shared" si="55"/>
        <v>0</v>
      </c>
      <c r="AT516" s="235">
        <f t="shared" si="56"/>
        <v>0</v>
      </c>
      <c r="AU516" s="235">
        <f t="shared" si="57"/>
        <v>0</v>
      </c>
      <c r="AV516" s="235">
        <f t="shared" si="58"/>
        <v>0</v>
      </c>
      <c r="AW516" s="172"/>
      <c r="AX516" s="173">
        <f t="shared" si="61"/>
        <v>0</v>
      </c>
      <c r="AY516" s="173"/>
      <c r="AZ516" s="173"/>
      <c r="BA516" s="173">
        <f t="shared" si="59"/>
        <v>0</v>
      </c>
      <c r="BB516" s="173"/>
      <c r="BC516" s="173"/>
      <c r="BD516" s="173">
        <f t="shared" si="60"/>
        <v>0</v>
      </c>
      <c r="BE516" s="173"/>
      <c r="BF516" s="172"/>
      <c r="BG516" s="172"/>
      <c r="BH516" s="172"/>
      <c r="BI516" s="172"/>
      <c r="BJ516" s="172"/>
      <c r="BK516" s="172"/>
      <c r="BL516" s="172"/>
      <c r="BM516" s="172"/>
      <c r="BN516" s="172"/>
      <c r="BO516" s="172"/>
      <c r="BP516" s="172"/>
      <c r="BQ516" s="172"/>
      <c r="BR516" s="172"/>
      <c r="BS516" s="172"/>
      <c r="BT516" s="172"/>
      <c r="BU516" s="172"/>
      <c r="BV516" s="172"/>
      <c r="BW516" s="172"/>
      <c r="BX516" s="172"/>
      <c r="BY516" s="172"/>
      <c r="BZ516" s="172"/>
      <c r="CA516" s="172"/>
      <c r="CB516" s="172"/>
      <c r="CC516" s="172"/>
      <c r="CD516" s="172"/>
      <c r="CE516" s="172"/>
      <c r="CF516" s="172"/>
      <c r="CG516" s="172"/>
      <c r="CH516" s="172"/>
      <c r="CI516" s="172"/>
      <c r="CJ516" s="172"/>
      <c r="CK516" s="172"/>
      <c r="CL516" s="172"/>
      <c r="CM516" s="172"/>
      <c r="CN516" s="172"/>
      <c r="CO516" s="172"/>
      <c r="CP516" s="172"/>
      <c r="CQ516" s="172"/>
      <c r="CR516" s="172"/>
      <c r="CS516" s="172"/>
      <c r="CT516" s="172"/>
      <c r="CU516" s="172"/>
      <c r="CV516" s="172"/>
      <c r="CW516" s="172"/>
      <c r="CX516" s="172"/>
      <c r="CY516" s="172"/>
      <c r="CZ516" s="172"/>
      <c r="DA516" s="172"/>
      <c r="DB516" s="172"/>
      <c r="DC516" s="172"/>
      <c r="DD516" s="172"/>
      <c r="DE516" s="172"/>
      <c r="DF516" s="172"/>
      <c r="DG516" s="172"/>
      <c r="DH516" s="172"/>
      <c r="DI516" s="172"/>
      <c r="DJ516" s="172"/>
      <c r="DK516" s="172"/>
      <c r="DL516" s="172"/>
      <c r="DM516" s="172"/>
    </row>
    <row r="517" spans="1:117" s="225" customFormat="1" hidden="1">
      <c r="A517" s="178" t="s">
        <v>838</v>
      </c>
      <c r="B517" s="243"/>
      <c r="C517" s="242"/>
      <c r="D517" s="241"/>
      <c r="E517" s="240"/>
      <c r="F517" s="239"/>
      <c r="G517" s="238"/>
      <c r="H517" s="231"/>
      <c r="I517" s="237"/>
      <c r="J517" s="236"/>
      <c r="K517" s="236"/>
      <c r="L517" s="236"/>
      <c r="M517" s="236"/>
      <c r="N517" s="236"/>
      <c r="O517" s="236"/>
      <c r="P517" s="236"/>
      <c r="Q517" s="236"/>
      <c r="R517" s="236"/>
      <c r="S517" s="236"/>
      <c r="T517" s="236"/>
      <c r="U517" s="236"/>
      <c r="V517" s="236"/>
      <c r="W517" s="236"/>
      <c r="X517" s="236"/>
      <c r="Y517" s="236"/>
      <c r="Z517" s="236"/>
      <c r="AA517" s="236"/>
      <c r="AB517" s="236"/>
      <c r="AC517" s="236"/>
      <c r="AD517" s="236"/>
      <c r="AE517" s="236"/>
      <c r="AF517" s="236"/>
      <c r="AG517" s="236"/>
      <c r="AH517" s="236"/>
      <c r="AI517" s="236"/>
      <c r="AJ517" s="236"/>
      <c r="AK517" s="236"/>
      <c r="AL517" s="236"/>
      <c r="AM517" s="236"/>
      <c r="AN517" s="236"/>
      <c r="AO517" s="236"/>
      <c r="AP517" s="236"/>
      <c r="AQ517" s="236"/>
      <c r="AR517" s="236"/>
      <c r="AS517" s="177">
        <f t="shared" ref="AS517:AS580" si="62">SUM(J517:AR517)</f>
        <v>0</v>
      </c>
      <c r="AT517" s="235">
        <f t="shared" ref="AT517:AT580" si="63">SUM(J517:O517)</f>
        <v>0</v>
      </c>
      <c r="AU517" s="235">
        <f t="shared" ref="AU517:AU580" si="64">SUM(P517:Z517)</f>
        <v>0</v>
      </c>
      <c r="AV517" s="235">
        <f t="shared" ref="AV517:AV580" si="65">SUM(AA517:AJ517)</f>
        <v>0</v>
      </c>
      <c r="AW517" s="172"/>
      <c r="AX517" s="173">
        <f t="shared" si="61"/>
        <v>0</v>
      </c>
      <c r="AY517" s="173"/>
      <c r="AZ517" s="173"/>
      <c r="BA517" s="173">
        <f t="shared" si="59"/>
        <v>0</v>
      </c>
      <c r="BB517" s="173"/>
      <c r="BC517" s="173"/>
      <c r="BD517" s="173">
        <f t="shared" si="60"/>
        <v>0</v>
      </c>
      <c r="BE517" s="173"/>
      <c r="BF517" s="172"/>
      <c r="BG517" s="172"/>
      <c r="BH517" s="172"/>
      <c r="BI517" s="172"/>
      <c r="BJ517" s="172"/>
      <c r="BK517" s="172"/>
      <c r="BL517" s="172"/>
      <c r="BM517" s="172"/>
      <c r="BN517" s="172"/>
      <c r="BO517" s="172"/>
      <c r="BP517" s="172"/>
      <c r="BQ517" s="172"/>
      <c r="BR517" s="172"/>
      <c r="BS517" s="172"/>
      <c r="BT517" s="172"/>
      <c r="BU517" s="172"/>
      <c r="BV517" s="172"/>
      <c r="BW517" s="172"/>
      <c r="BX517" s="172"/>
      <c r="BY517" s="172"/>
      <c r="BZ517" s="172"/>
      <c r="CA517" s="172"/>
      <c r="CB517" s="172"/>
      <c r="CC517" s="172"/>
      <c r="CD517" s="172"/>
      <c r="CE517" s="172"/>
      <c r="CF517" s="172"/>
      <c r="CG517" s="172"/>
      <c r="CH517" s="172"/>
      <c r="CI517" s="172"/>
      <c r="CJ517" s="172"/>
      <c r="CK517" s="172"/>
      <c r="CL517" s="172"/>
      <c r="CM517" s="172"/>
      <c r="CN517" s="172"/>
      <c r="CO517" s="172"/>
      <c r="CP517" s="172"/>
      <c r="CQ517" s="172"/>
      <c r="CR517" s="172"/>
      <c r="CS517" s="172"/>
      <c r="CT517" s="172"/>
      <c r="CU517" s="172"/>
      <c r="CV517" s="172"/>
      <c r="CW517" s="172"/>
      <c r="CX517" s="172"/>
      <c r="CY517" s="172"/>
      <c r="CZ517" s="172"/>
      <c r="DA517" s="172"/>
      <c r="DB517" s="172"/>
      <c r="DC517" s="172"/>
      <c r="DD517" s="172"/>
      <c r="DE517" s="172"/>
      <c r="DF517" s="172"/>
      <c r="DG517" s="172"/>
      <c r="DH517" s="172"/>
      <c r="DI517" s="172"/>
      <c r="DJ517" s="172"/>
      <c r="DK517" s="172"/>
      <c r="DL517" s="172"/>
      <c r="DM517" s="172"/>
    </row>
    <row r="518" spans="1:117" s="225" customFormat="1" hidden="1">
      <c r="A518" s="178" t="s">
        <v>839</v>
      </c>
      <c r="B518" s="243"/>
      <c r="C518" s="242"/>
      <c r="D518" s="241"/>
      <c r="E518" s="240"/>
      <c r="F518" s="239"/>
      <c r="G518" s="238"/>
      <c r="H518" s="231"/>
      <c r="I518" s="237"/>
      <c r="J518" s="236"/>
      <c r="K518" s="236"/>
      <c r="L518" s="236"/>
      <c r="M518" s="236"/>
      <c r="N518" s="236"/>
      <c r="O518" s="236"/>
      <c r="P518" s="236"/>
      <c r="Q518" s="236"/>
      <c r="R518" s="236"/>
      <c r="S518" s="236"/>
      <c r="T518" s="236"/>
      <c r="U518" s="236"/>
      <c r="V518" s="236"/>
      <c r="W518" s="236"/>
      <c r="X518" s="236"/>
      <c r="Y518" s="236"/>
      <c r="Z518" s="236"/>
      <c r="AA518" s="236"/>
      <c r="AB518" s="236"/>
      <c r="AC518" s="236"/>
      <c r="AD518" s="236"/>
      <c r="AE518" s="236"/>
      <c r="AF518" s="236"/>
      <c r="AG518" s="236"/>
      <c r="AH518" s="236"/>
      <c r="AI518" s="236"/>
      <c r="AJ518" s="236"/>
      <c r="AK518" s="236"/>
      <c r="AL518" s="236"/>
      <c r="AM518" s="236"/>
      <c r="AN518" s="236"/>
      <c r="AO518" s="236"/>
      <c r="AP518" s="236"/>
      <c r="AQ518" s="236"/>
      <c r="AR518" s="236"/>
      <c r="AS518" s="177">
        <f t="shared" si="62"/>
        <v>0</v>
      </c>
      <c r="AT518" s="235">
        <f t="shared" si="63"/>
        <v>0</v>
      </c>
      <c r="AU518" s="235">
        <f t="shared" si="64"/>
        <v>0</v>
      </c>
      <c r="AV518" s="235">
        <f t="shared" si="65"/>
        <v>0</v>
      </c>
      <c r="AW518" s="172"/>
      <c r="AX518" s="173">
        <f t="shared" si="61"/>
        <v>0</v>
      </c>
      <c r="AY518" s="173"/>
      <c r="AZ518" s="173"/>
      <c r="BA518" s="173">
        <f t="shared" ref="BA518:BA581" si="66">D518*AC518</f>
        <v>0</v>
      </c>
      <c r="BB518" s="173"/>
      <c r="BC518" s="173"/>
      <c r="BD518" s="173">
        <f t="shared" ref="BD518:BD581" si="67">D518*(AK518+W518)</f>
        <v>0</v>
      </c>
      <c r="BE518" s="173"/>
      <c r="BF518" s="172"/>
      <c r="BG518" s="172"/>
      <c r="BH518" s="172"/>
      <c r="BI518" s="172"/>
      <c r="BJ518" s="172"/>
      <c r="BK518" s="172"/>
      <c r="BL518" s="172"/>
      <c r="BM518" s="172"/>
      <c r="BN518" s="172"/>
      <c r="BO518" s="172"/>
      <c r="BP518" s="172"/>
      <c r="BQ518" s="172"/>
      <c r="BR518" s="172"/>
      <c r="BS518" s="172"/>
      <c r="BT518" s="172"/>
      <c r="BU518" s="172"/>
      <c r="BV518" s="172"/>
      <c r="BW518" s="172"/>
      <c r="BX518" s="172"/>
      <c r="BY518" s="172"/>
      <c r="BZ518" s="172"/>
      <c r="CA518" s="172"/>
      <c r="CB518" s="172"/>
      <c r="CC518" s="172"/>
      <c r="CD518" s="172"/>
      <c r="CE518" s="172"/>
      <c r="CF518" s="172"/>
      <c r="CG518" s="172"/>
      <c r="CH518" s="172"/>
      <c r="CI518" s="172"/>
      <c r="CJ518" s="172"/>
      <c r="CK518" s="172"/>
      <c r="CL518" s="172"/>
      <c r="CM518" s="172"/>
      <c r="CN518" s="172"/>
      <c r="CO518" s="172"/>
      <c r="CP518" s="172"/>
      <c r="CQ518" s="172"/>
      <c r="CR518" s="172"/>
      <c r="CS518" s="172"/>
      <c r="CT518" s="172"/>
      <c r="CU518" s="172"/>
      <c r="CV518" s="172"/>
      <c r="CW518" s="172"/>
      <c r="CX518" s="172"/>
      <c r="CY518" s="172"/>
      <c r="CZ518" s="172"/>
      <c r="DA518" s="172"/>
      <c r="DB518" s="172"/>
      <c r="DC518" s="172"/>
      <c r="DD518" s="172"/>
      <c r="DE518" s="172"/>
      <c r="DF518" s="172"/>
      <c r="DG518" s="172"/>
      <c r="DH518" s="172"/>
      <c r="DI518" s="172"/>
      <c r="DJ518" s="172"/>
      <c r="DK518" s="172"/>
      <c r="DL518" s="172"/>
      <c r="DM518" s="172"/>
    </row>
    <row r="519" spans="1:117" hidden="1">
      <c r="A519" s="178" t="s">
        <v>840</v>
      </c>
      <c r="B519" s="243"/>
      <c r="C519" s="242"/>
      <c r="D519" s="241"/>
      <c r="E519" s="240"/>
      <c r="F519" s="239"/>
      <c r="G519" s="238"/>
      <c r="H519" s="231"/>
      <c r="I519" s="237"/>
      <c r="J519" s="236"/>
      <c r="K519" s="236"/>
      <c r="L519" s="236"/>
      <c r="M519" s="236"/>
      <c r="N519" s="236"/>
      <c r="O519" s="236"/>
      <c r="P519" s="236"/>
      <c r="Q519" s="236"/>
      <c r="R519" s="236"/>
      <c r="S519" s="236"/>
      <c r="T519" s="236"/>
      <c r="U519" s="236"/>
      <c r="V519" s="236"/>
      <c r="W519" s="236"/>
      <c r="X519" s="236"/>
      <c r="Y519" s="236"/>
      <c r="Z519" s="236"/>
      <c r="AA519" s="236"/>
      <c r="AB519" s="236"/>
      <c r="AC519" s="236"/>
      <c r="AD519" s="236"/>
      <c r="AE519" s="236"/>
      <c r="AF519" s="236"/>
      <c r="AG519" s="236"/>
      <c r="AH519" s="236"/>
      <c r="AI519" s="236"/>
      <c r="AJ519" s="236"/>
      <c r="AK519" s="236"/>
      <c r="AL519" s="236"/>
      <c r="AM519" s="236"/>
      <c r="AN519" s="236"/>
      <c r="AO519" s="236"/>
      <c r="AP519" s="236"/>
      <c r="AQ519" s="236"/>
      <c r="AR519" s="236"/>
      <c r="AS519" s="177">
        <f t="shared" si="62"/>
        <v>0</v>
      </c>
      <c r="AT519" s="235">
        <f t="shared" si="63"/>
        <v>0</v>
      </c>
      <c r="AU519" s="235">
        <f t="shared" si="64"/>
        <v>0</v>
      </c>
      <c r="AV519" s="235">
        <f t="shared" si="65"/>
        <v>0</v>
      </c>
      <c r="AX519" s="173">
        <f t="shared" si="61"/>
        <v>0</v>
      </c>
      <c r="BA519" s="173">
        <f t="shared" si="66"/>
        <v>0</v>
      </c>
      <c r="BD519" s="173">
        <f t="shared" si="67"/>
        <v>0</v>
      </c>
    </row>
    <row r="520" spans="1:117" s="225" customFormat="1" hidden="1">
      <c r="A520" s="178" t="s">
        <v>841</v>
      </c>
      <c r="B520" s="243"/>
      <c r="C520" s="242"/>
      <c r="D520" s="241"/>
      <c r="E520" s="240"/>
      <c r="F520" s="239"/>
      <c r="G520" s="238"/>
      <c r="H520" s="231"/>
      <c r="I520" s="237"/>
      <c r="J520" s="236"/>
      <c r="K520" s="236"/>
      <c r="L520" s="236"/>
      <c r="M520" s="236"/>
      <c r="N520" s="236"/>
      <c r="O520" s="236"/>
      <c r="P520" s="236"/>
      <c r="Q520" s="236"/>
      <c r="R520" s="236"/>
      <c r="S520" s="236"/>
      <c r="T520" s="236"/>
      <c r="U520" s="236"/>
      <c r="V520" s="236"/>
      <c r="W520" s="236"/>
      <c r="X520" s="236"/>
      <c r="Y520" s="236"/>
      <c r="Z520" s="236"/>
      <c r="AA520" s="236"/>
      <c r="AB520" s="236"/>
      <c r="AC520" s="236"/>
      <c r="AD520" s="236"/>
      <c r="AE520" s="236"/>
      <c r="AF520" s="236"/>
      <c r="AG520" s="236"/>
      <c r="AH520" s="236"/>
      <c r="AI520" s="236"/>
      <c r="AJ520" s="236"/>
      <c r="AK520" s="236"/>
      <c r="AL520" s="236"/>
      <c r="AM520" s="236"/>
      <c r="AN520" s="236"/>
      <c r="AO520" s="236"/>
      <c r="AP520" s="236"/>
      <c r="AQ520" s="236"/>
      <c r="AR520" s="236"/>
      <c r="AS520" s="177">
        <f t="shared" si="62"/>
        <v>0</v>
      </c>
      <c r="AT520" s="235">
        <f t="shared" si="63"/>
        <v>0</v>
      </c>
      <c r="AU520" s="235">
        <f t="shared" si="64"/>
        <v>0</v>
      </c>
      <c r="AV520" s="235">
        <f t="shared" si="65"/>
        <v>0</v>
      </c>
      <c r="AW520" s="172"/>
      <c r="AX520" s="173">
        <f t="shared" si="61"/>
        <v>0</v>
      </c>
      <c r="AY520" s="173"/>
      <c r="AZ520" s="173"/>
      <c r="BA520" s="173">
        <f t="shared" si="66"/>
        <v>0</v>
      </c>
      <c r="BB520" s="173"/>
      <c r="BC520" s="173"/>
      <c r="BD520" s="173">
        <f t="shared" si="67"/>
        <v>0</v>
      </c>
      <c r="BE520" s="173"/>
      <c r="BF520" s="172"/>
      <c r="BG520" s="172"/>
      <c r="BH520" s="172"/>
      <c r="BI520" s="172"/>
      <c r="BJ520" s="172"/>
      <c r="BK520" s="172"/>
      <c r="BL520" s="172"/>
      <c r="BM520" s="172"/>
      <c r="BN520" s="172"/>
      <c r="BO520" s="172"/>
      <c r="BP520" s="172"/>
      <c r="BQ520" s="172"/>
      <c r="BR520" s="172"/>
      <c r="BS520" s="172"/>
      <c r="BT520" s="172"/>
      <c r="BU520" s="172"/>
      <c r="BV520" s="172"/>
      <c r="BW520" s="172"/>
      <c r="BX520" s="172"/>
      <c r="BY520" s="172"/>
      <c r="BZ520" s="172"/>
      <c r="CA520" s="172"/>
      <c r="CB520" s="172"/>
      <c r="CC520" s="172"/>
      <c r="CD520" s="172"/>
      <c r="CE520" s="172"/>
      <c r="CF520" s="172"/>
      <c r="CG520" s="172"/>
      <c r="CH520" s="172"/>
      <c r="CI520" s="172"/>
      <c r="CJ520" s="172"/>
      <c r="CK520" s="172"/>
      <c r="CL520" s="172"/>
      <c r="CM520" s="172"/>
      <c r="CN520" s="172"/>
      <c r="CO520" s="172"/>
      <c r="CP520" s="172"/>
      <c r="CQ520" s="172"/>
      <c r="CR520" s="172"/>
      <c r="CS520" s="172"/>
      <c r="CT520" s="172"/>
      <c r="CU520" s="172"/>
      <c r="CV520" s="172"/>
      <c r="CW520" s="172"/>
      <c r="CX520" s="172"/>
      <c r="CY520" s="172"/>
      <c r="CZ520" s="172"/>
      <c r="DA520" s="172"/>
      <c r="DB520" s="172"/>
      <c r="DC520" s="172"/>
      <c r="DD520" s="172"/>
      <c r="DE520" s="172"/>
      <c r="DF520" s="172"/>
      <c r="DG520" s="172"/>
      <c r="DH520" s="172"/>
      <c r="DI520" s="172"/>
      <c r="DJ520" s="172"/>
      <c r="DK520" s="172"/>
      <c r="DL520" s="172"/>
      <c r="DM520" s="172"/>
    </row>
    <row r="521" spans="1:117" hidden="1">
      <c r="A521" s="178" t="s">
        <v>842</v>
      </c>
      <c r="B521" s="243"/>
      <c r="C521" s="242"/>
      <c r="D521" s="241"/>
      <c r="E521" s="240"/>
      <c r="F521" s="239"/>
      <c r="G521" s="238"/>
      <c r="H521" s="231"/>
      <c r="I521" s="237"/>
      <c r="J521" s="236"/>
      <c r="K521" s="236"/>
      <c r="L521" s="236"/>
      <c r="M521" s="236"/>
      <c r="N521" s="236"/>
      <c r="O521" s="236"/>
      <c r="P521" s="236"/>
      <c r="Q521" s="236"/>
      <c r="R521" s="236"/>
      <c r="S521" s="236"/>
      <c r="T521" s="236"/>
      <c r="U521" s="236"/>
      <c r="V521" s="236"/>
      <c r="W521" s="236"/>
      <c r="X521" s="236"/>
      <c r="Y521" s="236"/>
      <c r="Z521" s="236"/>
      <c r="AA521" s="236"/>
      <c r="AB521" s="236"/>
      <c r="AC521" s="236"/>
      <c r="AD521" s="236"/>
      <c r="AE521" s="236"/>
      <c r="AF521" s="236"/>
      <c r="AG521" s="236"/>
      <c r="AH521" s="236"/>
      <c r="AI521" s="236"/>
      <c r="AJ521" s="236"/>
      <c r="AK521" s="236"/>
      <c r="AL521" s="236"/>
      <c r="AM521" s="236"/>
      <c r="AN521" s="236"/>
      <c r="AO521" s="236"/>
      <c r="AP521" s="236"/>
      <c r="AQ521" s="236"/>
      <c r="AR521" s="236"/>
      <c r="AS521" s="177">
        <f t="shared" si="62"/>
        <v>0</v>
      </c>
      <c r="AT521" s="235">
        <f t="shared" si="63"/>
        <v>0</v>
      </c>
      <c r="AU521" s="235">
        <f t="shared" si="64"/>
        <v>0</v>
      </c>
      <c r="AV521" s="235">
        <f t="shared" si="65"/>
        <v>0</v>
      </c>
      <c r="AX521" s="173">
        <f t="shared" si="61"/>
        <v>0</v>
      </c>
      <c r="BA521" s="173">
        <f t="shared" si="66"/>
        <v>0</v>
      </c>
      <c r="BD521" s="173">
        <f t="shared" si="67"/>
        <v>0</v>
      </c>
    </row>
    <row r="522" spans="1:117" s="225" customFormat="1" hidden="1">
      <c r="A522" s="178" t="s">
        <v>843</v>
      </c>
      <c r="B522" s="243"/>
      <c r="C522" s="242"/>
      <c r="D522" s="241"/>
      <c r="E522" s="240"/>
      <c r="F522" s="239"/>
      <c r="G522" s="238"/>
      <c r="H522" s="231"/>
      <c r="I522" s="237"/>
      <c r="J522" s="236"/>
      <c r="K522" s="236"/>
      <c r="L522" s="236"/>
      <c r="M522" s="236"/>
      <c r="N522" s="236"/>
      <c r="O522" s="236"/>
      <c r="P522" s="236"/>
      <c r="Q522" s="236"/>
      <c r="R522" s="236"/>
      <c r="S522" s="236"/>
      <c r="T522" s="236"/>
      <c r="U522" s="236"/>
      <c r="V522" s="236"/>
      <c r="W522" s="236"/>
      <c r="X522" s="236"/>
      <c r="Y522" s="236"/>
      <c r="Z522" s="236"/>
      <c r="AA522" s="236"/>
      <c r="AB522" s="236"/>
      <c r="AC522" s="236"/>
      <c r="AD522" s="236"/>
      <c r="AE522" s="236"/>
      <c r="AF522" s="236"/>
      <c r="AG522" s="236"/>
      <c r="AH522" s="236"/>
      <c r="AI522" s="236"/>
      <c r="AJ522" s="236"/>
      <c r="AK522" s="236"/>
      <c r="AL522" s="236"/>
      <c r="AM522" s="236"/>
      <c r="AN522" s="236"/>
      <c r="AO522" s="236"/>
      <c r="AP522" s="236"/>
      <c r="AQ522" s="236"/>
      <c r="AR522" s="236"/>
      <c r="AS522" s="177">
        <f t="shared" si="62"/>
        <v>0</v>
      </c>
      <c r="AT522" s="235">
        <f t="shared" si="63"/>
        <v>0</v>
      </c>
      <c r="AU522" s="235">
        <f t="shared" si="64"/>
        <v>0</v>
      </c>
      <c r="AV522" s="235">
        <f t="shared" si="65"/>
        <v>0</v>
      </c>
      <c r="AW522" s="172"/>
      <c r="AX522" s="173">
        <f t="shared" si="61"/>
        <v>0</v>
      </c>
      <c r="AY522" s="173"/>
      <c r="AZ522" s="173"/>
      <c r="BA522" s="173">
        <f t="shared" si="66"/>
        <v>0</v>
      </c>
      <c r="BB522" s="173"/>
      <c r="BC522" s="173"/>
      <c r="BD522" s="173">
        <f t="shared" si="67"/>
        <v>0</v>
      </c>
      <c r="BE522" s="173"/>
      <c r="BF522" s="172"/>
      <c r="BG522" s="172"/>
      <c r="BH522" s="172"/>
      <c r="BI522" s="172"/>
      <c r="BJ522" s="172"/>
      <c r="BK522" s="172"/>
      <c r="BL522" s="172"/>
      <c r="BM522" s="172"/>
      <c r="BN522" s="172"/>
      <c r="BO522" s="172"/>
      <c r="BP522" s="172"/>
      <c r="BQ522" s="172"/>
      <c r="BR522" s="172"/>
      <c r="BS522" s="172"/>
      <c r="BT522" s="172"/>
      <c r="BU522" s="172"/>
      <c r="BV522" s="172"/>
      <c r="BW522" s="172"/>
      <c r="BX522" s="172"/>
      <c r="BY522" s="172"/>
      <c r="BZ522" s="172"/>
      <c r="CA522" s="172"/>
      <c r="CB522" s="172"/>
      <c r="CC522" s="172"/>
      <c r="CD522" s="172"/>
      <c r="CE522" s="172"/>
      <c r="CF522" s="172"/>
      <c r="CG522" s="172"/>
      <c r="CH522" s="172"/>
      <c r="CI522" s="172"/>
      <c r="CJ522" s="172"/>
      <c r="CK522" s="172"/>
      <c r="CL522" s="172"/>
      <c r="CM522" s="172"/>
      <c r="CN522" s="172"/>
      <c r="CO522" s="172"/>
      <c r="CP522" s="172"/>
      <c r="CQ522" s="172"/>
      <c r="CR522" s="172"/>
      <c r="CS522" s="172"/>
      <c r="CT522" s="172"/>
      <c r="CU522" s="172"/>
      <c r="CV522" s="172"/>
      <c r="CW522" s="172"/>
      <c r="CX522" s="172"/>
      <c r="CY522" s="172"/>
      <c r="CZ522" s="172"/>
      <c r="DA522" s="172"/>
      <c r="DB522" s="172"/>
      <c r="DC522" s="172"/>
      <c r="DD522" s="172"/>
      <c r="DE522" s="172"/>
      <c r="DF522" s="172"/>
      <c r="DG522" s="172"/>
      <c r="DH522" s="172"/>
      <c r="DI522" s="172"/>
      <c r="DJ522" s="172"/>
      <c r="DK522" s="172"/>
      <c r="DL522" s="172"/>
      <c r="DM522" s="172"/>
    </row>
    <row r="523" spans="1:117" s="225" customFormat="1" hidden="1">
      <c r="A523" s="178" t="s">
        <v>844</v>
      </c>
      <c r="B523" s="243"/>
      <c r="C523" s="242"/>
      <c r="D523" s="241"/>
      <c r="E523" s="240"/>
      <c r="F523" s="239"/>
      <c r="G523" s="238"/>
      <c r="H523" s="231"/>
      <c r="I523" s="237"/>
      <c r="J523" s="236"/>
      <c r="K523" s="236"/>
      <c r="L523" s="236"/>
      <c r="M523" s="236"/>
      <c r="N523" s="236"/>
      <c r="O523" s="236"/>
      <c r="P523" s="236"/>
      <c r="Q523" s="236"/>
      <c r="R523" s="236"/>
      <c r="S523" s="236"/>
      <c r="T523" s="236"/>
      <c r="U523" s="236"/>
      <c r="V523" s="236"/>
      <c r="W523" s="236"/>
      <c r="X523" s="236"/>
      <c r="Y523" s="236"/>
      <c r="Z523" s="236"/>
      <c r="AA523" s="236"/>
      <c r="AB523" s="236"/>
      <c r="AC523" s="236"/>
      <c r="AD523" s="236"/>
      <c r="AE523" s="236"/>
      <c r="AF523" s="236"/>
      <c r="AG523" s="236"/>
      <c r="AH523" s="236"/>
      <c r="AI523" s="236"/>
      <c r="AJ523" s="236"/>
      <c r="AK523" s="236"/>
      <c r="AL523" s="236"/>
      <c r="AM523" s="236"/>
      <c r="AN523" s="236"/>
      <c r="AO523" s="236"/>
      <c r="AP523" s="236"/>
      <c r="AQ523" s="236"/>
      <c r="AR523" s="236"/>
      <c r="AS523" s="177">
        <f t="shared" si="62"/>
        <v>0</v>
      </c>
      <c r="AT523" s="235">
        <f t="shared" si="63"/>
        <v>0</v>
      </c>
      <c r="AU523" s="235">
        <f t="shared" si="64"/>
        <v>0</v>
      </c>
      <c r="AV523" s="235">
        <f t="shared" si="65"/>
        <v>0</v>
      </c>
      <c r="AW523" s="172"/>
      <c r="AX523" s="173">
        <f t="shared" si="61"/>
        <v>0</v>
      </c>
      <c r="AY523" s="173"/>
      <c r="AZ523" s="173"/>
      <c r="BA523" s="173">
        <f t="shared" si="66"/>
        <v>0</v>
      </c>
      <c r="BB523" s="173"/>
      <c r="BC523" s="173"/>
      <c r="BD523" s="173">
        <f t="shared" si="67"/>
        <v>0</v>
      </c>
      <c r="BE523" s="173"/>
      <c r="BF523" s="172"/>
      <c r="BG523" s="172"/>
      <c r="BH523" s="172"/>
      <c r="BI523" s="172"/>
      <c r="BJ523" s="172"/>
      <c r="BK523" s="172"/>
      <c r="BL523" s="172"/>
      <c r="BM523" s="172"/>
      <c r="BN523" s="172"/>
      <c r="BO523" s="172"/>
      <c r="BP523" s="172"/>
      <c r="BQ523" s="172"/>
      <c r="BR523" s="172"/>
      <c r="BS523" s="172"/>
      <c r="BT523" s="172"/>
      <c r="BU523" s="172"/>
      <c r="BV523" s="172"/>
      <c r="BW523" s="172"/>
      <c r="BX523" s="172"/>
      <c r="BY523" s="172"/>
      <c r="BZ523" s="172"/>
      <c r="CA523" s="172"/>
      <c r="CB523" s="172"/>
      <c r="CC523" s="172"/>
      <c r="CD523" s="172"/>
      <c r="CE523" s="172"/>
      <c r="CF523" s="172"/>
      <c r="CG523" s="172"/>
      <c r="CH523" s="172"/>
      <c r="CI523" s="172"/>
      <c r="CJ523" s="172"/>
      <c r="CK523" s="172"/>
      <c r="CL523" s="172"/>
      <c r="CM523" s="172"/>
      <c r="CN523" s="172"/>
      <c r="CO523" s="172"/>
      <c r="CP523" s="172"/>
      <c r="CQ523" s="172"/>
      <c r="CR523" s="172"/>
      <c r="CS523" s="172"/>
      <c r="CT523" s="172"/>
      <c r="CU523" s="172"/>
      <c r="CV523" s="172"/>
      <c r="CW523" s="172"/>
      <c r="CX523" s="172"/>
      <c r="CY523" s="172"/>
      <c r="CZ523" s="172"/>
      <c r="DA523" s="172"/>
      <c r="DB523" s="172"/>
      <c r="DC523" s="172"/>
      <c r="DD523" s="172"/>
      <c r="DE523" s="172"/>
      <c r="DF523" s="172"/>
      <c r="DG523" s="172"/>
      <c r="DH523" s="172"/>
      <c r="DI523" s="172"/>
      <c r="DJ523" s="172"/>
      <c r="DK523" s="172"/>
      <c r="DL523" s="172"/>
      <c r="DM523" s="172"/>
    </row>
    <row r="524" spans="1:117" s="225" customFormat="1" hidden="1">
      <c r="A524" s="178" t="s">
        <v>845</v>
      </c>
      <c r="B524" s="243"/>
      <c r="C524" s="242"/>
      <c r="D524" s="241"/>
      <c r="E524" s="240"/>
      <c r="F524" s="239"/>
      <c r="G524" s="238"/>
      <c r="H524" s="231"/>
      <c r="I524" s="237"/>
      <c r="J524" s="236"/>
      <c r="K524" s="236"/>
      <c r="L524" s="236"/>
      <c r="M524" s="236"/>
      <c r="N524" s="236"/>
      <c r="O524" s="236"/>
      <c r="P524" s="236"/>
      <c r="Q524" s="236"/>
      <c r="R524" s="236"/>
      <c r="S524" s="236"/>
      <c r="T524" s="236"/>
      <c r="U524" s="236"/>
      <c r="V524" s="236"/>
      <c r="W524" s="236"/>
      <c r="X524" s="236"/>
      <c r="Y524" s="236"/>
      <c r="Z524" s="236"/>
      <c r="AA524" s="236"/>
      <c r="AB524" s="236"/>
      <c r="AC524" s="236"/>
      <c r="AD524" s="236"/>
      <c r="AE524" s="236"/>
      <c r="AF524" s="236"/>
      <c r="AG524" s="236"/>
      <c r="AH524" s="236"/>
      <c r="AI524" s="236"/>
      <c r="AJ524" s="236"/>
      <c r="AK524" s="236"/>
      <c r="AL524" s="236"/>
      <c r="AM524" s="236"/>
      <c r="AN524" s="236"/>
      <c r="AO524" s="236"/>
      <c r="AP524" s="236"/>
      <c r="AQ524" s="236"/>
      <c r="AR524" s="236"/>
      <c r="AS524" s="177">
        <f t="shared" si="62"/>
        <v>0</v>
      </c>
      <c r="AT524" s="235">
        <f t="shared" si="63"/>
        <v>0</v>
      </c>
      <c r="AU524" s="235">
        <f t="shared" si="64"/>
        <v>0</v>
      </c>
      <c r="AV524" s="235">
        <f t="shared" si="65"/>
        <v>0</v>
      </c>
      <c r="AW524" s="172"/>
      <c r="AX524" s="173">
        <f t="shared" si="61"/>
        <v>0</v>
      </c>
      <c r="AY524" s="173"/>
      <c r="AZ524" s="173"/>
      <c r="BA524" s="173">
        <f t="shared" si="66"/>
        <v>0</v>
      </c>
      <c r="BB524" s="173"/>
      <c r="BC524" s="173"/>
      <c r="BD524" s="173">
        <f t="shared" si="67"/>
        <v>0</v>
      </c>
      <c r="BE524" s="173"/>
      <c r="BF524" s="172"/>
      <c r="BG524" s="172"/>
      <c r="BH524" s="172"/>
      <c r="BI524" s="172"/>
      <c r="BJ524" s="172"/>
      <c r="BK524" s="172"/>
      <c r="BL524" s="172"/>
      <c r="BM524" s="172"/>
      <c r="BN524" s="172"/>
      <c r="BO524" s="172"/>
      <c r="BP524" s="172"/>
      <c r="BQ524" s="172"/>
      <c r="BR524" s="172"/>
      <c r="BS524" s="172"/>
      <c r="BT524" s="172"/>
      <c r="BU524" s="172"/>
      <c r="BV524" s="172"/>
      <c r="BW524" s="172"/>
      <c r="BX524" s="172"/>
      <c r="BY524" s="172"/>
      <c r="BZ524" s="172"/>
      <c r="CA524" s="172"/>
      <c r="CB524" s="172"/>
      <c r="CC524" s="172"/>
      <c r="CD524" s="172"/>
      <c r="CE524" s="172"/>
      <c r="CF524" s="172"/>
      <c r="CG524" s="172"/>
      <c r="CH524" s="172"/>
      <c r="CI524" s="172"/>
      <c r="CJ524" s="172"/>
      <c r="CK524" s="172"/>
      <c r="CL524" s="172"/>
      <c r="CM524" s="172"/>
      <c r="CN524" s="172"/>
      <c r="CO524" s="172"/>
      <c r="CP524" s="172"/>
      <c r="CQ524" s="172"/>
      <c r="CR524" s="172"/>
      <c r="CS524" s="172"/>
      <c r="CT524" s="172"/>
      <c r="CU524" s="172"/>
      <c r="CV524" s="172"/>
      <c r="CW524" s="172"/>
      <c r="CX524" s="172"/>
      <c r="CY524" s="172"/>
      <c r="CZ524" s="172"/>
      <c r="DA524" s="172"/>
      <c r="DB524" s="172"/>
      <c r="DC524" s="172"/>
      <c r="DD524" s="172"/>
      <c r="DE524" s="172"/>
      <c r="DF524" s="172"/>
      <c r="DG524" s="172"/>
      <c r="DH524" s="172"/>
      <c r="DI524" s="172"/>
      <c r="DJ524" s="172"/>
      <c r="DK524" s="172"/>
      <c r="DL524" s="172"/>
      <c r="DM524" s="172"/>
    </row>
    <row r="525" spans="1:117" s="225" customFormat="1" hidden="1">
      <c r="A525" s="178" t="s">
        <v>846</v>
      </c>
      <c r="B525" s="243"/>
      <c r="C525" s="242"/>
      <c r="D525" s="241"/>
      <c r="E525" s="240"/>
      <c r="F525" s="239"/>
      <c r="G525" s="238"/>
      <c r="H525" s="231"/>
      <c r="I525" s="237"/>
      <c r="J525" s="236"/>
      <c r="K525" s="236"/>
      <c r="L525" s="236"/>
      <c r="M525" s="236"/>
      <c r="N525" s="236"/>
      <c r="O525" s="236"/>
      <c r="P525" s="236"/>
      <c r="Q525" s="236"/>
      <c r="R525" s="236"/>
      <c r="S525" s="236"/>
      <c r="T525" s="236"/>
      <c r="U525" s="236"/>
      <c r="V525" s="236"/>
      <c r="W525" s="236"/>
      <c r="X525" s="236"/>
      <c r="Y525" s="236"/>
      <c r="Z525" s="236"/>
      <c r="AA525" s="236"/>
      <c r="AB525" s="236"/>
      <c r="AC525" s="236"/>
      <c r="AD525" s="236"/>
      <c r="AE525" s="236"/>
      <c r="AF525" s="236"/>
      <c r="AG525" s="236"/>
      <c r="AH525" s="236"/>
      <c r="AI525" s="236"/>
      <c r="AJ525" s="236"/>
      <c r="AK525" s="236"/>
      <c r="AL525" s="236"/>
      <c r="AM525" s="236"/>
      <c r="AN525" s="236"/>
      <c r="AO525" s="236"/>
      <c r="AP525" s="236"/>
      <c r="AQ525" s="236"/>
      <c r="AR525" s="236"/>
      <c r="AS525" s="177">
        <f t="shared" si="62"/>
        <v>0</v>
      </c>
      <c r="AT525" s="235">
        <f t="shared" si="63"/>
        <v>0</v>
      </c>
      <c r="AU525" s="235">
        <f t="shared" si="64"/>
        <v>0</v>
      </c>
      <c r="AV525" s="235">
        <f t="shared" si="65"/>
        <v>0</v>
      </c>
      <c r="AW525" s="172"/>
      <c r="AX525" s="173">
        <f t="shared" si="61"/>
        <v>0</v>
      </c>
      <c r="AY525" s="173"/>
      <c r="AZ525" s="173"/>
      <c r="BA525" s="173">
        <f t="shared" si="66"/>
        <v>0</v>
      </c>
      <c r="BB525" s="173"/>
      <c r="BC525" s="173"/>
      <c r="BD525" s="173">
        <f t="shared" si="67"/>
        <v>0</v>
      </c>
      <c r="BE525" s="173"/>
      <c r="BF525" s="172"/>
      <c r="BG525" s="172"/>
      <c r="BH525" s="172"/>
      <c r="BI525" s="172"/>
      <c r="BJ525" s="172"/>
      <c r="BK525" s="172"/>
      <c r="BL525" s="172"/>
      <c r="BM525" s="172"/>
      <c r="BN525" s="172"/>
      <c r="BO525" s="172"/>
      <c r="BP525" s="172"/>
      <c r="BQ525" s="172"/>
      <c r="BR525" s="172"/>
      <c r="BS525" s="172"/>
      <c r="BT525" s="172"/>
      <c r="BU525" s="172"/>
      <c r="BV525" s="172"/>
      <c r="BW525" s="172"/>
      <c r="BX525" s="172"/>
      <c r="BY525" s="172"/>
      <c r="BZ525" s="172"/>
      <c r="CA525" s="172"/>
      <c r="CB525" s="172"/>
      <c r="CC525" s="172"/>
      <c r="CD525" s="172"/>
      <c r="CE525" s="172"/>
      <c r="CF525" s="172"/>
      <c r="CG525" s="172"/>
      <c r="CH525" s="172"/>
      <c r="CI525" s="172"/>
      <c r="CJ525" s="172"/>
      <c r="CK525" s="172"/>
      <c r="CL525" s="172"/>
      <c r="CM525" s="172"/>
      <c r="CN525" s="172"/>
      <c r="CO525" s="172"/>
      <c r="CP525" s="172"/>
      <c r="CQ525" s="172"/>
      <c r="CR525" s="172"/>
      <c r="CS525" s="172"/>
      <c r="CT525" s="172"/>
      <c r="CU525" s="172"/>
      <c r="CV525" s="172"/>
      <c r="CW525" s="172"/>
      <c r="CX525" s="172"/>
      <c r="CY525" s="172"/>
      <c r="CZ525" s="172"/>
      <c r="DA525" s="172"/>
      <c r="DB525" s="172"/>
      <c r="DC525" s="172"/>
      <c r="DD525" s="172"/>
      <c r="DE525" s="172"/>
      <c r="DF525" s="172"/>
      <c r="DG525" s="172"/>
      <c r="DH525" s="172"/>
      <c r="DI525" s="172"/>
      <c r="DJ525" s="172"/>
      <c r="DK525" s="172"/>
      <c r="DL525" s="172"/>
      <c r="DM525" s="172"/>
    </row>
    <row r="526" spans="1:117" s="225" customFormat="1" hidden="1">
      <c r="A526" s="178" t="s">
        <v>847</v>
      </c>
      <c r="B526" s="243"/>
      <c r="C526" s="242"/>
      <c r="D526" s="241"/>
      <c r="E526" s="240"/>
      <c r="F526" s="239"/>
      <c r="G526" s="238"/>
      <c r="H526" s="231"/>
      <c r="I526" s="237"/>
      <c r="J526" s="236"/>
      <c r="K526" s="236"/>
      <c r="L526" s="236"/>
      <c r="M526" s="236"/>
      <c r="N526" s="236"/>
      <c r="O526" s="236"/>
      <c r="P526" s="236"/>
      <c r="Q526" s="236"/>
      <c r="R526" s="236"/>
      <c r="S526" s="236"/>
      <c r="T526" s="236"/>
      <c r="U526" s="236"/>
      <c r="V526" s="236"/>
      <c r="W526" s="236"/>
      <c r="X526" s="236"/>
      <c r="Y526" s="236"/>
      <c r="Z526" s="236"/>
      <c r="AA526" s="236"/>
      <c r="AB526" s="236"/>
      <c r="AC526" s="236"/>
      <c r="AD526" s="236"/>
      <c r="AE526" s="236"/>
      <c r="AF526" s="236"/>
      <c r="AG526" s="236"/>
      <c r="AH526" s="236"/>
      <c r="AI526" s="236"/>
      <c r="AJ526" s="236"/>
      <c r="AK526" s="236"/>
      <c r="AL526" s="236"/>
      <c r="AM526" s="236"/>
      <c r="AN526" s="236"/>
      <c r="AO526" s="236"/>
      <c r="AP526" s="236"/>
      <c r="AQ526" s="236"/>
      <c r="AR526" s="236"/>
      <c r="AS526" s="177">
        <f t="shared" si="62"/>
        <v>0</v>
      </c>
      <c r="AT526" s="235">
        <f t="shared" si="63"/>
        <v>0</v>
      </c>
      <c r="AU526" s="235">
        <f t="shared" si="64"/>
        <v>0</v>
      </c>
      <c r="AV526" s="235">
        <f t="shared" si="65"/>
        <v>0</v>
      </c>
      <c r="AW526" s="172"/>
      <c r="AX526" s="173">
        <f t="shared" si="61"/>
        <v>0</v>
      </c>
      <c r="AY526" s="173"/>
      <c r="AZ526" s="173"/>
      <c r="BA526" s="173">
        <f t="shared" si="66"/>
        <v>0</v>
      </c>
      <c r="BB526" s="173"/>
      <c r="BC526" s="173"/>
      <c r="BD526" s="173">
        <f t="shared" si="67"/>
        <v>0</v>
      </c>
      <c r="BE526" s="173"/>
      <c r="BF526" s="172"/>
      <c r="BG526" s="172"/>
      <c r="BH526" s="172"/>
      <c r="BI526" s="172"/>
      <c r="BJ526" s="172"/>
      <c r="BK526" s="172"/>
      <c r="BL526" s="172"/>
      <c r="BM526" s="172"/>
      <c r="BN526" s="172"/>
      <c r="BO526" s="172"/>
      <c r="BP526" s="172"/>
      <c r="BQ526" s="172"/>
      <c r="BR526" s="172"/>
      <c r="BS526" s="172"/>
      <c r="BT526" s="172"/>
      <c r="BU526" s="172"/>
      <c r="BV526" s="172"/>
      <c r="BW526" s="172"/>
      <c r="BX526" s="172"/>
      <c r="BY526" s="172"/>
      <c r="BZ526" s="172"/>
      <c r="CA526" s="172"/>
      <c r="CB526" s="172"/>
      <c r="CC526" s="172"/>
      <c r="CD526" s="172"/>
      <c r="CE526" s="172"/>
      <c r="CF526" s="172"/>
      <c r="CG526" s="172"/>
      <c r="CH526" s="172"/>
      <c r="CI526" s="172"/>
      <c r="CJ526" s="172"/>
      <c r="CK526" s="172"/>
      <c r="CL526" s="172"/>
      <c r="CM526" s="172"/>
      <c r="CN526" s="172"/>
      <c r="CO526" s="172"/>
      <c r="CP526" s="172"/>
      <c r="CQ526" s="172"/>
      <c r="CR526" s="172"/>
      <c r="CS526" s="172"/>
      <c r="CT526" s="172"/>
      <c r="CU526" s="172"/>
      <c r="CV526" s="172"/>
      <c r="CW526" s="172"/>
      <c r="CX526" s="172"/>
      <c r="CY526" s="172"/>
      <c r="CZ526" s="172"/>
      <c r="DA526" s="172"/>
      <c r="DB526" s="172"/>
      <c r="DC526" s="172"/>
      <c r="DD526" s="172"/>
      <c r="DE526" s="172"/>
      <c r="DF526" s="172"/>
      <c r="DG526" s="172"/>
      <c r="DH526" s="172"/>
      <c r="DI526" s="172"/>
      <c r="DJ526" s="172"/>
      <c r="DK526" s="172"/>
      <c r="DL526" s="172"/>
      <c r="DM526" s="172"/>
    </row>
    <row r="527" spans="1:117" s="225" customFormat="1" hidden="1">
      <c r="A527" s="178" t="s">
        <v>848</v>
      </c>
      <c r="B527" s="243"/>
      <c r="C527" s="242"/>
      <c r="D527" s="241"/>
      <c r="E527" s="240"/>
      <c r="F527" s="239"/>
      <c r="G527" s="238"/>
      <c r="H527" s="231"/>
      <c r="I527" s="237"/>
      <c r="J527" s="236"/>
      <c r="K527" s="236"/>
      <c r="L527" s="236"/>
      <c r="M527" s="236"/>
      <c r="N527" s="236"/>
      <c r="O527" s="236"/>
      <c r="P527" s="236"/>
      <c r="Q527" s="236"/>
      <c r="R527" s="236"/>
      <c r="S527" s="236"/>
      <c r="T527" s="236"/>
      <c r="U527" s="236"/>
      <c r="V527" s="236"/>
      <c r="W527" s="236"/>
      <c r="X527" s="236"/>
      <c r="Y527" s="236"/>
      <c r="Z527" s="236"/>
      <c r="AA527" s="236"/>
      <c r="AB527" s="236"/>
      <c r="AC527" s="236"/>
      <c r="AD527" s="236"/>
      <c r="AE527" s="236"/>
      <c r="AF527" s="236"/>
      <c r="AG527" s="236"/>
      <c r="AH527" s="236"/>
      <c r="AI527" s="236"/>
      <c r="AJ527" s="236"/>
      <c r="AK527" s="236"/>
      <c r="AL527" s="236"/>
      <c r="AM527" s="236"/>
      <c r="AN527" s="236"/>
      <c r="AO527" s="236"/>
      <c r="AP527" s="236"/>
      <c r="AQ527" s="236"/>
      <c r="AR527" s="236"/>
      <c r="AS527" s="177">
        <f t="shared" si="62"/>
        <v>0</v>
      </c>
      <c r="AT527" s="235">
        <f t="shared" si="63"/>
        <v>0</v>
      </c>
      <c r="AU527" s="235">
        <f t="shared" si="64"/>
        <v>0</v>
      </c>
      <c r="AV527" s="235">
        <f t="shared" si="65"/>
        <v>0</v>
      </c>
      <c r="AW527" s="172"/>
      <c r="AX527" s="173">
        <f t="shared" si="61"/>
        <v>0</v>
      </c>
      <c r="AY527" s="173"/>
      <c r="AZ527" s="173"/>
      <c r="BA527" s="173">
        <f t="shared" si="66"/>
        <v>0</v>
      </c>
      <c r="BB527" s="173"/>
      <c r="BC527" s="173"/>
      <c r="BD527" s="173">
        <f t="shared" si="67"/>
        <v>0</v>
      </c>
      <c r="BE527" s="173"/>
      <c r="BF527" s="172"/>
      <c r="BG527" s="172"/>
      <c r="BH527" s="172"/>
      <c r="BI527" s="172"/>
      <c r="BJ527" s="172"/>
      <c r="BK527" s="172"/>
      <c r="BL527" s="172"/>
      <c r="BM527" s="172"/>
      <c r="BN527" s="172"/>
      <c r="BO527" s="172"/>
      <c r="BP527" s="172"/>
      <c r="BQ527" s="172"/>
      <c r="BR527" s="172"/>
      <c r="BS527" s="172"/>
      <c r="BT527" s="172"/>
      <c r="BU527" s="172"/>
      <c r="BV527" s="172"/>
      <c r="BW527" s="172"/>
      <c r="BX527" s="172"/>
      <c r="BY527" s="172"/>
      <c r="BZ527" s="172"/>
      <c r="CA527" s="172"/>
      <c r="CB527" s="172"/>
      <c r="CC527" s="172"/>
      <c r="CD527" s="172"/>
      <c r="CE527" s="172"/>
      <c r="CF527" s="172"/>
      <c r="CG527" s="172"/>
      <c r="CH527" s="172"/>
      <c r="CI527" s="172"/>
      <c r="CJ527" s="172"/>
      <c r="CK527" s="172"/>
      <c r="CL527" s="172"/>
      <c r="CM527" s="172"/>
      <c r="CN527" s="172"/>
      <c r="CO527" s="172"/>
      <c r="CP527" s="172"/>
      <c r="CQ527" s="172"/>
      <c r="CR527" s="172"/>
      <c r="CS527" s="172"/>
      <c r="CT527" s="172"/>
      <c r="CU527" s="172"/>
      <c r="CV527" s="172"/>
      <c r="CW527" s="172"/>
      <c r="CX527" s="172"/>
      <c r="CY527" s="172"/>
      <c r="CZ527" s="172"/>
      <c r="DA527" s="172"/>
      <c r="DB527" s="172"/>
      <c r="DC527" s="172"/>
      <c r="DD527" s="172"/>
      <c r="DE527" s="172"/>
      <c r="DF527" s="172"/>
      <c r="DG527" s="172"/>
      <c r="DH527" s="172"/>
      <c r="DI527" s="172"/>
      <c r="DJ527" s="172"/>
      <c r="DK527" s="172"/>
      <c r="DL527" s="172"/>
      <c r="DM527" s="172"/>
    </row>
    <row r="528" spans="1:117" s="225" customFormat="1" hidden="1">
      <c r="A528" s="178" t="s">
        <v>849</v>
      </c>
      <c r="B528" s="243"/>
      <c r="C528" s="242"/>
      <c r="D528" s="241"/>
      <c r="E528" s="240"/>
      <c r="F528" s="239"/>
      <c r="G528" s="238"/>
      <c r="H528" s="231"/>
      <c r="I528" s="237"/>
      <c r="J528" s="236"/>
      <c r="K528" s="236"/>
      <c r="L528" s="236"/>
      <c r="M528" s="236"/>
      <c r="N528" s="236"/>
      <c r="O528" s="236"/>
      <c r="P528" s="236"/>
      <c r="Q528" s="236"/>
      <c r="R528" s="236"/>
      <c r="S528" s="236"/>
      <c r="T528" s="236"/>
      <c r="U528" s="236"/>
      <c r="V528" s="236"/>
      <c r="W528" s="236"/>
      <c r="X528" s="236"/>
      <c r="Y528" s="236"/>
      <c r="Z528" s="236"/>
      <c r="AA528" s="236"/>
      <c r="AB528" s="236"/>
      <c r="AC528" s="236"/>
      <c r="AD528" s="236"/>
      <c r="AE528" s="236"/>
      <c r="AF528" s="236"/>
      <c r="AG528" s="236"/>
      <c r="AH528" s="236"/>
      <c r="AI528" s="236"/>
      <c r="AJ528" s="236"/>
      <c r="AK528" s="236"/>
      <c r="AL528" s="236"/>
      <c r="AM528" s="236"/>
      <c r="AN528" s="236"/>
      <c r="AO528" s="236"/>
      <c r="AP528" s="236"/>
      <c r="AQ528" s="236"/>
      <c r="AR528" s="236"/>
      <c r="AS528" s="177">
        <f t="shared" si="62"/>
        <v>0</v>
      </c>
      <c r="AT528" s="235">
        <f t="shared" si="63"/>
        <v>0</v>
      </c>
      <c r="AU528" s="235">
        <f t="shared" si="64"/>
        <v>0</v>
      </c>
      <c r="AV528" s="235">
        <f t="shared" si="65"/>
        <v>0</v>
      </c>
      <c r="AW528" s="172"/>
      <c r="AX528" s="173">
        <f t="shared" si="61"/>
        <v>0</v>
      </c>
      <c r="AY528" s="173"/>
      <c r="AZ528" s="173"/>
      <c r="BA528" s="173">
        <f t="shared" si="66"/>
        <v>0</v>
      </c>
      <c r="BB528" s="173"/>
      <c r="BC528" s="173"/>
      <c r="BD528" s="173">
        <f t="shared" si="67"/>
        <v>0</v>
      </c>
      <c r="BE528" s="173"/>
      <c r="BF528" s="172"/>
      <c r="BG528" s="172"/>
      <c r="BH528" s="172"/>
      <c r="BI528" s="172"/>
      <c r="BJ528" s="172"/>
      <c r="BK528" s="172"/>
      <c r="BL528" s="172"/>
      <c r="BM528" s="172"/>
      <c r="BN528" s="172"/>
      <c r="BO528" s="172"/>
      <c r="BP528" s="172"/>
      <c r="BQ528" s="172"/>
      <c r="BR528" s="172"/>
      <c r="BS528" s="172"/>
      <c r="BT528" s="172"/>
      <c r="BU528" s="172"/>
      <c r="BV528" s="172"/>
      <c r="BW528" s="172"/>
      <c r="BX528" s="172"/>
      <c r="BY528" s="172"/>
      <c r="BZ528" s="172"/>
      <c r="CA528" s="172"/>
      <c r="CB528" s="172"/>
      <c r="CC528" s="172"/>
      <c r="CD528" s="172"/>
      <c r="CE528" s="172"/>
      <c r="CF528" s="172"/>
      <c r="CG528" s="172"/>
      <c r="CH528" s="172"/>
      <c r="CI528" s="172"/>
      <c r="CJ528" s="172"/>
      <c r="CK528" s="172"/>
      <c r="CL528" s="172"/>
      <c r="CM528" s="172"/>
      <c r="CN528" s="172"/>
      <c r="CO528" s="172"/>
      <c r="CP528" s="172"/>
      <c r="CQ528" s="172"/>
      <c r="CR528" s="172"/>
      <c r="CS528" s="172"/>
      <c r="CT528" s="172"/>
      <c r="CU528" s="172"/>
      <c r="CV528" s="172"/>
      <c r="CW528" s="172"/>
      <c r="CX528" s="172"/>
      <c r="CY528" s="172"/>
      <c r="CZ528" s="172"/>
      <c r="DA528" s="172"/>
      <c r="DB528" s="172"/>
      <c r="DC528" s="172"/>
      <c r="DD528" s="172"/>
      <c r="DE528" s="172"/>
      <c r="DF528" s="172"/>
      <c r="DG528" s="172"/>
      <c r="DH528" s="172"/>
      <c r="DI528" s="172"/>
      <c r="DJ528" s="172"/>
      <c r="DK528" s="172"/>
      <c r="DL528" s="172"/>
      <c r="DM528" s="172"/>
    </row>
    <row r="529" spans="1:117" s="225" customFormat="1" hidden="1">
      <c r="A529" s="178" t="s">
        <v>850</v>
      </c>
      <c r="B529" s="243"/>
      <c r="C529" s="242"/>
      <c r="D529" s="241"/>
      <c r="E529" s="240"/>
      <c r="F529" s="239"/>
      <c r="G529" s="238"/>
      <c r="H529" s="231"/>
      <c r="I529" s="237"/>
      <c r="J529" s="236"/>
      <c r="K529" s="236"/>
      <c r="L529" s="236"/>
      <c r="M529" s="236"/>
      <c r="N529" s="236"/>
      <c r="O529" s="236"/>
      <c r="P529" s="236"/>
      <c r="Q529" s="236"/>
      <c r="R529" s="236"/>
      <c r="S529" s="236"/>
      <c r="T529" s="236"/>
      <c r="U529" s="236"/>
      <c r="V529" s="236"/>
      <c r="W529" s="236"/>
      <c r="X529" s="236"/>
      <c r="Y529" s="236"/>
      <c r="Z529" s="236"/>
      <c r="AA529" s="236"/>
      <c r="AB529" s="236"/>
      <c r="AC529" s="236"/>
      <c r="AD529" s="236"/>
      <c r="AE529" s="236"/>
      <c r="AF529" s="236"/>
      <c r="AG529" s="236"/>
      <c r="AH529" s="236"/>
      <c r="AI529" s="236"/>
      <c r="AJ529" s="236"/>
      <c r="AK529" s="236"/>
      <c r="AL529" s="236"/>
      <c r="AM529" s="236"/>
      <c r="AN529" s="236"/>
      <c r="AO529" s="236"/>
      <c r="AP529" s="236"/>
      <c r="AQ529" s="236"/>
      <c r="AR529" s="236"/>
      <c r="AS529" s="177">
        <f t="shared" si="62"/>
        <v>0</v>
      </c>
      <c r="AT529" s="235">
        <f t="shared" si="63"/>
        <v>0</v>
      </c>
      <c r="AU529" s="235">
        <f t="shared" si="64"/>
        <v>0</v>
      </c>
      <c r="AV529" s="235">
        <f t="shared" si="65"/>
        <v>0</v>
      </c>
      <c r="AW529" s="172"/>
      <c r="AX529" s="173">
        <f t="shared" si="61"/>
        <v>0</v>
      </c>
      <c r="AY529" s="173"/>
      <c r="AZ529" s="173"/>
      <c r="BA529" s="173">
        <f t="shared" si="66"/>
        <v>0</v>
      </c>
      <c r="BB529" s="173"/>
      <c r="BC529" s="173"/>
      <c r="BD529" s="173">
        <f t="shared" si="67"/>
        <v>0</v>
      </c>
      <c r="BE529" s="173"/>
      <c r="BF529" s="172"/>
      <c r="BG529" s="172"/>
      <c r="BH529" s="172"/>
      <c r="BI529" s="172"/>
      <c r="BJ529" s="172"/>
      <c r="BK529" s="172"/>
      <c r="BL529" s="172"/>
      <c r="BM529" s="172"/>
      <c r="BN529" s="172"/>
      <c r="BO529" s="172"/>
      <c r="BP529" s="172"/>
      <c r="BQ529" s="172"/>
      <c r="BR529" s="172"/>
      <c r="BS529" s="172"/>
      <c r="BT529" s="172"/>
      <c r="BU529" s="172"/>
      <c r="BV529" s="172"/>
      <c r="BW529" s="172"/>
      <c r="BX529" s="172"/>
      <c r="BY529" s="172"/>
      <c r="BZ529" s="172"/>
      <c r="CA529" s="172"/>
      <c r="CB529" s="172"/>
      <c r="CC529" s="172"/>
      <c r="CD529" s="172"/>
      <c r="CE529" s="172"/>
      <c r="CF529" s="172"/>
      <c r="CG529" s="172"/>
      <c r="CH529" s="172"/>
      <c r="CI529" s="172"/>
      <c r="CJ529" s="172"/>
      <c r="CK529" s="172"/>
      <c r="CL529" s="172"/>
      <c r="CM529" s="172"/>
      <c r="CN529" s="172"/>
      <c r="CO529" s="172"/>
      <c r="CP529" s="172"/>
      <c r="CQ529" s="172"/>
      <c r="CR529" s="172"/>
      <c r="CS529" s="172"/>
      <c r="CT529" s="172"/>
      <c r="CU529" s="172"/>
      <c r="CV529" s="172"/>
      <c r="CW529" s="172"/>
      <c r="CX529" s="172"/>
      <c r="CY529" s="172"/>
      <c r="CZ529" s="172"/>
      <c r="DA529" s="172"/>
      <c r="DB529" s="172"/>
      <c r="DC529" s="172"/>
      <c r="DD529" s="172"/>
      <c r="DE529" s="172"/>
      <c r="DF529" s="172"/>
      <c r="DG529" s="172"/>
      <c r="DH529" s="172"/>
      <c r="DI529" s="172"/>
      <c r="DJ529" s="172"/>
      <c r="DK529" s="172"/>
      <c r="DL529" s="172"/>
      <c r="DM529" s="172"/>
    </row>
    <row r="530" spans="1:117" hidden="1">
      <c r="A530" s="178" t="s">
        <v>851</v>
      </c>
      <c r="B530" s="243"/>
      <c r="C530" s="242"/>
      <c r="D530" s="241"/>
      <c r="E530" s="240"/>
      <c r="F530" s="239"/>
      <c r="G530" s="238"/>
      <c r="H530" s="231"/>
      <c r="I530" s="237"/>
      <c r="J530" s="236"/>
      <c r="K530" s="236"/>
      <c r="L530" s="236"/>
      <c r="M530" s="236"/>
      <c r="N530" s="236"/>
      <c r="O530" s="236"/>
      <c r="P530" s="236"/>
      <c r="Q530" s="236"/>
      <c r="R530" s="236"/>
      <c r="S530" s="236"/>
      <c r="T530" s="236"/>
      <c r="U530" s="236"/>
      <c r="V530" s="236"/>
      <c r="W530" s="236"/>
      <c r="X530" s="236"/>
      <c r="Y530" s="236"/>
      <c r="Z530" s="236"/>
      <c r="AA530" s="236"/>
      <c r="AB530" s="236"/>
      <c r="AC530" s="236"/>
      <c r="AD530" s="236"/>
      <c r="AE530" s="236"/>
      <c r="AF530" s="236"/>
      <c r="AG530" s="236"/>
      <c r="AH530" s="236"/>
      <c r="AI530" s="236"/>
      <c r="AJ530" s="236"/>
      <c r="AK530" s="236"/>
      <c r="AL530" s="236"/>
      <c r="AM530" s="236"/>
      <c r="AN530" s="236"/>
      <c r="AO530" s="236"/>
      <c r="AP530" s="236"/>
      <c r="AQ530" s="236"/>
      <c r="AR530" s="236"/>
      <c r="AS530" s="177">
        <f t="shared" si="62"/>
        <v>0</v>
      </c>
      <c r="AT530" s="235">
        <f t="shared" si="63"/>
        <v>0</v>
      </c>
      <c r="AU530" s="235">
        <f t="shared" si="64"/>
        <v>0</v>
      </c>
      <c r="AV530" s="235">
        <f t="shared" si="65"/>
        <v>0</v>
      </c>
      <c r="AX530" s="173">
        <f t="shared" si="61"/>
        <v>0</v>
      </c>
      <c r="BA530" s="173">
        <f t="shared" si="66"/>
        <v>0</v>
      </c>
      <c r="BD530" s="173">
        <f t="shared" si="67"/>
        <v>0</v>
      </c>
    </row>
    <row r="531" spans="1:117" s="225" customFormat="1" hidden="1">
      <c r="A531" s="178" t="s">
        <v>852</v>
      </c>
      <c r="B531" s="243"/>
      <c r="C531" s="242"/>
      <c r="D531" s="241"/>
      <c r="E531" s="240"/>
      <c r="F531" s="239"/>
      <c r="G531" s="238"/>
      <c r="H531" s="231"/>
      <c r="I531" s="237"/>
      <c r="J531" s="236"/>
      <c r="K531" s="236"/>
      <c r="L531" s="236"/>
      <c r="M531" s="236"/>
      <c r="N531" s="236"/>
      <c r="O531" s="236"/>
      <c r="P531" s="236"/>
      <c r="Q531" s="236"/>
      <c r="R531" s="236"/>
      <c r="S531" s="236"/>
      <c r="T531" s="236"/>
      <c r="U531" s="236"/>
      <c r="V531" s="236"/>
      <c r="W531" s="236"/>
      <c r="X531" s="236"/>
      <c r="Y531" s="236"/>
      <c r="Z531" s="236"/>
      <c r="AA531" s="236"/>
      <c r="AB531" s="236"/>
      <c r="AC531" s="236"/>
      <c r="AD531" s="236"/>
      <c r="AE531" s="236"/>
      <c r="AF531" s="236"/>
      <c r="AG531" s="236"/>
      <c r="AH531" s="236"/>
      <c r="AI531" s="236"/>
      <c r="AJ531" s="236"/>
      <c r="AK531" s="236"/>
      <c r="AL531" s="236"/>
      <c r="AM531" s="236"/>
      <c r="AN531" s="236"/>
      <c r="AO531" s="236"/>
      <c r="AP531" s="236"/>
      <c r="AQ531" s="236"/>
      <c r="AR531" s="236"/>
      <c r="AS531" s="177">
        <f t="shared" si="62"/>
        <v>0</v>
      </c>
      <c r="AT531" s="235">
        <f t="shared" si="63"/>
        <v>0</v>
      </c>
      <c r="AU531" s="235">
        <f t="shared" si="64"/>
        <v>0</v>
      </c>
      <c r="AV531" s="235">
        <f t="shared" si="65"/>
        <v>0</v>
      </c>
      <c r="AW531" s="172"/>
      <c r="AX531" s="173">
        <f t="shared" si="61"/>
        <v>0</v>
      </c>
      <c r="AY531" s="173"/>
      <c r="AZ531" s="173"/>
      <c r="BA531" s="173">
        <f t="shared" si="66"/>
        <v>0</v>
      </c>
      <c r="BB531" s="173"/>
      <c r="BC531" s="173"/>
      <c r="BD531" s="173">
        <f t="shared" si="67"/>
        <v>0</v>
      </c>
      <c r="BE531" s="173"/>
      <c r="BF531" s="172"/>
      <c r="BG531" s="172"/>
      <c r="BH531" s="172"/>
      <c r="BI531" s="172"/>
      <c r="BJ531" s="172"/>
      <c r="BK531" s="172"/>
      <c r="BL531" s="172"/>
      <c r="BM531" s="172"/>
      <c r="BN531" s="172"/>
      <c r="BO531" s="172"/>
      <c r="BP531" s="172"/>
      <c r="BQ531" s="172"/>
      <c r="BR531" s="172"/>
      <c r="BS531" s="172"/>
      <c r="BT531" s="172"/>
      <c r="BU531" s="172"/>
      <c r="BV531" s="172"/>
      <c r="BW531" s="172"/>
      <c r="BX531" s="172"/>
      <c r="BY531" s="172"/>
      <c r="BZ531" s="172"/>
      <c r="CA531" s="172"/>
      <c r="CB531" s="172"/>
      <c r="CC531" s="172"/>
      <c r="CD531" s="172"/>
      <c r="CE531" s="172"/>
      <c r="CF531" s="172"/>
      <c r="CG531" s="172"/>
      <c r="CH531" s="172"/>
      <c r="CI531" s="172"/>
      <c r="CJ531" s="172"/>
      <c r="CK531" s="172"/>
      <c r="CL531" s="172"/>
      <c r="CM531" s="172"/>
      <c r="CN531" s="172"/>
      <c r="CO531" s="172"/>
      <c r="CP531" s="172"/>
      <c r="CQ531" s="172"/>
      <c r="CR531" s="172"/>
      <c r="CS531" s="172"/>
      <c r="CT531" s="172"/>
      <c r="CU531" s="172"/>
      <c r="CV531" s="172"/>
      <c r="CW531" s="172"/>
      <c r="CX531" s="172"/>
      <c r="CY531" s="172"/>
      <c r="CZ531" s="172"/>
      <c r="DA531" s="172"/>
      <c r="DB531" s="172"/>
      <c r="DC531" s="172"/>
      <c r="DD531" s="172"/>
      <c r="DE531" s="172"/>
      <c r="DF531" s="172"/>
      <c r="DG531" s="172"/>
      <c r="DH531" s="172"/>
      <c r="DI531" s="172"/>
      <c r="DJ531" s="172"/>
      <c r="DK531" s="172"/>
      <c r="DL531" s="172"/>
      <c r="DM531" s="172"/>
    </row>
    <row r="532" spans="1:117" s="225" customFormat="1" hidden="1">
      <c r="A532" s="178" t="s">
        <v>853</v>
      </c>
      <c r="B532" s="243"/>
      <c r="C532" s="242"/>
      <c r="D532" s="241"/>
      <c r="E532" s="240"/>
      <c r="F532" s="239"/>
      <c r="G532" s="238"/>
      <c r="H532" s="231"/>
      <c r="I532" s="237"/>
      <c r="J532" s="236"/>
      <c r="K532" s="236"/>
      <c r="L532" s="236"/>
      <c r="M532" s="236"/>
      <c r="N532" s="236"/>
      <c r="O532" s="236"/>
      <c r="P532" s="236"/>
      <c r="Q532" s="236"/>
      <c r="R532" s="236"/>
      <c r="S532" s="236"/>
      <c r="T532" s="236"/>
      <c r="U532" s="236"/>
      <c r="V532" s="236"/>
      <c r="W532" s="236"/>
      <c r="X532" s="236"/>
      <c r="Y532" s="236"/>
      <c r="Z532" s="236"/>
      <c r="AA532" s="236"/>
      <c r="AB532" s="236"/>
      <c r="AC532" s="236"/>
      <c r="AD532" s="236"/>
      <c r="AE532" s="236"/>
      <c r="AF532" s="236"/>
      <c r="AG532" s="236"/>
      <c r="AH532" s="236"/>
      <c r="AI532" s="236"/>
      <c r="AJ532" s="236"/>
      <c r="AK532" s="236"/>
      <c r="AL532" s="236"/>
      <c r="AM532" s="236"/>
      <c r="AN532" s="236"/>
      <c r="AO532" s="236"/>
      <c r="AP532" s="236"/>
      <c r="AQ532" s="236"/>
      <c r="AR532" s="236"/>
      <c r="AS532" s="177">
        <f t="shared" si="62"/>
        <v>0</v>
      </c>
      <c r="AT532" s="235">
        <f t="shared" si="63"/>
        <v>0</v>
      </c>
      <c r="AU532" s="235">
        <f t="shared" si="64"/>
        <v>0</v>
      </c>
      <c r="AV532" s="235">
        <f t="shared" si="65"/>
        <v>0</v>
      </c>
      <c r="AW532" s="172"/>
      <c r="AX532" s="173">
        <f t="shared" si="61"/>
        <v>0</v>
      </c>
      <c r="AY532" s="173"/>
      <c r="AZ532" s="173"/>
      <c r="BA532" s="173">
        <f t="shared" si="66"/>
        <v>0</v>
      </c>
      <c r="BB532" s="173"/>
      <c r="BC532" s="173"/>
      <c r="BD532" s="173">
        <f t="shared" si="67"/>
        <v>0</v>
      </c>
      <c r="BE532" s="173"/>
      <c r="BF532" s="172"/>
      <c r="BG532" s="172"/>
      <c r="BH532" s="172"/>
      <c r="BI532" s="172"/>
      <c r="BJ532" s="172"/>
      <c r="BK532" s="172"/>
      <c r="BL532" s="172"/>
      <c r="BM532" s="172"/>
      <c r="BN532" s="172"/>
      <c r="BO532" s="172"/>
      <c r="BP532" s="172"/>
      <c r="BQ532" s="172"/>
      <c r="BR532" s="172"/>
      <c r="BS532" s="172"/>
      <c r="BT532" s="172"/>
      <c r="BU532" s="172"/>
      <c r="BV532" s="172"/>
      <c r="BW532" s="172"/>
      <c r="BX532" s="172"/>
      <c r="BY532" s="172"/>
      <c r="BZ532" s="172"/>
      <c r="CA532" s="172"/>
      <c r="CB532" s="172"/>
      <c r="CC532" s="172"/>
      <c r="CD532" s="172"/>
      <c r="CE532" s="172"/>
      <c r="CF532" s="172"/>
      <c r="CG532" s="172"/>
      <c r="CH532" s="172"/>
      <c r="CI532" s="172"/>
      <c r="CJ532" s="172"/>
      <c r="CK532" s="172"/>
      <c r="CL532" s="172"/>
      <c r="CM532" s="172"/>
      <c r="CN532" s="172"/>
      <c r="CO532" s="172"/>
      <c r="CP532" s="172"/>
      <c r="CQ532" s="172"/>
      <c r="CR532" s="172"/>
      <c r="CS532" s="172"/>
      <c r="CT532" s="172"/>
      <c r="CU532" s="172"/>
      <c r="CV532" s="172"/>
      <c r="CW532" s="172"/>
      <c r="CX532" s="172"/>
      <c r="CY532" s="172"/>
      <c r="CZ532" s="172"/>
      <c r="DA532" s="172"/>
      <c r="DB532" s="172"/>
      <c r="DC532" s="172"/>
      <c r="DD532" s="172"/>
      <c r="DE532" s="172"/>
      <c r="DF532" s="172"/>
      <c r="DG532" s="172"/>
      <c r="DH532" s="172"/>
      <c r="DI532" s="172"/>
      <c r="DJ532" s="172"/>
      <c r="DK532" s="172"/>
      <c r="DL532" s="172"/>
      <c r="DM532" s="172"/>
    </row>
    <row r="533" spans="1:117" s="225" customFormat="1" hidden="1">
      <c r="A533" s="178" t="s">
        <v>854</v>
      </c>
      <c r="B533" s="243"/>
      <c r="C533" s="242"/>
      <c r="D533" s="241"/>
      <c r="E533" s="240"/>
      <c r="F533" s="239"/>
      <c r="G533" s="238"/>
      <c r="H533" s="231"/>
      <c r="I533" s="237"/>
      <c r="J533" s="236"/>
      <c r="K533" s="236"/>
      <c r="L533" s="236"/>
      <c r="M533" s="236"/>
      <c r="N533" s="236"/>
      <c r="O533" s="236"/>
      <c r="P533" s="236"/>
      <c r="Q533" s="236"/>
      <c r="R533" s="236"/>
      <c r="S533" s="236"/>
      <c r="T533" s="236"/>
      <c r="U533" s="236"/>
      <c r="V533" s="236"/>
      <c r="W533" s="236"/>
      <c r="X533" s="236"/>
      <c r="Y533" s="236"/>
      <c r="Z533" s="236"/>
      <c r="AA533" s="236"/>
      <c r="AB533" s="236"/>
      <c r="AC533" s="236"/>
      <c r="AD533" s="236"/>
      <c r="AE533" s="236"/>
      <c r="AF533" s="236"/>
      <c r="AG533" s="236"/>
      <c r="AH533" s="236"/>
      <c r="AI533" s="236"/>
      <c r="AJ533" s="236"/>
      <c r="AK533" s="236"/>
      <c r="AL533" s="236"/>
      <c r="AM533" s="236"/>
      <c r="AN533" s="236"/>
      <c r="AO533" s="236"/>
      <c r="AP533" s="236"/>
      <c r="AQ533" s="236"/>
      <c r="AR533" s="236"/>
      <c r="AS533" s="177">
        <f t="shared" si="62"/>
        <v>0</v>
      </c>
      <c r="AT533" s="235">
        <f t="shared" si="63"/>
        <v>0</v>
      </c>
      <c r="AU533" s="235">
        <f t="shared" si="64"/>
        <v>0</v>
      </c>
      <c r="AV533" s="235">
        <f t="shared" si="65"/>
        <v>0</v>
      </c>
      <c r="AW533" s="172"/>
      <c r="AX533" s="173">
        <f t="shared" si="61"/>
        <v>0</v>
      </c>
      <c r="AY533" s="173"/>
      <c r="AZ533" s="173"/>
      <c r="BA533" s="173">
        <f t="shared" si="66"/>
        <v>0</v>
      </c>
      <c r="BB533" s="173"/>
      <c r="BC533" s="173"/>
      <c r="BD533" s="173">
        <f t="shared" si="67"/>
        <v>0</v>
      </c>
      <c r="BE533" s="173"/>
      <c r="BF533" s="172"/>
      <c r="BG533" s="172"/>
      <c r="BH533" s="172"/>
      <c r="BI533" s="172"/>
      <c r="BJ533" s="172"/>
      <c r="BK533" s="172"/>
      <c r="BL533" s="172"/>
      <c r="BM533" s="172"/>
      <c r="BN533" s="172"/>
      <c r="BO533" s="172"/>
      <c r="BP533" s="172"/>
      <c r="BQ533" s="172"/>
      <c r="BR533" s="172"/>
      <c r="BS533" s="172"/>
      <c r="BT533" s="172"/>
      <c r="BU533" s="172"/>
      <c r="BV533" s="172"/>
      <c r="BW533" s="172"/>
      <c r="BX533" s="172"/>
      <c r="BY533" s="172"/>
      <c r="BZ533" s="172"/>
      <c r="CA533" s="172"/>
      <c r="CB533" s="172"/>
      <c r="CC533" s="172"/>
      <c r="CD533" s="172"/>
      <c r="CE533" s="172"/>
      <c r="CF533" s="172"/>
      <c r="CG533" s="172"/>
      <c r="CH533" s="172"/>
      <c r="CI533" s="172"/>
      <c r="CJ533" s="172"/>
      <c r="CK533" s="172"/>
      <c r="CL533" s="172"/>
      <c r="CM533" s="172"/>
      <c r="CN533" s="172"/>
      <c r="CO533" s="172"/>
      <c r="CP533" s="172"/>
      <c r="CQ533" s="172"/>
      <c r="CR533" s="172"/>
      <c r="CS533" s="172"/>
      <c r="CT533" s="172"/>
      <c r="CU533" s="172"/>
      <c r="CV533" s="172"/>
      <c r="CW533" s="172"/>
      <c r="CX533" s="172"/>
      <c r="CY533" s="172"/>
      <c r="CZ533" s="172"/>
      <c r="DA533" s="172"/>
      <c r="DB533" s="172"/>
      <c r="DC533" s="172"/>
      <c r="DD533" s="172"/>
      <c r="DE533" s="172"/>
      <c r="DF533" s="172"/>
      <c r="DG533" s="172"/>
      <c r="DH533" s="172"/>
      <c r="DI533" s="172"/>
      <c r="DJ533" s="172"/>
      <c r="DK533" s="172"/>
      <c r="DL533" s="172"/>
      <c r="DM533" s="172"/>
    </row>
    <row r="534" spans="1:117" s="225" customFormat="1" hidden="1">
      <c r="A534" s="178" t="s">
        <v>855</v>
      </c>
      <c r="B534" s="243"/>
      <c r="C534" s="242"/>
      <c r="D534" s="241"/>
      <c r="E534" s="240"/>
      <c r="F534" s="239"/>
      <c r="G534" s="238"/>
      <c r="H534" s="231"/>
      <c r="I534" s="237"/>
      <c r="J534" s="236"/>
      <c r="K534" s="236"/>
      <c r="L534" s="236"/>
      <c r="M534" s="236"/>
      <c r="N534" s="236"/>
      <c r="O534" s="236"/>
      <c r="P534" s="236"/>
      <c r="Q534" s="236"/>
      <c r="R534" s="236"/>
      <c r="S534" s="236"/>
      <c r="T534" s="236"/>
      <c r="U534" s="236"/>
      <c r="V534" s="236"/>
      <c r="W534" s="236"/>
      <c r="X534" s="236"/>
      <c r="Y534" s="236"/>
      <c r="Z534" s="236"/>
      <c r="AA534" s="236"/>
      <c r="AB534" s="236"/>
      <c r="AC534" s="236"/>
      <c r="AD534" s="236"/>
      <c r="AE534" s="236"/>
      <c r="AF534" s="236"/>
      <c r="AG534" s="236"/>
      <c r="AH534" s="236"/>
      <c r="AI534" s="236"/>
      <c r="AJ534" s="236"/>
      <c r="AK534" s="236"/>
      <c r="AL534" s="236"/>
      <c r="AM534" s="236"/>
      <c r="AN534" s="236"/>
      <c r="AO534" s="236"/>
      <c r="AP534" s="236"/>
      <c r="AQ534" s="236"/>
      <c r="AR534" s="236"/>
      <c r="AS534" s="177">
        <f t="shared" si="62"/>
        <v>0</v>
      </c>
      <c r="AT534" s="235">
        <f t="shared" si="63"/>
        <v>0</v>
      </c>
      <c r="AU534" s="235">
        <f t="shared" si="64"/>
        <v>0</v>
      </c>
      <c r="AV534" s="235">
        <f t="shared" si="65"/>
        <v>0</v>
      </c>
      <c r="AW534" s="172"/>
      <c r="AX534" s="173">
        <f t="shared" si="61"/>
        <v>0</v>
      </c>
      <c r="AY534" s="173"/>
      <c r="AZ534" s="173"/>
      <c r="BA534" s="173">
        <f t="shared" si="66"/>
        <v>0</v>
      </c>
      <c r="BB534" s="173"/>
      <c r="BC534" s="173"/>
      <c r="BD534" s="173">
        <f t="shared" si="67"/>
        <v>0</v>
      </c>
      <c r="BE534" s="173"/>
      <c r="BF534" s="172"/>
      <c r="BG534" s="172"/>
      <c r="BH534" s="172"/>
      <c r="BI534" s="172"/>
      <c r="BJ534" s="172"/>
      <c r="BK534" s="172"/>
      <c r="BL534" s="172"/>
      <c r="BM534" s="172"/>
      <c r="BN534" s="172"/>
      <c r="BO534" s="172"/>
      <c r="BP534" s="172"/>
      <c r="BQ534" s="172"/>
      <c r="BR534" s="172"/>
      <c r="BS534" s="172"/>
      <c r="BT534" s="172"/>
      <c r="BU534" s="172"/>
      <c r="BV534" s="172"/>
      <c r="BW534" s="172"/>
      <c r="BX534" s="172"/>
      <c r="BY534" s="172"/>
      <c r="BZ534" s="172"/>
      <c r="CA534" s="172"/>
      <c r="CB534" s="172"/>
      <c r="CC534" s="172"/>
      <c r="CD534" s="172"/>
      <c r="CE534" s="172"/>
      <c r="CF534" s="172"/>
      <c r="CG534" s="172"/>
      <c r="CH534" s="172"/>
      <c r="CI534" s="172"/>
      <c r="CJ534" s="172"/>
      <c r="CK534" s="172"/>
      <c r="CL534" s="172"/>
      <c r="CM534" s="172"/>
      <c r="CN534" s="172"/>
      <c r="CO534" s="172"/>
      <c r="CP534" s="172"/>
      <c r="CQ534" s="172"/>
      <c r="CR534" s="172"/>
      <c r="CS534" s="172"/>
      <c r="CT534" s="172"/>
      <c r="CU534" s="172"/>
      <c r="CV534" s="172"/>
      <c r="CW534" s="172"/>
      <c r="CX534" s="172"/>
      <c r="CY534" s="172"/>
      <c r="CZ534" s="172"/>
      <c r="DA534" s="172"/>
      <c r="DB534" s="172"/>
      <c r="DC534" s="172"/>
      <c r="DD534" s="172"/>
      <c r="DE534" s="172"/>
      <c r="DF534" s="172"/>
      <c r="DG534" s="172"/>
      <c r="DH534" s="172"/>
      <c r="DI534" s="172"/>
      <c r="DJ534" s="172"/>
      <c r="DK534" s="172"/>
      <c r="DL534" s="172"/>
      <c r="DM534" s="172"/>
    </row>
    <row r="535" spans="1:117" s="225" customFormat="1" hidden="1">
      <c r="A535" s="178" t="s">
        <v>856</v>
      </c>
      <c r="B535" s="243"/>
      <c r="C535" s="242"/>
      <c r="D535" s="241"/>
      <c r="E535" s="240"/>
      <c r="F535" s="239"/>
      <c r="G535" s="238"/>
      <c r="H535" s="231"/>
      <c r="I535" s="237"/>
      <c r="J535" s="236"/>
      <c r="K535" s="236"/>
      <c r="L535" s="236"/>
      <c r="M535" s="236"/>
      <c r="N535" s="236"/>
      <c r="O535" s="236"/>
      <c r="P535" s="236"/>
      <c r="Q535" s="236"/>
      <c r="R535" s="236"/>
      <c r="S535" s="236"/>
      <c r="T535" s="236"/>
      <c r="U535" s="236"/>
      <c r="V535" s="236"/>
      <c r="W535" s="236"/>
      <c r="X535" s="236"/>
      <c r="Y535" s="236"/>
      <c r="Z535" s="236"/>
      <c r="AA535" s="236"/>
      <c r="AB535" s="236"/>
      <c r="AC535" s="236"/>
      <c r="AD535" s="236"/>
      <c r="AE535" s="236"/>
      <c r="AF535" s="236"/>
      <c r="AG535" s="236"/>
      <c r="AH535" s="236"/>
      <c r="AI535" s="236"/>
      <c r="AJ535" s="236"/>
      <c r="AK535" s="236"/>
      <c r="AL535" s="236"/>
      <c r="AM535" s="236"/>
      <c r="AN535" s="236"/>
      <c r="AO535" s="236"/>
      <c r="AP535" s="236"/>
      <c r="AQ535" s="236"/>
      <c r="AR535" s="236"/>
      <c r="AS535" s="177">
        <f t="shared" si="62"/>
        <v>0</v>
      </c>
      <c r="AT535" s="235">
        <f t="shared" si="63"/>
        <v>0</v>
      </c>
      <c r="AU535" s="235">
        <f t="shared" si="64"/>
        <v>0</v>
      </c>
      <c r="AV535" s="235">
        <f t="shared" si="65"/>
        <v>0</v>
      </c>
      <c r="AW535" s="172"/>
      <c r="AX535" s="173">
        <f t="shared" si="61"/>
        <v>0</v>
      </c>
      <c r="AY535" s="173"/>
      <c r="AZ535" s="173"/>
      <c r="BA535" s="173">
        <f t="shared" si="66"/>
        <v>0</v>
      </c>
      <c r="BB535" s="173"/>
      <c r="BC535" s="173"/>
      <c r="BD535" s="173">
        <f t="shared" si="67"/>
        <v>0</v>
      </c>
      <c r="BE535" s="173"/>
      <c r="BF535" s="172"/>
      <c r="BG535" s="172"/>
      <c r="BH535" s="172"/>
      <c r="BI535" s="172"/>
      <c r="BJ535" s="172"/>
      <c r="BK535" s="172"/>
      <c r="BL535" s="172"/>
      <c r="BM535" s="172"/>
      <c r="BN535" s="172"/>
      <c r="BO535" s="172"/>
      <c r="BP535" s="172"/>
      <c r="BQ535" s="172"/>
      <c r="BR535" s="172"/>
      <c r="BS535" s="172"/>
      <c r="BT535" s="172"/>
      <c r="BU535" s="172"/>
      <c r="BV535" s="172"/>
      <c r="BW535" s="172"/>
      <c r="BX535" s="172"/>
      <c r="BY535" s="172"/>
      <c r="BZ535" s="172"/>
      <c r="CA535" s="172"/>
      <c r="CB535" s="172"/>
      <c r="CC535" s="172"/>
      <c r="CD535" s="172"/>
      <c r="CE535" s="172"/>
      <c r="CF535" s="172"/>
      <c r="CG535" s="172"/>
      <c r="CH535" s="172"/>
      <c r="CI535" s="172"/>
      <c r="CJ535" s="172"/>
      <c r="CK535" s="172"/>
      <c r="CL535" s="172"/>
      <c r="CM535" s="172"/>
      <c r="CN535" s="172"/>
      <c r="CO535" s="172"/>
      <c r="CP535" s="172"/>
      <c r="CQ535" s="172"/>
      <c r="CR535" s="172"/>
      <c r="CS535" s="172"/>
      <c r="CT535" s="172"/>
      <c r="CU535" s="172"/>
      <c r="CV535" s="172"/>
      <c r="CW535" s="172"/>
      <c r="CX535" s="172"/>
      <c r="CY535" s="172"/>
      <c r="CZ535" s="172"/>
      <c r="DA535" s="172"/>
      <c r="DB535" s="172"/>
      <c r="DC535" s="172"/>
      <c r="DD535" s="172"/>
      <c r="DE535" s="172"/>
      <c r="DF535" s="172"/>
      <c r="DG535" s="172"/>
      <c r="DH535" s="172"/>
      <c r="DI535" s="172"/>
      <c r="DJ535" s="172"/>
      <c r="DK535" s="172"/>
      <c r="DL535" s="172"/>
      <c r="DM535" s="172"/>
    </row>
    <row r="536" spans="1:117" s="225" customFormat="1" hidden="1">
      <c r="A536" s="178" t="s">
        <v>857</v>
      </c>
      <c r="B536" s="243"/>
      <c r="C536" s="242"/>
      <c r="D536" s="241"/>
      <c r="E536" s="240"/>
      <c r="F536" s="239"/>
      <c r="G536" s="238"/>
      <c r="H536" s="231"/>
      <c r="I536" s="237"/>
      <c r="J536" s="236"/>
      <c r="K536" s="236"/>
      <c r="L536" s="236"/>
      <c r="M536" s="236"/>
      <c r="N536" s="236"/>
      <c r="O536" s="236"/>
      <c r="P536" s="236"/>
      <c r="Q536" s="236"/>
      <c r="R536" s="236"/>
      <c r="S536" s="236"/>
      <c r="T536" s="236"/>
      <c r="U536" s="236"/>
      <c r="V536" s="236"/>
      <c r="W536" s="236"/>
      <c r="X536" s="236"/>
      <c r="Y536" s="236"/>
      <c r="Z536" s="236"/>
      <c r="AA536" s="236"/>
      <c r="AB536" s="236"/>
      <c r="AC536" s="236"/>
      <c r="AD536" s="236"/>
      <c r="AE536" s="236"/>
      <c r="AF536" s="236"/>
      <c r="AG536" s="236"/>
      <c r="AH536" s="236"/>
      <c r="AI536" s="236"/>
      <c r="AJ536" s="236"/>
      <c r="AK536" s="236"/>
      <c r="AL536" s="236"/>
      <c r="AM536" s="236"/>
      <c r="AN536" s="236"/>
      <c r="AO536" s="236"/>
      <c r="AP536" s="236"/>
      <c r="AQ536" s="236"/>
      <c r="AR536" s="236"/>
      <c r="AS536" s="177">
        <f t="shared" si="62"/>
        <v>0</v>
      </c>
      <c r="AT536" s="235">
        <f t="shared" si="63"/>
        <v>0</v>
      </c>
      <c r="AU536" s="235">
        <f t="shared" si="64"/>
        <v>0</v>
      </c>
      <c r="AV536" s="235">
        <f t="shared" si="65"/>
        <v>0</v>
      </c>
      <c r="AW536" s="172"/>
      <c r="AX536" s="173">
        <f t="shared" si="61"/>
        <v>0</v>
      </c>
      <c r="AY536" s="173"/>
      <c r="AZ536" s="173"/>
      <c r="BA536" s="173">
        <f t="shared" si="66"/>
        <v>0</v>
      </c>
      <c r="BB536" s="173"/>
      <c r="BC536" s="173"/>
      <c r="BD536" s="173">
        <f t="shared" si="67"/>
        <v>0</v>
      </c>
      <c r="BE536" s="173"/>
      <c r="BF536" s="172"/>
      <c r="BG536" s="172"/>
      <c r="BH536" s="172"/>
      <c r="BI536" s="172"/>
      <c r="BJ536" s="172"/>
      <c r="BK536" s="172"/>
      <c r="BL536" s="172"/>
      <c r="BM536" s="172"/>
      <c r="BN536" s="172"/>
      <c r="BO536" s="172"/>
      <c r="BP536" s="172"/>
      <c r="BQ536" s="172"/>
      <c r="BR536" s="172"/>
      <c r="BS536" s="172"/>
      <c r="BT536" s="172"/>
      <c r="BU536" s="172"/>
      <c r="BV536" s="172"/>
      <c r="BW536" s="172"/>
      <c r="BX536" s="172"/>
      <c r="BY536" s="172"/>
      <c r="BZ536" s="172"/>
      <c r="CA536" s="172"/>
      <c r="CB536" s="172"/>
      <c r="CC536" s="172"/>
      <c r="CD536" s="172"/>
      <c r="CE536" s="172"/>
      <c r="CF536" s="172"/>
      <c r="CG536" s="172"/>
      <c r="CH536" s="172"/>
      <c r="CI536" s="172"/>
      <c r="CJ536" s="172"/>
      <c r="CK536" s="172"/>
      <c r="CL536" s="172"/>
      <c r="CM536" s="172"/>
      <c r="CN536" s="172"/>
      <c r="CO536" s="172"/>
      <c r="CP536" s="172"/>
      <c r="CQ536" s="172"/>
      <c r="CR536" s="172"/>
      <c r="CS536" s="172"/>
      <c r="CT536" s="172"/>
      <c r="CU536" s="172"/>
      <c r="CV536" s="172"/>
      <c r="CW536" s="172"/>
      <c r="CX536" s="172"/>
      <c r="CY536" s="172"/>
      <c r="CZ536" s="172"/>
      <c r="DA536" s="172"/>
      <c r="DB536" s="172"/>
      <c r="DC536" s="172"/>
      <c r="DD536" s="172"/>
      <c r="DE536" s="172"/>
      <c r="DF536" s="172"/>
      <c r="DG536" s="172"/>
      <c r="DH536" s="172"/>
      <c r="DI536" s="172"/>
      <c r="DJ536" s="172"/>
      <c r="DK536" s="172"/>
      <c r="DL536" s="172"/>
      <c r="DM536" s="172"/>
    </row>
    <row r="537" spans="1:117" hidden="1">
      <c r="A537" s="178" t="s">
        <v>858</v>
      </c>
      <c r="B537" s="243"/>
      <c r="C537" s="242"/>
      <c r="D537" s="241"/>
      <c r="E537" s="240"/>
      <c r="F537" s="239"/>
      <c r="G537" s="238"/>
      <c r="H537" s="231"/>
      <c r="I537" s="237"/>
      <c r="J537" s="236"/>
      <c r="K537" s="236"/>
      <c r="L537" s="236"/>
      <c r="M537" s="236"/>
      <c r="N537" s="236"/>
      <c r="O537" s="236"/>
      <c r="P537" s="236"/>
      <c r="Q537" s="236"/>
      <c r="R537" s="236"/>
      <c r="S537" s="236"/>
      <c r="T537" s="236"/>
      <c r="U537" s="236"/>
      <c r="V537" s="236"/>
      <c r="W537" s="236"/>
      <c r="X537" s="236"/>
      <c r="Y537" s="236"/>
      <c r="Z537" s="236"/>
      <c r="AA537" s="236"/>
      <c r="AB537" s="236"/>
      <c r="AC537" s="236"/>
      <c r="AD537" s="236"/>
      <c r="AE537" s="236"/>
      <c r="AF537" s="236"/>
      <c r="AG537" s="236"/>
      <c r="AH537" s="236"/>
      <c r="AI537" s="236"/>
      <c r="AJ537" s="236"/>
      <c r="AK537" s="236"/>
      <c r="AL537" s="236"/>
      <c r="AM537" s="236"/>
      <c r="AN537" s="236"/>
      <c r="AO537" s="236"/>
      <c r="AP537" s="236"/>
      <c r="AQ537" s="236"/>
      <c r="AR537" s="236"/>
      <c r="AS537" s="177">
        <f t="shared" si="62"/>
        <v>0</v>
      </c>
      <c r="AT537" s="235">
        <f t="shared" si="63"/>
        <v>0</v>
      </c>
      <c r="AU537" s="235">
        <f t="shared" si="64"/>
        <v>0</v>
      </c>
      <c r="AV537" s="235">
        <f t="shared" si="65"/>
        <v>0</v>
      </c>
      <c r="AX537" s="173">
        <f t="shared" si="61"/>
        <v>0</v>
      </c>
      <c r="BA537" s="173">
        <f t="shared" si="66"/>
        <v>0</v>
      </c>
      <c r="BD537" s="173">
        <f t="shared" si="67"/>
        <v>0</v>
      </c>
    </row>
    <row r="538" spans="1:117" s="225" customFormat="1" hidden="1">
      <c r="A538" s="178" t="s">
        <v>859</v>
      </c>
      <c r="B538" s="243"/>
      <c r="C538" s="242"/>
      <c r="D538" s="241"/>
      <c r="E538" s="240"/>
      <c r="F538" s="239"/>
      <c r="G538" s="238"/>
      <c r="H538" s="231"/>
      <c r="I538" s="237"/>
      <c r="J538" s="236"/>
      <c r="K538" s="236"/>
      <c r="L538" s="236"/>
      <c r="M538" s="236"/>
      <c r="N538" s="236"/>
      <c r="O538" s="236"/>
      <c r="P538" s="236"/>
      <c r="Q538" s="236"/>
      <c r="R538" s="236"/>
      <c r="S538" s="236"/>
      <c r="T538" s="236"/>
      <c r="U538" s="236"/>
      <c r="V538" s="236"/>
      <c r="W538" s="236"/>
      <c r="X538" s="236"/>
      <c r="Y538" s="236"/>
      <c r="Z538" s="236"/>
      <c r="AA538" s="236"/>
      <c r="AB538" s="236"/>
      <c r="AC538" s="236"/>
      <c r="AD538" s="236"/>
      <c r="AE538" s="236"/>
      <c r="AF538" s="236"/>
      <c r="AG538" s="236"/>
      <c r="AH538" s="236"/>
      <c r="AI538" s="236"/>
      <c r="AJ538" s="236"/>
      <c r="AK538" s="236"/>
      <c r="AL538" s="236"/>
      <c r="AM538" s="236"/>
      <c r="AN538" s="236"/>
      <c r="AO538" s="236"/>
      <c r="AP538" s="236"/>
      <c r="AQ538" s="236"/>
      <c r="AR538" s="236"/>
      <c r="AS538" s="177">
        <f t="shared" si="62"/>
        <v>0</v>
      </c>
      <c r="AT538" s="235">
        <f t="shared" si="63"/>
        <v>0</v>
      </c>
      <c r="AU538" s="235">
        <f t="shared" si="64"/>
        <v>0</v>
      </c>
      <c r="AV538" s="235">
        <f t="shared" si="65"/>
        <v>0</v>
      </c>
      <c r="AW538" s="172"/>
      <c r="AX538" s="173">
        <f t="shared" si="61"/>
        <v>0</v>
      </c>
      <c r="AY538" s="173"/>
      <c r="AZ538" s="173"/>
      <c r="BA538" s="173">
        <f t="shared" si="66"/>
        <v>0</v>
      </c>
      <c r="BB538" s="173"/>
      <c r="BC538" s="173"/>
      <c r="BD538" s="173">
        <f t="shared" si="67"/>
        <v>0</v>
      </c>
      <c r="BE538" s="173"/>
      <c r="BF538" s="172"/>
      <c r="BG538" s="172"/>
      <c r="BH538" s="172"/>
      <c r="BI538" s="172"/>
      <c r="BJ538" s="172"/>
      <c r="BK538" s="172"/>
      <c r="BL538" s="172"/>
      <c r="BM538" s="172"/>
      <c r="BN538" s="172"/>
      <c r="BO538" s="172"/>
      <c r="BP538" s="172"/>
      <c r="BQ538" s="172"/>
      <c r="BR538" s="172"/>
      <c r="BS538" s="172"/>
      <c r="BT538" s="172"/>
      <c r="BU538" s="172"/>
      <c r="BV538" s="172"/>
      <c r="BW538" s="172"/>
      <c r="BX538" s="172"/>
      <c r="BY538" s="172"/>
      <c r="BZ538" s="172"/>
      <c r="CA538" s="172"/>
      <c r="CB538" s="172"/>
      <c r="CC538" s="172"/>
      <c r="CD538" s="172"/>
      <c r="CE538" s="172"/>
      <c r="CF538" s="172"/>
      <c r="CG538" s="172"/>
      <c r="CH538" s="172"/>
      <c r="CI538" s="172"/>
      <c r="CJ538" s="172"/>
      <c r="CK538" s="172"/>
      <c r="CL538" s="172"/>
      <c r="CM538" s="172"/>
      <c r="CN538" s="172"/>
      <c r="CO538" s="172"/>
      <c r="CP538" s="172"/>
      <c r="CQ538" s="172"/>
      <c r="CR538" s="172"/>
      <c r="CS538" s="172"/>
      <c r="CT538" s="172"/>
      <c r="CU538" s="172"/>
      <c r="CV538" s="172"/>
      <c r="CW538" s="172"/>
      <c r="CX538" s="172"/>
      <c r="CY538" s="172"/>
      <c r="CZ538" s="172"/>
      <c r="DA538" s="172"/>
      <c r="DB538" s="172"/>
      <c r="DC538" s="172"/>
      <c r="DD538" s="172"/>
      <c r="DE538" s="172"/>
      <c r="DF538" s="172"/>
      <c r="DG538" s="172"/>
      <c r="DH538" s="172"/>
      <c r="DI538" s="172"/>
      <c r="DJ538" s="172"/>
      <c r="DK538" s="172"/>
      <c r="DL538" s="172"/>
      <c r="DM538" s="172"/>
    </row>
    <row r="539" spans="1:117" hidden="1">
      <c r="A539" s="178" t="s">
        <v>860</v>
      </c>
      <c r="B539" s="243"/>
      <c r="C539" s="242"/>
      <c r="D539" s="241"/>
      <c r="E539" s="240"/>
      <c r="F539" s="239"/>
      <c r="G539" s="238"/>
      <c r="H539" s="231"/>
      <c r="I539" s="237"/>
      <c r="J539" s="236"/>
      <c r="K539" s="236"/>
      <c r="L539" s="236"/>
      <c r="M539" s="236"/>
      <c r="N539" s="236"/>
      <c r="O539" s="236"/>
      <c r="P539" s="236"/>
      <c r="Q539" s="236"/>
      <c r="R539" s="236"/>
      <c r="S539" s="236"/>
      <c r="T539" s="236"/>
      <c r="U539" s="236"/>
      <c r="V539" s="236"/>
      <c r="W539" s="236"/>
      <c r="X539" s="236"/>
      <c r="Y539" s="236"/>
      <c r="Z539" s="236"/>
      <c r="AA539" s="236"/>
      <c r="AB539" s="236"/>
      <c r="AC539" s="236"/>
      <c r="AD539" s="236"/>
      <c r="AE539" s="236"/>
      <c r="AF539" s="236"/>
      <c r="AG539" s="236"/>
      <c r="AH539" s="236"/>
      <c r="AI539" s="236"/>
      <c r="AJ539" s="236"/>
      <c r="AK539" s="236"/>
      <c r="AL539" s="236"/>
      <c r="AM539" s="236"/>
      <c r="AN539" s="236"/>
      <c r="AO539" s="236"/>
      <c r="AP539" s="236"/>
      <c r="AQ539" s="236"/>
      <c r="AR539" s="236"/>
      <c r="AS539" s="177">
        <f t="shared" si="62"/>
        <v>0</v>
      </c>
      <c r="AT539" s="235">
        <f t="shared" si="63"/>
        <v>0</v>
      </c>
      <c r="AU539" s="235">
        <f t="shared" si="64"/>
        <v>0</v>
      </c>
      <c r="AV539" s="235">
        <f t="shared" si="65"/>
        <v>0</v>
      </c>
      <c r="AX539" s="173">
        <f t="shared" si="61"/>
        <v>0</v>
      </c>
      <c r="BA539" s="173">
        <f t="shared" si="66"/>
        <v>0</v>
      </c>
      <c r="BD539" s="173">
        <f t="shared" si="67"/>
        <v>0</v>
      </c>
    </row>
    <row r="540" spans="1:117" s="225" customFormat="1" hidden="1">
      <c r="A540" s="178" t="s">
        <v>861</v>
      </c>
      <c r="B540" s="243"/>
      <c r="C540" s="242"/>
      <c r="D540" s="241"/>
      <c r="E540" s="240"/>
      <c r="F540" s="239"/>
      <c r="G540" s="238"/>
      <c r="H540" s="231"/>
      <c r="I540" s="237"/>
      <c r="J540" s="236"/>
      <c r="K540" s="236"/>
      <c r="L540" s="236"/>
      <c r="M540" s="236"/>
      <c r="N540" s="236"/>
      <c r="O540" s="236"/>
      <c r="P540" s="236"/>
      <c r="Q540" s="236"/>
      <c r="R540" s="236"/>
      <c r="S540" s="236"/>
      <c r="T540" s="236"/>
      <c r="U540" s="236"/>
      <c r="V540" s="236"/>
      <c r="W540" s="236"/>
      <c r="X540" s="236"/>
      <c r="Y540" s="236"/>
      <c r="Z540" s="236"/>
      <c r="AA540" s="236"/>
      <c r="AB540" s="236"/>
      <c r="AC540" s="236"/>
      <c r="AD540" s="236"/>
      <c r="AE540" s="236"/>
      <c r="AF540" s="236"/>
      <c r="AG540" s="236"/>
      <c r="AH540" s="236"/>
      <c r="AI540" s="236"/>
      <c r="AJ540" s="236"/>
      <c r="AK540" s="236"/>
      <c r="AL540" s="236"/>
      <c r="AM540" s="236"/>
      <c r="AN540" s="236"/>
      <c r="AO540" s="236"/>
      <c r="AP540" s="236"/>
      <c r="AQ540" s="236"/>
      <c r="AR540" s="236"/>
      <c r="AS540" s="177">
        <f t="shared" si="62"/>
        <v>0</v>
      </c>
      <c r="AT540" s="235">
        <f t="shared" si="63"/>
        <v>0</v>
      </c>
      <c r="AU540" s="235">
        <f t="shared" si="64"/>
        <v>0</v>
      </c>
      <c r="AV540" s="235">
        <f t="shared" si="65"/>
        <v>0</v>
      </c>
      <c r="AW540" s="172"/>
      <c r="AX540" s="173">
        <f t="shared" si="61"/>
        <v>0</v>
      </c>
      <c r="AY540" s="173"/>
      <c r="AZ540" s="173"/>
      <c r="BA540" s="173">
        <f t="shared" si="66"/>
        <v>0</v>
      </c>
      <c r="BB540" s="173"/>
      <c r="BC540" s="173"/>
      <c r="BD540" s="173">
        <f t="shared" si="67"/>
        <v>0</v>
      </c>
      <c r="BE540" s="173"/>
      <c r="BF540" s="172"/>
      <c r="BG540" s="172"/>
      <c r="BH540" s="172"/>
      <c r="BI540" s="172"/>
      <c r="BJ540" s="172"/>
      <c r="BK540" s="172"/>
      <c r="BL540" s="172"/>
      <c r="BM540" s="172"/>
      <c r="BN540" s="172"/>
      <c r="BO540" s="172"/>
      <c r="BP540" s="172"/>
      <c r="BQ540" s="172"/>
      <c r="BR540" s="172"/>
      <c r="BS540" s="172"/>
      <c r="BT540" s="172"/>
      <c r="BU540" s="172"/>
      <c r="BV540" s="172"/>
      <c r="BW540" s="172"/>
      <c r="BX540" s="172"/>
      <c r="BY540" s="172"/>
      <c r="BZ540" s="172"/>
      <c r="CA540" s="172"/>
      <c r="CB540" s="172"/>
      <c r="CC540" s="172"/>
      <c r="CD540" s="172"/>
      <c r="CE540" s="172"/>
      <c r="CF540" s="172"/>
      <c r="CG540" s="172"/>
      <c r="CH540" s="172"/>
      <c r="CI540" s="172"/>
      <c r="CJ540" s="172"/>
      <c r="CK540" s="172"/>
      <c r="CL540" s="172"/>
      <c r="CM540" s="172"/>
      <c r="CN540" s="172"/>
      <c r="CO540" s="172"/>
      <c r="CP540" s="172"/>
      <c r="CQ540" s="172"/>
      <c r="CR540" s="172"/>
      <c r="CS540" s="172"/>
      <c r="CT540" s="172"/>
      <c r="CU540" s="172"/>
      <c r="CV540" s="172"/>
      <c r="CW540" s="172"/>
      <c r="CX540" s="172"/>
      <c r="CY540" s="172"/>
      <c r="CZ540" s="172"/>
      <c r="DA540" s="172"/>
      <c r="DB540" s="172"/>
      <c r="DC540" s="172"/>
      <c r="DD540" s="172"/>
      <c r="DE540" s="172"/>
      <c r="DF540" s="172"/>
      <c r="DG540" s="172"/>
      <c r="DH540" s="172"/>
      <c r="DI540" s="172"/>
      <c r="DJ540" s="172"/>
      <c r="DK540" s="172"/>
      <c r="DL540" s="172"/>
      <c r="DM540" s="172"/>
    </row>
    <row r="541" spans="1:117" s="225" customFormat="1" hidden="1">
      <c r="A541" s="178" t="s">
        <v>862</v>
      </c>
      <c r="B541" s="243"/>
      <c r="C541" s="242"/>
      <c r="D541" s="241"/>
      <c r="E541" s="240"/>
      <c r="F541" s="239"/>
      <c r="G541" s="238"/>
      <c r="H541" s="231"/>
      <c r="I541" s="237"/>
      <c r="J541" s="236"/>
      <c r="K541" s="236"/>
      <c r="L541" s="236"/>
      <c r="M541" s="236"/>
      <c r="N541" s="236"/>
      <c r="O541" s="236"/>
      <c r="P541" s="236"/>
      <c r="Q541" s="236"/>
      <c r="R541" s="236"/>
      <c r="S541" s="236"/>
      <c r="T541" s="236"/>
      <c r="U541" s="236"/>
      <c r="V541" s="236"/>
      <c r="W541" s="236"/>
      <c r="X541" s="236"/>
      <c r="Y541" s="236"/>
      <c r="Z541" s="236"/>
      <c r="AA541" s="236"/>
      <c r="AB541" s="236"/>
      <c r="AC541" s="236"/>
      <c r="AD541" s="236"/>
      <c r="AE541" s="236"/>
      <c r="AF541" s="236"/>
      <c r="AG541" s="236"/>
      <c r="AH541" s="236"/>
      <c r="AI541" s="236"/>
      <c r="AJ541" s="236"/>
      <c r="AK541" s="236"/>
      <c r="AL541" s="236"/>
      <c r="AM541" s="236"/>
      <c r="AN541" s="236"/>
      <c r="AO541" s="236"/>
      <c r="AP541" s="236"/>
      <c r="AQ541" s="236"/>
      <c r="AR541" s="236"/>
      <c r="AS541" s="177">
        <f t="shared" si="62"/>
        <v>0</v>
      </c>
      <c r="AT541" s="235">
        <f t="shared" si="63"/>
        <v>0</v>
      </c>
      <c r="AU541" s="235">
        <f t="shared" si="64"/>
        <v>0</v>
      </c>
      <c r="AV541" s="235">
        <f t="shared" si="65"/>
        <v>0</v>
      </c>
      <c r="AW541" s="172"/>
      <c r="AX541" s="173">
        <f t="shared" si="61"/>
        <v>0</v>
      </c>
      <c r="AY541" s="173"/>
      <c r="AZ541" s="173"/>
      <c r="BA541" s="173">
        <f t="shared" si="66"/>
        <v>0</v>
      </c>
      <c r="BB541" s="173"/>
      <c r="BC541" s="173"/>
      <c r="BD541" s="173">
        <f t="shared" si="67"/>
        <v>0</v>
      </c>
      <c r="BE541" s="173"/>
      <c r="BF541" s="172"/>
      <c r="BG541" s="172"/>
      <c r="BH541" s="172"/>
      <c r="BI541" s="172"/>
      <c r="BJ541" s="172"/>
      <c r="BK541" s="172"/>
      <c r="BL541" s="172"/>
      <c r="BM541" s="172"/>
      <c r="BN541" s="172"/>
      <c r="BO541" s="172"/>
      <c r="BP541" s="172"/>
      <c r="BQ541" s="172"/>
      <c r="BR541" s="172"/>
      <c r="BS541" s="172"/>
      <c r="BT541" s="172"/>
      <c r="BU541" s="172"/>
      <c r="BV541" s="172"/>
      <c r="BW541" s="172"/>
      <c r="BX541" s="172"/>
      <c r="BY541" s="172"/>
      <c r="BZ541" s="172"/>
      <c r="CA541" s="172"/>
      <c r="CB541" s="172"/>
      <c r="CC541" s="172"/>
      <c r="CD541" s="172"/>
      <c r="CE541" s="172"/>
      <c r="CF541" s="172"/>
      <c r="CG541" s="172"/>
      <c r="CH541" s="172"/>
      <c r="CI541" s="172"/>
      <c r="CJ541" s="172"/>
      <c r="CK541" s="172"/>
      <c r="CL541" s="172"/>
      <c r="CM541" s="172"/>
      <c r="CN541" s="172"/>
      <c r="CO541" s="172"/>
      <c r="CP541" s="172"/>
      <c r="CQ541" s="172"/>
      <c r="CR541" s="172"/>
      <c r="CS541" s="172"/>
      <c r="CT541" s="172"/>
      <c r="CU541" s="172"/>
      <c r="CV541" s="172"/>
      <c r="CW541" s="172"/>
      <c r="CX541" s="172"/>
      <c r="CY541" s="172"/>
      <c r="CZ541" s="172"/>
      <c r="DA541" s="172"/>
      <c r="DB541" s="172"/>
      <c r="DC541" s="172"/>
      <c r="DD541" s="172"/>
      <c r="DE541" s="172"/>
      <c r="DF541" s="172"/>
      <c r="DG541" s="172"/>
      <c r="DH541" s="172"/>
      <c r="DI541" s="172"/>
      <c r="DJ541" s="172"/>
      <c r="DK541" s="172"/>
      <c r="DL541" s="172"/>
      <c r="DM541" s="172"/>
    </row>
    <row r="542" spans="1:117" s="225" customFormat="1" hidden="1">
      <c r="A542" s="178" t="s">
        <v>863</v>
      </c>
      <c r="B542" s="243"/>
      <c r="C542" s="242"/>
      <c r="D542" s="241"/>
      <c r="E542" s="240"/>
      <c r="F542" s="239"/>
      <c r="G542" s="238"/>
      <c r="H542" s="231"/>
      <c r="I542" s="237"/>
      <c r="J542" s="236"/>
      <c r="K542" s="236"/>
      <c r="L542" s="236"/>
      <c r="M542" s="236"/>
      <c r="N542" s="236"/>
      <c r="O542" s="236"/>
      <c r="P542" s="236"/>
      <c r="Q542" s="236"/>
      <c r="R542" s="236"/>
      <c r="S542" s="236"/>
      <c r="T542" s="236"/>
      <c r="U542" s="236"/>
      <c r="V542" s="236"/>
      <c r="W542" s="236"/>
      <c r="X542" s="236"/>
      <c r="Y542" s="236"/>
      <c r="Z542" s="236"/>
      <c r="AA542" s="236"/>
      <c r="AB542" s="236"/>
      <c r="AC542" s="236"/>
      <c r="AD542" s="236"/>
      <c r="AE542" s="236"/>
      <c r="AF542" s="236"/>
      <c r="AG542" s="236"/>
      <c r="AH542" s="236"/>
      <c r="AI542" s="236"/>
      <c r="AJ542" s="236"/>
      <c r="AK542" s="236"/>
      <c r="AL542" s="236"/>
      <c r="AM542" s="236"/>
      <c r="AN542" s="236"/>
      <c r="AO542" s="236"/>
      <c r="AP542" s="236"/>
      <c r="AQ542" s="236"/>
      <c r="AR542" s="236"/>
      <c r="AS542" s="177">
        <f t="shared" si="62"/>
        <v>0</v>
      </c>
      <c r="AT542" s="235">
        <f t="shared" si="63"/>
        <v>0</v>
      </c>
      <c r="AU542" s="235">
        <f t="shared" si="64"/>
        <v>0</v>
      </c>
      <c r="AV542" s="235">
        <f t="shared" si="65"/>
        <v>0</v>
      </c>
      <c r="AW542" s="172"/>
      <c r="AX542" s="173">
        <f t="shared" si="61"/>
        <v>0</v>
      </c>
      <c r="AY542" s="173"/>
      <c r="AZ542" s="173"/>
      <c r="BA542" s="173">
        <f t="shared" si="66"/>
        <v>0</v>
      </c>
      <c r="BB542" s="173"/>
      <c r="BC542" s="173"/>
      <c r="BD542" s="173">
        <f t="shared" si="67"/>
        <v>0</v>
      </c>
      <c r="BE542" s="173"/>
      <c r="BF542" s="172"/>
      <c r="BG542" s="172"/>
      <c r="BH542" s="172"/>
      <c r="BI542" s="172"/>
      <c r="BJ542" s="172"/>
      <c r="BK542" s="172"/>
      <c r="BL542" s="172"/>
      <c r="BM542" s="172"/>
      <c r="BN542" s="172"/>
      <c r="BO542" s="172"/>
      <c r="BP542" s="172"/>
      <c r="BQ542" s="172"/>
      <c r="BR542" s="172"/>
      <c r="BS542" s="172"/>
      <c r="BT542" s="172"/>
      <c r="BU542" s="172"/>
      <c r="BV542" s="172"/>
      <c r="BW542" s="172"/>
      <c r="BX542" s="172"/>
      <c r="BY542" s="172"/>
      <c r="BZ542" s="172"/>
      <c r="CA542" s="172"/>
      <c r="CB542" s="172"/>
      <c r="CC542" s="172"/>
      <c r="CD542" s="172"/>
      <c r="CE542" s="172"/>
      <c r="CF542" s="172"/>
      <c r="CG542" s="172"/>
      <c r="CH542" s="172"/>
      <c r="CI542" s="172"/>
      <c r="CJ542" s="172"/>
      <c r="CK542" s="172"/>
      <c r="CL542" s="172"/>
      <c r="CM542" s="172"/>
      <c r="CN542" s="172"/>
      <c r="CO542" s="172"/>
      <c r="CP542" s="172"/>
      <c r="CQ542" s="172"/>
      <c r="CR542" s="172"/>
      <c r="CS542" s="172"/>
      <c r="CT542" s="172"/>
      <c r="CU542" s="172"/>
      <c r="CV542" s="172"/>
      <c r="CW542" s="172"/>
      <c r="CX542" s="172"/>
      <c r="CY542" s="172"/>
      <c r="CZ542" s="172"/>
      <c r="DA542" s="172"/>
      <c r="DB542" s="172"/>
      <c r="DC542" s="172"/>
      <c r="DD542" s="172"/>
      <c r="DE542" s="172"/>
      <c r="DF542" s="172"/>
      <c r="DG542" s="172"/>
      <c r="DH542" s="172"/>
      <c r="DI542" s="172"/>
      <c r="DJ542" s="172"/>
      <c r="DK542" s="172"/>
      <c r="DL542" s="172"/>
      <c r="DM542" s="172"/>
    </row>
    <row r="543" spans="1:117" s="225" customFormat="1" hidden="1">
      <c r="A543" s="178" t="s">
        <v>864</v>
      </c>
      <c r="B543" s="243"/>
      <c r="C543" s="242"/>
      <c r="D543" s="241"/>
      <c r="E543" s="240"/>
      <c r="F543" s="239"/>
      <c r="G543" s="238"/>
      <c r="H543" s="231"/>
      <c r="I543" s="237"/>
      <c r="J543" s="236"/>
      <c r="K543" s="236"/>
      <c r="L543" s="236"/>
      <c r="M543" s="236"/>
      <c r="N543" s="236"/>
      <c r="O543" s="236"/>
      <c r="P543" s="236"/>
      <c r="Q543" s="236"/>
      <c r="R543" s="236"/>
      <c r="S543" s="236"/>
      <c r="T543" s="236"/>
      <c r="U543" s="236"/>
      <c r="V543" s="236"/>
      <c r="W543" s="236"/>
      <c r="X543" s="236"/>
      <c r="Y543" s="236"/>
      <c r="Z543" s="236"/>
      <c r="AA543" s="236"/>
      <c r="AB543" s="236"/>
      <c r="AC543" s="236"/>
      <c r="AD543" s="236"/>
      <c r="AE543" s="236"/>
      <c r="AF543" s="236"/>
      <c r="AG543" s="236"/>
      <c r="AH543" s="236"/>
      <c r="AI543" s="236"/>
      <c r="AJ543" s="236"/>
      <c r="AK543" s="236"/>
      <c r="AL543" s="236"/>
      <c r="AM543" s="236"/>
      <c r="AN543" s="236"/>
      <c r="AO543" s="236"/>
      <c r="AP543" s="236"/>
      <c r="AQ543" s="236"/>
      <c r="AR543" s="236"/>
      <c r="AS543" s="177">
        <f t="shared" si="62"/>
        <v>0</v>
      </c>
      <c r="AT543" s="235">
        <f t="shared" si="63"/>
        <v>0</v>
      </c>
      <c r="AU543" s="235">
        <f t="shared" si="64"/>
        <v>0</v>
      </c>
      <c r="AV543" s="235">
        <f t="shared" si="65"/>
        <v>0</v>
      </c>
      <c r="AW543" s="172"/>
      <c r="AX543" s="173">
        <f t="shared" si="61"/>
        <v>0</v>
      </c>
      <c r="AY543" s="173"/>
      <c r="AZ543" s="173"/>
      <c r="BA543" s="173">
        <f t="shared" si="66"/>
        <v>0</v>
      </c>
      <c r="BB543" s="173"/>
      <c r="BC543" s="173"/>
      <c r="BD543" s="173">
        <f t="shared" si="67"/>
        <v>0</v>
      </c>
      <c r="BE543" s="173"/>
      <c r="BF543" s="172"/>
      <c r="BG543" s="172"/>
      <c r="BH543" s="172"/>
      <c r="BI543" s="172"/>
      <c r="BJ543" s="172"/>
      <c r="BK543" s="172"/>
      <c r="BL543" s="172"/>
      <c r="BM543" s="172"/>
      <c r="BN543" s="172"/>
      <c r="BO543" s="172"/>
      <c r="BP543" s="172"/>
      <c r="BQ543" s="172"/>
      <c r="BR543" s="172"/>
      <c r="BS543" s="172"/>
      <c r="BT543" s="172"/>
      <c r="BU543" s="172"/>
      <c r="BV543" s="172"/>
      <c r="BW543" s="172"/>
      <c r="BX543" s="172"/>
      <c r="BY543" s="172"/>
      <c r="BZ543" s="172"/>
      <c r="CA543" s="172"/>
      <c r="CB543" s="172"/>
      <c r="CC543" s="172"/>
      <c r="CD543" s="172"/>
      <c r="CE543" s="172"/>
      <c r="CF543" s="172"/>
      <c r="CG543" s="172"/>
      <c r="CH543" s="172"/>
      <c r="CI543" s="172"/>
      <c r="CJ543" s="172"/>
      <c r="CK543" s="172"/>
      <c r="CL543" s="172"/>
      <c r="CM543" s="172"/>
      <c r="CN543" s="172"/>
      <c r="CO543" s="172"/>
      <c r="CP543" s="172"/>
      <c r="CQ543" s="172"/>
      <c r="CR543" s="172"/>
      <c r="CS543" s="172"/>
      <c r="CT543" s="172"/>
      <c r="CU543" s="172"/>
      <c r="CV543" s="172"/>
      <c r="CW543" s="172"/>
      <c r="CX543" s="172"/>
      <c r="CY543" s="172"/>
      <c r="CZ543" s="172"/>
      <c r="DA543" s="172"/>
      <c r="DB543" s="172"/>
      <c r="DC543" s="172"/>
      <c r="DD543" s="172"/>
      <c r="DE543" s="172"/>
      <c r="DF543" s="172"/>
      <c r="DG543" s="172"/>
      <c r="DH543" s="172"/>
      <c r="DI543" s="172"/>
      <c r="DJ543" s="172"/>
      <c r="DK543" s="172"/>
      <c r="DL543" s="172"/>
      <c r="DM543" s="172"/>
    </row>
    <row r="544" spans="1:117" s="225" customFormat="1" hidden="1">
      <c r="A544" s="178" t="s">
        <v>865</v>
      </c>
      <c r="B544" s="243"/>
      <c r="C544" s="242"/>
      <c r="D544" s="241"/>
      <c r="E544" s="240"/>
      <c r="F544" s="239"/>
      <c r="G544" s="238"/>
      <c r="H544" s="231"/>
      <c r="I544" s="237"/>
      <c r="J544" s="236"/>
      <c r="K544" s="236"/>
      <c r="L544" s="236"/>
      <c r="M544" s="236"/>
      <c r="N544" s="236"/>
      <c r="O544" s="236"/>
      <c r="P544" s="236"/>
      <c r="Q544" s="236"/>
      <c r="R544" s="236"/>
      <c r="S544" s="236"/>
      <c r="T544" s="236"/>
      <c r="U544" s="236"/>
      <c r="V544" s="236"/>
      <c r="W544" s="236"/>
      <c r="X544" s="236"/>
      <c r="Y544" s="236"/>
      <c r="Z544" s="236"/>
      <c r="AA544" s="236"/>
      <c r="AB544" s="236"/>
      <c r="AC544" s="236"/>
      <c r="AD544" s="236"/>
      <c r="AE544" s="236"/>
      <c r="AF544" s="236"/>
      <c r="AG544" s="236"/>
      <c r="AH544" s="236"/>
      <c r="AI544" s="236"/>
      <c r="AJ544" s="236"/>
      <c r="AK544" s="236"/>
      <c r="AL544" s="236"/>
      <c r="AM544" s="236"/>
      <c r="AN544" s="236"/>
      <c r="AO544" s="236"/>
      <c r="AP544" s="236"/>
      <c r="AQ544" s="236"/>
      <c r="AR544" s="236"/>
      <c r="AS544" s="177">
        <f t="shared" si="62"/>
        <v>0</v>
      </c>
      <c r="AT544" s="235">
        <f t="shared" si="63"/>
        <v>0</v>
      </c>
      <c r="AU544" s="235">
        <f t="shared" si="64"/>
        <v>0</v>
      </c>
      <c r="AV544" s="235">
        <f t="shared" si="65"/>
        <v>0</v>
      </c>
      <c r="AW544" s="172"/>
      <c r="AX544" s="173">
        <f t="shared" si="61"/>
        <v>0</v>
      </c>
      <c r="AY544" s="173"/>
      <c r="AZ544" s="173"/>
      <c r="BA544" s="173">
        <f t="shared" si="66"/>
        <v>0</v>
      </c>
      <c r="BB544" s="173"/>
      <c r="BC544" s="173"/>
      <c r="BD544" s="173">
        <f t="shared" si="67"/>
        <v>0</v>
      </c>
      <c r="BE544" s="173"/>
      <c r="BF544" s="172"/>
      <c r="BG544" s="172"/>
      <c r="BH544" s="172"/>
      <c r="BI544" s="172"/>
      <c r="BJ544" s="172"/>
      <c r="BK544" s="172"/>
      <c r="BL544" s="172"/>
      <c r="BM544" s="172"/>
      <c r="BN544" s="172"/>
      <c r="BO544" s="172"/>
      <c r="BP544" s="172"/>
      <c r="BQ544" s="172"/>
      <c r="BR544" s="172"/>
      <c r="BS544" s="172"/>
      <c r="BT544" s="172"/>
      <c r="BU544" s="172"/>
      <c r="BV544" s="172"/>
      <c r="BW544" s="172"/>
      <c r="BX544" s="172"/>
      <c r="BY544" s="172"/>
      <c r="BZ544" s="172"/>
      <c r="CA544" s="172"/>
      <c r="CB544" s="172"/>
      <c r="CC544" s="172"/>
      <c r="CD544" s="172"/>
      <c r="CE544" s="172"/>
      <c r="CF544" s="172"/>
      <c r="CG544" s="172"/>
      <c r="CH544" s="172"/>
      <c r="CI544" s="172"/>
      <c r="CJ544" s="172"/>
      <c r="CK544" s="172"/>
      <c r="CL544" s="172"/>
      <c r="CM544" s="172"/>
      <c r="CN544" s="172"/>
      <c r="CO544" s="172"/>
      <c r="CP544" s="172"/>
      <c r="CQ544" s="172"/>
      <c r="CR544" s="172"/>
      <c r="CS544" s="172"/>
      <c r="CT544" s="172"/>
      <c r="CU544" s="172"/>
      <c r="CV544" s="172"/>
      <c r="CW544" s="172"/>
      <c r="CX544" s="172"/>
      <c r="CY544" s="172"/>
      <c r="CZ544" s="172"/>
      <c r="DA544" s="172"/>
      <c r="DB544" s="172"/>
      <c r="DC544" s="172"/>
      <c r="DD544" s="172"/>
      <c r="DE544" s="172"/>
      <c r="DF544" s="172"/>
      <c r="DG544" s="172"/>
      <c r="DH544" s="172"/>
      <c r="DI544" s="172"/>
      <c r="DJ544" s="172"/>
      <c r="DK544" s="172"/>
      <c r="DL544" s="172"/>
      <c r="DM544" s="172"/>
    </row>
    <row r="545" spans="1:117" s="225" customFormat="1" hidden="1">
      <c r="A545" s="178" t="s">
        <v>866</v>
      </c>
      <c r="B545" s="243"/>
      <c r="C545" s="242"/>
      <c r="D545" s="241"/>
      <c r="E545" s="240"/>
      <c r="F545" s="239"/>
      <c r="G545" s="238"/>
      <c r="H545" s="231"/>
      <c r="I545" s="237"/>
      <c r="J545" s="236"/>
      <c r="K545" s="236"/>
      <c r="L545" s="236"/>
      <c r="M545" s="236"/>
      <c r="N545" s="236"/>
      <c r="O545" s="236"/>
      <c r="P545" s="236"/>
      <c r="Q545" s="236"/>
      <c r="R545" s="236"/>
      <c r="S545" s="236"/>
      <c r="T545" s="236"/>
      <c r="U545" s="236"/>
      <c r="V545" s="236"/>
      <c r="W545" s="236"/>
      <c r="X545" s="236"/>
      <c r="Y545" s="236"/>
      <c r="Z545" s="236"/>
      <c r="AA545" s="236"/>
      <c r="AB545" s="236"/>
      <c r="AC545" s="236"/>
      <c r="AD545" s="236"/>
      <c r="AE545" s="236"/>
      <c r="AF545" s="236"/>
      <c r="AG545" s="236"/>
      <c r="AH545" s="236"/>
      <c r="AI545" s="236"/>
      <c r="AJ545" s="236"/>
      <c r="AK545" s="236"/>
      <c r="AL545" s="236"/>
      <c r="AM545" s="236"/>
      <c r="AN545" s="236"/>
      <c r="AO545" s="236"/>
      <c r="AP545" s="236"/>
      <c r="AQ545" s="236"/>
      <c r="AR545" s="236"/>
      <c r="AS545" s="177">
        <f t="shared" si="62"/>
        <v>0</v>
      </c>
      <c r="AT545" s="235">
        <f t="shared" si="63"/>
        <v>0</v>
      </c>
      <c r="AU545" s="235">
        <f t="shared" si="64"/>
        <v>0</v>
      </c>
      <c r="AV545" s="235">
        <f t="shared" si="65"/>
        <v>0</v>
      </c>
      <c r="AW545" s="172"/>
      <c r="AX545" s="173">
        <f t="shared" si="61"/>
        <v>0</v>
      </c>
      <c r="AY545" s="173"/>
      <c r="AZ545" s="173"/>
      <c r="BA545" s="173">
        <f t="shared" si="66"/>
        <v>0</v>
      </c>
      <c r="BB545" s="173"/>
      <c r="BC545" s="173"/>
      <c r="BD545" s="173">
        <f t="shared" si="67"/>
        <v>0</v>
      </c>
      <c r="BE545" s="173"/>
      <c r="BF545" s="172"/>
      <c r="BG545" s="172"/>
      <c r="BH545" s="172"/>
      <c r="BI545" s="172"/>
      <c r="BJ545" s="172"/>
      <c r="BK545" s="172"/>
      <c r="BL545" s="172"/>
      <c r="BM545" s="172"/>
      <c r="BN545" s="172"/>
      <c r="BO545" s="172"/>
      <c r="BP545" s="172"/>
      <c r="BQ545" s="172"/>
      <c r="BR545" s="172"/>
      <c r="BS545" s="172"/>
      <c r="BT545" s="172"/>
      <c r="BU545" s="172"/>
      <c r="BV545" s="172"/>
      <c r="BW545" s="172"/>
      <c r="BX545" s="172"/>
      <c r="BY545" s="172"/>
      <c r="BZ545" s="172"/>
      <c r="CA545" s="172"/>
      <c r="CB545" s="172"/>
      <c r="CC545" s="172"/>
      <c r="CD545" s="172"/>
      <c r="CE545" s="172"/>
      <c r="CF545" s="172"/>
      <c r="CG545" s="172"/>
      <c r="CH545" s="172"/>
      <c r="CI545" s="172"/>
      <c r="CJ545" s="172"/>
      <c r="CK545" s="172"/>
      <c r="CL545" s="172"/>
      <c r="CM545" s="172"/>
      <c r="CN545" s="172"/>
      <c r="CO545" s="172"/>
      <c r="CP545" s="172"/>
      <c r="CQ545" s="172"/>
      <c r="CR545" s="172"/>
      <c r="CS545" s="172"/>
      <c r="CT545" s="172"/>
      <c r="CU545" s="172"/>
      <c r="CV545" s="172"/>
      <c r="CW545" s="172"/>
      <c r="CX545" s="172"/>
      <c r="CY545" s="172"/>
      <c r="CZ545" s="172"/>
      <c r="DA545" s="172"/>
      <c r="DB545" s="172"/>
      <c r="DC545" s="172"/>
      <c r="DD545" s="172"/>
      <c r="DE545" s="172"/>
      <c r="DF545" s="172"/>
      <c r="DG545" s="172"/>
      <c r="DH545" s="172"/>
      <c r="DI545" s="172"/>
      <c r="DJ545" s="172"/>
      <c r="DK545" s="172"/>
      <c r="DL545" s="172"/>
      <c r="DM545" s="172"/>
    </row>
    <row r="546" spans="1:117" s="225" customFormat="1" ht="12.75" hidden="1" customHeight="1">
      <c r="A546" s="178" t="s">
        <v>867</v>
      </c>
      <c r="B546" s="243"/>
      <c r="C546" s="242"/>
      <c r="D546" s="241"/>
      <c r="E546" s="240"/>
      <c r="F546" s="239"/>
      <c r="G546" s="238"/>
      <c r="H546" s="231"/>
      <c r="I546" s="237"/>
      <c r="J546" s="236"/>
      <c r="K546" s="236"/>
      <c r="L546" s="236"/>
      <c r="M546" s="236"/>
      <c r="N546" s="236"/>
      <c r="O546" s="236"/>
      <c r="P546" s="236"/>
      <c r="Q546" s="236"/>
      <c r="R546" s="236"/>
      <c r="S546" s="236"/>
      <c r="T546" s="236"/>
      <c r="U546" s="236"/>
      <c r="V546" s="236"/>
      <c r="W546" s="236"/>
      <c r="X546" s="236"/>
      <c r="Y546" s="236"/>
      <c r="Z546" s="236"/>
      <c r="AA546" s="236"/>
      <c r="AB546" s="236"/>
      <c r="AC546" s="236"/>
      <c r="AD546" s="236"/>
      <c r="AE546" s="236"/>
      <c r="AF546" s="236"/>
      <c r="AG546" s="236"/>
      <c r="AH546" s="236"/>
      <c r="AI546" s="236"/>
      <c r="AJ546" s="236"/>
      <c r="AK546" s="236"/>
      <c r="AL546" s="236"/>
      <c r="AM546" s="236"/>
      <c r="AN546" s="236"/>
      <c r="AO546" s="236"/>
      <c r="AP546" s="236"/>
      <c r="AQ546" s="236"/>
      <c r="AR546" s="236"/>
      <c r="AS546" s="177">
        <f t="shared" si="62"/>
        <v>0</v>
      </c>
      <c r="AT546" s="235">
        <f t="shared" si="63"/>
        <v>0</v>
      </c>
      <c r="AU546" s="235">
        <f t="shared" si="64"/>
        <v>0</v>
      </c>
      <c r="AV546" s="235">
        <f t="shared" si="65"/>
        <v>0</v>
      </c>
      <c r="AW546" s="172"/>
      <c r="AX546" s="173">
        <f t="shared" si="61"/>
        <v>0</v>
      </c>
      <c r="AY546" s="173"/>
      <c r="AZ546" s="173"/>
      <c r="BA546" s="173">
        <f t="shared" si="66"/>
        <v>0</v>
      </c>
      <c r="BB546" s="173"/>
      <c r="BC546" s="173"/>
      <c r="BD546" s="173">
        <f t="shared" si="67"/>
        <v>0</v>
      </c>
      <c r="BE546" s="173"/>
      <c r="BF546" s="172"/>
      <c r="BG546" s="172"/>
      <c r="BH546" s="172"/>
      <c r="BI546" s="172"/>
      <c r="BJ546" s="172"/>
      <c r="BK546" s="172"/>
      <c r="BL546" s="172"/>
      <c r="BM546" s="172"/>
      <c r="BN546" s="172"/>
      <c r="BO546" s="172"/>
      <c r="BP546" s="172"/>
      <c r="BQ546" s="172"/>
      <c r="BR546" s="172"/>
      <c r="BS546" s="172"/>
      <c r="BT546" s="172"/>
      <c r="BU546" s="172"/>
      <c r="BV546" s="172"/>
      <c r="BW546" s="172"/>
      <c r="BX546" s="172"/>
      <c r="BY546" s="172"/>
      <c r="BZ546" s="172"/>
      <c r="CA546" s="172"/>
      <c r="CB546" s="172"/>
      <c r="CC546" s="172"/>
      <c r="CD546" s="172"/>
      <c r="CE546" s="172"/>
      <c r="CF546" s="172"/>
      <c r="CG546" s="172"/>
      <c r="CH546" s="172"/>
      <c r="CI546" s="172"/>
      <c r="CJ546" s="172"/>
      <c r="CK546" s="172"/>
      <c r="CL546" s="172"/>
      <c r="CM546" s="172"/>
      <c r="CN546" s="172"/>
      <c r="CO546" s="172"/>
      <c r="CP546" s="172"/>
      <c r="CQ546" s="172"/>
      <c r="CR546" s="172"/>
      <c r="CS546" s="172"/>
      <c r="CT546" s="172"/>
      <c r="CU546" s="172"/>
      <c r="CV546" s="172"/>
      <c r="CW546" s="172"/>
      <c r="CX546" s="172"/>
      <c r="CY546" s="172"/>
      <c r="CZ546" s="172"/>
      <c r="DA546" s="172"/>
      <c r="DB546" s="172"/>
      <c r="DC546" s="172"/>
      <c r="DD546" s="172"/>
      <c r="DE546" s="172"/>
      <c r="DF546" s="172"/>
      <c r="DG546" s="172"/>
      <c r="DH546" s="172"/>
      <c r="DI546" s="172"/>
      <c r="DJ546" s="172"/>
      <c r="DK546" s="172"/>
      <c r="DL546" s="172"/>
      <c r="DM546" s="172"/>
    </row>
    <row r="547" spans="1:117" s="225" customFormat="1" ht="12.75" hidden="1" customHeight="1">
      <c r="A547" s="178" t="s">
        <v>868</v>
      </c>
      <c r="B547" s="243"/>
      <c r="C547" s="242"/>
      <c r="D547" s="241"/>
      <c r="E547" s="240"/>
      <c r="F547" s="239"/>
      <c r="G547" s="238"/>
      <c r="H547" s="231"/>
      <c r="I547" s="237"/>
      <c r="J547" s="236"/>
      <c r="K547" s="236"/>
      <c r="L547" s="236"/>
      <c r="M547" s="236"/>
      <c r="N547" s="236"/>
      <c r="O547" s="236"/>
      <c r="P547" s="236"/>
      <c r="Q547" s="236"/>
      <c r="R547" s="236"/>
      <c r="S547" s="236"/>
      <c r="T547" s="236"/>
      <c r="U547" s="236"/>
      <c r="V547" s="236"/>
      <c r="W547" s="236"/>
      <c r="X547" s="236"/>
      <c r="Y547" s="236"/>
      <c r="Z547" s="236"/>
      <c r="AA547" s="236"/>
      <c r="AB547" s="236"/>
      <c r="AC547" s="236"/>
      <c r="AD547" s="236"/>
      <c r="AE547" s="236"/>
      <c r="AF547" s="236"/>
      <c r="AG547" s="236"/>
      <c r="AH547" s="236"/>
      <c r="AI547" s="236"/>
      <c r="AJ547" s="236"/>
      <c r="AK547" s="236"/>
      <c r="AL547" s="236"/>
      <c r="AM547" s="236"/>
      <c r="AN547" s="236"/>
      <c r="AO547" s="236"/>
      <c r="AP547" s="236"/>
      <c r="AQ547" s="236"/>
      <c r="AR547" s="236"/>
      <c r="AS547" s="177">
        <f t="shared" si="62"/>
        <v>0</v>
      </c>
      <c r="AT547" s="235">
        <f t="shared" si="63"/>
        <v>0</v>
      </c>
      <c r="AU547" s="235">
        <f t="shared" si="64"/>
        <v>0</v>
      </c>
      <c r="AV547" s="235">
        <f t="shared" si="65"/>
        <v>0</v>
      </c>
      <c r="AW547" s="172"/>
      <c r="AX547" s="173">
        <f t="shared" si="61"/>
        <v>0</v>
      </c>
      <c r="AY547" s="173"/>
      <c r="AZ547" s="173"/>
      <c r="BA547" s="173">
        <f t="shared" si="66"/>
        <v>0</v>
      </c>
      <c r="BB547" s="173"/>
      <c r="BC547" s="173"/>
      <c r="BD547" s="173">
        <f t="shared" si="67"/>
        <v>0</v>
      </c>
      <c r="BE547" s="173"/>
      <c r="BF547" s="172"/>
      <c r="BG547" s="172"/>
      <c r="BH547" s="172"/>
      <c r="BI547" s="172"/>
      <c r="BJ547" s="172"/>
      <c r="BK547" s="172"/>
      <c r="BL547" s="172"/>
      <c r="BM547" s="172"/>
      <c r="BN547" s="172"/>
      <c r="BO547" s="172"/>
      <c r="BP547" s="172"/>
      <c r="BQ547" s="172"/>
      <c r="BR547" s="172"/>
      <c r="BS547" s="172"/>
      <c r="BT547" s="172"/>
      <c r="BU547" s="172"/>
      <c r="BV547" s="172"/>
      <c r="BW547" s="172"/>
      <c r="BX547" s="172"/>
      <c r="BY547" s="172"/>
      <c r="BZ547" s="172"/>
      <c r="CA547" s="172"/>
      <c r="CB547" s="172"/>
      <c r="CC547" s="172"/>
      <c r="CD547" s="172"/>
      <c r="CE547" s="172"/>
      <c r="CF547" s="172"/>
      <c r="CG547" s="172"/>
      <c r="CH547" s="172"/>
      <c r="CI547" s="172"/>
      <c r="CJ547" s="172"/>
      <c r="CK547" s="172"/>
      <c r="CL547" s="172"/>
      <c r="CM547" s="172"/>
      <c r="CN547" s="172"/>
      <c r="CO547" s="172"/>
      <c r="CP547" s="172"/>
      <c r="CQ547" s="172"/>
      <c r="CR547" s="172"/>
      <c r="CS547" s="172"/>
      <c r="CT547" s="172"/>
      <c r="CU547" s="172"/>
      <c r="CV547" s="172"/>
      <c r="CW547" s="172"/>
      <c r="CX547" s="172"/>
      <c r="CY547" s="172"/>
      <c r="CZ547" s="172"/>
      <c r="DA547" s="172"/>
      <c r="DB547" s="172"/>
      <c r="DC547" s="172"/>
      <c r="DD547" s="172"/>
      <c r="DE547" s="172"/>
      <c r="DF547" s="172"/>
      <c r="DG547" s="172"/>
      <c r="DH547" s="172"/>
      <c r="DI547" s="172"/>
      <c r="DJ547" s="172"/>
      <c r="DK547" s="172"/>
      <c r="DL547" s="172"/>
      <c r="DM547" s="172"/>
    </row>
    <row r="548" spans="1:117" ht="12.75" hidden="1" customHeight="1">
      <c r="A548" s="178" t="s">
        <v>869</v>
      </c>
      <c r="B548" s="243"/>
      <c r="C548" s="242"/>
      <c r="D548" s="241"/>
      <c r="E548" s="240"/>
      <c r="F548" s="239"/>
      <c r="G548" s="238"/>
      <c r="H548" s="231"/>
      <c r="I548" s="237"/>
      <c r="J548" s="236"/>
      <c r="K548" s="236"/>
      <c r="L548" s="236"/>
      <c r="M548" s="236"/>
      <c r="N548" s="236"/>
      <c r="O548" s="236"/>
      <c r="P548" s="236"/>
      <c r="Q548" s="236"/>
      <c r="R548" s="236"/>
      <c r="S548" s="236"/>
      <c r="T548" s="236"/>
      <c r="U548" s="236"/>
      <c r="V548" s="236"/>
      <c r="W548" s="236"/>
      <c r="X548" s="236"/>
      <c r="Y548" s="236"/>
      <c r="Z548" s="236"/>
      <c r="AA548" s="236"/>
      <c r="AB548" s="236"/>
      <c r="AC548" s="236"/>
      <c r="AD548" s="236"/>
      <c r="AE548" s="236"/>
      <c r="AF548" s="236"/>
      <c r="AG548" s="236"/>
      <c r="AH548" s="236"/>
      <c r="AI548" s="236"/>
      <c r="AJ548" s="236"/>
      <c r="AK548" s="236"/>
      <c r="AL548" s="236"/>
      <c r="AM548" s="236"/>
      <c r="AN548" s="236"/>
      <c r="AO548" s="236"/>
      <c r="AP548" s="236"/>
      <c r="AQ548" s="236"/>
      <c r="AR548" s="236"/>
      <c r="AS548" s="177">
        <f t="shared" si="62"/>
        <v>0</v>
      </c>
      <c r="AT548" s="235">
        <f t="shared" si="63"/>
        <v>0</v>
      </c>
      <c r="AU548" s="235">
        <f t="shared" si="64"/>
        <v>0</v>
      </c>
      <c r="AV548" s="235">
        <f t="shared" si="65"/>
        <v>0</v>
      </c>
      <c r="AX548" s="173">
        <f t="shared" si="61"/>
        <v>0</v>
      </c>
      <c r="BA548" s="173">
        <f t="shared" si="66"/>
        <v>0</v>
      </c>
      <c r="BD548" s="173">
        <f t="shared" si="67"/>
        <v>0</v>
      </c>
    </row>
    <row r="549" spans="1:117" s="225" customFormat="1" ht="12.75" hidden="1" customHeight="1">
      <c r="A549" s="178" t="s">
        <v>870</v>
      </c>
      <c r="B549" s="243"/>
      <c r="C549" s="242"/>
      <c r="D549" s="241"/>
      <c r="E549" s="240"/>
      <c r="F549" s="239"/>
      <c r="G549" s="238"/>
      <c r="H549" s="231"/>
      <c r="I549" s="237"/>
      <c r="J549" s="236"/>
      <c r="K549" s="236"/>
      <c r="L549" s="236"/>
      <c r="M549" s="236"/>
      <c r="N549" s="236"/>
      <c r="O549" s="236"/>
      <c r="P549" s="236"/>
      <c r="Q549" s="236"/>
      <c r="R549" s="236"/>
      <c r="S549" s="236"/>
      <c r="T549" s="236"/>
      <c r="U549" s="236"/>
      <c r="V549" s="236"/>
      <c r="W549" s="236"/>
      <c r="X549" s="236"/>
      <c r="Y549" s="236"/>
      <c r="Z549" s="236"/>
      <c r="AA549" s="236"/>
      <c r="AB549" s="236"/>
      <c r="AC549" s="236"/>
      <c r="AD549" s="236"/>
      <c r="AE549" s="236"/>
      <c r="AF549" s="236"/>
      <c r="AG549" s="236"/>
      <c r="AH549" s="236"/>
      <c r="AI549" s="236"/>
      <c r="AJ549" s="236"/>
      <c r="AK549" s="236"/>
      <c r="AL549" s="236"/>
      <c r="AM549" s="236"/>
      <c r="AN549" s="236"/>
      <c r="AO549" s="236"/>
      <c r="AP549" s="236"/>
      <c r="AQ549" s="236"/>
      <c r="AR549" s="236"/>
      <c r="AS549" s="177">
        <f t="shared" si="62"/>
        <v>0</v>
      </c>
      <c r="AT549" s="235">
        <f t="shared" si="63"/>
        <v>0</v>
      </c>
      <c r="AU549" s="235">
        <f t="shared" si="64"/>
        <v>0</v>
      </c>
      <c r="AV549" s="235">
        <f t="shared" si="65"/>
        <v>0</v>
      </c>
      <c r="AW549" s="172"/>
      <c r="AX549" s="173">
        <f t="shared" si="61"/>
        <v>0</v>
      </c>
      <c r="AY549" s="173"/>
      <c r="AZ549" s="173"/>
      <c r="BA549" s="173">
        <f t="shared" si="66"/>
        <v>0</v>
      </c>
      <c r="BB549" s="173"/>
      <c r="BC549" s="173"/>
      <c r="BD549" s="173">
        <f t="shared" si="67"/>
        <v>0</v>
      </c>
      <c r="BE549" s="173"/>
      <c r="BF549" s="172"/>
      <c r="BG549" s="172"/>
      <c r="BH549" s="172"/>
      <c r="BI549" s="172"/>
      <c r="BJ549" s="172"/>
      <c r="BK549" s="172"/>
      <c r="BL549" s="172"/>
      <c r="BM549" s="172"/>
      <c r="BN549" s="172"/>
      <c r="BO549" s="172"/>
      <c r="BP549" s="172"/>
      <c r="BQ549" s="172"/>
      <c r="BR549" s="172"/>
      <c r="BS549" s="172"/>
      <c r="BT549" s="172"/>
      <c r="BU549" s="172"/>
      <c r="BV549" s="172"/>
      <c r="BW549" s="172"/>
      <c r="BX549" s="172"/>
      <c r="BY549" s="172"/>
      <c r="BZ549" s="172"/>
      <c r="CA549" s="172"/>
      <c r="CB549" s="172"/>
      <c r="CC549" s="172"/>
      <c r="CD549" s="172"/>
      <c r="CE549" s="172"/>
      <c r="CF549" s="172"/>
      <c r="CG549" s="172"/>
      <c r="CH549" s="172"/>
      <c r="CI549" s="172"/>
      <c r="CJ549" s="172"/>
      <c r="CK549" s="172"/>
      <c r="CL549" s="172"/>
      <c r="CM549" s="172"/>
      <c r="CN549" s="172"/>
      <c r="CO549" s="172"/>
      <c r="CP549" s="172"/>
      <c r="CQ549" s="172"/>
      <c r="CR549" s="172"/>
      <c r="CS549" s="172"/>
      <c r="CT549" s="172"/>
      <c r="CU549" s="172"/>
      <c r="CV549" s="172"/>
      <c r="CW549" s="172"/>
      <c r="CX549" s="172"/>
      <c r="CY549" s="172"/>
      <c r="CZ549" s="172"/>
      <c r="DA549" s="172"/>
      <c r="DB549" s="172"/>
      <c r="DC549" s="172"/>
      <c r="DD549" s="172"/>
      <c r="DE549" s="172"/>
      <c r="DF549" s="172"/>
      <c r="DG549" s="172"/>
      <c r="DH549" s="172"/>
      <c r="DI549" s="172"/>
      <c r="DJ549" s="172"/>
      <c r="DK549" s="172"/>
      <c r="DL549" s="172"/>
      <c r="DM549" s="172"/>
    </row>
    <row r="550" spans="1:117" s="225" customFormat="1" ht="12.75" hidden="1" customHeight="1">
      <c r="A550" s="178" t="s">
        <v>871</v>
      </c>
      <c r="B550" s="243"/>
      <c r="C550" s="242"/>
      <c r="D550" s="241"/>
      <c r="E550" s="240"/>
      <c r="F550" s="239"/>
      <c r="G550" s="238"/>
      <c r="H550" s="231"/>
      <c r="I550" s="237"/>
      <c r="J550" s="236"/>
      <c r="K550" s="236"/>
      <c r="L550" s="236"/>
      <c r="M550" s="236"/>
      <c r="N550" s="236"/>
      <c r="O550" s="236"/>
      <c r="P550" s="236"/>
      <c r="Q550" s="236"/>
      <c r="R550" s="236"/>
      <c r="S550" s="236"/>
      <c r="T550" s="236"/>
      <c r="U550" s="236"/>
      <c r="V550" s="236"/>
      <c r="W550" s="236"/>
      <c r="X550" s="236"/>
      <c r="Y550" s="236"/>
      <c r="Z550" s="236"/>
      <c r="AA550" s="236"/>
      <c r="AB550" s="236"/>
      <c r="AC550" s="236"/>
      <c r="AD550" s="236"/>
      <c r="AE550" s="236"/>
      <c r="AF550" s="236"/>
      <c r="AG550" s="236"/>
      <c r="AH550" s="236"/>
      <c r="AI550" s="236"/>
      <c r="AJ550" s="236"/>
      <c r="AK550" s="236"/>
      <c r="AL550" s="236"/>
      <c r="AM550" s="236"/>
      <c r="AN550" s="236"/>
      <c r="AO550" s="236"/>
      <c r="AP550" s="236"/>
      <c r="AQ550" s="236"/>
      <c r="AR550" s="236"/>
      <c r="AS550" s="177">
        <f t="shared" si="62"/>
        <v>0</v>
      </c>
      <c r="AT550" s="235">
        <f t="shared" si="63"/>
        <v>0</v>
      </c>
      <c r="AU550" s="235">
        <f t="shared" si="64"/>
        <v>0</v>
      </c>
      <c r="AV550" s="235">
        <f t="shared" si="65"/>
        <v>0</v>
      </c>
      <c r="AW550" s="172"/>
      <c r="AX550" s="173">
        <f t="shared" si="61"/>
        <v>0</v>
      </c>
      <c r="AY550" s="173"/>
      <c r="AZ550" s="173"/>
      <c r="BA550" s="173">
        <f t="shared" si="66"/>
        <v>0</v>
      </c>
      <c r="BB550" s="173"/>
      <c r="BC550" s="173"/>
      <c r="BD550" s="173">
        <f t="shared" si="67"/>
        <v>0</v>
      </c>
      <c r="BE550" s="173"/>
      <c r="BF550" s="172"/>
      <c r="BG550" s="172"/>
      <c r="BH550" s="172"/>
      <c r="BI550" s="172"/>
      <c r="BJ550" s="172"/>
      <c r="BK550" s="172"/>
      <c r="BL550" s="172"/>
      <c r="BM550" s="172"/>
      <c r="BN550" s="172"/>
      <c r="BO550" s="172"/>
      <c r="BP550" s="172"/>
      <c r="BQ550" s="172"/>
      <c r="BR550" s="172"/>
      <c r="BS550" s="172"/>
      <c r="BT550" s="172"/>
      <c r="BU550" s="172"/>
      <c r="BV550" s="172"/>
      <c r="BW550" s="172"/>
      <c r="BX550" s="172"/>
      <c r="BY550" s="172"/>
      <c r="BZ550" s="172"/>
      <c r="CA550" s="172"/>
      <c r="CB550" s="172"/>
      <c r="CC550" s="172"/>
      <c r="CD550" s="172"/>
      <c r="CE550" s="172"/>
      <c r="CF550" s="172"/>
      <c r="CG550" s="172"/>
      <c r="CH550" s="172"/>
      <c r="CI550" s="172"/>
      <c r="CJ550" s="172"/>
      <c r="CK550" s="172"/>
      <c r="CL550" s="172"/>
      <c r="CM550" s="172"/>
      <c r="CN550" s="172"/>
      <c r="CO550" s="172"/>
      <c r="CP550" s="172"/>
      <c r="CQ550" s="172"/>
      <c r="CR550" s="172"/>
      <c r="CS550" s="172"/>
      <c r="CT550" s="172"/>
      <c r="CU550" s="172"/>
      <c r="CV550" s="172"/>
      <c r="CW550" s="172"/>
      <c r="CX550" s="172"/>
      <c r="CY550" s="172"/>
      <c r="CZ550" s="172"/>
      <c r="DA550" s="172"/>
      <c r="DB550" s="172"/>
      <c r="DC550" s="172"/>
      <c r="DD550" s="172"/>
      <c r="DE550" s="172"/>
      <c r="DF550" s="172"/>
      <c r="DG550" s="172"/>
      <c r="DH550" s="172"/>
      <c r="DI550" s="172"/>
      <c r="DJ550" s="172"/>
      <c r="DK550" s="172"/>
      <c r="DL550" s="172"/>
      <c r="DM550" s="172"/>
    </row>
    <row r="551" spans="1:117" s="225" customFormat="1" hidden="1">
      <c r="A551" s="178" t="s">
        <v>872</v>
      </c>
      <c r="B551" s="243"/>
      <c r="C551" s="242"/>
      <c r="D551" s="241"/>
      <c r="E551" s="240"/>
      <c r="F551" s="239"/>
      <c r="G551" s="238"/>
      <c r="H551" s="231"/>
      <c r="I551" s="237"/>
      <c r="J551" s="236"/>
      <c r="K551" s="236"/>
      <c r="L551" s="236"/>
      <c r="M551" s="236"/>
      <c r="N551" s="236"/>
      <c r="O551" s="236"/>
      <c r="P551" s="236"/>
      <c r="Q551" s="236"/>
      <c r="R551" s="236"/>
      <c r="S551" s="236"/>
      <c r="T551" s="236"/>
      <c r="U551" s="236"/>
      <c r="V551" s="236"/>
      <c r="W551" s="236"/>
      <c r="X551" s="236"/>
      <c r="Y551" s="236"/>
      <c r="Z551" s="236"/>
      <c r="AA551" s="236"/>
      <c r="AB551" s="236"/>
      <c r="AC551" s="236"/>
      <c r="AD551" s="236"/>
      <c r="AE551" s="236"/>
      <c r="AF551" s="236"/>
      <c r="AG551" s="236"/>
      <c r="AH551" s="236"/>
      <c r="AI551" s="236"/>
      <c r="AJ551" s="236"/>
      <c r="AK551" s="236"/>
      <c r="AL551" s="236"/>
      <c r="AM551" s="236"/>
      <c r="AN551" s="236"/>
      <c r="AO551" s="236"/>
      <c r="AP551" s="236"/>
      <c r="AQ551" s="236"/>
      <c r="AR551" s="236"/>
      <c r="AS551" s="177">
        <f t="shared" si="62"/>
        <v>0</v>
      </c>
      <c r="AT551" s="235">
        <f t="shared" si="63"/>
        <v>0</v>
      </c>
      <c r="AU551" s="235">
        <f t="shared" si="64"/>
        <v>0</v>
      </c>
      <c r="AV551" s="235">
        <f t="shared" si="65"/>
        <v>0</v>
      </c>
      <c r="AW551" s="172"/>
      <c r="AX551" s="173">
        <f t="shared" si="61"/>
        <v>0</v>
      </c>
      <c r="AY551" s="173"/>
      <c r="AZ551" s="173"/>
      <c r="BA551" s="173">
        <f t="shared" si="66"/>
        <v>0</v>
      </c>
      <c r="BB551" s="173"/>
      <c r="BC551" s="173"/>
      <c r="BD551" s="173">
        <f t="shared" si="67"/>
        <v>0</v>
      </c>
      <c r="BE551" s="173"/>
      <c r="BF551" s="172"/>
      <c r="BG551" s="172"/>
      <c r="BH551" s="172"/>
      <c r="BI551" s="172"/>
      <c r="BJ551" s="172"/>
      <c r="BK551" s="172"/>
      <c r="BL551" s="172"/>
      <c r="BM551" s="172"/>
      <c r="BN551" s="172"/>
      <c r="BO551" s="172"/>
      <c r="BP551" s="172"/>
      <c r="BQ551" s="172"/>
      <c r="BR551" s="172"/>
      <c r="BS551" s="172"/>
      <c r="BT551" s="172"/>
      <c r="BU551" s="172"/>
      <c r="BV551" s="172"/>
      <c r="BW551" s="172"/>
      <c r="BX551" s="172"/>
      <c r="BY551" s="172"/>
      <c r="BZ551" s="172"/>
      <c r="CA551" s="172"/>
      <c r="CB551" s="172"/>
      <c r="CC551" s="172"/>
      <c r="CD551" s="172"/>
      <c r="CE551" s="172"/>
      <c r="CF551" s="172"/>
      <c r="CG551" s="172"/>
      <c r="CH551" s="172"/>
      <c r="CI551" s="172"/>
      <c r="CJ551" s="172"/>
      <c r="CK551" s="172"/>
      <c r="CL551" s="172"/>
      <c r="CM551" s="172"/>
      <c r="CN551" s="172"/>
      <c r="CO551" s="172"/>
      <c r="CP551" s="172"/>
      <c r="CQ551" s="172"/>
      <c r="CR551" s="172"/>
      <c r="CS551" s="172"/>
      <c r="CT551" s="172"/>
      <c r="CU551" s="172"/>
      <c r="CV551" s="172"/>
      <c r="CW551" s="172"/>
      <c r="CX551" s="172"/>
      <c r="CY551" s="172"/>
      <c r="CZ551" s="172"/>
      <c r="DA551" s="172"/>
      <c r="DB551" s="172"/>
      <c r="DC551" s="172"/>
      <c r="DD551" s="172"/>
      <c r="DE551" s="172"/>
      <c r="DF551" s="172"/>
      <c r="DG551" s="172"/>
      <c r="DH551" s="172"/>
      <c r="DI551" s="172"/>
      <c r="DJ551" s="172"/>
      <c r="DK551" s="172"/>
      <c r="DL551" s="172"/>
      <c r="DM551" s="172"/>
    </row>
    <row r="552" spans="1:117" s="225" customFormat="1" hidden="1">
      <c r="A552" s="178" t="s">
        <v>873</v>
      </c>
      <c r="B552" s="243"/>
      <c r="C552" s="242"/>
      <c r="D552" s="241"/>
      <c r="E552" s="240"/>
      <c r="F552" s="239"/>
      <c r="G552" s="238"/>
      <c r="H552" s="231"/>
      <c r="I552" s="237"/>
      <c r="J552" s="236"/>
      <c r="K552" s="236"/>
      <c r="L552" s="236"/>
      <c r="M552" s="236"/>
      <c r="N552" s="236"/>
      <c r="O552" s="236"/>
      <c r="P552" s="236"/>
      <c r="Q552" s="236"/>
      <c r="R552" s="236"/>
      <c r="S552" s="236"/>
      <c r="T552" s="236"/>
      <c r="U552" s="236"/>
      <c r="V552" s="236"/>
      <c r="W552" s="236"/>
      <c r="X552" s="236"/>
      <c r="Y552" s="236"/>
      <c r="Z552" s="236"/>
      <c r="AA552" s="236"/>
      <c r="AB552" s="236"/>
      <c r="AC552" s="236"/>
      <c r="AD552" s="236"/>
      <c r="AE552" s="236"/>
      <c r="AF552" s="236"/>
      <c r="AG552" s="236"/>
      <c r="AH552" s="236"/>
      <c r="AI552" s="236"/>
      <c r="AJ552" s="236"/>
      <c r="AK552" s="236"/>
      <c r="AL552" s="236"/>
      <c r="AM552" s="236"/>
      <c r="AN552" s="236"/>
      <c r="AO552" s="236"/>
      <c r="AP552" s="236"/>
      <c r="AQ552" s="236"/>
      <c r="AR552" s="236"/>
      <c r="AS552" s="177">
        <f t="shared" si="62"/>
        <v>0</v>
      </c>
      <c r="AT552" s="235">
        <f t="shared" si="63"/>
        <v>0</v>
      </c>
      <c r="AU552" s="235">
        <f t="shared" si="64"/>
        <v>0</v>
      </c>
      <c r="AV552" s="235">
        <f t="shared" si="65"/>
        <v>0</v>
      </c>
      <c r="AW552" s="172"/>
      <c r="AX552" s="173">
        <f t="shared" si="61"/>
        <v>0</v>
      </c>
      <c r="AY552" s="173"/>
      <c r="AZ552" s="173"/>
      <c r="BA552" s="173">
        <f t="shared" si="66"/>
        <v>0</v>
      </c>
      <c r="BB552" s="173"/>
      <c r="BC552" s="173"/>
      <c r="BD552" s="173">
        <f t="shared" si="67"/>
        <v>0</v>
      </c>
      <c r="BE552" s="173"/>
      <c r="BF552" s="172"/>
      <c r="BG552" s="172"/>
      <c r="BH552" s="172"/>
      <c r="BI552" s="172"/>
      <c r="BJ552" s="172"/>
      <c r="BK552" s="172"/>
      <c r="BL552" s="172"/>
      <c r="BM552" s="172"/>
      <c r="BN552" s="172"/>
      <c r="BO552" s="172"/>
      <c r="BP552" s="172"/>
      <c r="BQ552" s="172"/>
      <c r="BR552" s="172"/>
      <c r="BS552" s="172"/>
      <c r="BT552" s="172"/>
      <c r="BU552" s="172"/>
      <c r="BV552" s="172"/>
      <c r="BW552" s="172"/>
      <c r="BX552" s="172"/>
      <c r="BY552" s="172"/>
      <c r="BZ552" s="172"/>
      <c r="CA552" s="172"/>
      <c r="CB552" s="172"/>
      <c r="CC552" s="172"/>
      <c r="CD552" s="172"/>
      <c r="CE552" s="172"/>
      <c r="CF552" s="172"/>
      <c r="CG552" s="172"/>
      <c r="CH552" s="172"/>
      <c r="CI552" s="172"/>
      <c r="CJ552" s="172"/>
      <c r="CK552" s="172"/>
      <c r="CL552" s="172"/>
      <c r="CM552" s="172"/>
      <c r="CN552" s="172"/>
      <c r="CO552" s="172"/>
      <c r="CP552" s="172"/>
      <c r="CQ552" s="172"/>
      <c r="CR552" s="172"/>
      <c r="CS552" s="172"/>
      <c r="CT552" s="172"/>
      <c r="CU552" s="172"/>
      <c r="CV552" s="172"/>
      <c r="CW552" s="172"/>
      <c r="CX552" s="172"/>
      <c r="CY552" s="172"/>
      <c r="CZ552" s="172"/>
      <c r="DA552" s="172"/>
      <c r="DB552" s="172"/>
      <c r="DC552" s="172"/>
      <c r="DD552" s="172"/>
      <c r="DE552" s="172"/>
      <c r="DF552" s="172"/>
      <c r="DG552" s="172"/>
      <c r="DH552" s="172"/>
      <c r="DI552" s="172"/>
      <c r="DJ552" s="172"/>
      <c r="DK552" s="172"/>
      <c r="DL552" s="172"/>
      <c r="DM552" s="172"/>
    </row>
    <row r="553" spans="1:117" s="225" customFormat="1" hidden="1">
      <c r="A553" s="178" t="s">
        <v>874</v>
      </c>
      <c r="B553" s="243"/>
      <c r="C553" s="242"/>
      <c r="D553" s="241"/>
      <c r="E553" s="240"/>
      <c r="F553" s="239"/>
      <c r="G553" s="238"/>
      <c r="H553" s="231"/>
      <c r="I553" s="237"/>
      <c r="J553" s="236"/>
      <c r="K553" s="236"/>
      <c r="L553" s="236"/>
      <c r="M553" s="236"/>
      <c r="N553" s="236"/>
      <c r="O553" s="236"/>
      <c r="P553" s="236"/>
      <c r="Q553" s="236"/>
      <c r="R553" s="236"/>
      <c r="S553" s="236"/>
      <c r="T553" s="236"/>
      <c r="U553" s="236"/>
      <c r="V553" s="236"/>
      <c r="W553" s="236"/>
      <c r="X553" s="236"/>
      <c r="Y553" s="236"/>
      <c r="Z553" s="236"/>
      <c r="AA553" s="236"/>
      <c r="AB553" s="236"/>
      <c r="AC553" s="236"/>
      <c r="AD553" s="236"/>
      <c r="AE553" s="236"/>
      <c r="AF553" s="236"/>
      <c r="AG553" s="236"/>
      <c r="AH553" s="236"/>
      <c r="AI553" s="236"/>
      <c r="AJ553" s="236"/>
      <c r="AK553" s="236"/>
      <c r="AL553" s="236"/>
      <c r="AM553" s="236"/>
      <c r="AN553" s="236"/>
      <c r="AO553" s="236"/>
      <c r="AP553" s="236"/>
      <c r="AQ553" s="236"/>
      <c r="AR553" s="236"/>
      <c r="AS553" s="177">
        <f t="shared" si="62"/>
        <v>0</v>
      </c>
      <c r="AT553" s="235">
        <f t="shared" si="63"/>
        <v>0</v>
      </c>
      <c r="AU553" s="235">
        <f t="shared" si="64"/>
        <v>0</v>
      </c>
      <c r="AV553" s="235">
        <f t="shared" si="65"/>
        <v>0</v>
      </c>
      <c r="AW553" s="172"/>
      <c r="AX553" s="173">
        <f t="shared" ref="AX553:AX616" si="68">D553*(P553+Q553+AL553+AE553+AA553+Z553+Y553+X553)</f>
        <v>0</v>
      </c>
      <c r="AY553" s="173"/>
      <c r="AZ553" s="173"/>
      <c r="BA553" s="173">
        <f t="shared" si="66"/>
        <v>0</v>
      </c>
      <c r="BB553" s="173"/>
      <c r="BC553" s="173"/>
      <c r="BD553" s="173">
        <f t="shared" si="67"/>
        <v>0</v>
      </c>
      <c r="BE553" s="173"/>
      <c r="BF553" s="172"/>
      <c r="BG553" s="172"/>
      <c r="BH553" s="172"/>
      <c r="BI553" s="172"/>
      <c r="BJ553" s="172"/>
      <c r="BK553" s="172"/>
      <c r="BL553" s="172"/>
      <c r="BM553" s="172"/>
      <c r="BN553" s="172"/>
      <c r="BO553" s="172"/>
      <c r="BP553" s="172"/>
      <c r="BQ553" s="172"/>
      <c r="BR553" s="172"/>
      <c r="BS553" s="172"/>
      <c r="BT553" s="172"/>
      <c r="BU553" s="172"/>
      <c r="BV553" s="172"/>
      <c r="BW553" s="172"/>
      <c r="BX553" s="172"/>
      <c r="BY553" s="172"/>
      <c r="BZ553" s="172"/>
      <c r="CA553" s="172"/>
      <c r="CB553" s="172"/>
      <c r="CC553" s="172"/>
      <c r="CD553" s="172"/>
      <c r="CE553" s="172"/>
      <c r="CF553" s="172"/>
      <c r="CG553" s="172"/>
      <c r="CH553" s="172"/>
      <c r="CI553" s="172"/>
      <c r="CJ553" s="172"/>
      <c r="CK553" s="172"/>
      <c r="CL553" s="172"/>
      <c r="CM553" s="172"/>
      <c r="CN553" s="172"/>
      <c r="CO553" s="172"/>
      <c r="CP553" s="172"/>
      <c r="CQ553" s="172"/>
      <c r="CR553" s="172"/>
      <c r="CS553" s="172"/>
      <c r="CT553" s="172"/>
      <c r="CU553" s="172"/>
      <c r="CV553" s="172"/>
      <c r="CW553" s="172"/>
      <c r="CX553" s="172"/>
      <c r="CY553" s="172"/>
      <c r="CZ553" s="172"/>
      <c r="DA553" s="172"/>
      <c r="DB553" s="172"/>
      <c r="DC553" s="172"/>
      <c r="DD553" s="172"/>
      <c r="DE553" s="172"/>
      <c r="DF553" s="172"/>
      <c r="DG553" s="172"/>
      <c r="DH553" s="172"/>
      <c r="DI553" s="172"/>
      <c r="DJ553" s="172"/>
      <c r="DK553" s="172"/>
      <c r="DL553" s="172"/>
      <c r="DM553" s="172"/>
    </row>
    <row r="554" spans="1:117" s="225" customFormat="1" hidden="1">
      <c r="A554" s="178" t="s">
        <v>875</v>
      </c>
      <c r="B554" s="243"/>
      <c r="C554" s="242"/>
      <c r="D554" s="241"/>
      <c r="E554" s="240"/>
      <c r="F554" s="239"/>
      <c r="G554" s="238"/>
      <c r="H554" s="231"/>
      <c r="I554" s="237"/>
      <c r="J554" s="236"/>
      <c r="K554" s="236"/>
      <c r="L554" s="236"/>
      <c r="M554" s="236"/>
      <c r="N554" s="236"/>
      <c r="O554" s="236"/>
      <c r="P554" s="236"/>
      <c r="Q554" s="236"/>
      <c r="R554" s="236"/>
      <c r="S554" s="236"/>
      <c r="T554" s="236"/>
      <c r="U554" s="236"/>
      <c r="V554" s="236"/>
      <c r="W554" s="236"/>
      <c r="X554" s="236"/>
      <c r="Y554" s="236"/>
      <c r="Z554" s="236"/>
      <c r="AA554" s="236"/>
      <c r="AB554" s="236"/>
      <c r="AC554" s="236"/>
      <c r="AD554" s="236"/>
      <c r="AE554" s="236"/>
      <c r="AF554" s="236"/>
      <c r="AG554" s="236"/>
      <c r="AH554" s="236"/>
      <c r="AI554" s="236"/>
      <c r="AJ554" s="236"/>
      <c r="AK554" s="236"/>
      <c r="AL554" s="236"/>
      <c r="AM554" s="236"/>
      <c r="AN554" s="236"/>
      <c r="AO554" s="236"/>
      <c r="AP554" s="236"/>
      <c r="AQ554" s="236"/>
      <c r="AR554" s="236"/>
      <c r="AS554" s="177">
        <f t="shared" si="62"/>
        <v>0</v>
      </c>
      <c r="AT554" s="235">
        <f t="shared" si="63"/>
        <v>0</v>
      </c>
      <c r="AU554" s="235">
        <f t="shared" si="64"/>
        <v>0</v>
      </c>
      <c r="AV554" s="235">
        <f t="shared" si="65"/>
        <v>0</v>
      </c>
      <c r="AW554" s="172"/>
      <c r="AX554" s="173">
        <f t="shared" si="68"/>
        <v>0</v>
      </c>
      <c r="AY554" s="173"/>
      <c r="AZ554" s="173"/>
      <c r="BA554" s="173">
        <f t="shared" si="66"/>
        <v>0</v>
      </c>
      <c r="BB554" s="173"/>
      <c r="BC554" s="173"/>
      <c r="BD554" s="173">
        <f t="shared" si="67"/>
        <v>0</v>
      </c>
      <c r="BE554" s="173"/>
      <c r="BF554" s="172"/>
      <c r="BG554" s="172"/>
      <c r="BH554" s="172"/>
      <c r="BI554" s="172"/>
      <c r="BJ554" s="172"/>
      <c r="BK554" s="172"/>
      <c r="BL554" s="172"/>
      <c r="BM554" s="172"/>
      <c r="BN554" s="172"/>
      <c r="BO554" s="172"/>
      <c r="BP554" s="172"/>
      <c r="BQ554" s="172"/>
      <c r="BR554" s="172"/>
      <c r="BS554" s="172"/>
      <c r="BT554" s="172"/>
      <c r="BU554" s="172"/>
      <c r="BV554" s="172"/>
      <c r="BW554" s="172"/>
      <c r="BX554" s="172"/>
      <c r="BY554" s="172"/>
      <c r="BZ554" s="172"/>
      <c r="CA554" s="172"/>
      <c r="CB554" s="172"/>
      <c r="CC554" s="172"/>
      <c r="CD554" s="172"/>
      <c r="CE554" s="172"/>
      <c r="CF554" s="172"/>
      <c r="CG554" s="172"/>
      <c r="CH554" s="172"/>
      <c r="CI554" s="172"/>
      <c r="CJ554" s="172"/>
      <c r="CK554" s="172"/>
      <c r="CL554" s="172"/>
      <c r="CM554" s="172"/>
      <c r="CN554" s="172"/>
      <c r="CO554" s="172"/>
      <c r="CP554" s="172"/>
      <c r="CQ554" s="172"/>
      <c r="CR554" s="172"/>
      <c r="CS554" s="172"/>
      <c r="CT554" s="172"/>
      <c r="CU554" s="172"/>
      <c r="CV554" s="172"/>
      <c r="CW554" s="172"/>
      <c r="CX554" s="172"/>
      <c r="CY554" s="172"/>
      <c r="CZ554" s="172"/>
      <c r="DA554" s="172"/>
      <c r="DB554" s="172"/>
      <c r="DC554" s="172"/>
      <c r="DD554" s="172"/>
      <c r="DE554" s="172"/>
      <c r="DF554" s="172"/>
      <c r="DG554" s="172"/>
      <c r="DH554" s="172"/>
      <c r="DI554" s="172"/>
      <c r="DJ554" s="172"/>
      <c r="DK554" s="172"/>
      <c r="DL554" s="172"/>
      <c r="DM554" s="172"/>
    </row>
    <row r="555" spans="1:117" s="225" customFormat="1" hidden="1">
      <c r="A555" s="178" t="s">
        <v>876</v>
      </c>
      <c r="B555" s="243"/>
      <c r="C555" s="242"/>
      <c r="D555" s="241"/>
      <c r="E555" s="240"/>
      <c r="F555" s="239"/>
      <c r="G555" s="238"/>
      <c r="H555" s="231"/>
      <c r="I555" s="237"/>
      <c r="J555" s="236"/>
      <c r="K555" s="236"/>
      <c r="L555" s="236"/>
      <c r="M555" s="236"/>
      <c r="N555" s="236"/>
      <c r="O555" s="236"/>
      <c r="P555" s="236"/>
      <c r="Q555" s="236"/>
      <c r="R555" s="236"/>
      <c r="S555" s="236"/>
      <c r="T555" s="236"/>
      <c r="U555" s="236"/>
      <c r="V555" s="236"/>
      <c r="W555" s="236"/>
      <c r="X555" s="236"/>
      <c r="Y555" s="236"/>
      <c r="Z555" s="236"/>
      <c r="AA555" s="236"/>
      <c r="AB555" s="236"/>
      <c r="AC555" s="236"/>
      <c r="AD555" s="236"/>
      <c r="AE555" s="236"/>
      <c r="AF555" s="236"/>
      <c r="AG555" s="236"/>
      <c r="AH555" s="236"/>
      <c r="AI555" s="236"/>
      <c r="AJ555" s="236"/>
      <c r="AK555" s="236"/>
      <c r="AL555" s="236"/>
      <c r="AM555" s="236"/>
      <c r="AN555" s="236"/>
      <c r="AO555" s="236"/>
      <c r="AP555" s="236"/>
      <c r="AQ555" s="236"/>
      <c r="AR555" s="236"/>
      <c r="AS555" s="177">
        <f t="shared" si="62"/>
        <v>0</v>
      </c>
      <c r="AT555" s="235">
        <f t="shared" si="63"/>
        <v>0</v>
      </c>
      <c r="AU555" s="235">
        <f t="shared" si="64"/>
        <v>0</v>
      </c>
      <c r="AV555" s="235">
        <f t="shared" si="65"/>
        <v>0</v>
      </c>
      <c r="AW555" s="172"/>
      <c r="AX555" s="173">
        <f t="shared" si="68"/>
        <v>0</v>
      </c>
      <c r="AY555" s="173"/>
      <c r="AZ555" s="173"/>
      <c r="BA555" s="173">
        <f t="shared" si="66"/>
        <v>0</v>
      </c>
      <c r="BB555" s="173"/>
      <c r="BC555" s="173"/>
      <c r="BD555" s="173">
        <f t="shared" si="67"/>
        <v>0</v>
      </c>
      <c r="BE555" s="173"/>
      <c r="BF555" s="172"/>
      <c r="BG555" s="172"/>
      <c r="BH555" s="172"/>
      <c r="BI555" s="172"/>
      <c r="BJ555" s="172"/>
      <c r="BK555" s="172"/>
      <c r="BL555" s="172"/>
      <c r="BM555" s="172"/>
      <c r="BN555" s="172"/>
      <c r="BO555" s="172"/>
      <c r="BP555" s="172"/>
      <c r="BQ555" s="172"/>
      <c r="BR555" s="172"/>
      <c r="BS555" s="172"/>
      <c r="BT555" s="172"/>
      <c r="BU555" s="172"/>
      <c r="BV555" s="172"/>
      <c r="BW555" s="172"/>
      <c r="BX555" s="172"/>
      <c r="BY555" s="172"/>
      <c r="BZ555" s="172"/>
      <c r="CA555" s="172"/>
      <c r="CB555" s="172"/>
      <c r="CC555" s="172"/>
      <c r="CD555" s="172"/>
      <c r="CE555" s="172"/>
      <c r="CF555" s="172"/>
      <c r="CG555" s="172"/>
      <c r="CH555" s="172"/>
      <c r="CI555" s="172"/>
      <c r="CJ555" s="172"/>
      <c r="CK555" s="172"/>
      <c r="CL555" s="172"/>
      <c r="CM555" s="172"/>
      <c r="CN555" s="172"/>
      <c r="CO555" s="172"/>
      <c r="CP555" s="172"/>
      <c r="CQ555" s="172"/>
      <c r="CR555" s="172"/>
      <c r="CS555" s="172"/>
      <c r="CT555" s="172"/>
      <c r="CU555" s="172"/>
      <c r="CV555" s="172"/>
      <c r="CW555" s="172"/>
      <c r="CX555" s="172"/>
      <c r="CY555" s="172"/>
      <c r="CZ555" s="172"/>
      <c r="DA555" s="172"/>
      <c r="DB555" s="172"/>
      <c r="DC555" s="172"/>
      <c r="DD555" s="172"/>
      <c r="DE555" s="172"/>
      <c r="DF555" s="172"/>
      <c r="DG555" s="172"/>
      <c r="DH555" s="172"/>
      <c r="DI555" s="172"/>
      <c r="DJ555" s="172"/>
      <c r="DK555" s="172"/>
      <c r="DL555" s="172"/>
      <c r="DM555" s="172"/>
    </row>
    <row r="556" spans="1:117" s="225" customFormat="1" ht="12.75" hidden="1" customHeight="1">
      <c r="A556" s="178" t="s">
        <v>877</v>
      </c>
      <c r="B556" s="243"/>
      <c r="C556" s="242"/>
      <c r="D556" s="241"/>
      <c r="E556" s="240"/>
      <c r="F556" s="239"/>
      <c r="G556" s="238"/>
      <c r="H556" s="231"/>
      <c r="I556" s="237"/>
      <c r="J556" s="236"/>
      <c r="K556" s="236"/>
      <c r="L556" s="236"/>
      <c r="M556" s="236"/>
      <c r="N556" s="236"/>
      <c r="O556" s="236"/>
      <c r="P556" s="236"/>
      <c r="Q556" s="236"/>
      <c r="R556" s="236"/>
      <c r="S556" s="236"/>
      <c r="T556" s="236"/>
      <c r="U556" s="236"/>
      <c r="V556" s="236"/>
      <c r="W556" s="236"/>
      <c r="X556" s="236"/>
      <c r="Y556" s="236"/>
      <c r="Z556" s="236"/>
      <c r="AA556" s="236"/>
      <c r="AB556" s="236"/>
      <c r="AC556" s="236"/>
      <c r="AD556" s="236"/>
      <c r="AE556" s="236"/>
      <c r="AF556" s="236"/>
      <c r="AG556" s="236"/>
      <c r="AH556" s="236"/>
      <c r="AI556" s="236"/>
      <c r="AJ556" s="236"/>
      <c r="AK556" s="236"/>
      <c r="AL556" s="236"/>
      <c r="AM556" s="236"/>
      <c r="AN556" s="236"/>
      <c r="AO556" s="236"/>
      <c r="AP556" s="236"/>
      <c r="AQ556" s="236"/>
      <c r="AR556" s="236"/>
      <c r="AS556" s="177">
        <f t="shared" si="62"/>
        <v>0</v>
      </c>
      <c r="AT556" s="235">
        <f t="shared" si="63"/>
        <v>0</v>
      </c>
      <c r="AU556" s="235">
        <f t="shared" si="64"/>
        <v>0</v>
      </c>
      <c r="AV556" s="235">
        <f t="shared" si="65"/>
        <v>0</v>
      </c>
      <c r="AW556" s="172"/>
      <c r="AX556" s="173">
        <f t="shared" si="68"/>
        <v>0</v>
      </c>
      <c r="AY556" s="173"/>
      <c r="AZ556" s="173"/>
      <c r="BA556" s="173">
        <f t="shared" si="66"/>
        <v>0</v>
      </c>
      <c r="BB556" s="173"/>
      <c r="BC556" s="173"/>
      <c r="BD556" s="173">
        <f t="shared" si="67"/>
        <v>0</v>
      </c>
      <c r="BE556" s="173"/>
      <c r="BF556" s="172"/>
      <c r="BG556" s="172"/>
      <c r="BH556" s="172"/>
      <c r="BI556" s="172"/>
      <c r="BJ556" s="172"/>
      <c r="BK556" s="172"/>
      <c r="BL556" s="172"/>
      <c r="BM556" s="172"/>
      <c r="BN556" s="172"/>
      <c r="BO556" s="172"/>
      <c r="BP556" s="172"/>
      <c r="BQ556" s="172"/>
      <c r="BR556" s="172"/>
      <c r="BS556" s="172"/>
      <c r="BT556" s="172"/>
      <c r="BU556" s="172"/>
      <c r="BV556" s="172"/>
      <c r="BW556" s="172"/>
      <c r="BX556" s="172"/>
      <c r="BY556" s="172"/>
      <c r="BZ556" s="172"/>
      <c r="CA556" s="172"/>
      <c r="CB556" s="172"/>
      <c r="CC556" s="172"/>
      <c r="CD556" s="172"/>
      <c r="CE556" s="172"/>
      <c r="CF556" s="172"/>
      <c r="CG556" s="172"/>
      <c r="CH556" s="172"/>
      <c r="CI556" s="172"/>
      <c r="CJ556" s="172"/>
      <c r="CK556" s="172"/>
      <c r="CL556" s="172"/>
      <c r="CM556" s="172"/>
      <c r="CN556" s="172"/>
      <c r="CO556" s="172"/>
      <c r="CP556" s="172"/>
      <c r="CQ556" s="172"/>
      <c r="CR556" s="172"/>
      <c r="CS556" s="172"/>
      <c r="CT556" s="172"/>
      <c r="CU556" s="172"/>
      <c r="CV556" s="172"/>
      <c r="CW556" s="172"/>
      <c r="CX556" s="172"/>
      <c r="CY556" s="172"/>
      <c r="CZ556" s="172"/>
      <c r="DA556" s="172"/>
      <c r="DB556" s="172"/>
      <c r="DC556" s="172"/>
      <c r="DD556" s="172"/>
      <c r="DE556" s="172"/>
      <c r="DF556" s="172"/>
      <c r="DG556" s="172"/>
      <c r="DH556" s="172"/>
      <c r="DI556" s="172"/>
      <c r="DJ556" s="172"/>
      <c r="DK556" s="172"/>
      <c r="DL556" s="172"/>
      <c r="DM556" s="172"/>
    </row>
    <row r="557" spans="1:117" ht="12.75" hidden="1" customHeight="1">
      <c r="A557" s="178" t="s">
        <v>878</v>
      </c>
      <c r="B557" s="243"/>
      <c r="C557" s="242"/>
      <c r="D557" s="241"/>
      <c r="E557" s="240"/>
      <c r="F557" s="239"/>
      <c r="G557" s="238"/>
      <c r="H557" s="231"/>
      <c r="I557" s="237"/>
      <c r="J557" s="236"/>
      <c r="K557" s="236"/>
      <c r="L557" s="236"/>
      <c r="M557" s="236"/>
      <c r="N557" s="236"/>
      <c r="O557" s="236"/>
      <c r="P557" s="236"/>
      <c r="Q557" s="236"/>
      <c r="R557" s="236"/>
      <c r="S557" s="236"/>
      <c r="T557" s="236"/>
      <c r="U557" s="236"/>
      <c r="V557" s="236"/>
      <c r="W557" s="236"/>
      <c r="X557" s="236"/>
      <c r="Y557" s="236"/>
      <c r="Z557" s="236"/>
      <c r="AA557" s="236"/>
      <c r="AB557" s="236"/>
      <c r="AC557" s="236"/>
      <c r="AD557" s="236"/>
      <c r="AE557" s="236"/>
      <c r="AF557" s="236"/>
      <c r="AG557" s="236"/>
      <c r="AH557" s="236"/>
      <c r="AI557" s="236"/>
      <c r="AJ557" s="236"/>
      <c r="AK557" s="236"/>
      <c r="AL557" s="236"/>
      <c r="AM557" s="236"/>
      <c r="AN557" s="236"/>
      <c r="AO557" s="236"/>
      <c r="AP557" s="236"/>
      <c r="AQ557" s="236"/>
      <c r="AR557" s="236"/>
      <c r="AS557" s="177">
        <f t="shared" si="62"/>
        <v>0</v>
      </c>
      <c r="AT557" s="235">
        <f t="shared" si="63"/>
        <v>0</v>
      </c>
      <c r="AU557" s="235">
        <f t="shared" si="64"/>
        <v>0</v>
      </c>
      <c r="AV557" s="235">
        <f t="shared" si="65"/>
        <v>0</v>
      </c>
      <c r="AX557" s="173">
        <f t="shared" si="68"/>
        <v>0</v>
      </c>
      <c r="BA557" s="173">
        <f t="shared" si="66"/>
        <v>0</v>
      </c>
      <c r="BD557" s="173">
        <f t="shared" si="67"/>
        <v>0</v>
      </c>
    </row>
    <row r="558" spans="1:117" s="225" customFormat="1" ht="12.75" hidden="1" customHeight="1">
      <c r="A558" s="178" t="s">
        <v>879</v>
      </c>
      <c r="B558" s="243"/>
      <c r="C558" s="242"/>
      <c r="D558" s="241"/>
      <c r="E558" s="240"/>
      <c r="F558" s="239"/>
      <c r="G558" s="238"/>
      <c r="H558" s="231"/>
      <c r="I558" s="237"/>
      <c r="J558" s="236"/>
      <c r="K558" s="236"/>
      <c r="L558" s="236"/>
      <c r="M558" s="236"/>
      <c r="N558" s="236"/>
      <c r="O558" s="236"/>
      <c r="P558" s="236"/>
      <c r="Q558" s="236"/>
      <c r="R558" s="236"/>
      <c r="S558" s="236"/>
      <c r="T558" s="236"/>
      <c r="U558" s="236"/>
      <c r="V558" s="236"/>
      <c r="W558" s="236"/>
      <c r="X558" s="236"/>
      <c r="Y558" s="236"/>
      <c r="Z558" s="236"/>
      <c r="AA558" s="236"/>
      <c r="AB558" s="236"/>
      <c r="AC558" s="236"/>
      <c r="AD558" s="236"/>
      <c r="AE558" s="236"/>
      <c r="AF558" s="236"/>
      <c r="AG558" s="236"/>
      <c r="AH558" s="236"/>
      <c r="AI558" s="236"/>
      <c r="AJ558" s="236"/>
      <c r="AK558" s="236"/>
      <c r="AL558" s="236"/>
      <c r="AM558" s="236"/>
      <c r="AN558" s="236"/>
      <c r="AO558" s="236"/>
      <c r="AP558" s="236"/>
      <c r="AQ558" s="236"/>
      <c r="AR558" s="236"/>
      <c r="AS558" s="177">
        <f t="shared" si="62"/>
        <v>0</v>
      </c>
      <c r="AT558" s="235">
        <f t="shared" si="63"/>
        <v>0</v>
      </c>
      <c r="AU558" s="235">
        <f t="shared" si="64"/>
        <v>0</v>
      </c>
      <c r="AV558" s="235">
        <f t="shared" si="65"/>
        <v>0</v>
      </c>
      <c r="AW558" s="172"/>
      <c r="AX558" s="173">
        <f t="shared" si="68"/>
        <v>0</v>
      </c>
      <c r="AY558" s="173"/>
      <c r="AZ558" s="173"/>
      <c r="BA558" s="173">
        <f t="shared" si="66"/>
        <v>0</v>
      </c>
      <c r="BB558" s="173"/>
      <c r="BC558" s="173"/>
      <c r="BD558" s="173">
        <f t="shared" si="67"/>
        <v>0</v>
      </c>
      <c r="BE558" s="173"/>
      <c r="BF558" s="172"/>
      <c r="BG558" s="172"/>
      <c r="BH558" s="172"/>
      <c r="BI558" s="172"/>
      <c r="BJ558" s="172"/>
      <c r="BK558" s="172"/>
      <c r="BL558" s="172"/>
      <c r="BM558" s="172"/>
      <c r="BN558" s="172"/>
      <c r="BO558" s="172"/>
      <c r="BP558" s="172"/>
      <c r="BQ558" s="172"/>
      <c r="BR558" s="172"/>
      <c r="BS558" s="172"/>
      <c r="BT558" s="172"/>
      <c r="BU558" s="172"/>
      <c r="BV558" s="172"/>
      <c r="BW558" s="172"/>
      <c r="BX558" s="172"/>
      <c r="BY558" s="172"/>
      <c r="BZ558" s="172"/>
      <c r="CA558" s="172"/>
      <c r="CB558" s="172"/>
      <c r="CC558" s="172"/>
      <c r="CD558" s="172"/>
      <c r="CE558" s="172"/>
      <c r="CF558" s="172"/>
      <c r="CG558" s="172"/>
      <c r="CH558" s="172"/>
      <c r="CI558" s="172"/>
      <c r="CJ558" s="172"/>
      <c r="CK558" s="172"/>
      <c r="CL558" s="172"/>
      <c r="CM558" s="172"/>
      <c r="CN558" s="172"/>
      <c r="CO558" s="172"/>
      <c r="CP558" s="172"/>
      <c r="CQ558" s="172"/>
      <c r="CR558" s="172"/>
      <c r="CS558" s="172"/>
      <c r="CT558" s="172"/>
      <c r="CU558" s="172"/>
      <c r="CV558" s="172"/>
      <c r="CW558" s="172"/>
      <c r="CX558" s="172"/>
      <c r="CY558" s="172"/>
      <c r="CZ558" s="172"/>
      <c r="DA558" s="172"/>
      <c r="DB558" s="172"/>
      <c r="DC558" s="172"/>
      <c r="DD558" s="172"/>
      <c r="DE558" s="172"/>
      <c r="DF558" s="172"/>
      <c r="DG558" s="172"/>
      <c r="DH558" s="172"/>
      <c r="DI558" s="172"/>
      <c r="DJ558" s="172"/>
      <c r="DK558" s="172"/>
      <c r="DL558" s="172"/>
      <c r="DM558" s="172"/>
    </row>
    <row r="559" spans="1:117" ht="12.75" hidden="1" customHeight="1">
      <c r="A559" s="178" t="s">
        <v>880</v>
      </c>
      <c r="B559" s="243"/>
      <c r="C559" s="242"/>
      <c r="D559" s="241"/>
      <c r="E559" s="240"/>
      <c r="F559" s="239"/>
      <c r="G559" s="238"/>
      <c r="H559" s="231"/>
      <c r="I559" s="237"/>
      <c r="J559" s="236"/>
      <c r="K559" s="236"/>
      <c r="L559" s="236"/>
      <c r="M559" s="236"/>
      <c r="N559" s="236"/>
      <c r="O559" s="236"/>
      <c r="P559" s="236"/>
      <c r="Q559" s="236"/>
      <c r="R559" s="236"/>
      <c r="S559" s="236"/>
      <c r="T559" s="236"/>
      <c r="U559" s="236"/>
      <c r="V559" s="236"/>
      <c r="W559" s="236"/>
      <c r="X559" s="236"/>
      <c r="Y559" s="236"/>
      <c r="Z559" s="236"/>
      <c r="AA559" s="236"/>
      <c r="AB559" s="236"/>
      <c r="AC559" s="236"/>
      <c r="AD559" s="236"/>
      <c r="AE559" s="236"/>
      <c r="AF559" s="236"/>
      <c r="AG559" s="236"/>
      <c r="AH559" s="236"/>
      <c r="AI559" s="236"/>
      <c r="AJ559" s="236"/>
      <c r="AK559" s="236"/>
      <c r="AL559" s="236"/>
      <c r="AM559" s="236"/>
      <c r="AN559" s="236"/>
      <c r="AO559" s="236"/>
      <c r="AP559" s="236"/>
      <c r="AQ559" s="236"/>
      <c r="AR559" s="236"/>
      <c r="AS559" s="177">
        <f t="shared" si="62"/>
        <v>0</v>
      </c>
      <c r="AT559" s="235">
        <f t="shared" si="63"/>
        <v>0</v>
      </c>
      <c r="AU559" s="235">
        <f t="shared" si="64"/>
        <v>0</v>
      </c>
      <c r="AV559" s="235">
        <f t="shared" si="65"/>
        <v>0</v>
      </c>
      <c r="AX559" s="173">
        <f t="shared" si="68"/>
        <v>0</v>
      </c>
      <c r="BA559" s="173">
        <f t="shared" si="66"/>
        <v>0</v>
      </c>
      <c r="BD559" s="173">
        <f t="shared" si="67"/>
        <v>0</v>
      </c>
    </row>
    <row r="560" spans="1:117" s="225" customFormat="1" ht="12.75" hidden="1" customHeight="1">
      <c r="A560" s="178" t="s">
        <v>881</v>
      </c>
      <c r="B560" s="243"/>
      <c r="C560" s="242"/>
      <c r="D560" s="241"/>
      <c r="E560" s="240"/>
      <c r="F560" s="239"/>
      <c r="G560" s="238"/>
      <c r="H560" s="231"/>
      <c r="I560" s="237"/>
      <c r="J560" s="236"/>
      <c r="K560" s="236"/>
      <c r="L560" s="236"/>
      <c r="M560" s="236"/>
      <c r="N560" s="236"/>
      <c r="O560" s="236"/>
      <c r="P560" s="236"/>
      <c r="Q560" s="236"/>
      <c r="R560" s="236"/>
      <c r="S560" s="236"/>
      <c r="T560" s="236"/>
      <c r="U560" s="236"/>
      <c r="V560" s="236"/>
      <c r="W560" s="236"/>
      <c r="X560" s="236"/>
      <c r="Y560" s="236"/>
      <c r="Z560" s="236"/>
      <c r="AA560" s="236"/>
      <c r="AB560" s="236"/>
      <c r="AC560" s="236"/>
      <c r="AD560" s="236"/>
      <c r="AE560" s="236"/>
      <c r="AF560" s="236"/>
      <c r="AG560" s="236"/>
      <c r="AH560" s="236"/>
      <c r="AI560" s="236"/>
      <c r="AJ560" s="236"/>
      <c r="AK560" s="236"/>
      <c r="AL560" s="236"/>
      <c r="AM560" s="236"/>
      <c r="AN560" s="236"/>
      <c r="AO560" s="236"/>
      <c r="AP560" s="236"/>
      <c r="AQ560" s="236"/>
      <c r="AR560" s="236"/>
      <c r="AS560" s="177">
        <f t="shared" si="62"/>
        <v>0</v>
      </c>
      <c r="AT560" s="235">
        <f t="shared" si="63"/>
        <v>0</v>
      </c>
      <c r="AU560" s="235">
        <f t="shared" si="64"/>
        <v>0</v>
      </c>
      <c r="AV560" s="235">
        <f t="shared" si="65"/>
        <v>0</v>
      </c>
      <c r="AW560" s="172"/>
      <c r="AX560" s="173">
        <f t="shared" si="68"/>
        <v>0</v>
      </c>
      <c r="AY560" s="173"/>
      <c r="AZ560" s="173"/>
      <c r="BA560" s="173">
        <f t="shared" si="66"/>
        <v>0</v>
      </c>
      <c r="BB560" s="173"/>
      <c r="BC560" s="173"/>
      <c r="BD560" s="173">
        <f t="shared" si="67"/>
        <v>0</v>
      </c>
      <c r="BE560" s="173"/>
      <c r="BF560" s="172"/>
      <c r="BG560" s="172"/>
      <c r="BH560" s="172"/>
      <c r="BI560" s="172"/>
      <c r="BJ560" s="172"/>
      <c r="BK560" s="172"/>
      <c r="BL560" s="172"/>
      <c r="BM560" s="172"/>
      <c r="BN560" s="172"/>
      <c r="BO560" s="172"/>
      <c r="BP560" s="172"/>
      <c r="BQ560" s="172"/>
      <c r="BR560" s="172"/>
      <c r="BS560" s="172"/>
      <c r="BT560" s="172"/>
      <c r="BU560" s="172"/>
      <c r="BV560" s="172"/>
      <c r="BW560" s="172"/>
      <c r="BX560" s="172"/>
      <c r="BY560" s="172"/>
      <c r="BZ560" s="172"/>
      <c r="CA560" s="172"/>
      <c r="CB560" s="172"/>
      <c r="CC560" s="172"/>
      <c r="CD560" s="172"/>
      <c r="CE560" s="172"/>
      <c r="CF560" s="172"/>
      <c r="CG560" s="172"/>
      <c r="CH560" s="172"/>
      <c r="CI560" s="172"/>
      <c r="CJ560" s="172"/>
      <c r="CK560" s="172"/>
      <c r="CL560" s="172"/>
      <c r="CM560" s="172"/>
      <c r="CN560" s="172"/>
      <c r="CO560" s="172"/>
      <c r="CP560" s="172"/>
      <c r="CQ560" s="172"/>
      <c r="CR560" s="172"/>
      <c r="CS560" s="172"/>
      <c r="CT560" s="172"/>
      <c r="CU560" s="172"/>
      <c r="CV560" s="172"/>
      <c r="CW560" s="172"/>
      <c r="CX560" s="172"/>
      <c r="CY560" s="172"/>
      <c r="CZ560" s="172"/>
      <c r="DA560" s="172"/>
      <c r="DB560" s="172"/>
      <c r="DC560" s="172"/>
      <c r="DD560" s="172"/>
      <c r="DE560" s="172"/>
      <c r="DF560" s="172"/>
      <c r="DG560" s="172"/>
      <c r="DH560" s="172"/>
      <c r="DI560" s="172"/>
      <c r="DJ560" s="172"/>
      <c r="DK560" s="172"/>
      <c r="DL560" s="172"/>
      <c r="DM560" s="172"/>
    </row>
    <row r="561" spans="1:117" s="225" customFormat="1" ht="12.75" hidden="1" customHeight="1">
      <c r="A561" s="178" t="s">
        <v>882</v>
      </c>
      <c r="B561" s="243"/>
      <c r="C561" s="242"/>
      <c r="D561" s="241"/>
      <c r="E561" s="240"/>
      <c r="F561" s="239"/>
      <c r="G561" s="238"/>
      <c r="H561" s="231"/>
      <c r="I561" s="237"/>
      <c r="J561" s="236"/>
      <c r="K561" s="236"/>
      <c r="L561" s="236"/>
      <c r="M561" s="236"/>
      <c r="N561" s="236"/>
      <c r="O561" s="236"/>
      <c r="P561" s="236"/>
      <c r="Q561" s="236"/>
      <c r="R561" s="236"/>
      <c r="S561" s="236"/>
      <c r="T561" s="236"/>
      <c r="U561" s="236"/>
      <c r="V561" s="236"/>
      <c r="W561" s="236"/>
      <c r="X561" s="236"/>
      <c r="Y561" s="236"/>
      <c r="Z561" s="236"/>
      <c r="AA561" s="236"/>
      <c r="AB561" s="236"/>
      <c r="AC561" s="236"/>
      <c r="AD561" s="236"/>
      <c r="AE561" s="236"/>
      <c r="AF561" s="236"/>
      <c r="AG561" s="236"/>
      <c r="AH561" s="236"/>
      <c r="AI561" s="236"/>
      <c r="AJ561" s="236"/>
      <c r="AK561" s="236"/>
      <c r="AL561" s="236"/>
      <c r="AM561" s="236"/>
      <c r="AN561" s="236"/>
      <c r="AO561" s="236"/>
      <c r="AP561" s="236"/>
      <c r="AQ561" s="236"/>
      <c r="AR561" s="236"/>
      <c r="AS561" s="177">
        <f t="shared" si="62"/>
        <v>0</v>
      </c>
      <c r="AT561" s="235">
        <f t="shared" si="63"/>
        <v>0</v>
      </c>
      <c r="AU561" s="235">
        <f t="shared" si="64"/>
        <v>0</v>
      </c>
      <c r="AV561" s="235">
        <f t="shared" si="65"/>
        <v>0</v>
      </c>
      <c r="AW561" s="172"/>
      <c r="AX561" s="173">
        <f t="shared" si="68"/>
        <v>0</v>
      </c>
      <c r="AY561" s="173"/>
      <c r="AZ561" s="173"/>
      <c r="BA561" s="173">
        <f t="shared" si="66"/>
        <v>0</v>
      </c>
      <c r="BB561" s="173"/>
      <c r="BC561" s="173"/>
      <c r="BD561" s="173">
        <f t="shared" si="67"/>
        <v>0</v>
      </c>
      <c r="BE561" s="173"/>
      <c r="BF561" s="172"/>
      <c r="BG561" s="172"/>
      <c r="BH561" s="172"/>
      <c r="BI561" s="172"/>
      <c r="BJ561" s="172"/>
      <c r="BK561" s="172"/>
      <c r="BL561" s="172"/>
      <c r="BM561" s="172"/>
      <c r="BN561" s="172"/>
      <c r="BO561" s="172"/>
      <c r="BP561" s="172"/>
      <c r="BQ561" s="172"/>
      <c r="BR561" s="172"/>
      <c r="BS561" s="172"/>
      <c r="BT561" s="172"/>
      <c r="BU561" s="172"/>
      <c r="BV561" s="172"/>
      <c r="BW561" s="172"/>
      <c r="BX561" s="172"/>
      <c r="BY561" s="172"/>
      <c r="BZ561" s="172"/>
      <c r="CA561" s="172"/>
      <c r="CB561" s="172"/>
      <c r="CC561" s="172"/>
      <c r="CD561" s="172"/>
      <c r="CE561" s="172"/>
      <c r="CF561" s="172"/>
      <c r="CG561" s="172"/>
      <c r="CH561" s="172"/>
      <c r="CI561" s="172"/>
      <c r="CJ561" s="172"/>
      <c r="CK561" s="172"/>
      <c r="CL561" s="172"/>
      <c r="CM561" s="172"/>
      <c r="CN561" s="172"/>
      <c r="CO561" s="172"/>
      <c r="CP561" s="172"/>
      <c r="CQ561" s="172"/>
      <c r="CR561" s="172"/>
      <c r="CS561" s="172"/>
      <c r="CT561" s="172"/>
      <c r="CU561" s="172"/>
      <c r="CV561" s="172"/>
      <c r="CW561" s="172"/>
      <c r="CX561" s="172"/>
      <c r="CY561" s="172"/>
      <c r="CZ561" s="172"/>
      <c r="DA561" s="172"/>
      <c r="DB561" s="172"/>
      <c r="DC561" s="172"/>
      <c r="DD561" s="172"/>
      <c r="DE561" s="172"/>
      <c r="DF561" s="172"/>
      <c r="DG561" s="172"/>
      <c r="DH561" s="172"/>
      <c r="DI561" s="172"/>
      <c r="DJ561" s="172"/>
      <c r="DK561" s="172"/>
      <c r="DL561" s="172"/>
      <c r="DM561" s="172"/>
    </row>
    <row r="562" spans="1:117" s="225" customFormat="1" ht="12.75" hidden="1" customHeight="1">
      <c r="A562" s="178" t="s">
        <v>883</v>
      </c>
      <c r="B562" s="243"/>
      <c r="C562" s="242"/>
      <c r="D562" s="241"/>
      <c r="E562" s="240"/>
      <c r="F562" s="239"/>
      <c r="G562" s="238"/>
      <c r="H562" s="231"/>
      <c r="I562" s="237"/>
      <c r="J562" s="236"/>
      <c r="K562" s="236"/>
      <c r="L562" s="236"/>
      <c r="M562" s="236"/>
      <c r="N562" s="236"/>
      <c r="O562" s="236"/>
      <c r="P562" s="236"/>
      <c r="Q562" s="236"/>
      <c r="R562" s="236"/>
      <c r="S562" s="236"/>
      <c r="T562" s="236"/>
      <c r="U562" s="236"/>
      <c r="V562" s="236"/>
      <c r="W562" s="236"/>
      <c r="X562" s="236"/>
      <c r="Y562" s="236"/>
      <c r="Z562" s="236"/>
      <c r="AA562" s="236"/>
      <c r="AB562" s="236"/>
      <c r="AC562" s="236"/>
      <c r="AD562" s="236"/>
      <c r="AE562" s="236"/>
      <c r="AF562" s="236"/>
      <c r="AG562" s="236"/>
      <c r="AH562" s="236"/>
      <c r="AI562" s="236"/>
      <c r="AJ562" s="236"/>
      <c r="AK562" s="236"/>
      <c r="AL562" s="236"/>
      <c r="AM562" s="236"/>
      <c r="AN562" s="236"/>
      <c r="AO562" s="236"/>
      <c r="AP562" s="236"/>
      <c r="AQ562" s="236"/>
      <c r="AR562" s="236"/>
      <c r="AS562" s="177">
        <f t="shared" si="62"/>
        <v>0</v>
      </c>
      <c r="AT562" s="235">
        <f t="shared" si="63"/>
        <v>0</v>
      </c>
      <c r="AU562" s="235">
        <f t="shared" si="64"/>
        <v>0</v>
      </c>
      <c r="AV562" s="235">
        <f t="shared" si="65"/>
        <v>0</v>
      </c>
      <c r="AW562" s="172"/>
      <c r="AX562" s="173">
        <f t="shared" si="68"/>
        <v>0</v>
      </c>
      <c r="AY562" s="173"/>
      <c r="AZ562" s="173"/>
      <c r="BA562" s="173">
        <f t="shared" si="66"/>
        <v>0</v>
      </c>
      <c r="BB562" s="173"/>
      <c r="BC562" s="173"/>
      <c r="BD562" s="173">
        <f t="shared" si="67"/>
        <v>0</v>
      </c>
      <c r="BE562" s="173"/>
      <c r="BF562" s="172"/>
      <c r="BG562" s="172"/>
      <c r="BH562" s="172"/>
      <c r="BI562" s="172"/>
      <c r="BJ562" s="172"/>
      <c r="BK562" s="172"/>
      <c r="BL562" s="172"/>
      <c r="BM562" s="172"/>
      <c r="BN562" s="172"/>
      <c r="BO562" s="172"/>
      <c r="BP562" s="172"/>
      <c r="BQ562" s="172"/>
      <c r="BR562" s="172"/>
      <c r="BS562" s="172"/>
      <c r="BT562" s="172"/>
      <c r="BU562" s="172"/>
      <c r="BV562" s="172"/>
      <c r="BW562" s="172"/>
      <c r="BX562" s="172"/>
      <c r="BY562" s="172"/>
      <c r="BZ562" s="172"/>
      <c r="CA562" s="172"/>
      <c r="CB562" s="172"/>
      <c r="CC562" s="172"/>
      <c r="CD562" s="172"/>
      <c r="CE562" s="172"/>
      <c r="CF562" s="172"/>
      <c r="CG562" s="172"/>
      <c r="CH562" s="172"/>
      <c r="CI562" s="172"/>
      <c r="CJ562" s="172"/>
      <c r="CK562" s="172"/>
      <c r="CL562" s="172"/>
      <c r="CM562" s="172"/>
      <c r="CN562" s="172"/>
      <c r="CO562" s="172"/>
      <c r="CP562" s="172"/>
      <c r="CQ562" s="172"/>
      <c r="CR562" s="172"/>
      <c r="CS562" s="172"/>
      <c r="CT562" s="172"/>
      <c r="CU562" s="172"/>
      <c r="CV562" s="172"/>
      <c r="CW562" s="172"/>
      <c r="CX562" s="172"/>
      <c r="CY562" s="172"/>
      <c r="CZ562" s="172"/>
      <c r="DA562" s="172"/>
      <c r="DB562" s="172"/>
      <c r="DC562" s="172"/>
      <c r="DD562" s="172"/>
      <c r="DE562" s="172"/>
      <c r="DF562" s="172"/>
      <c r="DG562" s="172"/>
      <c r="DH562" s="172"/>
      <c r="DI562" s="172"/>
      <c r="DJ562" s="172"/>
      <c r="DK562" s="172"/>
      <c r="DL562" s="172"/>
      <c r="DM562" s="172"/>
    </row>
    <row r="563" spans="1:117" hidden="1">
      <c r="A563" s="178" t="s">
        <v>884</v>
      </c>
      <c r="B563" s="243"/>
      <c r="C563" s="242"/>
      <c r="D563" s="241"/>
      <c r="E563" s="240"/>
      <c r="F563" s="239"/>
      <c r="G563" s="238"/>
      <c r="H563" s="231"/>
      <c r="I563" s="237"/>
      <c r="J563" s="236"/>
      <c r="K563" s="236"/>
      <c r="L563" s="236"/>
      <c r="M563" s="236"/>
      <c r="N563" s="236"/>
      <c r="O563" s="236"/>
      <c r="P563" s="236"/>
      <c r="Q563" s="236"/>
      <c r="R563" s="236"/>
      <c r="S563" s="236"/>
      <c r="T563" s="236"/>
      <c r="U563" s="236"/>
      <c r="V563" s="236"/>
      <c r="W563" s="236"/>
      <c r="X563" s="236"/>
      <c r="Y563" s="236"/>
      <c r="Z563" s="236"/>
      <c r="AA563" s="236"/>
      <c r="AB563" s="236"/>
      <c r="AC563" s="236"/>
      <c r="AD563" s="236"/>
      <c r="AE563" s="236"/>
      <c r="AF563" s="236"/>
      <c r="AG563" s="236"/>
      <c r="AH563" s="236"/>
      <c r="AI563" s="236"/>
      <c r="AJ563" s="236"/>
      <c r="AK563" s="236"/>
      <c r="AL563" s="236"/>
      <c r="AM563" s="236"/>
      <c r="AN563" s="236"/>
      <c r="AO563" s="236"/>
      <c r="AP563" s="236"/>
      <c r="AQ563" s="236"/>
      <c r="AR563" s="236"/>
      <c r="AS563" s="177">
        <f t="shared" si="62"/>
        <v>0</v>
      </c>
      <c r="AT563" s="235">
        <f t="shared" si="63"/>
        <v>0</v>
      </c>
      <c r="AU563" s="235">
        <f t="shared" si="64"/>
        <v>0</v>
      </c>
      <c r="AV563" s="235">
        <f t="shared" si="65"/>
        <v>0</v>
      </c>
      <c r="AX563" s="173">
        <f t="shared" si="68"/>
        <v>0</v>
      </c>
      <c r="BA563" s="173">
        <f t="shared" si="66"/>
        <v>0</v>
      </c>
      <c r="BD563" s="173">
        <f t="shared" si="67"/>
        <v>0</v>
      </c>
    </row>
    <row r="564" spans="1:117" s="225" customFormat="1" hidden="1">
      <c r="A564" s="178" t="s">
        <v>885</v>
      </c>
      <c r="B564" s="243"/>
      <c r="C564" s="242"/>
      <c r="D564" s="241"/>
      <c r="E564" s="240"/>
      <c r="F564" s="239"/>
      <c r="G564" s="238"/>
      <c r="H564" s="231"/>
      <c r="I564" s="237"/>
      <c r="J564" s="236"/>
      <c r="K564" s="236"/>
      <c r="L564" s="236"/>
      <c r="M564" s="236"/>
      <c r="N564" s="236"/>
      <c r="O564" s="236"/>
      <c r="P564" s="236"/>
      <c r="Q564" s="236"/>
      <c r="R564" s="236"/>
      <c r="S564" s="236"/>
      <c r="T564" s="236"/>
      <c r="U564" s="236"/>
      <c r="V564" s="236"/>
      <c r="W564" s="236"/>
      <c r="X564" s="236"/>
      <c r="Y564" s="236"/>
      <c r="Z564" s="236"/>
      <c r="AA564" s="236"/>
      <c r="AB564" s="236"/>
      <c r="AC564" s="236"/>
      <c r="AD564" s="236"/>
      <c r="AE564" s="236"/>
      <c r="AF564" s="236"/>
      <c r="AG564" s="236"/>
      <c r="AH564" s="236"/>
      <c r="AI564" s="236"/>
      <c r="AJ564" s="236"/>
      <c r="AK564" s="236"/>
      <c r="AL564" s="236"/>
      <c r="AM564" s="236"/>
      <c r="AN564" s="236"/>
      <c r="AO564" s="236"/>
      <c r="AP564" s="236"/>
      <c r="AQ564" s="236"/>
      <c r="AR564" s="236"/>
      <c r="AS564" s="177">
        <f t="shared" si="62"/>
        <v>0</v>
      </c>
      <c r="AT564" s="235">
        <f t="shared" si="63"/>
        <v>0</v>
      </c>
      <c r="AU564" s="235">
        <f t="shared" si="64"/>
        <v>0</v>
      </c>
      <c r="AV564" s="235">
        <f t="shared" si="65"/>
        <v>0</v>
      </c>
      <c r="AW564" s="172"/>
      <c r="AX564" s="173">
        <f t="shared" si="68"/>
        <v>0</v>
      </c>
      <c r="AY564" s="173"/>
      <c r="AZ564" s="173"/>
      <c r="BA564" s="173">
        <f t="shared" si="66"/>
        <v>0</v>
      </c>
      <c r="BB564" s="173"/>
      <c r="BC564" s="173"/>
      <c r="BD564" s="173">
        <f t="shared" si="67"/>
        <v>0</v>
      </c>
      <c r="BE564" s="173"/>
      <c r="BF564" s="172"/>
      <c r="BG564" s="172"/>
      <c r="BH564" s="172"/>
      <c r="BI564" s="172"/>
      <c r="BJ564" s="172"/>
      <c r="BK564" s="172"/>
      <c r="BL564" s="172"/>
      <c r="BM564" s="172"/>
      <c r="BN564" s="172"/>
      <c r="BO564" s="172"/>
      <c r="BP564" s="172"/>
      <c r="BQ564" s="172"/>
      <c r="BR564" s="172"/>
      <c r="BS564" s="172"/>
      <c r="BT564" s="172"/>
      <c r="BU564" s="172"/>
      <c r="BV564" s="172"/>
      <c r="BW564" s="172"/>
      <c r="BX564" s="172"/>
      <c r="BY564" s="172"/>
      <c r="BZ564" s="172"/>
      <c r="CA564" s="172"/>
      <c r="CB564" s="172"/>
      <c r="CC564" s="172"/>
      <c r="CD564" s="172"/>
      <c r="CE564" s="172"/>
      <c r="CF564" s="172"/>
      <c r="CG564" s="172"/>
      <c r="CH564" s="172"/>
      <c r="CI564" s="172"/>
      <c r="CJ564" s="172"/>
      <c r="CK564" s="172"/>
      <c r="CL564" s="172"/>
      <c r="CM564" s="172"/>
      <c r="CN564" s="172"/>
      <c r="CO564" s="172"/>
      <c r="CP564" s="172"/>
      <c r="CQ564" s="172"/>
      <c r="CR564" s="172"/>
      <c r="CS564" s="172"/>
      <c r="CT564" s="172"/>
      <c r="CU564" s="172"/>
      <c r="CV564" s="172"/>
      <c r="CW564" s="172"/>
      <c r="CX564" s="172"/>
      <c r="CY564" s="172"/>
      <c r="CZ564" s="172"/>
      <c r="DA564" s="172"/>
      <c r="DB564" s="172"/>
      <c r="DC564" s="172"/>
      <c r="DD564" s="172"/>
      <c r="DE564" s="172"/>
      <c r="DF564" s="172"/>
      <c r="DG564" s="172"/>
      <c r="DH564" s="172"/>
      <c r="DI564" s="172"/>
      <c r="DJ564" s="172"/>
      <c r="DK564" s="172"/>
      <c r="DL564" s="172"/>
      <c r="DM564" s="172"/>
    </row>
    <row r="565" spans="1:117" s="225" customFormat="1" hidden="1">
      <c r="A565" s="178" t="s">
        <v>886</v>
      </c>
      <c r="B565" s="243"/>
      <c r="C565" s="242"/>
      <c r="D565" s="241"/>
      <c r="E565" s="240"/>
      <c r="F565" s="239"/>
      <c r="G565" s="238"/>
      <c r="H565" s="231"/>
      <c r="I565" s="237"/>
      <c r="J565" s="236"/>
      <c r="K565" s="236"/>
      <c r="L565" s="236"/>
      <c r="M565" s="236"/>
      <c r="N565" s="236"/>
      <c r="O565" s="236"/>
      <c r="P565" s="236"/>
      <c r="Q565" s="236"/>
      <c r="R565" s="236"/>
      <c r="S565" s="236"/>
      <c r="T565" s="236"/>
      <c r="U565" s="236"/>
      <c r="V565" s="236"/>
      <c r="W565" s="236"/>
      <c r="X565" s="236"/>
      <c r="Y565" s="236"/>
      <c r="Z565" s="236"/>
      <c r="AA565" s="236"/>
      <c r="AB565" s="236"/>
      <c r="AC565" s="236"/>
      <c r="AD565" s="236"/>
      <c r="AE565" s="236"/>
      <c r="AF565" s="236"/>
      <c r="AG565" s="236"/>
      <c r="AH565" s="236"/>
      <c r="AI565" s="236"/>
      <c r="AJ565" s="236"/>
      <c r="AK565" s="236"/>
      <c r="AL565" s="236"/>
      <c r="AM565" s="236"/>
      <c r="AN565" s="236"/>
      <c r="AO565" s="236"/>
      <c r="AP565" s="236"/>
      <c r="AQ565" s="236"/>
      <c r="AR565" s="236"/>
      <c r="AS565" s="177">
        <f t="shared" si="62"/>
        <v>0</v>
      </c>
      <c r="AT565" s="235">
        <f t="shared" si="63"/>
        <v>0</v>
      </c>
      <c r="AU565" s="235">
        <f t="shared" si="64"/>
        <v>0</v>
      </c>
      <c r="AV565" s="235">
        <f t="shared" si="65"/>
        <v>0</v>
      </c>
      <c r="AW565" s="172"/>
      <c r="AX565" s="173">
        <f t="shared" si="68"/>
        <v>0</v>
      </c>
      <c r="AY565" s="173"/>
      <c r="AZ565" s="173"/>
      <c r="BA565" s="173">
        <f t="shared" si="66"/>
        <v>0</v>
      </c>
      <c r="BB565" s="173"/>
      <c r="BC565" s="173"/>
      <c r="BD565" s="173">
        <f t="shared" si="67"/>
        <v>0</v>
      </c>
      <c r="BE565" s="173"/>
      <c r="BF565" s="172"/>
      <c r="BG565" s="172"/>
      <c r="BH565" s="172"/>
      <c r="BI565" s="172"/>
      <c r="BJ565" s="172"/>
      <c r="BK565" s="172"/>
      <c r="BL565" s="172"/>
      <c r="BM565" s="172"/>
      <c r="BN565" s="172"/>
      <c r="BO565" s="172"/>
      <c r="BP565" s="172"/>
      <c r="BQ565" s="172"/>
      <c r="BR565" s="172"/>
      <c r="BS565" s="172"/>
      <c r="BT565" s="172"/>
      <c r="BU565" s="172"/>
      <c r="BV565" s="172"/>
      <c r="BW565" s="172"/>
      <c r="BX565" s="172"/>
      <c r="BY565" s="172"/>
      <c r="BZ565" s="172"/>
      <c r="CA565" s="172"/>
      <c r="CB565" s="172"/>
      <c r="CC565" s="172"/>
      <c r="CD565" s="172"/>
      <c r="CE565" s="172"/>
      <c r="CF565" s="172"/>
      <c r="CG565" s="172"/>
      <c r="CH565" s="172"/>
      <c r="CI565" s="172"/>
      <c r="CJ565" s="172"/>
      <c r="CK565" s="172"/>
      <c r="CL565" s="172"/>
      <c r="CM565" s="172"/>
      <c r="CN565" s="172"/>
      <c r="CO565" s="172"/>
      <c r="CP565" s="172"/>
      <c r="CQ565" s="172"/>
      <c r="CR565" s="172"/>
      <c r="CS565" s="172"/>
      <c r="CT565" s="172"/>
      <c r="CU565" s="172"/>
      <c r="CV565" s="172"/>
      <c r="CW565" s="172"/>
      <c r="CX565" s="172"/>
      <c r="CY565" s="172"/>
      <c r="CZ565" s="172"/>
      <c r="DA565" s="172"/>
      <c r="DB565" s="172"/>
      <c r="DC565" s="172"/>
      <c r="DD565" s="172"/>
      <c r="DE565" s="172"/>
      <c r="DF565" s="172"/>
      <c r="DG565" s="172"/>
      <c r="DH565" s="172"/>
      <c r="DI565" s="172"/>
      <c r="DJ565" s="172"/>
      <c r="DK565" s="172"/>
      <c r="DL565" s="172"/>
      <c r="DM565" s="172"/>
    </row>
    <row r="566" spans="1:117" s="225" customFormat="1" hidden="1">
      <c r="A566" s="178" t="s">
        <v>887</v>
      </c>
      <c r="B566" s="243"/>
      <c r="C566" s="242"/>
      <c r="D566" s="241"/>
      <c r="E566" s="240"/>
      <c r="F566" s="239"/>
      <c r="G566" s="238"/>
      <c r="H566" s="231"/>
      <c r="I566" s="237"/>
      <c r="J566" s="236"/>
      <c r="K566" s="236"/>
      <c r="L566" s="236"/>
      <c r="M566" s="236"/>
      <c r="N566" s="236"/>
      <c r="O566" s="236"/>
      <c r="P566" s="236"/>
      <c r="Q566" s="236"/>
      <c r="R566" s="236"/>
      <c r="S566" s="236"/>
      <c r="T566" s="236"/>
      <c r="U566" s="236"/>
      <c r="V566" s="236"/>
      <c r="W566" s="236"/>
      <c r="X566" s="236"/>
      <c r="Y566" s="236"/>
      <c r="Z566" s="236"/>
      <c r="AA566" s="236"/>
      <c r="AB566" s="236"/>
      <c r="AC566" s="236"/>
      <c r="AD566" s="236"/>
      <c r="AE566" s="236"/>
      <c r="AF566" s="236"/>
      <c r="AG566" s="236"/>
      <c r="AH566" s="236"/>
      <c r="AI566" s="236"/>
      <c r="AJ566" s="236"/>
      <c r="AK566" s="236"/>
      <c r="AL566" s="236"/>
      <c r="AM566" s="236"/>
      <c r="AN566" s="236"/>
      <c r="AO566" s="236"/>
      <c r="AP566" s="236"/>
      <c r="AQ566" s="236"/>
      <c r="AR566" s="236"/>
      <c r="AS566" s="177">
        <f t="shared" si="62"/>
        <v>0</v>
      </c>
      <c r="AT566" s="235">
        <f t="shared" si="63"/>
        <v>0</v>
      </c>
      <c r="AU566" s="235">
        <f t="shared" si="64"/>
        <v>0</v>
      </c>
      <c r="AV566" s="235">
        <f t="shared" si="65"/>
        <v>0</v>
      </c>
      <c r="AW566" s="172"/>
      <c r="AX566" s="173">
        <f t="shared" si="68"/>
        <v>0</v>
      </c>
      <c r="AY566" s="173"/>
      <c r="AZ566" s="173"/>
      <c r="BA566" s="173">
        <f t="shared" si="66"/>
        <v>0</v>
      </c>
      <c r="BB566" s="173"/>
      <c r="BC566" s="173"/>
      <c r="BD566" s="173">
        <f t="shared" si="67"/>
        <v>0</v>
      </c>
      <c r="BE566" s="173"/>
      <c r="BF566" s="172"/>
      <c r="BG566" s="172"/>
      <c r="BH566" s="172"/>
      <c r="BI566" s="172"/>
      <c r="BJ566" s="172"/>
      <c r="BK566" s="172"/>
      <c r="BL566" s="172"/>
      <c r="BM566" s="172"/>
      <c r="BN566" s="172"/>
      <c r="BO566" s="172"/>
      <c r="BP566" s="172"/>
      <c r="BQ566" s="172"/>
      <c r="BR566" s="172"/>
      <c r="BS566" s="172"/>
      <c r="BT566" s="172"/>
      <c r="BU566" s="172"/>
      <c r="BV566" s="172"/>
      <c r="BW566" s="172"/>
      <c r="BX566" s="172"/>
      <c r="BY566" s="172"/>
      <c r="BZ566" s="172"/>
      <c r="CA566" s="172"/>
      <c r="CB566" s="172"/>
      <c r="CC566" s="172"/>
      <c r="CD566" s="172"/>
      <c r="CE566" s="172"/>
      <c r="CF566" s="172"/>
      <c r="CG566" s="172"/>
      <c r="CH566" s="172"/>
      <c r="CI566" s="172"/>
      <c r="CJ566" s="172"/>
      <c r="CK566" s="172"/>
      <c r="CL566" s="172"/>
      <c r="CM566" s="172"/>
      <c r="CN566" s="172"/>
      <c r="CO566" s="172"/>
      <c r="CP566" s="172"/>
      <c r="CQ566" s="172"/>
      <c r="CR566" s="172"/>
      <c r="CS566" s="172"/>
      <c r="CT566" s="172"/>
      <c r="CU566" s="172"/>
      <c r="CV566" s="172"/>
      <c r="CW566" s="172"/>
      <c r="CX566" s="172"/>
      <c r="CY566" s="172"/>
      <c r="CZ566" s="172"/>
      <c r="DA566" s="172"/>
      <c r="DB566" s="172"/>
      <c r="DC566" s="172"/>
      <c r="DD566" s="172"/>
      <c r="DE566" s="172"/>
      <c r="DF566" s="172"/>
      <c r="DG566" s="172"/>
      <c r="DH566" s="172"/>
      <c r="DI566" s="172"/>
      <c r="DJ566" s="172"/>
      <c r="DK566" s="172"/>
      <c r="DL566" s="172"/>
      <c r="DM566" s="172"/>
    </row>
    <row r="567" spans="1:117" s="225" customFormat="1" hidden="1">
      <c r="A567" s="178" t="s">
        <v>888</v>
      </c>
      <c r="B567" s="243"/>
      <c r="C567" s="242"/>
      <c r="D567" s="241"/>
      <c r="E567" s="240"/>
      <c r="F567" s="239"/>
      <c r="G567" s="238"/>
      <c r="H567" s="231"/>
      <c r="I567" s="237"/>
      <c r="J567" s="236"/>
      <c r="K567" s="236"/>
      <c r="L567" s="236"/>
      <c r="M567" s="236"/>
      <c r="N567" s="236"/>
      <c r="O567" s="236"/>
      <c r="P567" s="236"/>
      <c r="Q567" s="236"/>
      <c r="R567" s="236"/>
      <c r="S567" s="236"/>
      <c r="T567" s="236"/>
      <c r="U567" s="236"/>
      <c r="V567" s="236"/>
      <c r="W567" s="236"/>
      <c r="X567" s="236"/>
      <c r="Y567" s="236"/>
      <c r="Z567" s="236"/>
      <c r="AA567" s="236"/>
      <c r="AB567" s="236"/>
      <c r="AC567" s="236"/>
      <c r="AD567" s="236"/>
      <c r="AE567" s="236"/>
      <c r="AF567" s="236"/>
      <c r="AG567" s="236"/>
      <c r="AH567" s="236"/>
      <c r="AI567" s="236"/>
      <c r="AJ567" s="236"/>
      <c r="AK567" s="236"/>
      <c r="AL567" s="236"/>
      <c r="AM567" s="236"/>
      <c r="AN567" s="236"/>
      <c r="AO567" s="236"/>
      <c r="AP567" s="236"/>
      <c r="AQ567" s="236"/>
      <c r="AR567" s="236"/>
      <c r="AS567" s="177">
        <f t="shared" si="62"/>
        <v>0</v>
      </c>
      <c r="AT567" s="235">
        <f t="shared" si="63"/>
        <v>0</v>
      </c>
      <c r="AU567" s="235">
        <f t="shared" si="64"/>
        <v>0</v>
      </c>
      <c r="AV567" s="235">
        <f t="shared" si="65"/>
        <v>0</v>
      </c>
      <c r="AW567" s="172"/>
      <c r="AX567" s="173">
        <f t="shared" si="68"/>
        <v>0</v>
      </c>
      <c r="AY567" s="173"/>
      <c r="AZ567" s="173"/>
      <c r="BA567" s="173">
        <f t="shared" si="66"/>
        <v>0</v>
      </c>
      <c r="BB567" s="173"/>
      <c r="BC567" s="173"/>
      <c r="BD567" s="173">
        <f t="shared" si="67"/>
        <v>0</v>
      </c>
      <c r="BE567" s="173"/>
      <c r="BF567" s="172"/>
      <c r="BG567" s="172"/>
      <c r="BH567" s="172"/>
      <c r="BI567" s="172"/>
      <c r="BJ567" s="172"/>
      <c r="BK567" s="172"/>
      <c r="BL567" s="172"/>
      <c r="BM567" s="172"/>
      <c r="BN567" s="172"/>
      <c r="BO567" s="172"/>
      <c r="BP567" s="172"/>
      <c r="BQ567" s="172"/>
      <c r="BR567" s="172"/>
      <c r="BS567" s="172"/>
      <c r="BT567" s="172"/>
      <c r="BU567" s="172"/>
      <c r="BV567" s="172"/>
      <c r="BW567" s="172"/>
      <c r="BX567" s="172"/>
      <c r="BY567" s="172"/>
      <c r="BZ567" s="172"/>
      <c r="CA567" s="172"/>
      <c r="CB567" s="172"/>
      <c r="CC567" s="172"/>
      <c r="CD567" s="172"/>
      <c r="CE567" s="172"/>
      <c r="CF567" s="172"/>
      <c r="CG567" s="172"/>
      <c r="CH567" s="172"/>
      <c r="CI567" s="172"/>
      <c r="CJ567" s="172"/>
      <c r="CK567" s="172"/>
      <c r="CL567" s="172"/>
      <c r="CM567" s="172"/>
      <c r="CN567" s="172"/>
      <c r="CO567" s="172"/>
      <c r="CP567" s="172"/>
      <c r="CQ567" s="172"/>
      <c r="CR567" s="172"/>
      <c r="CS567" s="172"/>
      <c r="CT567" s="172"/>
      <c r="CU567" s="172"/>
      <c r="CV567" s="172"/>
      <c r="CW567" s="172"/>
      <c r="CX567" s="172"/>
      <c r="CY567" s="172"/>
      <c r="CZ567" s="172"/>
      <c r="DA567" s="172"/>
      <c r="DB567" s="172"/>
      <c r="DC567" s="172"/>
      <c r="DD567" s="172"/>
      <c r="DE567" s="172"/>
      <c r="DF567" s="172"/>
      <c r="DG567" s="172"/>
      <c r="DH567" s="172"/>
      <c r="DI567" s="172"/>
      <c r="DJ567" s="172"/>
      <c r="DK567" s="172"/>
      <c r="DL567" s="172"/>
      <c r="DM567" s="172"/>
    </row>
    <row r="568" spans="1:117" s="225" customFormat="1" hidden="1">
      <c r="A568" s="178" t="s">
        <v>889</v>
      </c>
      <c r="B568" s="243"/>
      <c r="C568" s="242"/>
      <c r="D568" s="241"/>
      <c r="E568" s="240"/>
      <c r="F568" s="239"/>
      <c r="G568" s="238"/>
      <c r="H568" s="231"/>
      <c r="I568" s="237"/>
      <c r="J568" s="236"/>
      <c r="K568" s="236"/>
      <c r="L568" s="236"/>
      <c r="M568" s="236"/>
      <c r="N568" s="236"/>
      <c r="O568" s="236"/>
      <c r="P568" s="236"/>
      <c r="Q568" s="236"/>
      <c r="R568" s="236"/>
      <c r="S568" s="236"/>
      <c r="T568" s="236"/>
      <c r="U568" s="236"/>
      <c r="V568" s="236"/>
      <c r="W568" s="236"/>
      <c r="X568" s="236"/>
      <c r="Y568" s="236"/>
      <c r="Z568" s="236"/>
      <c r="AA568" s="236"/>
      <c r="AB568" s="236"/>
      <c r="AC568" s="236"/>
      <c r="AD568" s="236"/>
      <c r="AE568" s="236"/>
      <c r="AF568" s="236"/>
      <c r="AG568" s="236"/>
      <c r="AH568" s="236"/>
      <c r="AI568" s="236"/>
      <c r="AJ568" s="236"/>
      <c r="AK568" s="236"/>
      <c r="AL568" s="236"/>
      <c r="AM568" s="236"/>
      <c r="AN568" s="236"/>
      <c r="AO568" s="236"/>
      <c r="AP568" s="236"/>
      <c r="AQ568" s="236"/>
      <c r="AR568" s="236"/>
      <c r="AS568" s="177">
        <f t="shared" si="62"/>
        <v>0</v>
      </c>
      <c r="AT568" s="235">
        <f t="shared" si="63"/>
        <v>0</v>
      </c>
      <c r="AU568" s="235">
        <f t="shared" si="64"/>
        <v>0</v>
      </c>
      <c r="AV568" s="235">
        <f t="shared" si="65"/>
        <v>0</v>
      </c>
      <c r="AW568" s="172"/>
      <c r="AX568" s="173">
        <f t="shared" si="68"/>
        <v>0</v>
      </c>
      <c r="AY568" s="173"/>
      <c r="AZ568" s="173"/>
      <c r="BA568" s="173">
        <f t="shared" si="66"/>
        <v>0</v>
      </c>
      <c r="BB568" s="173"/>
      <c r="BC568" s="173"/>
      <c r="BD568" s="173">
        <f t="shared" si="67"/>
        <v>0</v>
      </c>
      <c r="BE568" s="173"/>
      <c r="BF568" s="172"/>
      <c r="BG568" s="172"/>
      <c r="BH568" s="172"/>
      <c r="BI568" s="172"/>
      <c r="BJ568" s="172"/>
      <c r="BK568" s="172"/>
      <c r="BL568" s="172"/>
      <c r="BM568" s="172"/>
      <c r="BN568" s="172"/>
      <c r="BO568" s="172"/>
      <c r="BP568" s="172"/>
      <c r="BQ568" s="172"/>
      <c r="BR568" s="172"/>
      <c r="BS568" s="172"/>
      <c r="BT568" s="172"/>
      <c r="BU568" s="172"/>
      <c r="BV568" s="172"/>
      <c r="BW568" s="172"/>
      <c r="BX568" s="172"/>
      <c r="BY568" s="172"/>
      <c r="BZ568" s="172"/>
      <c r="CA568" s="172"/>
      <c r="CB568" s="172"/>
      <c r="CC568" s="172"/>
      <c r="CD568" s="172"/>
      <c r="CE568" s="172"/>
      <c r="CF568" s="172"/>
      <c r="CG568" s="172"/>
      <c r="CH568" s="172"/>
      <c r="CI568" s="172"/>
      <c r="CJ568" s="172"/>
      <c r="CK568" s="172"/>
      <c r="CL568" s="172"/>
      <c r="CM568" s="172"/>
      <c r="CN568" s="172"/>
      <c r="CO568" s="172"/>
      <c r="CP568" s="172"/>
      <c r="CQ568" s="172"/>
      <c r="CR568" s="172"/>
      <c r="CS568" s="172"/>
      <c r="CT568" s="172"/>
      <c r="CU568" s="172"/>
      <c r="CV568" s="172"/>
      <c r="CW568" s="172"/>
      <c r="CX568" s="172"/>
      <c r="CY568" s="172"/>
      <c r="CZ568" s="172"/>
      <c r="DA568" s="172"/>
      <c r="DB568" s="172"/>
      <c r="DC568" s="172"/>
      <c r="DD568" s="172"/>
      <c r="DE568" s="172"/>
      <c r="DF568" s="172"/>
      <c r="DG568" s="172"/>
      <c r="DH568" s="172"/>
      <c r="DI568" s="172"/>
      <c r="DJ568" s="172"/>
      <c r="DK568" s="172"/>
      <c r="DL568" s="172"/>
      <c r="DM568" s="172"/>
    </row>
    <row r="569" spans="1:117" s="225" customFormat="1" hidden="1">
      <c r="A569" s="178" t="s">
        <v>890</v>
      </c>
      <c r="B569" s="243"/>
      <c r="C569" s="242"/>
      <c r="D569" s="241"/>
      <c r="E569" s="240"/>
      <c r="F569" s="239"/>
      <c r="G569" s="238"/>
      <c r="H569" s="231"/>
      <c r="I569" s="237"/>
      <c r="J569" s="236"/>
      <c r="K569" s="236"/>
      <c r="L569" s="236"/>
      <c r="M569" s="236"/>
      <c r="N569" s="236"/>
      <c r="O569" s="236"/>
      <c r="P569" s="236"/>
      <c r="Q569" s="236"/>
      <c r="R569" s="236"/>
      <c r="S569" s="236"/>
      <c r="T569" s="236"/>
      <c r="U569" s="236"/>
      <c r="V569" s="236"/>
      <c r="W569" s="236"/>
      <c r="X569" s="236"/>
      <c r="Y569" s="236"/>
      <c r="Z569" s="236"/>
      <c r="AA569" s="236"/>
      <c r="AB569" s="236"/>
      <c r="AC569" s="236"/>
      <c r="AD569" s="236"/>
      <c r="AE569" s="236"/>
      <c r="AF569" s="236"/>
      <c r="AG569" s="236"/>
      <c r="AH569" s="236"/>
      <c r="AI569" s="236"/>
      <c r="AJ569" s="236"/>
      <c r="AK569" s="236"/>
      <c r="AL569" s="236"/>
      <c r="AM569" s="236"/>
      <c r="AN569" s="236"/>
      <c r="AO569" s="236"/>
      <c r="AP569" s="236"/>
      <c r="AQ569" s="236"/>
      <c r="AR569" s="236"/>
      <c r="AS569" s="177">
        <f t="shared" si="62"/>
        <v>0</v>
      </c>
      <c r="AT569" s="235">
        <f t="shared" si="63"/>
        <v>0</v>
      </c>
      <c r="AU569" s="235">
        <f t="shared" si="64"/>
        <v>0</v>
      </c>
      <c r="AV569" s="235">
        <f t="shared" si="65"/>
        <v>0</v>
      </c>
      <c r="AW569" s="172"/>
      <c r="AX569" s="173">
        <f t="shared" si="68"/>
        <v>0</v>
      </c>
      <c r="AY569" s="173"/>
      <c r="AZ569" s="173"/>
      <c r="BA569" s="173">
        <f t="shared" si="66"/>
        <v>0</v>
      </c>
      <c r="BB569" s="173"/>
      <c r="BC569" s="173"/>
      <c r="BD569" s="173">
        <f t="shared" si="67"/>
        <v>0</v>
      </c>
      <c r="BE569" s="173"/>
      <c r="BF569" s="172"/>
      <c r="BG569" s="172"/>
      <c r="BH569" s="172"/>
      <c r="BI569" s="172"/>
      <c r="BJ569" s="172"/>
      <c r="BK569" s="172"/>
      <c r="BL569" s="172"/>
      <c r="BM569" s="172"/>
      <c r="BN569" s="172"/>
      <c r="BO569" s="172"/>
      <c r="BP569" s="172"/>
      <c r="BQ569" s="172"/>
      <c r="BR569" s="172"/>
      <c r="BS569" s="172"/>
      <c r="BT569" s="172"/>
      <c r="BU569" s="172"/>
      <c r="BV569" s="172"/>
      <c r="BW569" s="172"/>
      <c r="BX569" s="172"/>
      <c r="BY569" s="172"/>
      <c r="BZ569" s="172"/>
      <c r="CA569" s="172"/>
      <c r="CB569" s="172"/>
      <c r="CC569" s="172"/>
      <c r="CD569" s="172"/>
      <c r="CE569" s="172"/>
      <c r="CF569" s="172"/>
      <c r="CG569" s="172"/>
      <c r="CH569" s="172"/>
      <c r="CI569" s="172"/>
      <c r="CJ569" s="172"/>
      <c r="CK569" s="172"/>
      <c r="CL569" s="172"/>
      <c r="CM569" s="172"/>
      <c r="CN569" s="172"/>
      <c r="CO569" s="172"/>
      <c r="CP569" s="172"/>
      <c r="CQ569" s="172"/>
      <c r="CR569" s="172"/>
      <c r="CS569" s="172"/>
      <c r="CT569" s="172"/>
      <c r="CU569" s="172"/>
      <c r="CV569" s="172"/>
      <c r="CW569" s="172"/>
      <c r="CX569" s="172"/>
      <c r="CY569" s="172"/>
      <c r="CZ569" s="172"/>
      <c r="DA569" s="172"/>
      <c r="DB569" s="172"/>
      <c r="DC569" s="172"/>
      <c r="DD569" s="172"/>
      <c r="DE569" s="172"/>
      <c r="DF569" s="172"/>
      <c r="DG569" s="172"/>
      <c r="DH569" s="172"/>
      <c r="DI569" s="172"/>
      <c r="DJ569" s="172"/>
      <c r="DK569" s="172"/>
      <c r="DL569" s="172"/>
      <c r="DM569" s="172"/>
    </row>
    <row r="570" spans="1:117" s="225" customFormat="1" hidden="1">
      <c r="A570" s="178" t="s">
        <v>891</v>
      </c>
      <c r="B570" s="243"/>
      <c r="C570" s="242"/>
      <c r="D570" s="241"/>
      <c r="E570" s="240"/>
      <c r="F570" s="239"/>
      <c r="G570" s="238"/>
      <c r="H570" s="231"/>
      <c r="I570" s="237"/>
      <c r="J570" s="236"/>
      <c r="K570" s="236"/>
      <c r="L570" s="236"/>
      <c r="M570" s="236"/>
      <c r="N570" s="236"/>
      <c r="O570" s="236"/>
      <c r="P570" s="236"/>
      <c r="Q570" s="236"/>
      <c r="R570" s="236"/>
      <c r="S570" s="236"/>
      <c r="T570" s="236"/>
      <c r="U570" s="236"/>
      <c r="V570" s="236"/>
      <c r="W570" s="236"/>
      <c r="X570" s="236"/>
      <c r="Y570" s="236"/>
      <c r="Z570" s="236"/>
      <c r="AA570" s="236"/>
      <c r="AB570" s="236"/>
      <c r="AC570" s="236"/>
      <c r="AD570" s="236"/>
      <c r="AE570" s="236"/>
      <c r="AF570" s="236"/>
      <c r="AG570" s="236"/>
      <c r="AH570" s="236"/>
      <c r="AI570" s="236"/>
      <c r="AJ570" s="236"/>
      <c r="AK570" s="236"/>
      <c r="AL570" s="236"/>
      <c r="AM570" s="236"/>
      <c r="AN570" s="236"/>
      <c r="AO570" s="236"/>
      <c r="AP570" s="236"/>
      <c r="AQ570" s="236"/>
      <c r="AR570" s="236"/>
      <c r="AS570" s="177">
        <f t="shared" si="62"/>
        <v>0</v>
      </c>
      <c r="AT570" s="235">
        <f t="shared" si="63"/>
        <v>0</v>
      </c>
      <c r="AU570" s="235">
        <f t="shared" si="64"/>
        <v>0</v>
      </c>
      <c r="AV570" s="235">
        <f t="shared" si="65"/>
        <v>0</v>
      </c>
      <c r="AW570" s="172"/>
      <c r="AX570" s="173">
        <f t="shared" si="68"/>
        <v>0</v>
      </c>
      <c r="AY570" s="173"/>
      <c r="AZ570" s="173"/>
      <c r="BA570" s="173">
        <f t="shared" si="66"/>
        <v>0</v>
      </c>
      <c r="BB570" s="173"/>
      <c r="BC570" s="173"/>
      <c r="BD570" s="173">
        <f t="shared" si="67"/>
        <v>0</v>
      </c>
      <c r="BE570" s="173"/>
      <c r="BF570" s="172"/>
      <c r="BG570" s="172"/>
      <c r="BH570" s="172"/>
      <c r="BI570" s="172"/>
      <c r="BJ570" s="172"/>
      <c r="BK570" s="172"/>
      <c r="BL570" s="172"/>
      <c r="BM570" s="172"/>
      <c r="BN570" s="172"/>
      <c r="BO570" s="172"/>
      <c r="BP570" s="172"/>
      <c r="BQ570" s="172"/>
      <c r="BR570" s="172"/>
      <c r="BS570" s="172"/>
      <c r="BT570" s="172"/>
      <c r="BU570" s="172"/>
      <c r="BV570" s="172"/>
      <c r="BW570" s="172"/>
      <c r="BX570" s="172"/>
      <c r="BY570" s="172"/>
      <c r="BZ570" s="172"/>
      <c r="CA570" s="172"/>
      <c r="CB570" s="172"/>
      <c r="CC570" s="172"/>
      <c r="CD570" s="172"/>
      <c r="CE570" s="172"/>
      <c r="CF570" s="172"/>
      <c r="CG570" s="172"/>
      <c r="CH570" s="172"/>
      <c r="CI570" s="172"/>
      <c r="CJ570" s="172"/>
      <c r="CK570" s="172"/>
      <c r="CL570" s="172"/>
      <c r="CM570" s="172"/>
      <c r="CN570" s="172"/>
      <c r="CO570" s="172"/>
      <c r="CP570" s="172"/>
      <c r="CQ570" s="172"/>
      <c r="CR570" s="172"/>
      <c r="CS570" s="172"/>
      <c r="CT570" s="172"/>
      <c r="CU570" s="172"/>
      <c r="CV570" s="172"/>
      <c r="CW570" s="172"/>
      <c r="CX570" s="172"/>
      <c r="CY570" s="172"/>
      <c r="CZ570" s="172"/>
      <c r="DA570" s="172"/>
      <c r="DB570" s="172"/>
      <c r="DC570" s="172"/>
      <c r="DD570" s="172"/>
      <c r="DE570" s="172"/>
      <c r="DF570" s="172"/>
      <c r="DG570" s="172"/>
      <c r="DH570" s="172"/>
      <c r="DI570" s="172"/>
      <c r="DJ570" s="172"/>
      <c r="DK570" s="172"/>
      <c r="DL570" s="172"/>
      <c r="DM570" s="172"/>
    </row>
    <row r="571" spans="1:117" s="225" customFormat="1" hidden="1">
      <c r="A571" s="178" t="s">
        <v>892</v>
      </c>
      <c r="B571" s="243"/>
      <c r="C571" s="242"/>
      <c r="D571" s="241"/>
      <c r="E571" s="240"/>
      <c r="F571" s="239"/>
      <c r="G571" s="238"/>
      <c r="H571" s="231"/>
      <c r="I571" s="237"/>
      <c r="J571" s="236"/>
      <c r="K571" s="236"/>
      <c r="L571" s="236"/>
      <c r="M571" s="236"/>
      <c r="N571" s="236"/>
      <c r="O571" s="236"/>
      <c r="P571" s="236"/>
      <c r="Q571" s="236"/>
      <c r="R571" s="236"/>
      <c r="S571" s="236"/>
      <c r="T571" s="236"/>
      <c r="U571" s="236"/>
      <c r="V571" s="236"/>
      <c r="W571" s="236"/>
      <c r="X571" s="236"/>
      <c r="Y571" s="236"/>
      <c r="Z571" s="236"/>
      <c r="AA571" s="236"/>
      <c r="AB571" s="236"/>
      <c r="AC571" s="236"/>
      <c r="AD571" s="236"/>
      <c r="AE571" s="236"/>
      <c r="AF571" s="236"/>
      <c r="AG571" s="236"/>
      <c r="AH571" s="236"/>
      <c r="AI571" s="236"/>
      <c r="AJ571" s="236"/>
      <c r="AK571" s="236"/>
      <c r="AL571" s="236"/>
      <c r="AM571" s="236"/>
      <c r="AN571" s="236"/>
      <c r="AO571" s="236"/>
      <c r="AP571" s="236"/>
      <c r="AQ571" s="236"/>
      <c r="AR571" s="236"/>
      <c r="AS571" s="177">
        <f t="shared" si="62"/>
        <v>0</v>
      </c>
      <c r="AT571" s="235">
        <f t="shared" si="63"/>
        <v>0</v>
      </c>
      <c r="AU571" s="235">
        <f t="shared" si="64"/>
        <v>0</v>
      </c>
      <c r="AV571" s="235">
        <f t="shared" si="65"/>
        <v>0</v>
      </c>
      <c r="AW571" s="172"/>
      <c r="AX571" s="173">
        <f t="shared" si="68"/>
        <v>0</v>
      </c>
      <c r="AY571" s="173"/>
      <c r="AZ571" s="173"/>
      <c r="BA571" s="173">
        <f t="shared" si="66"/>
        <v>0</v>
      </c>
      <c r="BB571" s="173"/>
      <c r="BC571" s="173"/>
      <c r="BD571" s="173">
        <f t="shared" si="67"/>
        <v>0</v>
      </c>
      <c r="BE571" s="173"/>
      <c r="BF571" s="172"/>
      <c r="BG571" s="172"/>
      <c r="BH571" s="172"/>
      <c r="BI571" s="172"/>
      <c r="BJ571" s="172"/>
      <c r="BK571" s="172"/>
      <c r="BL571" s="172"/>
      <c r="BM571" s="172"/>
      <c r="BN571" s="172"/>
      <c r="BO571" s="172"/>
      <c r="BP571" s="172"/>
      <c r="BQ571" s="172"/>
      <c r="BR571" s="172"/>
      <c r="BS571" s="172"/>
      <c r="BT571" s="172"/>
      <c r="BU571" s="172"/>
      <c r="BV571" s="172"/>
      <c r="BW571" s="172"/>
      <c r="BX571" s="172"/>
      <c r="BY571" s="172"/>
      <c r="BZ571" s="172"/>
      <c r="CA571" s="172"/>
      <c r="CB571" s="172"/>
      <c r="CC571" s="172"/>
      <c r="CD571" s="172"/>
      <c r="CE571" s="172"/>
      <c r="CF571" s="172"/>
      <c r="CG571" s="172"/>
      <c r="CH571" s="172"/>
      <c r="CI571" s="172"/>
      <c r="CJ571" s="172"/>
      <c r="CK571" s="172"/>
      <c r="CL571" s="172"/>
      <c r="CM571" s="172"/>
      <c r="CN571" s="172"/>
      <c r="CO571" s="172"/>
      <c r="CP571" s="172"/>
      <c r="CQ571" s="172"/>
      <c r="CR571" s="172"/>
      <c r="CS571" s="172"/>
      <c r="CT571" s="172"/>
      <c r="CU571" s="172"/>
      <c r="CV571" s="172"/>
      <c r="CW571" s="172"/>
      <c r="CX571" s="172"/>
      <c r="CY571" s="172"/>
      <c r="CZ571" s="172"/>
      <c r="DA571" s="172"/>
      <c r="DB571" s="172"/>
      <c r="DC571" s="172"/>
      <c r="DD571" s="172"/>
      <c r="DE571" s="172"/>
      <c r="DF571" s="172"/>
      <c r="DG571" s="172"/>
      <c r="DH571" s="172"/>
      <c r="DI571" s="172"/>
      <c r="DJ571" s="172"/>
      <c r="DK571" s="172"/>
      <c r="DL571" s="172"/>
      <c r="DM571" s="172"/>
    </row>
    <row r="572" spans="1:117" s="225" customFormat="1" hidden="1">
      <c r="A572" s="178" t="s">
        <v>893</v>
      </c>
      <c r="B572" s="243"/>
      <c r="C572" s="242"/>
      <c r="D572" s="241"/>
      <c r="E572" s="240"/>
      <c r="F572" s="239"/>
      <c r="G572" s="238"/>
      <c r="H572" s="231"/>
      <c r="I572" s="237"/>
      <c r="J572" s="236"/>
      <c r="K572" s="236"/>
      <c r="L572" s="236"/>
      <c r="M572" s="236"/>
      <c r="N572" s="236"/>
      <c r="O572" s="236"/>
      <c r="P572" s="236"/>
      <c r="Q572" s="236"/>
      <c r="R572" s="236"/>
      <c r="S572" s="236"/>
      <c r="T572" s="236"/>
      <c r="U572" s="236"/>
      <c r="V572" s="236"/>
      <c r="W572" s="236"/>
      <c r="X572" s="236"/>
      <c r="Y572" s="236"/>
      <c r="Z572" s="236"/>
      <c r="AA572" s="236"/>
      <c r="AB572" s="236"/>
      <c r="AC572" s="236"/>
      <c r="AD572" s="236"/>
      <c r="AE572" s="236"/>
      <c r="AF572" s="236"/>
      <c r="AG572" s="236"/>
      <c r="AH572" s="236"/>
      <c r="AI572" s="236"/>
      <c r="AJ572" s="236"/>
      <c r="AK572" s="236"/>
      <c r="AL572" s="236"/>
      <c r="AM572" s="236"/>
      <c r="AN572" s="236"/>
      <c r="AO572" s="236"/>
      <c r="AP572" s="236"/>
      <c r="AQ572" s="236"/>
      <c r="AR572" s="236"/>
      <c r="AS572" s="177">
        <f t="shared" si="62"/>
        <v>0</v>
      </c>
      <c r="AT572" s="235">
        <f t="shared" si="63"/>
        <v>0</v>
      </c>
      <c r="AU572" s="235">
        <f t="shared" si="64"/>
        <v>0</v>
      </c>
      <c r="AV572" s="235">
        <f t="shared" si="65"/>
        <v>0</v>
      </c>
      <c r="AW572" s="172"/>
      <c r="AX572" s="173">
        <f t="shared" si="68"/>
        <v>0</v>
      </c>
      <c r="AY572" s="173"/>
      <c r="AZ572" s="173"/>
      <c r="BA572" s="173">
        <f t="shared" si="66"/>
        <v>0</v>
      </c>
      <c r="BB572" s="173"/>
      <c r="BC572" s="173"/>
      <c r="BD572" s="173">
        <f t="shared" si="67"/>
        <v>0</v>
      </c>
      <c r="BE572" s="173"/>
      <c r="BF572" s="172"/>
      <c r="BG572" s="172"/>
      <c r="BH572" s="172"/>
      <c r="BI572" s="172"/>
      <c r="BJ572" s="172"/>
      <c r="BK572" s="172"/>
      <c r="BL572" s="172"/>
      <c r="BM572" s="172"/>
      <c r="BN572" s="172"/>
      <c r="BO572" s="172"/>
      <c r="BP572" s="172"/>
      <c r="BQ572" s="172"/>
      <c r="BR572" s="172"/>
      <c r="BS572" s="172"/>
      <c r="BT572" s="172"/>
      <c r="BU572" s="172"/>
      <c r="BV572" s="172"/>
      <c r="BW572" s="172"/>
      <c r="BX572" s="172"/>
      <c r="BY572" s="172"/>
      <c r="BZ572" s="172"/>
      <c r="CA572" s="172"/>
      <c r="CB572" s="172"/>
      <c r="CC572" s="172"/>
      <c r="CD572" s="172"/>
      <c r="CE572" s="172"/>
      <c r="CF572" s="172"/>
      <c r="CG572" s="172"/>
      <c r="CH572" s="172"/>
      <c r="CI572" s="172"/>
      <c r="CJ572" s="172"/>
      <c r="CK572" s="172"/>
      <c r="CL572" s="172"/>
      <c r="CM572" s="172"/>
      <c r="CN572" s="172"/>
      <c r="CO572" s="172"/>
      <c r="CP572" s="172"/>
      <c r="CQ572" s="172"/>
      <c r="CR572" s="172"/>
      <c r="CS572" s="172"/>
      <c r="CT572" s="172"/>
      <c r="CU572" s="172"/>
      <c r="CV572" s="172"/>
      <c r="CW572" s="172"/>
      <c r="CX572" s="172"/>
      <c r="CY572" s="172"/>
      <c r="CZ572" s="172"/>
      <c r="DA572" s="172"/>
      <c r="DB572" s="172"/>
      <c r="DC572" s="172"/>
      <c r="DD572" s="172"/>
      <c r="DE572" s="172"/>
      <c r="DF572" s="172"/>
      <c r="DG572" s="172"/>
      <c r="DH572" s="172"/>
      <c r="DI572" s="172"/>
      <c r="DJ572" s="172"/>
      <c r="DK572" s="172"/>
      <c r="DL572" s="172"/>
      <c r="DM572" s="172"/>
    </row>
    <row r="573" spans="1:117" hidden="1">
      <c r="A573" s="178" t="s">
        <v>894</v>
      </c>
      <c r="B573" s="243"/>
      <c r="C573" s="242"/>
      <c r="D573" s="241"/>
      <c r="E573" s="240"/>
      <c r="F573" s="239"/>
      <c r="G573" s="238"/>
      <c r="H573" s="231"/>
      <c r="I573" s="237"/>
      <c r="J573" s="236"/>
      <c r="K573" s="236"/>
      <c r="L573" s="236"/>
      <c r="M573" s="236"/>
      <c r="N573" s="236"/>
      <c r="O573" s="236"/>
      <c r="P573" s="236"/>
      <c r="Q573" s="236"/>
      <c r="R573" s="236"/>
      <c r="S573" s="236"/>
      <c r="T573" s="236"/>
      <c r="U573" s="236"/>
      <c r="V573" s="236"/>
      <c r="W573" s="236"/>
      <c r="X573" s="236"/>
      <c r="Y573" s="236"/>
      <c r="Z573" s="236"/>
      <c r="AA573" s="236"/>
      <c r="AB573" s="236"/>
      <c r="AC573" s="236"/>
      <c r="AD573" s="236"/>
      <c r="AE573" s="236"/>
      <c r="AF573" s="236"/>
      <c r="AG573" s="236"/>
      <c r="AH573" s="236"/>
      <c r="AI573" s="236"/>
      <c r="AJ573" s="236"/>
      <c r="AK573" s="236"/>
      <c r="AL573" s="236"/>
      <c r="AM573" s="236"/>
      <c r="AN573" s="236"/>
      <c r="AO573" s="236"/>
      <c r="AP573" s="236"/>
      <c r="AQ573" s="236"/>
      <c r="AR573" s="236"/>
      <c r="AS573" s="177">
        <f t="shared" si="62"/>
        <v>0</v>
      </c>
      <c r="AT573" s="235">
        <f t="shared" si="63"/>
        <v>0</v>
      </c>
      <c r="AU573" s="235">
        <f t="shared" si="64"/>
        <v>0</v>
      </c>
      <c r="AV573" s="235">
        <f t="shared" si="65"/>
        <v>0</v>
      </c>
      <c r="AX573" s="173">
        <f t="shared" si="68"/>
        <v>0</v>
      </c>
      <c r="BA573" s="173">
        <f t="shared" si="66"/>
        <v>0</v>
      </c>
      <c r="BD573" s="173">
        <f t="shared" si="67"/>
        <v>0</v>
      </c>
    </row>
    <row r="574" spans="1:117" s="225" customFormat="1" hidden="1">
      <c r="A574" s="178" t="s">
        <v>895</v>
      </c>
      <c r="B574" s="243"/>
      <c r="C574" s="242"/>
      <c r="D574" s="241"/>
      <c r="E574" s="240"/>
      <c r="F574" s="239"/>
      <c r="G574" s="238"/>
      <c r="H574" s="231"/>
      <c r="I574" s="237"/>
      <c r="J574" s="236"/>
      <c r="K574" s="236"/>
      <c r="L574" s="236"/>
      <c r="M574" s="236"/>
      <c r="N574" s="236"/>
      <c r="O574" s="236"/>
      <c r="P574" s="236"/>
      <c r="Q574" s="236"/>
      <c r="R574" s="236"/>
      <c r="S574" s="236"/>
      <c r="T574" s="236"/>
      <c r="U574" s="236"/>
      <c r="V574" s="236"/>
      <c r="W574" s="236"/>
      <c r="X574" s="236"/>
      <c r="Y574" s="236"/>
      <c r="Z574" s="236"/>
      <c r="AA574" s="236"/>
      <c r="AB574" s="236"/>
      <c r="AC574" s="236"/>
      <c r="AD574" s="236"/>
      <c r="AE574" s="236"/>
      <c r="AF574" s="236"/>
      <c r="AG574" s="236"/>
      <c r="AH574" s="236"/>
      <c r="AI574" s="236"/>
      <c r="AJ574" s="236"/>
      <c r="AK574" s="236"/>
      <c r="AL574" s="236"/>
      <c r="AM574" s="236"/>
      <c r="AN574" s="236"/>
      <c r="AO574" s="236"/>
      <c r="AP574" s="236"/>
      <c r="AQ574" s="236"/>
      <c r="AR574" s="236"/>
      <c r="AS574" s="177">
        <f t="shared" si="62"/>
        <v>0</v>
      </c>
      <c r="AT574" s="235">
        <f t="shared" si="63"/>
        <v>0</v>
      </c>
      <c r="AU574" s="235">
        <f t="shared" si="64"/>
        <v>0</v>
      </c>
      <c r="AV574" s="235">
        <f t="shared" si="65"/>
        <v>0</v>
      </c>
      <c r="AW574" s="172"/>
      <c r="AX574" s="173">
        <f t="shared" si="68"/>
        <v>0</v>
      </c>
      <c r="AY574" s="173"/>
      <c r="AZ574" s="173"/>
      <c r="BA574" s="173">
        <f t="shared" si="66"/>
        <v>0</v>
      </c>
      <c r="BB574" s="173"/>
      <c r="BC574" s="173"/>
      <c r="BD574" s="173">
        <f t="shared" si="67"/>
        <v>0</v>
      </c>
      <c r="BE574" s="173"/>
      <c r="BF574" s="172"/>
      <c r="BG574" s="172"/>
      <c r="BH574" s="172"/>
      <c r="BI574" s="172"/>
      <c r="BJ574" s="172"/>
      <c r="BK574" s="172"/>
      <c r="BL574" s="172"/>
      <c r="BM574" s="172"/>
      <c r="BN574" s="172"/>
      <c r="BO574" s="172"/>
      <c r="BP574" s="172"/>
      <c r="BQ574" s="172"/>
      <c r="BR574" s="172"/>
      <c r="BS574" s="172"/>
      <c r="BT574" s="172"/>
      <c r="BU574" s="172"/>
      <c r="BV574" s="172"/>
      <c r="BW574" s="172"/>
      <c r="BX574" s="172"/>
      <c r="BY574" s="172"/>
      <c r="BZ574" s="172"/>
      <c r="CA574" s="172"/>
      <c r="CB574" s="172"/>
      <c r="CC574" s="172"/>
      <c r="CD574" s="172"/>
      <c r="CE574" s="172"/>
      <c r="CF574" s="172"/>
      <c r="CG574" s="172"/>
      <c r="CH574" s="172"/>
      <c r="CI574" s="172"/>
      <c r="CJ574" s="172"/>
      <c r="CK574" s="172"/>
      <c r="CL574" s="172"/>
      <c r="CM574" s="172"/>
      <c r="CN574" s="172"/>
      <c r="CO574" s="172"/>
      <c r="CP574" s="172"/>
      <c r="CQ574" s="172"/>
      <c r="CR574" s="172"/>
      <c r="CS574" s="172"/>
      <c r="CT574" s="172"/>
      <c r="CU574" s="172"/>
      <c r="CV574" s="172"/>
      <c r="CW574" s="172"/>
      <c r="CX574" s="172"/>
      <c r="CY574" s="172"/>
      <c r="CZ574" s="172"/>
      <c r="DA574" s="172"/>
      <c r="DB574" s="172"/>
      <c r="DC574" s="172"/>
      <c r="DD574" s="172"/>
      <c r="DE574" s="172"/>
      <c r="DF574" s="172"/>
      <c r="DG574" s="172"/>
      <c r="DH574" s="172"/>
      <c r="DI574" s="172"/>
      <c r="DJ574" s="172"/>
      <c r="DK574" s="172"/>
      <c r="DL574" s="172"/>
      <c r="DM574" s="172"/>
    </row>
    <row r="575" spans="1:117" s="225" customFormat="1" hidden="1">
      <c r="A575" s="178" t="s">
        <v>896</v>
      </c>
      <c r="B575" s="243"/>
      <c r="C575" s="242"/>
      <c r="D575" s="241"/>
      <c r="E575" s="240"/>
      <c r="F575" s="239"/>
      <c r="G575" s="238"/>
      <c r="H575" s="231"/>
      <c r="I575" s="237"/>
      <c r="J575" s="236"/>
      <c r="K575" s="236"/>
      <c r="L575" s="236"/>
      <c r="M575" s="236"/>
      <c r="N575" s="236"/>
      <c r="O575" s="236"/>
      <c r="P575" s="236"/>
      <c r="Q575" s="236"/>
      <c r="R575" s="236"/>
      <c r="S575" s="236"/>
      <c r="T575" s="236"/>
      <c r="U575" s="236"/>
      <c r="V575" s="236"/>
      <c r="W575" s="236"/>
      <c r="X575" s="236"/>
      <c r="Y575" s="236"/>
      <c r="Z575" s="236"/>
      <c r="AA575" s="236"/>
      <c r="AB575" s="236"/>
      <c r="AC575" s="236"/>
      <c r="AD575" s="236"/>
      <c r="AE575" s="236"/>
      <c r="AF575" s="236"/>
      <c r="AG575" s="236"/>
      <c r="AH575" s="236"/>
      <c r="AI575" s="236"/>
      <c r="AJ575" s="236"/>
      <c r="AK575" s="236"/>
      <c r="AL575" s="236"/>
      <c r="AM575" s="236"/>
      <c r="AN575" s="236"/>
      <c r="AO575" s="236"/>
      <c r="AP575" s="236"/>
      <c r="AQ575" s="236"/>
      <c r="AR575" s="236"/>
      <c r="AS575" s="177">
        <f t="shared" si="62"/>
        <v>0</v>
      </c>
      <c r="AT575" s="235">
        <f t="shared" si="63"/>
        <v>0</v>
      </c>
      <c r="AU575" s="235">
        <f t="shared" si="64"/>
        <v>0</v>
      </c>
      <c r="AV575" s="235">
        <f t="shared" si="65"/>
        <v>0</v>
      </c>
      <c r="AW575" s="172"/>
      <c r="AX575" s="173">
        <f t="shared" si="68"/>
        <v>0</v>
      </c>
      <c r="AY575" s="173"/>
      <c r="AZ575" s="173"/>
      <c r="BA575" s="173">
        <f t="shared" si="66"/>
        <v>0</v>
      </c>
      <c r="BB575" s="173"/>
      <c r="BC575" s="173"/>
      <c r="BD575" s="173">
        <f t="shared" si="67"/>
        <v>0</v>
      </c>
      <c r="BE575" s="173"/>
      <c r="BF575" s="172"/>
      <c r="BG575" s="172"/>
      <c r="BH575" s="172"/>
      <c r="BI575" s="172"/>
      <c r="BJ575" s="172"/>
      <c r="BK575" s="172"/>
      <c r="BL575" s="172"/>
      <c r="BM575" s="172"/>
      <c r="BN575" s="172"/>
      <c r="BO575" s="172"/>
      <c r="BP575" s="172"/>
      <c r="BQ575" s="172"/>
      <c r="BR575" s="172"/>
      <c r="BS575" s="172"/>
      <c r="BT575" s="172"/>
      <c r="BU575" s="172"/>
      <c r="BV575" s="172"/>
      <c r="BW575" s="172"/>
      <c r="BX575" s="172"/>
      <c r="BY575" s="172"/>
      <c r="BZ575" s="172"/>
      <c r="CA575" s="172"/>
      <c r="CB575" s="172"/>
      <c r="CC575" s="172"/>
      <c r="CD575" s="172"/>
      <c r="CE575" s="172"/>
      <c r="CF575" s="172"/>
      <c r="CG575" s="172"/>
      <c r="CH575" s="172"/>
      <c r="CI575" s="172"/>
      <c r="CJ575" s="172"/>
      <c r="CK575" s="172"/>
      <c r="CL575" s="172"/>
      <c r="CM575" s="172"/>
      <c r="CN575" s="172"/>
      <c r="CO575" s="172"/>
      <c r="CP575" s="172"/>
      <c r="CQ575" s="172"/>
      <c r="CR575" s="172"/>
      <c r="CS575" s="172"/>
      <c r="CT575" s="172"/>
      <c r="CU575" s="172"/>
      <c r="CV575" s="172"/>
      <c r="CW575" s="172"/>
      <c r="CX575" s="172"/>
      <c r="CY575" s="172"/>
      <c r="CZ575" s="172"/>
      <c r="DA575" s="172"/>
      <c r="DB575" s="172"/>
      <c r="DC575" s="172"/>
      <c r="DD575" s="172"/>
      <c r="DE575" s="172"/>
      <c r="DF575" s="172"/>
      <c r="DG575" s="172"/>
      <c r="DH575" s="172"/>
      <c r="DI575" s="172"/>
      <c r="DJ575" s="172"/>
      <c r="DK575" s="172"/>
      <c r="DL575" s="172"/>
      <c r="DM575" s="172"/>
    </row>
    <row r="576" spans="1:117" s="225" customFormat="1" hidden="1">
      <c r="A576" s="178" t="s">
        <v>897</v>
      </c>
      <c r="B576" s="243"/>
      <c r="C576" s="242"/>
      <c r="D576" s="241"/>
      <c r="E576" s="240"/>
      <c r="F576" s="239"/>
      <c r="G576" s="238"/>
      <c r="H576" s="231"/>
      <c r="I576" s="237"/>
      <c r="J576" s="236"/>
      <c r="K576" s="236"/>
      <c r="L576" s="236"/>
      <c r="M576" s="236"/>
      <c r="N576" s="236"/>
      <c r="O576" s="236"/>
      <c r="P576" s="236"/>
      <c r="Q576" s="236"/>
      <c r="R576" s="236"/>
      <c r="S576" s="236"/>
      <c r="T576" s="236"/>
      <c r="U576" s="236"/>
      <c r="V576" s="236"/>
      <c r="W576" s="236"/>
      <c r="X576" s="236"/>
      <c r="Y576" s="236"/>
      <c r="Z576" s="236"/>
      <c r="AA576" s="236"/>
      <c r="AB576" s="236"/>
      <c r="AC576" s="236"/>
      <c r="AD576" s="236"/>
      <c r="AE576" s="236"/>
      <c r="AF576" s="236"/>
      <c r="AG576" s="236"/>
      <c r="AH576" s="236"/>
      <c r="AI576" s="236"/>
      <c r="AJ576" s="236"/>
      <c r="AK576" s="236"/>
      <c r="AL576" s="236"/>
      <c r="AM576" s="236"/>
      <c r="AN576" s="236"/>
      <c r="AO576" s="236"/>
      <c r="AP576" s="236"/>
      <c r="AQ576" s="236"/>
      <c r="AR576" s="236"/>
      <c r="AS576" s="177">
        <f t="shared" si="62"/>
        <v>0</v>
      </c>
      <c r="AT576" s="235">
        <f t="shared" si="63"/>
        <v>0</v>
      </c>
      <c r="AU576" s="235">
        <f t="shared" si="64"/>
        <v>0</v>
      </c>
      <c r="AV576" s="235">
        <f t="shared" si="65"/>
        <v>0</v>
      </c>
      <c r="AW576" s="172"/>
      <c r="AX576" s="173">
        <f t="shared" si="68"/>
        <v>0</v>
      </c>
      <c r="AY576" s="173"/>
      <c r="AZ576" s="173"/>
      <c r="BA576" s="173">
        <f t="shared" si="66"/>
        <v>0</v>
      </c>
      <c r="BB576" s="173"/>
      <c r="BC576" s="173"/>
      <c r="BD576" s="173">
        <f t="shared" si="67"/>
        <v>0</v>
      </c>
      <c r="BE576" s="173"/>
      <c r="BF576" s="172"/>
      <c r="BG576" s="172"/>
      <c r="BH576" s="172"/>
      <c r="BI576" s="172"/>
      <c r="BJ576" s="172"/>
      <c r="BK576" s="172"/>
      <c r="BL576" s="172"/>
      <c r="BM576" s="172"/>
      <c r="BN576" s="172"/>
      <c r="BO576" s="172"/>
      <c r="BP576" s="172"/>
      <c r="BQ576" s="172"/>
      <c r="BR576" s="172"/>
      <c r="BS576" s="172"/>
      <c r="BT576" s="172"/>
      <c r="BU576" s="172"/>
      <c r="BV576" s="172"/>
      <c r="BW576" s="172"/>
      <c r="BX576" s="172"/>
      <c r="BY576" s="172"/>
      <c r="BZ576" s="172"/>
      <c r="CA576" s="172"/>
      <c r="CB576" s="172"/>
      <c r="CC576" s="172"/>
      <c r="CD576" s="172"/>
      <c r="CE576" s="172"/>
      <c r="CF576" s="172"/>
      <c r="CG576" s="172"/>
      <c r="CH576" s="172"/>
      <c r="CI576" s="172"/>
      <c r="CJ576" s="172"/>
      <c r="CK576" s="172"/>
      <c r="CL576" s="172"/>
      <c r="CM576" s="172"/>
      <c r="CN576" s="172"/>
      <c r="CO576" s="172"/>
      <c r="CP576" s="172"/>
      <c r="CQ576" s="172"/>
      <c r="CR576" s="172"/>
      <c r="CS576" s="172"/>
      <c r="CT576" s="172"/>
      <c r="CU576" s="172"/>
      <c r="CV576" s="172"/>
      <c r="CW576" s="172"/>
      <c r="CX576" s="172"/>
      <c r="CY576" s="172"/>
      <c r="CZ576" s="172"/>
      <c r="DA576" s="172"/>
      <c r="DB576" s="172"/>
      <c r="DC576" s="172"/>
      <c r="DD576" s="172"/>
      <c r="DE576" s="172"/>
      <c r="DF576" s="172"/>
      <c r="DG576" s="172"/>
      <c r="DH576" s="172"/>
      <c r="DI576" s="172"/>
      <c r="DJ576" s="172"/>
      <c r="DK576" s="172"/>
      <c r="DL576" s="172"/>
      <c r="DM576" s="172"/>
    </row>
    <row r="577" spans="1:117" s="225" customFormat="1" hidden="1">
      <c r="A577" s="178" t="s">
        <v>898</v>
      </c>
      <c r="B577" s="243"/>
      <c r="C577" s="242"/>
      <c r="D577" s="241"/>
      <c r="E577" s="240"/>
      <c r="F577" s="239"/>
      <c r="G577" s="238"/>
      <c r="H577" s="231"/>
      <c r="I577" s="237"/>
      <c r="J577" s="236"/>
      <c r="K577" s="236"/>
      <c r="L577" s="236"/>
      <c r="M577" s="236"/>
      <c r="N577" s="236"/>
      <c r="O577" s="236"/>
      <c r="P577" s="236"/>
      <c r="Q577" s="236"/>
      <c r="R577" s="236"/>
      <c r="S577" s="236"/>
      <c r="T577" s="236"/>
      <c r="U577" s="236"/>
      <c r="V577" s="236"/>
      <c r="W577" s="236"/>
      <c r="X577" s="236"/>
      <c r="Y577" s="236"/>
      <c r="Z577" s="236"/>
      <c r="AA577" s="236"/>
      <c r="AB577" s="236"/>
      <c r="AC577" s="236"/>
      <c r="AD577" s="236"/>
      <c r="AE577" s="236"/>
      <c r="AF577" s="236"/>
      <c r="AG577" s="236"/>
      <c r="AH577" s="236"/>
      <c r="AI577" s="236"/>
      <c r="AJ577" s="236"/>
      <c r="AK577" s="236"/>
      <c r="AL577" s="236"/>
      <c r="AM577" s="236"/>
      <c r="AN577" s="236"/>
      <c r="AO577" s="236"/>
      <c r="AP577" s="236"/>
      <c r="AQ577" s="236"/>
      <c r="AR577" s="236"/>
      <c r="AS577" s="177">
        <f t="shared" si="62"/>
        <v>0</v>
      </c>
      <c r="AT577" s="235">
        <f t="shared" si="63"/>
        <v>0</v>
      </c>
      <c r="AU577" s="235">
        <f t="shared" si="64"/>
        <v>0</v>
      </c>
      <c r="AV577" s="235">
        <f t="shared" si="65"/>
        <v>0</v>
      </c>
      <c r="AW577" s="172"/>
      <c r="AX577" s="173">
        <f t="shared" si="68"/>
        <v>0</v>
      </c>
      <c r="AY577" s="173"/>
      <c r="AZ577" s="173"/>
      <c r="BA577" s="173">
        <f t="shared" si="66"/>
        <v>0</v>
      </c>
      <c r="BB577" s="173"/>
      <c r="BC577" s="173"/>
      <c r="BD577" s="173">
        <f t="shared" si="67"/>
        <v>0</v>
      </c>
      <c r="BE577" s="173"/>
      <c r="BF577" s="172"/>
      <c r="BG577" s="172"/>
      <c r="BH577" s="172"/>
      <c r="BI577" s="172"/>
      <c r="BJ577" s="172"/>
      <c r="BK577" s="172"/>
      <c r="BL577" s="172"/>
      <c r="BM577" s="172"/>
      <c r="BN577" s="172"/>
      <c r="BO577" s="172"/>
      <c r="BP577" s="172"/>
      <c r="BQ577" s="172"/>
      <c r="BR577" s="172"/>
      <c r="BS577" s="172"/>
      <c r="BT577" s="172"/>
      <c r="BU577" s="172"/>
      <c r="BV577" s="172"/>
      <c r="BW577" s="172"/>
      <c r="BX577" s="172"/>
      <c r="BY577" s="172"/>
      <c r="BZ577" s="172"/>
      <c r="CA577" s="172"/>
      <c r="CB577" s="172"/>
      <c r="CC577" s="172"/>
      <c r="CD577" s="172"/>
      <c r="CE577" s="172"/>
      <c r="CF577" s="172"/>
      <c r="CG577" s="172"/>
      <c r="CH577" s="172"/>
      <c r="CI577" s="172"/>
      <c r="CJ577" s="172"/>
      <c r="CK577" s="172"/>
      <c r="CL577" s="172"/>
      <c r="CM577" s="172"/>
      <c r="CN577" s="172"/>
      <c r="CO577" s="172"/>
      <c r="CP577" s="172"/>
      <c r="CQ577" s="172"/>
      <c r="CR577" s="172"/>
      <c r="CS577" s="172"/>
      <c r="CT577" s="172"/>
      <c r="CU577" s="172"/>
      <c r="CV577" s="172"/>
      <c r="CW577" s="172"/>
      <c r="CX577" s="172"/>
      <c r="CY577" s="172"/>
      <c r="CZ577" s="172"/>
      <c r="DA577" s="172"/>
      <c r="DB577" s="172"/>
      <c r="DC577" s="172"/>
      <c r="DD577" s="172"/>
      <c r="DE577" s="172"/>
      <c r="DF577" s="172"/>
      <c r="DG577" s="172"/>
      <c r="DH577" s="172"/>
      <c r="DI577" s="172"/>
      <c r="DJ577" s="172"/>
      <c r="DK577" s="172"/>
      <c r="DL577" s="172"/>
      <c r="DM577" s="172"/>
    </row>
    <row r="578" spans="1:117" s="225" customFormat="1" hidden="1">
      <c r="A578" s="178" t="s">
        <v>899</v>
      </c>
      <c r="B578" s="243"/>
      <c r="C578" s="242"/>
      <c r="D578" s="241"/>
      <c r="E578" s="240"/>
      <c r="F578" s="239"/>
      <c r="G578" s="238"/>
      <c r="H578" s="231"/>
      <c r="I578" s="237"/>
      <c r="J578" s="236"/>
      <c r="K578" s="236"/>
      <c r="L578" s="236"/>
      <c r="M578" s="236"/>
      <c r="N578" s="236"/>
      <c r="O578" s="236"/>
      <c r="P578" s="236"/>
      <c r="Q578" s="236"/>
      <c r="R578" s="236"/>
      <c r="S578" s="236"/>
      <c r="T578" s="236"/>
      <c r="U578" s="236"/>
      <c r="V578" s="236"/>
      <c r="W578" s="236"/>
      <c r="X578" s="236"/>
      <c r="Y578" s="236"/>
      <c r="Z578" s="236"/>
      <c r="AA578" s="236"/>
      <c r="AB578" s="236"/>
      <c r="AC578" s="236"/>
      <c r="AD578" s="236"/>
      <c r="AE578" s="236"/>
      <c r="AF578" s="236"/>
      <c r="AG578" s="236"/>
      <c r="AH578" s="236"/>
      <c r="AI578" s="236"/>
      <c r="AJ578" s="236"/>
      <c r="AK578" s="236"/>
      <c r="AL578" s="236"/>
      <c r="AM578" s="236"/>
      <c r="AN578" s="236"/>
      <c r="AO578" s="236"/>
      <c r="AP578" s="236"/>
      <c r="AQ578" s="236"/>
      <c r="AR578" s="236"/>
      <c r="AS578" s="177">
        <f t="shared" si="62"/>
        <v>0</v>
      </c>
      <c r="AT578" s="235">
        <f t="shared" si="63"/>
        <v>0</v>
      </c>
      <c r="AU578" s="235">
        <f t="shared" si="64"/>
        <v>0</v>
      </c>
      <c r="AV578" s="235">
        <f t="shared" si="65"/>
        <v>0</v>
      </c>
      <c r="AW578" s="172"/>
      <c r="AX578" s="173">
        <f t="shared" si="68"/>
        <v>0</v>
      </c>
      <c r="AY578" s="173"/>
      <c r="AZ578" s="173"/>
      <c r="BA578" s="173">
        <f t="shared" si="66"/>
        <v>0</v>
      </c>
      <c r="BB578" s="173"/>
      <c r="BC578" s="173"/>
      <c r="BD578" s="173">
        <f t="shared" si="67"/>
        <v>0</v>
      </c>
      <c r="BE578" s="173"/>
      <c r="BF578" s="172"/>
      <c r="BG578" s="172"/>
      <c r="BH578" s="172"/>
      <c r="BI578" s="172"/>
      <c r="BJ578" s="172"/>
      <c r="BK578" s="172"/>
      <c r="BL578" s="172"/>
      <c r="BM578" s="172"/>
      <c r="BN578" s="172"/>
      <c r="BO578" s="172"/>
      <c r="BP578" s="172"/>
      <c r="BQ578" s="172"/>
      <c r="BR578" s="172"/>
      <c r="BS578" s="172"/>
      <c r="BT578" s="172"/>
      <c r="BU578" s="172"/>
      <c r="BV578" s="172"/>
      <c r="BW578" s="172"/>
      <c r="BX578" s="172"/>
      <c r="BY578" s="172"/>
      <c r="BZ578" s="172"/>
      <c r="CA578" s="172"/>
      <c r="CB578" s="172"/>
      <c r="CC578" s="172"/>
      <c r="CD578" s="172"/>
      <c r="CE578" s="172"/>
      <c r="CF578" s="172"/>
      <c r="CG578" s="172"/>
      <c r="CH578" s="172"/>
      <c r="CI578" s="172"/>
      <c r="CJ578" s="172"/>
      <c r="CK578" s="172"/>
      <c r="CL578" s="172"/>
      <c r="CM578" s="172"/>
      <c r="CN578" s="172"/>
      <c r="CO578" s="172"/>
      <c r="CP578" s="172"/>
      <c r="CQ578" s="172"/>
      <c r="CR578" s="172"/>
      <c r="CS578" s="172"/>
      <c r="CT578" s="172"/>
      <c r="CU578" s="172"/>
      <c r="CV578" s="172"/>
      <c r="CW578" s="172"/>
      <c r="CX578" s="172"/>
      <c r="CY578" s="172"/>
      <c r="CZ578" s="172"/>
      <c r="DA578" s="172"/>
      <c r="DB578" s="172"/>
      <c r="DC578" s="172"/>
      <c r="DD578" s="172"/>
      <c r="DE578" s="172"/>
      <c r="DF578" s="172"/>
      <c r="DG578" s="172"/>
      <c r="DH578" s="172"/>
      <c r="DI578" s="172"/>
      <c r="DJ578" s="172"/>
      <c r="DK578" s="172"/>
      <c r="DL578" s="172"/>
      <c r="DM578" s="172"/>
    </row>
    <row r="579" spans="1:117" s="225" customFormat="1" hidden="1">
      <c r="A579" s="178" t="s">
        <v>900</v>
      </c>
      <c r="B579" s="243"/>
      <c r="C579" s="242"/>
      <c r="D579" s="241"/>
      <c r="E579" s="240"/>
      <c r="F579" s="239"/>
      <c r="G579" s="238"/>
      <c r="H579" s="231"/>
      <c r="I579" s="237"/>
      <c r="J579" s="236"/>
      <c r="K579" s="236"/>
      <c r="L579" s="236"/>
      <c r="M579" s="236"/>
      <c r="N579" s="236"/>
      <c r="O579" s="236"/>
      <c r="P579" s="236"/>
      <c r="Q579" s="236"/>
      <c r="R579" s="236"/>
      <c r="S579" s="236"/>
      <c r="T579" s="236"/>
      <c r="U579" s="236"/>
      <c r="V579" s="236"/>
      <c r="W579" s="236"/>
      <c r="X579" s="236"/>
      <c r="Y579" s="236"/>
      <c r="Z579" s="236"/>
      <c r="AA579" s="236"/>
      <c r="AB579" s="236"/>
      <c r="AC579" s="236"/>
      <c r="AD579" s="236"/>
      <c r="AE579" s="236"/>
      <c r="AF579" s="236"/>
      <c r="AG579" s="236"/>
      <c r="AH579" s="236"/>
      <c r="AI579" s="236"/>
      <c r="AJ579" s="236"/>
      <c r="AK579" s="236"/>
      <c r="AL579" s="236"/>
      <c r="AM579" s="236"/>
      <c r="AN579" s="236"/>
      <c r="AO579" s="236"/>
      <c r="AP579" s="236"/>
      <c r="AQ579" s="236"/>
      <c r="AR579" s="236"/>
      <c r="AS579" s="177">
        <f t="shared" si="62"/>
        <v>0</v>
      </c>
      <c r="AT579" s="235">
        <f t="shared" si="63"/>
        <v>0</v>
      </c>
      <c r="AU579" s="235">
        <f t="shared" si="64"/>
        <v>0</v>
      </c>
      <c r="AV579" s="235">
        <f t="shared" si="65"/>
        <v>0</v>
      </c>
      <c r="AW579" s="172"/>
      <c r="AX579" s="173">
        <f t="shared" si="68"/>
        <v>0</v>
      </c>
      <c r="AY579" s="173"/>
      <c r="AZ579" s="173"/>
      <c r="BA579" s="173">
        <f t="shared" si="66"/>
        <v>0</v>
      </c>
      <c r="BB579" s="173"/>
      <c r="BC579" s="173"/>
      <c r="BD579" s="173">
        <f t="shared" si="67"/>
        <v>0</v>
      </c>
      <c r="BE579" s="173"/>
      <c r="BF579" s="172"/>
      <c r="BG579" s="172"/>
      <c r="BH579" s="172"/>
      <c r="BI579" s="172"/>
      <c r="BJ579" s="172"/>
      <c r="BK579" s="172"/>
      <c r="BL579" s="172"/>
      <c r="BM579" s="172"/>
      <c r="BN579" s="172"/>
      <c r="BO579" s="172"/>
      <c r="BP579" s="172"/>
      <c r="BQ579" s="172"/>
      <c r="BR579" s="172"/>
      <c r="BS579" s="172"/>
      <c r="BT579" s="172"/>
      <c r="BU579" s="172"/>
      <c r="BV579" s="172"/>
      <c r="BW579" s="172"/>
      <c r="BX579" s="172"/>
      <c r="BY579" s="172"/>
      <c r="BZ579" s="172"/>
      <c r="CA579" s="172"/>
      <c r="CB579" s="172"/>
      <c r="CC579" s="172"/>
      <c r="CD579" s="172"/>
      <c r="CE579" s="172"/>
      <c r="CF579" s="172"/>
      <c r="CG579" s="172"/>
      <c r="CH579" s="172"/>
      <c r="CI579" s="172"/>
      <c r="CJ579" s="172"/>
      <c r="CK579" s="172"/>
      <c r="CL579" s="172"/>
      <c r="CM579" s="172"/>
      <c r="CN579" s="172"/>
      <c r="CO579" s="172"/>
      <c r="CP579" s="172"/>
      <c r="CQ579" s="172"/>
      <c r="CR579" s="172"/>
      <c r="CS579" s="172"/>
      <c r="CT579" s="172"/>
      <c r="CU579" s="172"/>
      <c r="CV579" s="172"/>
      <c r="CW579" s="172"/>
      <c r="CX579" s="172"/>
      <c r="CY579" s="172"/>
      <c r="CZ579" s="172"/>
      <c r="DA579" s="172"/>
      <c r="DB579" s="172"/>
      <c r="DC579" s="172"/>
      <c r="DD579" s="172"/>
      <c r="DE579" s="172"/>
      <c r="DF579" s="172"/>
      <c r="DG579" s="172"/>
      <c r="DH579" s="172"/>
      <c r="DI579" s="172"/>
      <c r="DJ579" s="172"/>
      <c r="DK579" s="172"/>
      <c r="DL579" s="172"/>
      <c r="DM579" s="172"/>
    </row>
    <row r="580" spans="1:117" s="225" customFormat="1" hidden="1">
      <c r="A580" s="178" t="s">
        <v>901</v>
      </c>
      <c r="B580" s="243"/>
      <c r="C580" s="242"/>
      <c r="D580" s="241"/>
      <c r="E580" s="240"/>
      <c r="F580" s="239"/>
      <c r="G580" s="238"/>
      <c r="H580" s="231"/>
      <c r="I580" s="237"/>
      <c r="J580" s="236"/>
      <c r="K580" s="236"/>
      <c r="L580" s="236"/>
      <c r="M580" s="236"/>
      <c r="N580" s="236"/>
      <c r="O580" s="236"/>
      <c r="P580" s="236"/>
      <c r="Q580" s="236"/>
      <c r="R580" s="236"/>
      <c r="S580" s="236"/>
      <c r="T580" s="236"/>
      <c r="U580" s="236"/>
      <c r="V580" s="236"/>
      <c r="W580" s="236"/>
      <c r="X580" s="236"/>
      <c r="Y580" s="236"/>
      <c r="Z580" s="236"/>
      <c r="AA580" s="236"/>
      <c r="AB580" s="236"/>
      <c r="AC580" s="236"/>
      <c r="AD580" s="236"/>
      <c r="AE580" s="236"/>
      <c r="AF580" s="236"/>
      <c r="AG580" s="236"/>
      <c r="AH580" s="236"/>
      <c r="AI580" s="236"/>
      <c r="AJ580" s="236"/>
      <c r="AK580" s="236"/>
      <c r="AL580" s="236"/>
      <c r="AM580" s="236"/>
      <c r="AN580" s="236"/>
      <c r="AO580" s="236"/>
      <c r="AP580" s="236"/>
      <c r="AQ580" s="236"/>
      <c r="AR580" s="236"/>
      <c r="AS580" s="177">
        <f t="shared" si="62"/>
        <v>0</v>
      </c>
      <c r="AT580" s="235">
        <f t="shared" si="63"/>
        <v>0</v>
      </c>
      <c r="AU580" s="235">
        <f t="shared" si="64"/>
        <v>0</v>
      </c>
      <c r="AV580" s="235">
        <f t="shared" si="65"/>
        <v>0</v>
      </c>
      <c r="AW580" s="172"/>
      <c r="AX580" s="173">
        <f t="shared" si="68"/>
        <v>0</v>
      </c>
      <c r="AY580" s="173"/>
      <c r="AZ580" s="173"/>
      <c r="BA580" s="173">
        <f t="shared" si="66"/>
        <v>0</v>
      </c>
      <c r="BB580" s="173"/>
      <c r="BC580" s="173"/>
      <c r="BD580" s="173">
        <f t="shared" si="67"/>
        <v>0</v>
      </c>
      <c r="BE580" s="173"/>
      <c r="BF580" s="172"/>
      <c r="BG580" s="172"/>
      <c r="BH580" s="172"/>
      <c r="BI580" s="172"/>
      <c r="BJ580" s="172"/>
      <c r="BK580" s="172"/>
      <c r="BL580" s="172"/>
      <c r="BM580" s="172"/>
      <c r="BN580" s="172"/>
      <c r="BO580" s="172"/>
      <c r="BP580" s="172"/>
      <c r="BQ580" s="172"/>
      <c r="BR580" s="172"/>
      <c r="BS580" s="172"/>
      <c r="BT580" s="172"/>
      <c r="BU580" s="172"/>
      <c r="BV580" s="172"/>
      <c r="BW580" s="172"/>
      <c r="BX580" s="172"/>
      <c r="BY580" s="172"/>
      <c r="BZ580" s="172"/>
      <c r="CA580" s="172"/>
      <c r="CB580" s="172"/>
      <c r="CC580" s="172"/>
      <c r="CD580" s="172"/>
      <c r="CE580" s="172"/>
      <c r="CF580" s="172"/>
      <c r="CG580" s="172"/>
      <c r="CH580" s="172"/>
      <c r="CI580" s="172"/>
      <c r="CJ580" s="172"/>
      <c r="CK580" s="172"/>
      <c r="CL580" s="172"/>
      <c r="CM580" s="172"/>
      <c r="CN580" s="172"/>
      <c r="CO580" s="172"/>
      <c r="CP580" s="172"/>
      <c r="CQ580" s="172"/>
      <c r="CR580" s="172"/>
      <c r="CS580" s="172"/>
      <c r="CT580" s="172"/>
      <c r="CU580" s="172"/>
      <c r="CV580" s="172"/>
      <c r="CW580" s="172"/>
      <c r="CX580" s="172"/>
      <c r="CY580" s="172"/>
      <c r="CZ580" s="172"/>
      <c r="DA580" s="172"/>
      <c r="DB580" s="172"/>
      <c r="DC580" s="172"/>
      <c r="DD580" s="172"/>
      <c r="DE580" s="172"/>
      <c r="DF580" s="172"/>
      <c r="DG580" s="172"/>
      <c r="DH580" s="172"/>
      <c r="DI580" s="172"/>
      <c r="DJ580" s="172"/>
      <c r="DK580" s="172"/>
      <c r="DL580" s="172"/>
      <c r="DM580" s="172"/>
    </row>
    <row r="581" spans="1:117" s="225" customFormat="1" hidden="1">
      <c r="A581" s="178" t="s">
        <v>902</v>
      </c>
      <c r="B581" s="243"/>
      <c r="C581" s="242"/>
      <c r="D581" s="241"/>
      <c r="E581" s="240"/>
      <c r="F581" s="239"/>
      <c r="G581" s="238"/>
      <c r="H581" s="231"/>
      <c r="I581" s="237"/>
      <c r="J581" s="236"/>
      <c r="K581" s="236"/>
      <c r="L581" s="236"/>
      <c r="M581" s="236"/>
      <c r="N581" s="236"/>
      <c r="O581" s="236"/>
      <c r="P581" s="236"/>
      <c r="Q581" s="236"/>
      <c r="R581" s="236"/>
      <c r="S581" s="236"/>
      <c r="T581" s="236"/>
      <c r="U581" s="236"/>
      <c r="V581" s="236"/>
      <c r="W581" s="236"/>
      <c r="X581" s="236"/>
      <c r="Y581" s="236"/>
      <c r="Z581" s="236"/>
      <c r="AA581" s="236"/>
      <c r="AB581" s="236"/>
      <c r="AC581" s="236"/>
      <c r="AD581" s="236"/>
      <c r="AE581" s="236"/>
      <c r="AF581" s="236"/>
      <c r="AG581" s="236"/>
      <c r="AH581" s="236"/>
      <c r="AI581" s="236"/>
      <c r="AJ581" s="236"/>
      <c r="AK581" s="236"/>
      <c r="AL581" s="236"/>
      <c r="AM581" s="236"/>
      <c r="AN581" s="236"/>
      <c r="AO581" s="236"/>
      <c r="AP581" s="236"/>
      <c r="AQ581" s="236"/>
      <c r="AR581" s="236"/>
      <c r="AS581" s="177">
        <f t="shared" ref="AS581:AS644" si="69">SUM(J581:AR581)</f>
        <v>0</v>
      </c>
      <c r="AT581" s="235">
        <f t="shared" ref="AT581:AT644" si="70">SUM(J581:O581)</f>
        <v>0</v>
      </c>
      <c r="AU581" s="235">
        <f t="shared" ref="AU581:AU644" si="71">SUM(P581:Z581)</f>
        <v>0</v>
      </c>
      <c r="AV581" s="235">
        <f t="shared" ref="AV581:AV644" si="72">SUM(AA581:AJ581)</f>
        <v>0</v>
      </c>
      <c r="AW581" s="172"/>
      <c r="AX581" s="173">
        <f t="shared" si="68"/>
        <v>0</v>
      </c>
      <c r="AY581" s="173"/>
      <c r="AZ581" s="173"/>
      <c r="BA581" s="173">
        <f t="shared" si="66"/>
        <v>0</v>
      </c>
      <c r="BB581" s="173"/>
      <c r="BC581" s="173"/>
      <c r="BD581" s="173">
        <f t="shared" si="67"/>
        <v>0</v>
      </c>
      <c r="BE581" s="173"/>
      <c r="BF581" s="172"/>
      <c r="BG581" s="172"/>
      <c r="BH581" s="172"/>
      <c r="BI581" s="172"/>
      <c r="BJ581" s="172"/>
      <c r="BK581" s="172"/>
      <c r="BL581" s="172"/>
      <c r="BM581" s="172"/>
      <c r="BN581" s="172"/>
      <c r="BO581" s="172"/>
      <c r="BP581" s="172"/>
      <c r="BQ581" s="172"/>
      <c r="BR581" s="172"/>
      <c r="BS581" s="172"/>
      <c r="BT581" s="172"/>
      <c r="BU581" s="172"/>
      <c r="BV581" s="172"/>
      <c r="BW581" s="172"/>
      <c r="BX581" s="172"/>
      <c r="BY581" s="172"/>
      <c r="BZ581" s="172"/>
      <c r="CA581" s="172"/>
      <c r="CB581" s="172"/>
      <c r="CC581" s="172"/>
      <c r="CD581" s="172"/>
      <c r="CE581" s="172"/>
      <c r="CF581" s="172"/>
      <c r="CG581" s="172"/>
      <c r="CH581" s="172"/>
      <c r="CI581" s="172"/>
      <c r="CJ581" s="172"/>
      <c r="CK581" s="172"/>
      <c r="CL581" s="172"/>
      <c r="CM581" s="172"/>
      <c r="CN581" s="172"/>
      <c r="CO581" s="172"/>
      <c r="CP581" s="172"/>
      <c r="CQ581" s="172"/>
      <c r="CR581" s="172"/>
      <c r="CS581" s="172"/>
      <c r="CT581" s="172"/>
      <c r="CU581" s="172"/>
      <c r="CV581" s="172"/>
      <c r="CW581" s="172"/>
      <c r="CX581" s="172"/>
      <c r="CY581" s="172"/>
      <c r="CZ581" s="172"/>
      <c r="DA581" s="172"/>
      <c r="DB581" s="172"/>
      <c r="DC581" s="172"/>
      <c r="DD581" s="172"/>
      <c r="DE581" s="172"/>
      <c r="DF581" s="172"/>
      <c r="DG581" s="172"/>
      <c r="DH581" s="172"/>
      <c r="DI581" s="172"/>
      <c r="DJ581" s="172"/>
      <c r="DK581" s="172"/>
      <c r="DL581" s="172"/>
      <c r="DM581" s="172"/>
    </row>
    <row r="582" spans="1:117" hidden="1">
      <c r="A582" s="178" t="s">
        <v>903</v>
      </c>
      <c r="B582" s="243"/>
      <c r="C582" s="242"/>
      <c r="D582" s="241"/>
      <c r="E582" s="240"/>
      <c r="F582" s="239"/>
      <c r="G582" s="238"/>
      <c r="H582" s="231"/>
      <c r="I582" s="237"/>
      <c r="J582" s="236"/>
      <c r="K582" s="236"/>
      <c r="L582" s="236"/>
      <c r="M582" s="236"/>
      <c r="N582" s="236"/>
      <c r="O582" s="236"/>
      <c r="P582" s="236"/>
      <c r="Q582" s="236"/>
      <c r="R582" s="236"/>
      <c r="S582" s="236"/>
      <c r="T582" s="236"/>
      <c r="U582" s="236"/>
      <c r="V582" s="236"/>
      <c r="W582" s="236"/>
      <c r="X582" s="236"/>
      <c r="Y582" s="236"/>
      <c r="Z582" s="236"/>
      <c r="AA582" s="236"/>
      <c r="AB582" s="236"/>
      <c r="AC582" s="236"/>
      <c r="AD582" s="236"/>
      <c r="AE582" s="236"/>
      <c r="AF582" s="236"/>
      <c r="AG582" s="236"/>
      <c r="AH582" s="236"/>
      <c r="AI582" s="236"/>
      <c r="AJ582" s="236"/>
      <c r="AK582" s="236"/>
      <c r="AL582" s="236"/>
      <c r="AM582" s="236"/>
      <c r="AN582" s="236"/>
      <c r="AO582" s="236"/>
      <c r="AP582" s="236"/>
      <c r="AQ582" s="236"/>
      <c r="AR582" s="236"/>
      <c r="AS582" s="177">
        <f t="shared" si="69"/>
        <v>0</v>
      </c>
      <c r="AT582" s="235">
        <f t="shared" si="70"/>
        <v>0</v>
      </c>
      <c r="AU582" s="235">
        <f t="shared" si="71"/>
        <v>0</v>
      </c>
      <c r="AV582" s="235">
        <f t="shared" si="72"/>
        <v>0</v>
      </c>
      <c r="AX582" s="173">
        <f t="shared" si="68"/>
        <v>0</v>
      </c>
      <c r="BA582" s="173">
        <f t="shared" ref="BA582:BA645" si="73">D582*AC582</f>
        <v>0</v>
      </c>
      <c r="BD582" s="173">
        <f t="shared" ref="BD582:BD645" si="74">D582*(AK582+W582)</f>
        <v>0</v>
      </c>
    </row>
    <row r="583" spans="1:117" s="225" customFormat="1" hidden="1">
      <c r="A583" s="178" t="s">
        <v>904</v>
      </c>
      <c r="B583" s="243"/>
      <c r="C583" s="242"/>
      <c r="D583" s="241"/>
      <c r="E583" s="240"/>
      <c r="F583" s="239"/>
      <c r="G583" s="238"/>
      <c r="H583" s="231"/>
      <c r="I583" s="237"/>
      <c r="J583" s="236"/>
      <c r="K583" s="236"/>
      <c r="L583" s="236"/>
      <c r="M583" s="236"/>
      <c r="N583" s="236"/>
      <c r="O583" s="236"/>
      <c r="P583" s="236"/>
      <c r="Q583" s="236"/>
      <c r="R583" s="236"/>
      <c r="S583" s="236"/>
      <c r="T583" s="236"/>
      <c r="U583" s="236"/>
      <c r="V583" s="236"/>
      <c r="W583" s="236"/>
      <c r="X583" s="236"/>
      <c r="Y583" s="236"/>
      <c r="Z583" s="236"/>
      <c r="AA583" s="236"/>
      <c r="AB583" s="236"/>
      <c r="AC583" s="236"/>
      <c r="AD583" s="236"/>
      <c r="AE583" s="236"/>
      <c r="AF583" s="236"/>
      <c r="AG583" s="236"/>
      <c r="AH583" s="236"/>
      <c r="AI583" s="236"/>
      <c r="AJ583" s="236"/>
      <c r="AK583" s="236"/>
      <c r="AL583" s="236"/>
      <c r="AM583" s="236"/>
      <c r="AN583" s="236"/>
      <c r="AO583" s="236"/>
      <c r="AP583" s="236"/>
      <c r="AQ583" s="236"/>
      <c r="AR583" s="236"/>
      <c r="AS583" s="177">
        <f t="shared" si="69"/>
        <v>0</v>
      </c>
      <c r="AT583" s="235">
        <f t="shared" si="70"/>
        <v>0</v>
      </c>
      <c r="AU583" s="235">
        <f t="shared" si="71"/>
        <v>0</v>
      </c>
      <c r="AV583" s="235">
        <f t="shared" si="72"/>
        <v>0</v>
      </c>
      <c r="AW583" s="172"/>
      <c r="AX583" s="173">
        <f t="shared" si="68"/>
        <v>0</v>
      </c>
      <c r="AY583" s="173"/>
      <c r="AZ583" s="173"/>
      <c r="BA583" s="173">
        <f t="shared" si="73"/>
        <v>0</v>
      </c>
      <c r="BB583" s="173"/>
      <c r="BC583" s="173"/>
      <c r="BD583" s="173">
        <f t="shared" si="74"/>
        <v>0</v>
      </c>
      <c r="BE583" s="173"/>
      <c r="BF583" s="172"/>
      <c r="BG583" s="172"/>
      <c r="BH583" s="172"/>
      <c r="BI583" s="172"/>
      <c r="BJ583" s="172"/>
      <c r="BK583" s="172"/>
      <c r="BL583" s="172"/>
      <c r="BM583" s="172"/>
      <c r="BN583" s="172"/>
      <c r="BO583" s="172"/>
      <c r="BP583" s="172"/>
      <c r="BQ583" s="172"/>
      <c r="BR583" s="172"/>
      <c r="BS583" s="172"/>
      <c r="BT583" s="172"/>
      <c r="BU583" s="172"/>
      <c r="BV583" s="172"/>
      <c r="BW583" s="172"/>
      <c r="BX583" s="172"/>
      <c r="BY583" s="172"/>
      <c r="BZ583" s="172"/>
      <c r="CA583" s="172"/>
      <c r="CB583" s="172"/>
      <c r="CC583" s="172"/>
      <c r="CD583" s="172"/>
      <c r="CE583" s="172"/>
      <c r="CF583" s="172"/>
      <c r="CG583" s="172"/>
      <c r="CH583" s="172"/>
      <c r="CI583" s="172"/>
      <c r="CJ583" s="172"/>
      <c r="CK583" s="172"/>
      <c r="CL583" s="172"/>
      <c r="CM583" s="172"/>
      <c r="CN583" s="172"/>
      <c r="CO583" s="172"/>
      <c r="CP583" s="172"/>
      <c r="CQ583" s="172"/>
      <c r="CR583" s="172"/>
      <c r="CS583" s="172"/>
      <c r="CT583" s="172"/>
      <c r="CU583" s="172"/>
      <c r="CV583" s="172"/>
      <c r="CW583" s="172"/>
      <c r="CX583" s="172"/>
      <c r="CY583" s="172"/>
      <c r="CZ583" s="172"/>
      <c r="DA583" s="172"/>
      <c r="DB583" s="172"/>
      <c r="DC583" s="172"/>
      <c r="DD583" s="172"/>
      <c r="DE583" s="172"/>
      <c r="DF583" s="172"/>
      <c r="DG583" s="172"/>
      <c r="DH583" s="172"/>
      <c r="DI583" s="172"/>
      <c r="DJ583" s="172"/>
      <c r="DK583" s="172"/>
      <c r="DL583" s="172"/>
      <c r="DM583" s="172"/>
    </row>
    <row r="584" spans="1:117" s="225" customFormat="1" hidden="1">
      <c r="A584" s="178" t="s">
        <v>905</v>
      </c>
      <c r="B584" s="243"/>
      <c r="C584" s="242"/>
      <c r="D584" s="241"/>
      <c r="E584" s="240"/>
      <c r="F584" s="239"/>
      <c r="G584" s="238"/>
      <c r="H584" s="231"/>
      <c r="I584" s="237"/>
      <c r="J584" s="236"/>
      <c r="K584" s="236"/>
      <c r="L584" s="236"/>
      <c r="M584" s="236"/>
      <c r="N584" s="236"/>
      <c r="O584" s="236"/>
      <c r="P584" s="236"/>
      <c r="Q584" s="236"/>
      <c r="R584" s="236"/>
      <c r="S584" s="236"/>
      <c r="T584" s="236"/>
      <c r="U584" s="236"/>
      <c r="V584" s="236"/>
      <c r="W584" s="236"/>
      <c r="X584" s="236"/>
      <c r="Y584" s="236"/>
      <c r="Z584" s="236"/>
      <c r="AA584" s="236"/>
      <c r="AB584" s="236"/>
      <c r="AC584" s="236"/>
      <c r="AD584" s="236"/>
      <c r="AE584" s="236"/>
      <c r="AF584" s="236"/>
      <c r="AG584" s="236"/>
      <c r="AH584" s="236"/>
      <c r="AI584" s="236"/>
      <c r="AJ584" s="236"/>
      <c r="AK584" s="236"/>
      <c r="AL584" s="236"/>
      <c r="AM584" s="236"/>
      <c r="AN584" s="236"/>
      <c r="AO584" s="236"/>
      <c r="AP584" s="236"/>
      <c r="AQ584" s="236"/>
      <c r="AR584" s="236"/>
      <c r="AS584" s="177">
        <f t="shared" si="69"/>
        <v>0</v>
      </c>
      <c r="AT584" s="235">
        <f t="shared" si="70"/>
        <v>0</v>
      </c>
      <c r="AU584" s="235">
        <f t="shared" si="71"/>
        <v>0</v>
      </c>
      <c r="AV584" s="235">
        <f t="shared" si="72"/>
        <v>0</v>
      </c>
      <c r="AW584" s="172"/>
      <c r="AX584" s="173">
        <f t="shared" si="68"/>
        <v>0</v>
      </c>
      <c r="AY584" s="173"/>
      <c r="AZ584" s="173"/>
      <c r="BA584" s="173">
        <f t="shared" si="73"/>
        <v>0</v>
      </c>
      <c r="BB584" s="173"/>
      <c r="BC584" s="173"/>
      <c r="BD584" s="173">
        <f t="shared" si="74"/>
        <v>0</v>
      </c>
      <c r="BE584" s="173"/>
      <c r="BF584" s="172"/>
      <c r="BG584" s="172"/>
      <c r="BH584" s="172"/>
      <c r="BI584" s="172"/>
      <c r="BJ584" s="172"/>
      <c r="BK584" s="172"/>
      <c r="BL584" s="172"/>
      <c r="BM584" s="172"/>
      <c r="BN584" s="172"/>
      <c r="BO584" s="172"/>
      <c r="BP584" s="172"/>
      <c r="BQ584" s="172"/>
      <c r="BR584" s="172"/>
      <c r="BS584" s="172"/>
      <c r="BT584" s="172"/>
      <c r="BU584" s="172"/>
      <c r="BV584" s="172"/>
      <c r="BW584" s="172"/>
      <c r="BX584" s="172"/>
      <c r="BY584" s="172"/>
      <c r="BZ584" s="172"/>
      <c r="CA584" s="172"/>
      <c r="CB584" s="172"/>
      <c r="CC584" s="172"/>
      <c r="CD584" s="172"/>
      <c r="CE584" s="172"/>
      <c r="CF584" s="172"/>
      <c r="CG584" s="172"/>
      <c r="CH584" s="172"/>
      <c r="CI584" s="172"/>
      <c r="CJ584" s="172"/>
      <c r="CK584" s="172"/>
      <c r="CL584" s="172"/>
      <c r="CM584" s="172"/>
      <c r="CN584" s="172"/>
      <c r="CO584" s="172"/>
      <c r="CP584" s="172"/>
      <c r="CQ584" s="172"/>
      <c r="CR584" s="172"/>
      <c r="CS584" s="172"/>
      <c r="CT584" s="172"/>
      <c r="CU584" s="172"/>
      <c r="CV584" s="172"/>
      <c r="CW584" s="172"/>
      <c r="CX584" s="172"/>
      <c r="CY584" s="172"/>
      <c r="CZ584" s="172"/>
      <c r="DA584" s="172"/>
      <c r="DB584" s="172"/>
      <c r="DC584" s="172"/>
      <c r="DD584" s="172"/>
      <c r="DE584" s="172"/>
      <c r="DF584" s="172"/>
      <c r="DG584" s="172"/>
      <c r="DH584" s="172"/>
      <c r="DI584" s="172"/>
      <c r="DJ584" s="172"/>
      <c r="DK584" s="172"/>
      <c r="DL584" s="172"/>
      <c r="DM584" s="172"/>
    </row>
    <row r="585" spans="1:117" s="225" customFormat="1" hidden="1">
      <c r="A585" s="178" t="s">
        <v>906</v>
      </c>
      <c r="B585" s="243"/>
      <c r="C585" s="242"/>
      <c r="D585" s="241"/>
      <c r="E585" s="240"/>
      <c r="F585" s="239"/>
      <c r="G585" s="238"/>
      <c r="H585" s="231"/>
      <c r="I585" s="237"/>
      <c r="J585" s="236"/>
      <c r="K585" s="236"/>
      <c r="L585" s="236"/>
      <c r="M585" s="236"/>
      <c r="N585" s="236"/>
      <c r="O585" s="236"/>
      <c r="P585" s="236"/>
      <c r="Q585" s="236"/>
      <c r="R585" s="236"/>
      <c r="S585" s="236"/>
      <c r="T585" s="236"/>
      <c r="U585" s="236"/>
      <c r="V585" s="236"/>
      <c r="W585" s="236"/>
      <c r="X585" s="236"/>
      <c r="Y585" s="236"/>
      <c r="Z585" s="236"/>
      <c r="AA585" s="236"/>
      <c r="AB585" s="236"/>
      <c r="AC585" s="236"/>
      <c r="AD585" s="236"/>
      <c r="AE585" s="236"/>
      <c r="AF585" s="236"/>
      <c r="AG585" s="236"/>
      <c r="AH585" s="236"/>
      <c r="AI585" s="236"/>
      <c r="AJ585" s="236"/>
      <c r="AK585" s="236"/>
      <c r="AL585" s="236"/>
      <c r="AM585" s="236"/>
      <c r="AN585" s="236"/>
      <c r="AO585" s="236"/>
      <c r="AP585" s="236"/>
      <c r="AQ585" s="236"/>
      <c r="AR585" s="236"/>
      <c r="AS585" s="177">
        <f t="shared" si="69"/>
        <v>0</v>
      </c>
      <c r="AT585" s="235">
        <f t="shared" si="70"/>
        <v>0</v>
      </c>
      <c r="AU585" s="235">
        <f t="shared" si="71"/>
        <v>0</v>
      </c>
      <c r="AV585" s="235">
        <f t="shared" si="72"/>
        <v>0</v>
      </c>
      <c r="AW585" s="172"/>
      <c r="AX585" s="173">
        <f t="shared" si="68"/>
        <v>0</v>
      </c>
      <c r="AY585" s="173"/>
      <c r="AZ585" s="173"/>
      <c r="BA585" s="173">
        <f t="shared" si="73"/>
        <v>0</v>
      </c>
      <c r="BB585" s="173"/>
      <c r="BC585" s="173"/>
      <c r="BD585" s="173">
        <f t="shared" si="74"/>
        <v>0</v>
      </c>
      <c r="BE585" s="173"/>
      <c r="BF585" s="172"/>
      <c r="BG585" s="172"/>
      <c r="BH585" s="172"/>
      <c r="BI585" s="172"/>
      <c r="BJ585" s="172"/>
      <c r="BK585" s="172"/>
      <c r="BL585" s="172"/>
      <c r="BM585" s="172"/>
      <c r="BN585" s="172"/>
      <c r="BO585" s="172"/>
      <c r="BP585" s="172"/>
      <c r="BQ585" s="172"/>
      <c r="BR585" s="172"/>
      <c r="BS585" s="172"/>
      <c r="BT585" s="172"/>
      <c r="BU585" s="172"/>
      <c r="BV585" s="172"/>
      <c r="BW585" s="172"/>
      <c r="BX585" s="172"/>
      <c r="BY585" s="172"/>
      <c r="BZ585" s="172"/>
      <c r="CA585" s="172"/>
      <c r="CB585" s="172"/>
      <c r="CC585" s="172"/>
      <c r="CD585" s="172"/>
      <c r="CE585" s="172"/>
      <c r="CF585" s="172"/>
      <c r="CG585" s="172"/>
      <c r="CH585" s="172"/>
      <c r="CI585" s="172"/>
      <c r="CJ585" s="172"/>
      <c r="CK585" s="172"/>
      <c r="CL585" s="172"/>
      <c r="CM585" s="172"/>
      <c r="CN585" s="172"/>
      <c r="CO585" s="172"/>
      <c r="CP585" s="172"/>
      <c r="CQ585" s="172"/>
      <c r="CR585" s="172"/>
      <c r="CS585" s="172"/>
      <c r="CT585" s="172"/>
      <c r="CU585" s="172"/>
      <c r="CV585" s="172"/>
      <c r="CW585" s="172"/>
      <c r="CX585" s="172"/>
      <c r="CY585" s="172"/>
      <c r="CZ585" s="172"/>
      <c r="DA585" s="172"/>
      <c r="DB585" s="172"/>
      <c r="DC585" s="172"/>
      <c r="DD585" s="172"/>
      <c r="DE585" s="172"/>
      <c r="DF585" s="172"/>
      <c r="DG585" s="172"/>
      <c r="DH585" s="172"/>
      <c r="DI585" s="172"/>
      <c r="DJ585" s="172"/>
      <c r="DK585" s="172"/>
      <c r="DL585" s="172"/>
      <c r="DM585" s="172"/>
    </row>
    <row r="586" spans="1:117" s="225" customFormat="1" hidden="1">
      <c r="A586" s="178" t="s">
        <v>907</v>
      </c>
      <c r="B586" s="243"/>
      <c r="C586" s="242"/>
      <c r="D586" s="241"/>
      <c r="E586" s="240"/>
      <c r="F586" s="239"/>
      <c r="G586" s="238"/>
      <c r="H586" s="231"/>
      <c r="I586" s="237"/>
      <c r="J586" s="236"/>
      <c r="K586" s="236"/>
      <c r="L586" s="236"/>
      <c r="M586" s="236"/>
      <c r="N586" s="236"/>
      <c r="O586" s="236"/>
      <c r="P586" s="236"/>
      <c r="Q586" s="236"/>
      <c r="R586" s="236"/>
      <c r="S586" s="236"/>
      <c r="T586" s="236"/>
      <c r="U586" s="236"/>
      <c r="V586" s="236"/>
      <c r="W586" s="236"/>
      <c r="X586" s="236"/>
      <c r="Y586" s="236"/>
      <c r="Z586" s="236"/>
      <c r="AA586" s="236"/>
      <c r="AB586" s="236"/>
      <c r="AC586" s="236"/>
      <c r="AD586" s="236"/>
      <c r="AE586" s="236"/>
      <c r="AF586" s="236"/>
      <c r="AG586" s="236"/>
      <c r="AH586" s="236"/>
      <c r="AI586" s="236"/>
      <c r="AJ586" s="236"/>
      <c r="AK586" s="236"/>
      <c r="AL586" s="236"/>
      <c r="AM586" s="236"/>
      <c r="AN586" s="236"/>
      <c r="AO586" s="236"/>
      <c r="AP586" s="236"/>
      <c r="AQ586" s="236"/>
      <c r="AR586" s="236"/>
      <c r="AS586" s="177">
        <f t="shared" si="69"/>
        <v>0</v>
      </c>
      <c r="AT586" s="235">
        <f t="shared" si="70"/>
        <v>0</v>
      </c>
      <c r="AU586" s="235">
        <f t="shared" si="71"/>
        <v>0</v>
      </c>
      <c r="AV586" s="235">
        <f t="shared" si="72"/>
        <v>0</v>
      </c>
      <c r="AW586" s="172"/>
      <c r="AX586" s="173">
        <f t="shared" si="68"/>
        <v>0</v>
      </c>
      <c r="AY586" s="173"/>
      <c r="AZ586" s="173"/>
      <c r="BA586" s="173">
        <f t="shared" si="73"/>
        <v>0</v>
      </c>
      <c r="BB586" s="173"/>
      <c r="BC586" s="173"/>
      <c r="BD586" s="173">
        <f t="shared" si="74"/>
        <v>0</v>
      </c>
      <c r="BE586" s="173"/>
      <c r="BF586" s="172"/>
      <c r="BG586" s="172"/>
      <c r="BH586" s="172"/>
      <c r="BI586" s="172"/>
      <c r="BJ586" s="172"/>
      <c r="BK586" s="172"/>
      <c r="BL586" s="172"/>
      <c r="BM586" s="172"/>
      <c r="BN586" s="172"/>
      <c r="BO586" s="172"/>
      <c r="BP586" s="172"/>
      <c r="BQ586" s="172"/>
      <c r="BR586" s="172"/>
      <c r="BS586" s="172"/>
      <c r="BT586" s="172"/>
      <c r="BU586" s="172"/>
      <c r="BV586" s="172"/>
      <c r="BW586" s="172"/>
      <c r="BX586" s="172"/>
      <c r="BY586" s="172"/>
      <c r="BZ586" s="172"/>
      <c r="CA586" s="172"/>
      <c r="CB586" s="172"/>
      <c r="CC586" s="172"/>
      <c r="CD586" s="172"/>
      <c r="CE586" s="172"/>
      <c r="CF586" s="172"/>
      <c r="CG586" s="172"/>
      <c r="CH586" s="172"/>
      <c r="CI586" s="172"/>
      <c r="CJ586" s="172"/>
      <c r="CK586" s="172"/>
      <c r="CL586" s="172"/>
      <c r="CM586" s="172"/>
      <c r="CN586" s="172"/>
      <c r="CO586" s="172"/>
      <c r="CP586" s="172"/>
      <c r="CQ586" s="172"/>
      <c r="CR586" s="172"/>
      <c r="CS586" s="172"/>
      <c r="CT586" s="172"/>
      <c r="CU586" s="172"/>
      <c r="CV586" s="172"/>
      <c r="CW586" s="172"/>
      <c r="CX586" s="172"/>
      <c r="CY586" s="172"/>
      <c r="CZ586" s="172"/>
      <c r="DA586" s="172"/>
      <c r="DB586" s="172"/>
      <c r="DC586" s="172"/>
      <c r="DD586" s="172"/>
      <c r="DE586" s="172"/>
      <c r="DF586" s="172"/>
      <c r="DG586" s="172"/>
      <c r="DH586" s="172"/>
      <c r="DI586" s="172"/>
      <c r="DJ586" s="172"/>
      <c r="DK586" s="172"/>
      <c r="DL586" s="172"/>
      <c r="DM586" s="172"/>
    </row>
    <row r="587" spans="1:117" s="225" customFormat="1" hidden="1">
      <c r="A587" s="178" t="s">
        <v>908</v>
      </c>
      <c r="B587" s="243"/>
      <c r="C587" s="242"/>
      <c r="D587" s="241"/>
      <c r="E587" s="240"/>
      <c r="F587" s="239"/>
      <c r="G587" s="238"/>
      <c r="H587" s="231"/>
      <c r="I587" s="237"/>
      <c r="J587" s="236"/>
      <c r="K587" s="236"/>
      <c r="L587" s="236"/>
      <c r="M587" s="236"/>
      <c r="N587" s="236"/>
      <c r="O587" s="236"/>
      <c r="P587" s="236"/>
      <c r="Q587" s="236"/>
      <c r="R587" s="236"/>
      <c r="S587" s="236"/>
      <c r="T587" s="236"/>
      <c r="U587" s="236"/>
      <c r="V587" s="236"/>
      <c r="W587" s="236"/>
      <c r="X587" s="236"/>
      <c r="Y587" s="236"/>
      <c r="Z587" s="236"/>
      <c r="AA587" s="236"/>
      <c r="AB587" s="236"/>
      <c r="AC587" s="236"/>
      <c r="AD587" s="236"/>
      <c r="AE587" s="236"/>
      <c r="AF587" s="236"/>
      <c r="AG587" s="236"/>
      <c r="AH587" s="236"/>
      <c r="AI587" s="236"/>
      <c r="AJ587" s="236"/>
      <c r="AK587" s="236"/>
      <c r="AL587" s="236"/>
      <c r="AM587" s="236"/>
      <c r="AN587" s="236"/>
      <c r="AO587" s="236"/>
      <c r="AP587" s="236"/>
      <c r="AQ587" s="236"/>
      <c r="AR587" s="236"/>
      <c r="AS587" s="177">
        <f t="shared" si="69"/>
        <v>0</v>
      </c>
      <c r="AT587" s="235">
        <f t="shared" si="70"/>
        <v>0</v>
      </c>
      <c r="AU587" s="235">
        <f t="shared" si="71"/>
        <v>0</v>
      </c>
      <c r="AV587" s="235">
        <f t="shared" si="72"/>
        <v>0</v>
      </c>
      <c r="AW587" s="172"/>
      <c r="AX587" s="173">
        <f t="shared" si="68"/>
        <v>0</v>
      </c>
      <c r="AY587" s="173"/>
      <c r="AZ587" s="173"/>
      <c r="BA587" s="173">
        <f t="shared" si="73"/>
        <v>0</v>
      </c>
      <c r="BB587" s="173"/>
      <c r="BC587" s="173"/>
      <c r="BD587" s="173">
        <f t="shared" si="74"/>
        <v>0</v>
      </c>
      <c r="BE587" s="173"/>
      <c r="BF587" s="172"/>
      <c r="BG587" s="172"/>
      <c r="BH587" s="172"/>
      <c r="BI587" s="172"/>
      <c r="BJ587" s="172"/>
      <c r="BK587" s="172"/>
      <c r="BL587" s="172"/>
      <c r="BM587" s="172"/>
      <c r="BN587" s="172"/>
      <c r="BO587" s="172"/>
      <c r="BP587" s="172"/>
      <c r="BQ587" s="172"/>
      <c r="BR587" s="172"/>
      <c r="BS587" s="172"/>
      <c r="BT587" s="172"/>
      <c r="BU587" s="172"/>
      <c r="BV587" s="172"/>
      <c r="BW587" s="172"/>
      <c r="BX587" s="172"/>
      <c r="BY587" s="172"/>
      <c r="BZ587" s="172"/>
      <c r="CA587" s="172"/>
      <c r="CB587" s="172"/>
      <c r="CC587" s="172"/>
      <c r="CD587" s="172"/>
      <c r="CE587" s="172"/>
      <c r="CF587" s="172"/>
      <c r="CG587" s="172"/>
      <c r="CH587" s="172"/>
      <c r="CI587" s="172"/>
      <c r="CJ587" s="172"/>
      <c r="CK587" s="172"/>
      <c r="CL587" s="172"/>
      <c r="CM587" s="172"/>
      <c r="CN587" s="172"/>
      <c r="CO587" s="172"/>
      <c r="CP587" s="172"/>
      <c r="CQ587" s="172"/>
      <c r="CR587" s="172"/>
      <c r="CS587" s="172"/>
      <c r="CT587" s="172"/>
      <c r="CU587" s="172"/>
      <c r="CV587" s="172"/>
      <c r="CW587" s="172"/>
      <c r="CX587" s="172"/>
      <c r="CY587" s="172"/>
      <c r="CZ587" s="172"/>
      <c r="DA587" s="172"/>
      <c r="DB587" s="172"/>
      <c r="DC587" s="172"/>
      <c r="DD587" s="172"/>
      <c r="DE587" s="172"/>
      <c r="DF587" s="172"/>
      <c r="DG587" s="172"/>
      <c r="DH587" s="172"/>
      <c r="DI587" s="172"/>
      <c r="DJ587" s="172"/>
      <c r="DK587" s="172"/>
      <c r="DL587" s="172"/>
      <c r="DM587" s="172"/>
    </row>
    <row r="588" spans="1:117" s="225" customFormat="1" hidden="1">
      <c r="A588" s="178" t="s">
        <v>909</v>
      </c>
      <c r="B588" s="243"/>
      <c r="C588" s="242"/>
      <c r="D588" s="241"/>
      <c r="E588" s="240"/>
      <c r="F588" s="239"/>
      <c r="G588" s="238"/>
      <c r="H588" s="231"/>
      <c r="I588" s="237"/>
      <c r="J588" s="236"/>
      <c r="K588" s="236"/>
      <c r="L588" s="236"/>
      <c r="M588" s="236"/>
      <c r="N588" s="236"/>
      <c r="O588" s="236"/>
      <c r="P588" s="236"/>
      <c r="Q588" s="236"/>
      <c r="R588" s="236"/>
      <c r="S588" s="236"/>
      <c r="T588" s="236"/>
      <c r="U588" s="236"/>
      <c r="V588" s="236"/>
      <c r="W588" s="236"/>
      <c r="X588" s="236"/>
      <c r="Y588" s="236"/>
      <c r="Z588" s="236"/>
      <c r="AA588" s="236"/>
      <c r="AB588" s="236"/>
      <c r="AC588" s="236"/>
      <c r="AD588" s="236"/>
      <c r="AE588" s="236"/>
      <c r="AF588" s="236"/>
      <c r="AG588" s="236"/>
      <c r="AH588" s="236"/>
      <c r="AI588" s="236"/>
      <c r="AJ588" s="236"/>
      <c r="AK588" s="236"/>
      <c r="AL588" s="236"/>
      <c r="AM588" s="236"/>
      <c r="AN588" s="236"/>
      <c r="AO588" s="236"/>
      <c r="AP588" s="236"/>
      <c r="AQ588" s="236"/>
      <c r="AR588" s="236"/>
      <c r="AS588" s="177">
        <f t="shared" si="69"/>
        <v>0</v>
      </c>
      <c r="AT588" s="235">
        <f t="shared" si="70"/>
        <v>0</v>
      </c>
      <c r="AU588" s="235">
        <f t="shared" si="71"/>
        <v>0</v>
      </c>
      <c r="AV588" s="235">
        <f t="shared" si="72"/>
        <v>0</v>
      </c>
      <c r="AW588" s="172"/>
      <c r="AX588" s="173">
        <f t="shared" si="68"/>
        <v>0</v>
      </c>
      <c r="AY588" s="173"/>
      <c r="AZ588" s="173"/>
      <c r="BA588" s="173">
        <f t="shared" si="73"/>
        <v>0</v>
      </c>
      <c r="BB588" s="173"/>
      <c r="BC588" s="173"/>
      <c r="BD588" s="173">
        <f t="shared" si="74"/>
        <v>0</v>
      </c>
      <c r="BE588" s="173"/>
      <c r="BF588" s="172"/>
      <c r="BG588" s="172"/>
      <c r="BH588" s="172"/>
      <c r="BI588" s="172"/>
      <c r="BJ588" s="172"/>
      <c r="BK588" s="172"/>
      <c r="BL588" s="172"/>
      <c r="BM588" s="172"/>
      <c r="BN588" s="172"/>
      <c r="BO588" s="172"/>
      <c r="BP588" s="172"/>
      <c r="BQ588" s="172"/>
      <c r="BR588" s="172"/>
      <c r="BS588" s="172"/>
      <c r="BT588" s="172"/>
      <c r="BU588" s="172"/>
      <c r="BV588" s="172"/>
      <c r="BW588" s="172"/>
      <c r="BX588" s="172"/>
      <c r="BY588" s="172"/>
      <c r="BZ588" s="172"/>
      <c r="CA588" s="172"/>
      <c r="CB588" s="172"/>
      <c r="CC588" s="172"/>
      <c r="CD588" s="172"/>
      <c r="CE588" s="172"/>
      <c r="CF588" s="172"/>
      <c r="CG588" s="172"/>
      <c r="CH588" s="172"/>
      <c r="CI588" s="172"/>
      <c r="CJ588" s="172"/>
      <c r="CK588" s="172"/>
      <c r="CL588" s="172"/>
      <c r="CM588" s="172"/>
      <c r="CN588" s="172"/>
      <c r="CO588" s="172"/>
      <c r="CP588" s="172"/>
      <c r="CQ588" s="172"/>
      <c r="CR588" s="172"/>
      <c r="CS588" s="172"/>
      <c r="CT588" s="172"/>
      <c r="CU588" s="172"/>
      <c r="CV588" s="172"/>
      <c r="CW588" s="172"/>
      <c r="CX588" s="172"/>
      <c r="CY588" s="172"/>
      <c r="CZ588" s="172"/>
      <c r="DA588" s="172"/>
      <c r="DB588" s="172"/>
      <c r="DC588" s="172"/>
      <c r="DD588" s="172"/>
      <c r="DE588" s="172"/>
      <c r="DF588" s="172"/>
      <c r="DG588" s="172"/>
      <c r="DH588" s="172"/>
      <c r="DI588" s="172"/>
      <c r="DJ588" s="172"/>
      <c r="DK588" s="172"/>
      <c r="DL588" s="172"/>
      <c r="DM588" s="172"/>
    </row>
    <row r="589" spans="1:117" hidden="1">
      <c r="A589" s="178" t="s">
        <v>910</v>
      </c>
      <c r="B589" s="243"/>
      <c r="C589" s="242"/>
      <c r="D589" s="241"/>
      <c r="E589" s="240"/>
      <c r="F589" s="239"/>
      <c r="G589" s="238"/>
      <c r="H589" s="231"/>
      <c r="I589" s="237"/>
      <c r="J589" s="236"/>
      <c r="K589" s="236"/>
      <c r="L589" s="236"/>
      <c r="M589" s="236"/>
      <c r="N589" s="236"/>
      <c r="O589" s="236"/>
      <c r="P589" s="236"/>
      <c r="Q589" s="236"/>
      <c r="R589" s="236"/>
      <c r="S589" s="236"/>
      <c r="T589" s="236"/>
      <c r="U589" s="236"/>
      <c r="V589" s="236"/>
      <c r="W589" s="236"/>
      <c r="X589" s="236"/>
      <c r="Y589" s="236"/>
      <c r="Z589" s="236"/>
      <c r="AA589" s="236"/>
      <c r="AB589" s="236"/>
      <c r="AC589" s="236"/>
      <c r="AD589" s="236"/>
      <c r="AE589" s="236"/>
      <c r="AF589" s="236"/>
      <c r="AG589" s="236"/>
      <c r="AH589" s="236"/>
      <c r="AI589" s="236"/>
      <c r="AJ589" s="236"/>
      <c r="AK589" s="236"/>
      <c r="AL589" s="236"/>
      <c r="AM589" s="236"/>
      <c r="AN589" s="236"/>
      <c r="AO589" s="236"/>
      <c r="AP589" s="236"/>
      <c r="AQ589" s="236"/>
      <c r="AR589" s="236"/>
      <c r="AS589" s="177">
        <f t="shared" si="69"/>
        <v>0</v>
      </c>
      <c r="AT589" s="235">
        <f t="shared" si="70"/>
        <v>0</v>
      </c>
      <c r="AU589" s="235">
        <f t="shared" si="71"/>
        <v>0</v>
      </c>
      <c r="AV589" s="235">
        <f t="shared" si="72"/>
        <v>0</v>
      </c>
      <c r="AX589" s="173">
        <f t="shared" si="68"/>
        <v>0</v>
      </c>
      <c r="BA589" s="173">
        <f t="shared" si="73"/>
        <v>0</v>
      </c>
      <c r="BD589" s="173">
        <f t="shared" si="74"/>
        <v>0</v>
      </c>
    </row>
    <row r="590" spans="1:117" s="225" customFormat="1" hidden="1">
      <c r="A590" s="178" t="s">
        <v>911</v>
      </c>
      <c r="B590" s="243"/>
      <c r="C590" s="242"/>
      <c r="D590" s="241"/>
      <c r="E590" s="240"/>
      <c r="F590" s="239"/>
      <c r="G590" s="238"/>
      <c r="H590" s="231"/>
      <c r="I590" s="237"/>
      <c r="J590" s="236"/>
      <c r="K590" s="236"/>
      <c r="L590" s="236"/>
      <c r="M590" s="236"/>
      <c r="N590" s="236"/>
      <c r="O590" s="236"/>
      <c r="P590" s="236"/>
      <c r="Q590" s="236"/>
      <c r="R590" s="236"/>
      <c r="S590" s="236"/>
      <c r="T590" s="236"/>
      <c r="U590" s="236"/>
      <c r="V590" s="236"/>
      <c r="W590" s="236"/>
      <c r="X590" s="236"/>
      <c r="Y590" s="236"/>
      <c r="Z590" s="236"/>
      <c r="AA590" s="236"/>
      <c r="AB590" s="236"/>
      <c r="AC590" s="236"/>
      <c r="AD590" s="236"/>
      <c r="AE590" s="236"/>
      <c r="AF590" s="236"/>
      <c r="AG590" s="236"/>
      <c r="AH590" s="236"/>
      <c r="AI590" s="236"/>
      <c r="AJ590" s="236"/>
      <c r="AK590" s="236"/>
      <c r="AL590" s="236"/>
      <c r="AM590" s="236"/>
      <c r="AN590" s="236"/>
      <c r="AO590" s="236"/>
      <c r="AP590" s="236"/>
      <c r="AQ590" s="236"/>
      <c r="AR590" s="236"/>
      <c r="AS590" s="177">
        <f t="shared" si="69"/>
        <v>0</v>
      </c>
      <c r="AT590" s="235">
        <f t="shared" si="70"/>
        <v>0</v>
      </c>
      <c r="AU590" s="235">
        <f t="shared" si="71"/>
        <v>0</v>
      </c>
      <c r="AV590" s="235">
        <f t="shared" si="72"/>
        <v>0</v>
      </c>
      <c r="AW590" s="172"/>
      <c r="AX590" s="173">
        <f t="shared" si="68"/>
        <v>0</v>
      </c>
      <c r="AY590" s="173"/>
      <c r="AZ590" s="173"/>
      <c r="BA590" s="173">
        <f t="shared" si="73"/>
        <v>0</v>
      </c>
      <c r="BB590" s="173"/>
      <c r="BC590" s="173"/>
      <c r="BD590" s="173">
        <f t="shared" si="74"/>
        <v>0</v>
      </c>
      <c r="BE590" s="173"/>
      <c r="BF590" s="172"/>
      <c r="BG590" s="172"/>
      <c r="BH590" s="172"/>
      <c r="BI590" s="172"/>
      <c r="BJ590" s="172"/>
      <c r="BK590" s="172"/>
      <c r="BL590" s="172"/>
      <c r="BM590" s="172"/>
      <c r="BN590" s="172"/>
      <c r="BO590" s="172"/>
      <c r="BP590" s="172"/>
      <c r="BQ590" s="172"/>
      <c r="BR590" s="172"/>
      <c r="BS590" s="172"/>
      <c r="BT590" s="172"/>
      <c r="BU590" s="172"/>
      <c r="BV590" s="172"/>
      <c r="BW590" s="172"/>
      <c r="BX590" s="172"/>
      <c r="BY590" s="172"/>
      <c r="BZ590" s="172"/>
      <c r="CA590" s="172"/>
      <c r="CB590" s="172"/>
      <c r="CC590" s="172"/>
      <c r="CD590" s="172"/>
      <c r="CE590" s="172"/>
      <c r="CF590" s="172"/>
      <c r="CG590" s="172"/>
      <c r="CH590" s="172"/>
      <c r="CI590" s="172"/>
      <c r="CJ590" s="172"/>
      <c r="CK590" s="172"/>
      <c r="CL590" s="172"/>
      <c r="CM590" s="172"/>
      <c r="CN590" s="172"/>
      <c r="CO590" s="172"/>
      <c r="CP590" s="172"/>
      <c r="CQ590" s="172"/>
      <c r="CR590" s="172"/>
      <c r="CS590" s="172"/>
      <c r="CT590" s="172"/>
      <c r="CU590" s="172"/>
      <c r="CV590" s="172"/>
      <c r="CW590" s="172"/>
      <c r="CX590" s="172"/>
      <c r="CY590" s="172"/>
      <c r="CZ590" s="172"/>
      <c r="DA590" s="172"/>
      <c r="DB590" s="172"/>
      <c r="DC590" s="172"/>
      <c r="DD590" s="172"/>
      <c r="DE590" s="172"/>
      <c r="DF590" s="172"/>
      <c r="DG590" s="172"/>
      <c r="DH590" s="172"/>
      <c r="DI590" s="172"/>
      <c r="DJ590" s="172"/>
      <c r="DK590" s="172"/>
      <c r="DL590" s="172"/>
      <c r="DM590" s="172"/>
    </row>
    <row r="591" spans="1:117" hidden="1">
      <c r="A591" s="178" t="s">
        <v>912</v>
      </c>
      <c r="B591" s="243"/>
      <c r="C591" s="242"/>
      <c r="D591" s="241"/>
      <c r="E591" s="240"/>
      <c r="F591" s="239"/>
      <c r="G591" s="238"/>
      <c r="H591" s="231"/>
      <c r="I591" s="237"/>
      <c r="J591" s="236"/>
      <c r="K591" s="236"/>
      <c r="L591" s="236"/>
      <c r="M591" s="236"/>
      <c r="N591" s="236"/>
      <c r="O591" s="236"/>
      <c r="P591" s="236"/>
      <c r="Q591" s="236"/>
      <c r="R591" s="236"/>
      <c r="S591" s="236"/>
      <c r="T591" s="236"/>
      <c r="U591" s="236"/>
      <c r="V591" s="236"/>
      <c r="W591" s="236"/>
      <c r="X591" s="236"/>
      <c r="Y591" s="236"/>
      <c r="Z591" s="236"/>
      <c r="AA591" s="236"/>
      <c r="AB591" s="236"/>
      <c r="AC591" s="236"/>
      <c r="AD591" s="236"/>
      <c r="AE591" s="236"/>
      <c r="AF591" s="236"/>
      <c r="AG591" s="236"/>
      <c r="AH591" s="236"/>
      <c r="AI591" s="236"/>
      <c r="AJ591" s="236"/>
      <c r="AK591" s="236"/>
      <c r="AL591" s="236"/>
      <c r="AM591" s="236"/>
      <c r="AN591" s="236"/>
      <c r="AO591" s="236"/>
      <c r="AP591" s="236"/>
      <c r="AQ591" s="236"/>
      <c r="AR591" s="236"/>
      <c r="AS591" s="177">
        <f t="shared" si="69"/>
        <v>0</v>
      </c>
      <c r="AT591" s="235">
        <f t="shared" si="70"/>
        <v>0</v>
      </c>
      <c r="AU591" s="235">
        <f t="shared" si="71"/>
        <v>0</v>
      </c>
      <c r="AV591" s="235">
        <f t="shared" si="72"/>
        <v>0</v>
      </c>
      <c r="AX591" s="173">
        <f t="shared" si="68"/>
        <v>0</v>
      </c>
      <c r="BA591" s="173">
        <f t="shared" si="73"/>
        <v>0</v>
      </c>
      <c r="BD591" s="173">
        <f t="shared" si="74"/>
        <v>0</v>
      </c>
    </row>
    <row r="592" spans="1:117" s="225" customFormat="1" hidden="1">
      <c r="A592" s="178" t="s">
        <v>913</v>
      </c>
      <c r="B592" s="243"/>
      <c r="C592" s="242"/>
      <c r="D592" s="241"/>
      <c r="E592" s="240"/>
      <c r="F592" s="239"/>
      <c r="G592" s="238"/>
      <c r="H592" s="231"/>
      <c r="I592" s="237"/>
      <c r="J592" s="236"/>
      <c r="K592" s="236"/>
      <c r="L592" s="236"/>
      <c r="M592" s="236"/>
      <c r="N592" s="236"/>
      <c r="O592" s="236"/>
      <c r="P592" s="236"/>
      <c r="Q592" s="236"/>
      <c r="R592" s="236"/>
      <c r="S592" s="236"/>
      <c r="T592" s="236"/>
      <c r="U592" s="236"/>
      <c r="V592" s="236"/>
      <c r="W592" s="236"/>
      <c r="X592" s="236"/>
      <c r="Y592" s="236"/>
      <c r="Z592" s="236"/>
      <c r="AA592" s="236"/>
      <c r="AB592" s="236"/>
      <c r="AC592" s="236"/>
      <c r="AD592" s="236"/>
      <c r="AE592" s="236"/>
      <c r="AF592" s="236"/>
      <c r="AG592" s="236"/>
      <c r="AH592" s="236"/>
      <c r="AI592" s="236"/>
      <c r="AJ592" s="236"/>
      <c r="AK592" s="236"/>
      <c r="AL592" s="236"/>
      <c r="AM592" s="236"/>
      <c r="AN592" s="236"/>
      <c r="AO592" s="236"/>
      <c r="AP592" s="236"/>
      <c r="AQ592" s="236"/>
      <c r="AR592" s="236"/>
      <c r="AS592" s="177">
        <f t="shared" si="69"/>
        <v>0</v>
      </c>
      <c r="AT592" s="235">
        <f t="shared" si="70"/>
        <v>0</v>
      </c>
      <c r="AU592" s="235">
        <f t="shared" si="71"/>
        <v>0</v>
      </c>
      <c r="AV592" s="235">
        <f t="shared" si="72"/>
        <v>0</v>
      </c>
      <c r="AW592" s="172"/>
      <c r="AX592" s="173">
        <f t="shared" si="68"/>
        <v>0</v>
      </c>
      <c r="AY592" s="173"/>
      <c r="AZ592" s="173"/>
      <c r="BA592" s="173">
        <f t="shared" si="73"/>
        <v>0</v>
      </c>
      <c r="BB592" s="173"/>
      <c r="BC592" s="173"/>
      <c r="BD592" s="173">
        <f t="shared" si="74"/>
        <v>0</v>
      </c>
      <c r="BE592" s="173"/>
      <c r="BF592" s="172"/>
      <c r="BG592" s="172"/>
      <c r="BH592" s="172"/>
      <c r="BI592" s="172"/>
      <c r="BJ592" s="172"/>
      <c r="BK592" s="172"/>
      <c r="BL592" s="172"/>
      <c r="BM592" s="172"/>
      <c r="BN592" s="172"/>
      <c r="BO592" s="172"/>
      <c r="BP592" s="172"/>
      <c r="BQ592" s="172"/>
      <c r="BR592" s="172"/>
      <c r="BS592" s="172"/>
      <c r="BT592" s="172"/>
      <c r="BU592" s="172"/>
      <c r="BV592" s="172"/>
      <c r="BW592" s="172"/>
      <c r="BX592" s="172"/>
      <c r="BY592" s="172"/>
      <c r="BZ592" s="172"/>
      <c r="CA592" s="172"/>
      <c r="CB592" s="172"/>
      <c r="CC592" s="172"/>
      <c r="CD592" s="172"/>
      <c r="CE592" s="172"/>
      <c r="CF592" s="172"/>
      <c r="CG592" s="172"/>
      <c r="CH592" s="172"/>
      <c r="CI592" s="172"/>
      <c r="CJ592" s="172"/>
      <c r="CK592" s="172"/>
      <c r="CL592" s="172"/>
      <c r="CM592" s="172"/>
      <c r="CN592" s="172"/>
      <c r="CO592" s="172"/>
      <c r="CP592" s="172"/>
      <c r="CQ592" s="172"/>
      <c r="CR592" s="172"/>
      <c r="CS592" s="172"/>
      <c r="CT592" s="172"/>
      <c r="CU592" s="172"/>
      <c r="CV592" s="172"/>
      <c r="CW592" s="172"/>
      <c r="CX592" s="172"/>
      <c r="CY592" s="172"/>
      <c r="CZ592" s="172"/>
      <c r="DA592" s="172"/>
      <c r="DB592" s="172"/>
      <c r="DC592" s="172"/>
      <c r="DD592" s="172"/>
      <c r="DE592" s="172"/>
      <c r="DF592" s="172"/>
      <c r="DG592" s="172"/>
      <c r="DH592" s="172"/>
      <c r="DI592" s="172"/>
      <c r="DJ592" s="172"/>
      <c r="DK592" s="172"/>
      <c r="DL592" s="172"/>
      <c r="DM592" s="172"/>
    </row>
    <row r="593" spans="1:117" s="225" customFormat="1" hidden="1">
      <c r="A593" s="178" t="s">
        <v>914</v>
      </c>
      <c r="B593" s="243"/>
      <c r="C593" s="242"/>
      <c r="D593" s="241"/>
      <c r="E593" s="240"/>
      <c r="F593" s="239"/>
      <c r="G593" s="238"/>
      <c r="H593" s="231"/>
      <c r="I593" s="237"/>
      <c r="J593" s="236"/>
      <c r="K593" s="236"/>
      <c r="L593" s="236"/>
      <c r="M593" s="236"/>
      <c r="N593" s="236"/>
      <c r="O593" s="236"/>
      <c r="P593" s="236"/>
      <c r="Q593" s="236"/>
      <c r="R593" s="236"/>
      <c r="S593" s="236"/>
      <c r="T593" s="236"/>
      <c r="U593" s="236"/>
      <c r="V593" s="236"/>
      <c r="W593" s="236"/>
      <c r="X593" s="236"/>
      <c r="Y593" s="236"/>
      <c r="Z593" s="236"/>
      <c r="AA593" s="236"/>
      <c r="AB593" s="236"/>
      <c r="AC593" s="236"/>
      <c r="AD593" s="236"/>
      <c r="AE593" s="236"/>
      <c r="AF593" s="236"/>
      <c r="AG593" s="236"/>
      <c r="AH593" s="236"/>
      <c r="AI593" s="236"/>
      <c r="AJ593" s="236"/>
      <c r="AK593" s="236"/>
      <c r="AL593" s="236"/>
      <c r="AM593" s="236"/>
      <c r="AN593" s="236"/>
      <c r="AO593" s="236"/>
      <c r="AP593" s="236"/>
      <c r="AQ593" s="236"/>
      <c r="AR593" s="236"/>
      <c r="AS593" s="177">
        <f t="shared" si="69"/>
        <v>0</v>
      </c>
      <c r="AT593" s="235">
        <f t="shared" si="70"/>
        <v>0</v>
      </c>
      <c r="AU593" s="235">
        <f t="shared" si="71"/>
        <v>0</v>
      </c>
      <c r="AV593" s="235">
        <f t="shared" si="72"/>
        <v>0</v>
      </c>
      <c r="AW593" s="172"/>
      <c r="AX593" s="173">
        <f t="shared" si="68"/>
        <v>0</v>
      </c>
      <c r="AY593" s="173"/>
      <c r="AZ593" s="173"/>
      <c r="BA593" s="173">
        <f t="shared" si="73"/>
        <v>0</v>
      </c>
      <c r="BB593" s="173"/>
      <c r="BC593" s="173"/>
      <c r="BD593" s="173">
        <f t="shared" si="74"/>
        <v>0</v>
      </c>
      <c r="BE593" s="173"/>
      <c r="BF593" s="172"/>
      <c r="BG593" s="172"/>
      <c r="BH593" s="172"/>
      <c r="BI593" s="172"/>
      <c r="BJ593" s="172"/>
      <c r="BK593" s="172"/>
      <c r="BL593" s="172"/>
      <c r="BM593" s="172"/>
      <c r="BN593" s="172"/>
      <c r="BO593" s="172"/>
      <c r="BP593" s="172"/>
      <c r="BQ593" s="172"/>
      <c r="BR593" s="172"/>
      <c r="BS593" s="172"/>
      <c r="BT593" s="172"/>
      <c r="BU593" s="172"/>
      <c r="BV593" s="172"/>
      <c r="BW593" s="172"/>
      <c r="BX593" s="172"/>
      <c r="BY593" s="172"/>
      <c r="BZ593" s="172"/>
      <c r="CA593" s="172"/>
      <c r="CB593" s="172"/>
      <c r="CC593" s="172"/>
      <c r="CD593" s="172"/>
      <c r="CE593" s="172"/>
      <c r="CF593" s="172"/>
      <c r="CG593" s="172"/>
      <c r="CH593" s="172"/>
      <c r="CI593" s="172"/>
      <c r="CJ593" s="172"/>
      <c r="CK593" s="172"/>
      <c r="CL593" s="172"/>
      <c r="CM593" s="172"/>
      <c r="CN593" s="172"/>
      <c r="CO593" s="172"/>
      <c r="CP593" s="172"/>
      <c r="CQ593" s="172"/>
      <c r="CR593" s="172"/>
      <c r="CS593" s="172"/>
      <c r="CT593" s="172"/>
      <c r="CU593" s="172"/>
      <c r="CV593" s="172"/>
      <c r="CW593" s="172"/>
      <c r="CX593" s="172"/>
      <c r="CY593" s="172"/>
      <c r="CZ593" s="172"/>
      <c r="DA593" s="172"/>
      <c r="DB593" s="172"/>
      <c r="DC593" s="172"/>
      <c r="DD593" s="172"/>
      <c r="DE593" s="172"/>
      <c r="DF593" s="172"/>
      <c r="DG593" s="172"/>
      <c r="DH593" s="172"/>
      <c r="DI593" s="172"/>
      <c r="DJ593" s="172"/>
      <c r="DK593" s="172"/>
      <c r="DL593" s="172"/>
      <c r="DM593" s="172"/>
    </row>
    <row r="594" spans="1:117" s="225" customFormat="1" hidden="1">
      <c r="A594" s="178" t="s">
        <v>915</v>
      </c>
      <c r="B594" s="243"/>
      <c r="C594" s="242"/>
      <c r="D594" s="241"/>
      <c r="E594" s="240"/>
      <c r="F594" s="239"/>
      <c r="G594" s="238"/>
      <c r="H594" s="231"/>
      <c r="I594" s="237"/>
      <c r="J594" s="236"/>
      <c r="K594" s="236"/>
      <c r="L594" s="236"/>
      <c r="M594" s="236"/>
      <c r="N594" s="236"/>
      <c r="O594" s="236"/>
      <c r="P594" s="236"/>
      <c r="Q594" s="236"/>
      <c r="R594" s="236"/>
      <c r="S594" s="236"/>
      <c r="T594" s="236"/>
      <c r="U594" s="236"/>
      <c r="V594" s="236"/>
      <c r="W594" s="236"/>
      <c r="X594" s="236"/>
      <c r="Y594" s="236"/>
      <c r="Z594" s="236"/>
      <c r="AA594" s="236"/>
      <c r="AB594" s="236"/>
      <c r="AC594" s="236"/>
      <c r="AD594" s="236"/>
      <c r="AE594" s="236"/>
      <c r="AF594" s="236"/>
      <c r="AG594" s="236"/>
      <c r="AH594" s="236"/>
      <c r="AI594" s="236"/>
      <c r="AJ594" s="236"/>
      <c r="AK594" s="236"/>
      <c r="AL594" s="236"/>
      <c r="AM594" s="236"/>
      <c r="AN594" s="236"/>
      <c r="AO594" s="236"/>
      <c r="AP594" s="236"/>
      <c r="AQ594" s="236"/>
      <c r="AR594" s="236"/>
      <c r="AS594" s="177">
        <f t="shared" si="69"/>
        <v>0</v>
      </c>
      <c r="AT594" s="235">
        <f t="shared" si="70"/>
        <v>0</v>
      </c>
      <c r="AU594" s="235">
        <f t="shared" si="71"/>
        <v>0</v>
      </c>
      <c r="AV594" s="235">
        <f t="shared" si="72"/>
        <v>0</v>
      </c>
      <c r="AW594" s="172"/>
      <c r="AX594" s="173">
        <f t="shared" si="68"/>
        <v>0</v>
      </c>
      <c r="AY594" s="173"/>
      <c r="AZ594" s="173"/>
      <c r="BA594" s="173">
        <f t="shared" si="73"/>
        <v>0</v>
      </c>
      <c r="BB594" s="173"/>
      <c r="BC594" s="173"/>
      <c r="BD594" s="173">
        <f t="shared" si="74"/>
        <v>0</v>
      </c>
      <c r="BE594" s="173"/>
      <c r="BF594" s="172"/>
      <c r="BG594" s="172"/>
      <c r="BH594" s="172"/>
      <c r="BI594" s="172"/>
      <c r="BJ594" s="172"/>
      <c r="BK594" s="172"/>
      <c r="BL594" s="172"/>
      <c r="BM594" s="172"/>
      <c r="BN594" s="172"/>
      <c r="BO594" s="172"/>
      <c r="BP594" s="172"/>
      <c r="BQ594" s="172"/>
      <c r="BR594" s="172"/>
      <c r="BS594" s="172"/>
      <c r="BT594" s="172"/>
      <c r="BU594" s="172"/>
      <c r="BV594" s="172"/>
      <c r="BW594" s="172"/>
      <c r="BX594" s="172"/>
      <c r="BY594" s="172"/>
      <c r="BZ594" s="172"/>
      <c r="CA594" s="172"/>
      <c r="CB594" s="172"/>
      <c r="CC594" s="172"/>
      <c r="CD594" s="172"/>
      <c r="CE594" s="172"/>
      <c r="CF594" s="172"/>
      <c r="CG594" s="172"/>
      <c r="CH594" s="172"/>
      <c r="CI594" s="172"/>
      <c r="CJ594" s="172"/>
      <c r="CK594" s="172"/>
      <c r="CL594" s="172"/>
      <c r="CM594" s="172"/>
      <c r="CN594" s="172"/>
      <c r="CO594" s="172"/>
      <c r="CP594" s="172"/>
      <c r="CQ594" s="172"/>
      <c r="CR594" s="172"/>
      <c r="CS594" s="172"/>
      <c r="CT594" s="172"/>
      <c r="CU594" s="172"/>
      <c r="CV594" s="172"/>
      <c r="CW594" s="172"/>
      <c r="CX594" s="172"/>
      <c r="CY594" s="172"/>
      <c r="CZ594" s="172"/>
      <c r="DA594" s="172"/>
      <c r="DB594" s="172"/>
      <c r="DC594" s="172"/>
      <c r="DD594" s="172"/>
      <c r="DE594" s="172"/>
      <c r="DF594" s="172"/>
      <c r="DG594" s="172"/>
      <c r="DH594" s="172"/>
      <c r="DI594" s="172"/>
      <c r="DJ594" s="172"/>
      <c r="DK594" s="172"/>
      <c r="DL594" s="172"/>
      <c r="DM594" s="172"/>
    </row>
    <row r="595" spans="1:117" s="225" customFormat="1" ht="15" hidden="1" customHeight="1">
      <c r="A595" s="178" t="s">
        <v>916</v>
      </c>
      <c r="B595" s="243"/>
      <c r="C595" s="242"/>
      <c r="D595" s="241"/>
      <c r="E595" s="240"/>
      <c r="F595" s="239"/>
      <c r="G595" s="238"/>
      <c r="H595" s="231"/>
      <c r="I595" s="237"/>
      <c r="J595" s="236"/>
      <c r="K595" s="236"/>
      <c r="L595" s="236"/>
      <c r="M595" s="236"/>
      <c r="N595" s="236"/>
      <c r="O595" s="236"/>
      <c r="P595" s="236"/>
      <c r="Q595" s="236"/>
      <c r="R595" s="236"/>
      <c r="S595" s="236"/>
      <c r="T595" s="236"/>
      <c r="U595" s="236"/>
      <c r="V595" s="236"/>
      <c r="W595" s="236"/>
      <c r="X595" s="236"/>
      <c r="Y595" s="236"/>
      <c r="Z595" s="236"/>
      <c r="AA595" s="236"/>
      <c r="AB595" s="236"/>
      <c r="AC595" s="236"/>
      <c r="AD595" s="236"/>
      <c r="AE595" s="236"/>
      <c r="AF595" s="236"/>
      <c r="AG595" s="236"/>
      <c r="AH595" s="236"/>
      <c r="AI595" s="236"/>
      <c r="AJ595" s="236"/>
      <c r="AK595" s="236"/>
      <c r="AL595" s="236"/>
      <c r="AM595" s="236"/>
      <c r="AN595" s="236"/>
      <c r="AO595" s="236"/>
      <c r="AP595" s="236"/>
      <c r="AQ595" s="236"/>
      <c r="AR595" s="236"/>
      <c r="AS595" s="177">
        <f t="shared" si="69"/>
        <v>0</v>
      </c>
      <c r="AT595" s="235">
        <f t="shared" si="70"/>
        <v>0</v>
      </c>
      <c r="AU595" s="235">
        <f t="shared" si="71"/>
        <v>0</v>
      </c>
      <c r="AV595" s="235">
        <f t="shared" si="72"/>
        <v>0</v>
      </c>
      <c r="AW595" s="172"/>
      <c r="AX595" s="173">
        <f t="shared" si="68"/>
        <v>0</v>
      </c>
      <c r="AY595" s="173"/>
      <c r="AZ595" s="173"/>
      <c r="BA595" s="173">
        <f t="shared" si="73"/>
        <v>0</v>
      </c>
      <c r="BB595" s="173"/>
      <c r="BC595" s="173"/>
      <c r="BD595" s="173">
        <f t="shared" si="74"/>
        <v>0</v>
      </c>
      <c r="BE595" s="173"/>
      <c r="BF595" s="172"/>
      <c r="BG595" s="172"/>
      <c r="BH595" s="172"/>
      <c r="BI595" s="172"/>
      <c r="BJ595" s="172"/>
      <c r="BK595" s="172"/>
      <c r="BL595" s="172"/>
      <c r="BM595" s="172"/>
      <c r="BN595" s="172"/>
      <c r="BO595" s="172"/>
      <c r="BP595" s="172"/>
      <c r="BQ595" s="172"/>
      <c r="BR595" s="172"/>
      <c r="BS595" s="172"/>
      <c r="BT595" s="172"/>
      <c r="BU595" s="172"/>
      <c r="BV595" s="172"/>
      <c r="BW595" s="172"/>
      <c r="BX595" s="172"/>
      <c r="BY595" s="172"/>
      <c r="BZ595" s="172"/>
      <c r="CA595" s="172"/>
      <c r="CB595" s="172"/>
      <c r="CC595" s="172"/>
      <c r="CD595" s="172"/>
      <c r="CE595" s="172"/>
      <c r="CF595" s="172"/>
      <c r="CG595" s="172"/>
      <c r="CH595" s="172"/>
      <c r="CI595" s="172"/>
      <c r="CJ595" s="172"/>
      <c r="CK595" s="172"/>
      <c r="CL595" s="172"/>
      <c r="CM595" s="172"/>
      <c r="CN595" s="172"/>
      <c r="CO595" s="172"/>
      <c r="CP595" s="172"/>
      <c r="CQ595" s="172"/>
      <c r="CR595" s="172"/>
      <c r="CS595" s="172"/>
      <c r="CT595" s="172"/>
      <c r="CU595" s="172"/>
      <c r="CV595" s="172"/>
      <c r="CW595" s="172"/>
      <c r="CX595" s="172"/>
      <c r="CY595" s="172"/>
      <c r="CZ595" s="172"/>
      <c r="DA595" s="172"/>
      <c r="DB595" s="172"/>
      <c r="DC595" s="172"/>
      <c r="DD595" s="172"/>
      <c r="DE595" s="172"/>
      <c r="DF595" s="172"/>
      <c r="DG595" s="172"/>
      <c r="DH595" s="172"/>
      <c r="DI595" s="172"/>
      <c r="DJ595" s="172"/>
      <c r="DK595" s="172"/>
      <c r="DL595" s="172"/>
      <c r="DM595" s="172"/>
    </row>
    <row r="596" spans="1:117" s="225" customFormat="1" ht="15" hidden="1" customHeight="1">
      <c r="A596" s="178" t="s">
        <v>917</v>
      </c>
      <c r="B596" s="243"/>
      <c r="C596" s="242"/>
      <c r="D596" s="241"/>
      <c r="E596" s="240"/>
      <c r="F596" s="239"/>
      <c r="G596" s="238"/>
      <c r="H596" s="231"/>
      <c r="I596" s="237"/>
      <c r="J596" s="236"/>
      <c r="K596" s="236"/>
      <c r="L596" s="236"/>
      <c r="M596" s="236"/>
      <c r="N596" s="236"/>
      <c r="O596" s="236"/>
      <c r="P596" s="236"/>
      <c r="Q596" s="236"/>
      <c r="R596" s="236"/>
      <c r="S596" s="236"/>
      <c r="T596" s="236"/>
      <c r="U596" s="236"/>
      <c r="V596" s="236"/>
      <c r="W596" s="236"/>
      <c r="X596" s="236"/>
      <c r="Y596" s="236"/>
      <c r="Z596" s="236"/>
      <c r="AA596" s="236"/>
      <c r="AB596" s="236"/>
      <c r="AC596" s="236"/>
      <c r="AD596" s="236"/>
      <c r="AE596" s="236"/>
      <c r="AF596" s="236"/>
      <c r="AG596" s="236"/>
      <c r="AH596" s="236"/>
      <c r="AI596" s="236"/>
      <c r="AJ596" s="236"/>
      <c r="AK596" s="236"/>
      <c r="AL596" s="236"/>
      <c r="AM596" s="236"/>
      <c r="AN596" s="236"/>
      <c r="AO596" s="236"/>
      <c r="AP596" s="236"/>
      <c r="AQ596" s="236"/>
      <c r="AR596" s="236"/>
      <c r="AS596" s="177">
        <f t="shared" si="69"/>
        <v>0</v>
      </c>
      <c r="AT596" s="235">
        <f t="shared" si="70"/>
        <v>0</v>
      </c>
      <c r="AU596" s="235">
        <f t="shared" si="71"/>
        <v>0</v>
      </c>
      <c r="AV596" s="235">
        <f t="shared" si="72"/>
        <v>0</v>
      </c>
      <c r="AW596" s="172"/>
      <c r="AX596" s="173">
        <f t="shared" si="68"/>
        <v>0</v>
      </c>
      <c r="AY596" s="173"/>
      <c r="AZ596" s="173"/>
      <c r="BA596" s="173">
        <f t="shared" si="73"/>
        <v>0</v>
      </c>
      <c r="BB596" s="173"/>
      <c r="BC596" s="173"/>
      <c r="BD596" s="173">
        <f t="shared" si="74"/>
        <v>0</v>
      </c>
      <c r="BE596" s="173"/>
      <c r="BF596" s="172"/>
      <c r="BG596" s="172"/>
      <c r="BH596" s="172"/>
      <c r="BI596" s="172"/>
      <c r="BJ596" s="172"/>
      <c r="BK596" s="172"/>
      <c r="BL596" s="172"/>
      <c r="BM596" s="172"/>
      <c r="BN596" s="172"/>
      <c r="BO596" s="172"/>
      <c r="BP596" s="172"/>
      <c r="BQ596" s="172"/>
      <c r="BR596" s="172"/>
      <c r="BS596" s="172"/>
      <c r="BT596" s="172"/>
      <c r="BU596" s="172"/>
      <c r="BV596" s="172"/>
      <c r="BW596" s="172"/>
      <c r="BX596" s="172"/>
      <c r="BY596" s="172"/>
      <c r="BZ596" s="172"/>
      <c r="CA596" s="172"/>
      <c r="CB596" s="172"/>
      <c r="CC596" s="172"/>
      <c r="CD596" s="172"/>
      <c r="CE596" s="172"/>
      <c r="CF596" s="172"/>
      <c r="CG596" s="172"/>
      <c r="CH596" s="172"/>
      <c r="CI596" s="172"/>
      <c r="CJ596" s="172"/>
      <c r="CK596" s="172"/>
      <c r="CL596" s="172"/>
      <c r="CM596" s="172"/>
      <c r="CN596" s="172"/>
      <c r="CO596" s="172"/>
      <c r="CP596" s="172"/>
      <c r="CQ596" s="172"/>
      <c r="CR596" s="172"/>
      <c r="CS596" s="172"/>
      <c r="CT596" s="172"/>
      <c r="CU596" s="172"/>
      <c r="CV596" s="172"/>
      <c r="CW596" s="172"/>
      <c r="CX596" s="172"/>
      <c r="CY596" s="172"/>
      <c r="CZ596" s="172"/>
      <c r="DA596" s="172"/>
      <c r="DB596" s="172"/>
      <c r="DC596" s="172"/>
      <c r="DD596" s="172"/>
      <c r="DE596" s="172"/>
      <c r="DF596" s="172"/>
      <c r="DG596" s="172"/>
      <c r="DH596" s="172"/>
      <c r="DI596" s="172"/>
      <c r="DJ596" s="172"/>
      <c r="DK596" s="172"/>
      <c r="DL596" s="172"/>
      <c r="DM596" s="172"/>
    </row>
    <row r="597" spans="1:117" s="225" customFormat="1" ht="15" hidden="1" customHeight="1">
      <c r="A597" s="178" t="s">
        <v>918</v>
      </c>
      <c r="B597" s="243"/>
      <c r="C597" s="242"/>
      <c r="D597" s="241"/>
      <c r="E597" s="240"/>
      <c r="F597" s="239"/>
      <c r="G597" s="238"/>
      <c r="H597" s="231"/>
      <c r="I597" s="237"/>
      <c r="J597" s="236"/>
      <c r="K597" s="236"/>
      <c r="L597" s="236"/>
      <c r="M597" s="236"/>
      <c r="N597" s="236"/>
      <c r="O597" s="236"/>
      <c r="P597" s="236"/>
      <c r="Q597" s="236"/>
      <c r="R597" s="236"/>
      <c r="S597" s="236"/>
      <c r="T597" s="236"/>
      <c r="U597" s="236"/>
      <c r="V597" s="236"/>
      <c r="W597" s="236"/>
      <c r="X597" s="236"/>
      <c r="Y597" s="236"/>
      <c r="Z597" s="236"/>
      <c r="AA597" s="236"/>
      <c r="AB597" s="236"/>
      <c r="AC597" s="236"/>
      <c r="AD597" s="236"/>
      <c r="AE597" s="236"/>
      <c r="AF597" s="236"/>
      <c r="AG597" s="236"/>
      <c r="AH597" s="236"/>
      <c r="AI597" s="236"/>
      <c r="AJ597" s="236"/>
      <c r="AK597" s="236"/>
      <c r="AL597" s="236"/>
      <c r="AM597" s="236"/>
      <c r="AN597" s="236"/>
      <c r="AO597" s="236"/>
      <c r="AP597" s="236"/>
      <c r="AQ597" s="236"/>
      <c r="AR597" s="236"/>
      <c r="AS597" s="177">
        <f t="shared" si="69"/>
        <v>0</v>
      </c>
      <c r="AT597" s="235">
        <f t="shared" si="70"/>
        <v>0</v>
      </c>
      <c r="AU597" s="235">
        <f t="shared" si="71"/>
        <v>0</v>
      </c>
      <c r="AV597" s="235">
        <f t="shared" si="72"/>
        <v>0</v>
      </c>
      <c r="AW597" s="172"/>
      <c r="AX597" s="173">
        <f t="shared" si="68"/>
        <v>0</v>
      </c>
      <c r="AY597" s="173"/>
      <c r="AZ597" s="173"/>
      <c r="BA597" s="173">
        <f t="shared" si="73"/>
        <v>0</v>
      </c>
      <c r="BB597" s="173"/>
      <c r="BC597" s="173"/>
      <c r="BD597" s="173">
        <f t="shared" si="74"/>
        <v>0</v>
      </c>
      <c r="BE597" s="173"/>
      <c r="BF597" s="172"/>
      <c r="BG597" s="172"/>
      <c r="BH597" s="172"/>
      <c r="BI597" s="172"/>
      <c r="BJ597" s="172"/>
      <c r="BK597" s="172"/>
      <c r="BL597" s="172"/>
      <c r="BM597" s="172"/>
      <c r="BN597" s="172"/>
      <c r="BO597" s="172"/>
      <c r="BP597" s="172"/>
      <c r="BQ597" s="172"/>
      <c r="BR597" s="172"/>
      <c r="BS597" s="172"/>
      <c r="BT597" s="172"/>
      <c r="BU597" s="172"/>
      <c r="BV597" s="172"/>
      <c r="BW597" s="172"/>
      <c r="BX597" s="172"/>
      <c r="BY597" s="172"/>
      <c r="BZ597" s="172"/>
      <c r="CA597" s="172"/>
      <c r="CB597" s="172"/>
      <c r="CC597" s="172"/>
      <c r="CD597" s="172"/>
      <c r="CE597" s="172"/>
      <c r="CF597" s="172"/>
      <c r="CG597" s="172"/>
      <c r="CH597" s="172"/>
      <c r="CI597" s="172"/>
      <c r="CJ597" s="172"/>
      <c r="CK597" s="172"/>
      <c r="CL597" s="172"/>
      <c r="CM597" s="172"/>
      <c r="CN597" s="172"/>
      <c r="CO597" s="172"/>
      <c r="CP597" s="172"/>
      <c r="CQ597" s="172"/>
      <c r="CR597" s="172"/>
      <c r="CS597" s="172"/>
      <c r="CT597" s="172"/>
      <c r="CU597" s="172"/>
      <c r="CV597" s="172"/>
      <c r="CW597" s="172"/>
      <c r="CX597" s="172"/>
      <c r="CY597" s="172"/>
      <c r="CZ597" s="172"/>
      <c r="DA597" s="172"/>
      <c r="DB597" s="172"/>
      <c r="DC597" s="172"/>
      <c r="DD597" s="172"/>
      <c r="DE597" s="172"/>
      <c r="DF597" s="172"/>
      <c r="DG597" s="172"/>
      <c r="DH597" s="172"/>
      <c r="DI597" s="172"/>
      <c r="DJ597" s="172"/>
      <c r="DK597" s="172"/>
      <c r="DL597" s="172"/>
      <c r="DM597" s="172"/>
    </row>
    <row r="598" spans="1:117" s="225" customFormat="1" ht="15" hidden="1" customHeight="1">
      <c r="A598" s="178" t="s">
        <v>919</v>
      </c>
      <c r="B598" s="243"/>
      <c r="C598" s="242"/>
      <c r="D598" s="241"/>
      <c r="E598" s="240"/>
      <c r="F598" s="239"/>
      <c r="G598" s="238"/>
      <c r="H598" s="231"/>
      <c r="I598" s="237"/>
      <c r="J598" s="236"/>
      <c r="K598" s="236"/>
      <c r="L598" s="236"/>
      <c r="M598" s="236"/>
      <c r="N598" s="236"/>
      <c r="O598" s="236"/>
      <c r="P598" s="236"/>
      <c r="Q598" s="236"/>
      <c r="R598" s="236"/>
      <c r="S598" s="236"/>
      <c r="T598" s="236"/>
      <c r="U598" s="236"/>
      <c r="V598" s="236"/>
      <c r="W598" s="236"/>
      <c r="X598" s="236"/>
      <c r="Y598" s="236"/>
      <c r="Z598" s="236"/>
      <c r="AA598" s="236"/>
      <c r="AB598" s="236"/>
      <c r="AC598" s="236"/>
      <c r="AD598" s="236"/>
      <c r="AE598" s="236"/>
      <c r="AF598" s="236"/>
      <c r="AG598" s="236"/>
      <c r="AH598" s="236"/>
      <c r="AI598" s="236"/>
      <c r="AJ598" s="236"/>
      <c r="AK598" s="236"/>
      <c r="AL598" s="236"/>
      <c r="AM598" s="236"/>
      <c r="AN598" s="236"/>
      <c r="AO598" s="236"/>
      <c r="AP598" s="236"/>
      <c r="AQ598" s="236"/>
      <c r="AR598" s="236"/>
      <c r="AS598" s="177">
        <f t="shared" si="69"/>
        <v>0</v>
      </c>
      <c r="AT598" s="235">
        <f t="shared" si="70"/>
        <v>0</v>
      </c>
      <c r="AU598" s="235">
        <f t="shared" si="71"/>
        <v>0</v>
      </c>
      <c r="AV598" s="235">
        <f t="shared" si="72"/>
        <v>0</v>
      </c>
      <c r="AW598" s="172"/>
      <c r="AX598" s="173">
        <f t="shared" si="68"/>
        <v>0</v>
      </c>
      <c r="AY598" s="173"/>
      <c r="AZ598" s="173"/>
      <c r="BA598" s="173">
        <f t="shared" si="73"/>
        <v>0</v>
      </c>
      <c r="BB598" s="173"/>
      <c r="BC598" s="173"/>
      <c r="BD598" s="173">
        <f t="shared" si="74"/>
        <v>0</v>
      </c>
      <c r="BE598" s="173"/>
      <c r="BF598" s="172"/>
      <c r="BG598" s="172"/>
      <c r="BH598" s="172"/>
      <c r="BI598" s="172"/>
      <c r="BJ598" s="172"/>
      <c r="BK598" s="172"/>
      <c r="BL598" s="172"/>
      <c r="BM598" s="172"/>
      <c r="BN598" s="172"/>
      <c r="BO598" s="172"/>
      <c r="BP598" s="172"/>
      <c r="BQ598" s="172"/>
      <c r="BR598" s="172"/>
      <c r="BS598" s="172"/>
      <c r="BT598" s="172"/>
      <c r="BU598" s="172"/>
      <c r="BV598" s="172"/>
      <c r="BW598" s="172"/>
      <c r="BX598" s="172"/>
      <c r="BY598" s="172"/>
      <c r="BZ598" s="172"/>
      <c r="CA598" s="172"/>
      <c r="CB598" s="172"/>
      <c r="CC598" s="172"/>
      <c r="CD598" s="172"/>
      <c r="CE598" s="172"/>
      <c r="CF598" s="172"/>
      <c r="CG598" s="172"/>
      <c r="CH598" s="172"/>
      <c r="CI598" s="172"/>
      <c r="CJ598" s="172"/>
      <c r="CK598" s="172"/>
      <c r="CL598" s="172"/>
      <c r="CM598" s="172"/>
      <c r="CN598" s="172"/>
      <c r="CO598" s="172"/>
      <c r="CP598" s="172"/>
      <c r="CQ598" s="172"/>
      <c r="CR598" s="172"/>
      <c r="CS598" s="172"/>
      <c r="CT598" s="172"/>
      <c r="CU598" s="172"/>
      <c r="CV598" s="172"/>
      <c r="CW598" s="172"/>
      <c r="CX598" s="172"/>
      <c r="CY598" s="172"/>
      <c r="CZ598" s="172"/>
      <c r="DA598" s="172"/>
      <c r="DB598" s="172"/>
      <c r="DC598" s="172"/>
      <c r="DD598" s="172"/>
      <c r="DE598" s="172"/>
      <c r="DF598" s="172"/>
      <c r="DG598" s="172"/>
      <c r="DH598" s="172"/>
      <c r="DI598" s="172"/>
      <c r="DJ598" s="172"/>
      <c r="DK598" s="172"/>
      <c r="DL598" s="172"/>
      <c r="DM598" s="172"/>
    </row>
    <row r="599" spans="1:117" s="225" customFormat="1" hidden="1">
      <c r="A599" s="178" t="s">
        <v>920</v>
      </c>
      <c r="B599" s="243"/>
      <c r="C599" s="242"/>
      <c r="D599" s="241"/>
      <c r="E599" s="240"/>
      <c r="F599" s="239"/>
      <c r="G599" s="238"/>
      <c r="H599" s="231"/>
      <c r="I599" s="237"/>
      <c r="J599" s="236"/>
      <c r="K599" s="236"/>
      <c r="L599" s="236"/>
      <c r="M599" s="236"/>
      <c r="N599" s="236"/>
      <c r="O599" s="236"/>
      <c r="P599" s="236"/>
      <c r="Q599" s="236"/>
      <c r="R599" s="236"/>
      <c r="S599" s="236"/>
      <c r="T599" s="236"/>
      <c r="U599" s="236"/>
      <c r="V599" s="236"/>
      <c r="W599" s="236"/>
      <c r="X599" s="236"/>
      <c r="Y599" s="236"/>
      <c r="Z599" s="236"/>
      <c r="AA599" s="236"/>
      <c r="AB599" s="236"/>
      <c r="AC599" s="236"/>
      <c r="AD599" s="236"/>
      <c r="AE599" s="236"/>
      <c r="AF599" s="236"/>
      <c r="AG599" s="236"/>
      <c r="AH599" s="236"/>
      <c r="AI599" s="236"/>
      <c r="AJ599" s="236"/>
      <c r="AK599" s="236"/>
      <c r="AL599" s="236"/>
      <c r="AM599" s="236"/>
      <c r="AN599" s="236"/>
      <c r="AO599" s="236"/>
      <c r="AP599" s="236"/>
      <c r="AQ599" s="236"/>
      <c r="AR599" s="236"/>
      <c r="AS599" s="177">
        <f t="shared" si="69"/>
        <v>0</v>
      </c>
      <c r="AT599" s="235">
        <f t="shared" si="70"/>
        <v>0</v>
      </c>
      <c r="AU599" s="235">
        <f t="shared" si="71"/>
        <v>0</v>
      </c>
      <c r="AV599" s="235">
        <f t="shared" si="72"/>
        <v>0</v>
      </c>
      <c r="AW599" s="172"/>
      <c r="AX599" s="173">
        <f t="shared" si="68"/>
        <v>0</v>
      </c>
      <c r="AY599" s="173"/>
      <c r="AZ599" s="173"/>
      <c r="BA599" s="173">
        <f t="shared" si="73"/>
        <v>0</v>
      </c>
      <c r="BB599" s="173"/>
      <c r="BC599" s="173"/>
      <c r="BD599" s="173">
        <f t="shared" si="74"/>
        <v>0</v>
      </c>
      <c r="BE599" s="173"/>
      <c r="BF599" s="172"/>
      <c r="BG599" s="172"/>
      <c r="BH599" s="172"/>
      <c r="BI599" s="172"/>
      <c r="BJ599" s="172"/>
      <c r="BK599" s="172"/>
      <c r="BL599" s="172"/>
      <c r="BM599" s="172"/>
      <c r="BN599" s="172"/>
      <c r="BO599" s="172"/>
      <c r="BP599" s="172"/>
      <c r="BQ599" s="172"/>
      <c r="BR599" s="172"/>
      <c r="BS599" s="172"/>
      <c r="BT599" s="172"/>
      <c r="BU599" s="172"/>
      <c r="BV599" s="172"/>
      <c r="BW599" s="172"/>
      <c r="BX599" s="172"/>
      <c r="BY599" s="172"/>
      <c r="BZ599" s="172"/>
      <c r="CA599" s="172"/>
      <c r="CB599" s="172"/>
      <c r="CC599" s="172"/>
      <c r="CD599" s="172"/>
      <c r="CE599" s="172"/>
      <c r="CF599" s="172"/>
      <c r="CG599" s="172"/>
      <c r="CH599" s="172"/>
      <c r="CI599" s="172"/>
      <c r="CJ599" s="172"/>
      <c r="CK599" s="172"/>
      <c r="CL599" s="172"/>
      <c r="CM599" s="172"/>
      <c r="CN599" s="172"/>
      <c r="CO599" s="172"/>
      <c r="CP599" s="172"/>
      <c r="CQ599" s="172"/>
      <c r="CR599" s="172"/>
      <c r="CS599" s="172"/>
      <c r="CT599" s="172"/>
      <c r="CU599" s="172"/>
      <c r="CV599" s="172"/>
      <c r="CW599" s="172"/>
      <c r="CX599" s="172"/>
      <c r="CY599" s="172"/>
      <c r="CZ599" s="172"/>
      <c r="DA599" s="172"/>
      <c r="DB599" s="172"/>
      <c r="DC599" s="172"/>
      <c r="DD599" s="172"/>
      <c r="DE599" s="172"/>
      <c r="DF599" s="172"/>
      <c r="DG599" s="172"/>
      <c r="DH599" s="172"/>
      <c r="DI599" s="172"/>
      <c r="DJ599" s="172"/>
      <c r="DK599" s="172"/>
      <c r="DL599" s="172"/>
      <c r="DM599" s="172"/>
    </row>
    <row r="600" spans="1:117" s="225" customFormat="1" hidden="1">
      <c r="A600" s="178" t="s">
        <v>921</v>
      </c>
      <c r="B600" s="243"/>
      <c r="C600" s="242"/>
      <c r="D600" s="241"/>
      <c r="E600" s="240"/>
      <c r="F600" s="239"/>
      <c r="G600" s="238"/>
      <c r="H600" s="231"/>
      <c r="I600" s="237"/>
      <c r="J600" s="236"/>
      <c r="K600" s="236"/>
      <c r="L600" s="236"/>
      <c r="M600" s="236"/>
      <c r="N600" s="236"/>
      <c r="O600" s="236"/>
      <c r="P600" s="236"/>
      <c r="Q600" s="236"/>
      <c r="R600" s="236"/>
      <c r="S600" s="236"/>
      <c r="T600" s="236"/>
      <c r="U600" s="236"/>
      <c r="V600" s="236"/>
      <c r="W600" s="236"/>
      <c r="X600" s="236"/>
      <c r="Y600" s="236"/>
      <c r="Z600" s="236"/>
      <c r="AA600" s="236"/>
      <c r="AB600" s="236"/>
      <c r="AC600" s="236"/>
      <c r="AD600" s="236"/>
      <c r="AE600" s="236"/>
      <c r="AF600" s="236"/>
      <c r="AG600" s="236"/>
      <c r="AH600" s="236"/>
      <c r="AI600" s="236"/>
      <c r="AJ600" s="236"/>
      <c r="AK600" s="236"/>
      <c r="AL600" s="236"/>
      <c r="AM600" s="236"/>
      <c r="AN600" s="236"/>
      <c r="AO600" s="236"/>
      <c r="AP600" s="236"/>
      <c r="AQ600" s="236"/>
      <c r="AR600" s="236"/>
      <c r="AS600" s="177">
        <f t="shared" si="69"/>
        <v>0</v>
      </c>
      <c r="AT600" s="235">
        <f t="shared" si="70"/>
        <v>0</v>
      </c>
      <c r="AU600" s="235">
        <f t="shared" si="71"/>
        <v>0</v>
      </c>
      <c r="AV600" s="235">
        <f t="shared" si="72"/>
        <v>0</v>
      </c>
      <c r="AW600" s="172"/>
      <c r="AX600" s="173">
        <f t="shared" si="68"/>
        <v>0</v>
      </c>
      <c r="AY600" s="173"/>
      <c r="AZ600" s="173"/>
      <c r="BA600" s="173">
        <f t="shared" si="73"/>
        <v>0</v>
      </c>
      <c r="BB600" s="173"/>
      <c r="BC600" s="173"/>
      <c r="BD600" s="173">
        <f t="shared" si="74"/>
        <v>0</v>
      </c>
      <c r="BE600" s="173"/>
      <c r="BF600" s="172"/>
      <c r="BG600" s="172"/>
      <c r="BH600" s="172"/>
      <c r="BI600" s="172"/>
      <c r="BJ600" s="172"/>
      <c r="BK600" s="172"/>
      <c r="BL600" s="172"/>
      <c r="BM600" s="172"/>
      <c r="BN600" s="172"/>
      <c r="BO600" s="172"/>
      <c r="BP600" s="172"/>
      <c r="BQ600" s="172"/>
      <c r="BR600" s="172"/>
      <c r="BS600" s="172"/>
      <c r="BT600" s="172"/>
      <c r="BU600" s="172"/>
      <c r="BV600" s="172"/>
      <c r="BW600" s="172"/>
      <c r="BX600" s="172"/>
      <c r="BY600" s="172"/>
      <c r="BZ600" s="172"/>
      <c r="CA600" s="172"/>
      <c r="CB600" s="172"/>
      <c r="CC600" s="172"/>
      <c r="CD600" s="172"/>
      <c r="CE600" s="172"/>
      <c r="CF600" s="172"/>
      <c r="CG600" s="172"/>
      <c r="CH600" s="172"/>
      <c r="CI600" s="172"/>
      <c r="CJ600" s="172"/>
      <c r="CK600" s="172"/>
      <c r="CL600" s="172"/>
      <c r="CM600" s="172"/>
      <c r="CN600" s="172"/>
      <c r="CO600" s="172"/>
      <c r="CP600" s="172"/>
      <c r="CQ600" s="172"/>
      <c r="CR600" s="172"/>
      <c r="CS600" s="172"/>
      <c r="CT600" s="172"/>
      <c r="CU600" s="172"/>
      <c r="CV600" s="172"/>
      <c r="CW600" s="172"/>
      <c r="CX600" s="172"/>
      <c r="CY600" s="172"/>
      <c r="CZ600" s="172"/>
      <c r="DA600" s="172"/>
      <c r="DB600" s="172"/>
      <c r="DC600" s="172"/>
      <c r="DD600" s="172"/>
      <c r="DE600" s="172"/>
      <c r="DF600" s="172"/>
      <c r="DG600" s="172"/>
      <c r="DH600" s="172"/>
      <c r="DI600" s="172"/>
      <c r="DJ600" s="172"/>
      <c r="DK600" s="172"/>
      <c r="DL600" s="172"/>
      <c r="DM600" s="172"/>
    </row>
    <row r="601" spans="1:117" s="225" customFormat="1" hidden="1">
      <c r="A601" s="178" t="s">
        <v>922</v>
      </c>
      <c r="B601" s="243"/>
      <c r="C601" s="242"/>
      <c r="D601" s="241"/>
      <c r="E601" s="240"/>
      <c r="F601" s="239"/>
      <c r="G601" s="238"/>
      <c r="H601" s="231"/>
      <c r="I601" s="237"/>
      <c r="J601" s="236"/>
      <c r="K601" s="236"/>
      <c r="L601" s="236"/>
      <c r="M601" s="236"/>
      <c r="N601" s="236"/>
      <c r="O601" s="236"/>
      <c r="P601" s="236"/>
      <c r="Q601" s="236"/>
      <c r="R601" s="236"/>
      <c r="S601" s="236"/>
      <c r="T601" s="236"/>
      <c r="U601" s="236"/>
      <c r="V601" s="236"/>
      <c r="W601" s="236"/>
      <c r="X601" s="236"/>
      <c r="Y601" s="236"/>
      <c r="Z601" s="236"/>
      <c r="AA601" s="236"/>
      <c r="AB601" s="236"/>
      <c r="AC601" s="236"/>
      <c r="AD601" s="236"/>
      <c r="AE601" s="236"/>
      <c r="AF601" s="236"/>
      <c r="AG601" s="236"/>
      <c r="AH601" s="236"/>
      <c r="AI601" s="236"/>
      <c r="AJ601" s="236"/>
      <c r="AK601" s="236"/>
      <c r="AL601" s="236"/>
      <c r="AM601" s="236"/>
      <c r="AN601" s="236"/>
      <c r="AO601" s="236"/>
      <c r="AP601" s="236"/>
      <c r="AQ601" s="236"/>
      <c r="AR601" s="236"/>
      <c r="AS601" s="177">
        <f t="shared" si="69"/>
        <v>0</v>
      </c>
      <c r="AT601" s="235">
        <f t="shared" si="70"/>
        <v>0</v>
      </c>
      <c r="AU601" s="235">
        <f t="shared" si="71"/>
        <v>0</v>
      </c>
      <c r="AV601" s="235">
        <f t="shared" si="72"/>
        <v>0</v>
      </c>
      <c r="AW601" s="172"/>
      <c r="AX601" s="173">
        <f t="shared" si="68"/>
        <v>0</v>
      </c>
      <c r="AY601" s="173"/>
      <c r="AZ601" s="173"/>
      <c r="BA601" s="173">
        <f t="shared" si="73"/>
        <v>0</v>
      </c>
      <c r="BB601" s="173"/>
      <c r="BC601" s="173"/>
      <c r="BD601" s="173">
        <f t="shared" si="74"/>
        <v>0</v>
      </c>
      <c r="BE601" s="173"/>
      <c r="BF601" s="172"/>
      <c r="BG601" s="172"/>
      <c r="BH601" s="172"/>
      <c r="BI601" s="172"/>
      <c r="BJ601" s="172"/>
      <c r="BK601" s="172"/>
      <c r="BL601" s="172"/>
      <c r="BM601" s="172"/>
      <c r="BN601" s="172"/>
      <c r="BO601" s="172"/>
      <c r="BP601" s="172"/>
      <c r="BQ601" s="172"/>
      <c r="BR601" s="172"/>
      <c r="BS601" s="172"/>
      <c r="BT601" s="172"/>
      <c r="BU601" s="172"/>
      <c r="BV601" s="172"/>
      <c r="BW601" s="172"/>
      <c r="BX601" s="172"/>
      <c r="BY601" s="172"/>
      <c r="BZ601" s="172"/>
      <c r="CA601" s="172"/>
      <c r="CB601" s="172"/>
      <c r="CC601" s="172"/>
      <c r="CD601" s="172"/>
      <c r="CE601" s="172"/>
      <c r="CF601" s="172"/>
      <c r="CG601" s="172"/>
      <c r="CH601" s="172"/>
      <c r="CI601" s="172"/>
      <c r="CJ601" s="172"/>
      <c r="CK601" s="172"/>
      <c r="CL601" s="172"/>
      <c r="CM601" s="172"/>
      <c r="CN601" s="172"/>
      <c r="CO601" s="172"/>
      <c r="CP601" s="172"/>
      <c r="CQ601" s="172"/>
      <c r="CR601" s="172"/>
      <c r="CS601" s="172"/>
      <c r="CT601" s="172"/>
      <c r="CU601" s="172"/>
      <c r="CV601" s="172"/>
      <c r="CW601" s="172"/>
      <c r="CX601" s="172"/>
      <c r="CY601" s="172"/>
      <c r="CZ601" s="172"/>
      <c r="DA601" s="172"/>
      <c r="DB601" s="172"/>
      <c r="DC601" s="172"/>
      <c r="DD601" s="172"/>
      <c r="DE601" s="172"/>
      <c r="DF601" s="172"/>
      <c r="DG601" s="172"/>
      <c r="DH601" s="172"/>
      <c r="DI601" s="172"/>
      <c r="DJ601" s="172"/>
      <c r="DK601" s="172"/>
      <c r="DL601" s="172"/>
      <c r="DM601" s="172"/>
    </row>
    <row r="602" spans="1:117" s="225" customFormat="1" hidden="1">
      <c r="A602" s="178" t="s">
        <v>923</v>
      </c>
      <c r="B602" s="243"/>
      <c r="C602" s="242"/>
      <c r="D602" s="241"/>
      <c r="E602" s="240"/>
      <c r="F602" s="239"/>
      <c r="G602" s="238"/>
      <c r="H602" s="231"/>
      <c r="I602" s="237"/>
      <c r="J602" s="236"/>
      <c r="K602" s="236"/>
      <c r="L602" s="236"/>
      <c r="M602" s="236"/>
      <c r="N602" s="236"/>
      <c r="O602" s="236"/>
      <c r="P602" s="236"/>
      <c r="Q602" s="236"/>
      <c r="R602" s="236"/>
      <c r="S602" s="236"/>
      <c r="T602" s="236"/>
      <c r="U602" s="236"/>
      <c r="V602" s="236"/>
      <c r="W602" s="236"/>
      <c r="X602" s="236"/>
      <c r="Y602" s="236"/>
      <c r="Z602" s="236"/>
      <c r="AA602" s="236"/>
      <c r="AB602" s="236"/>
      <c r="AC602" s="236"/>
      <c r="AD602" s="236"/>
      <c r="AE602" s="236"/>
      <c r="AF602" s="236"/>
      <c r="AG602" s="236"/>
      <c r="AH602" s="236"/>
      <c r="AI602" s="236"/>
      <c r="AJ602" s="236"/>
      <c r="AK602" s="236"/>
      <c r="AL602" s="236"/>
      <c r="AM602" s="236"/>
      <c r="AN602" s="236"/>
      <c r="AO602" s="236"/>
      <c r="AP602" s="236"/>
      <c r="AQ602" s="236"/>
      <c r="AR602" s="236"/>
      <c r="AS602" s="177">
        <f t="shared" si="69"/>
        <v>0</v>
      </c>
      <c r="AT602" s="235">
        <f t="shared" si="70"/>
        <v>0</v>
      </c>
      <c r="AU602" s="235">
        <f t="shared" si="71"/>
        <v>0</v>
      </c>
      <c r="AV602" s="235">
        <f t="shared" si="72"/>
        <v>0</v>
      </c>
      <c r="AW602" s="172"/>
      <c r="AX602" s="173">
        <f t="shared" si="68"/>
        <v>0</v>
      </c>
      <c r="AY602" s="173"/>
      <c r="AZ602" s="173"/>
      <c r="BA602" s="173">
        <f t="shared" si="73"/>
        <v>0</v>
      </c>
      <c r="BB602" s="173"/>
      <c r="BC602" s="173"/>
      <c r="BD602" s="173">
        <f t="shared" si="74"/>
        <v>0</v>
      </c>
      <c r="BE602" s="173"/>
      <c r="BF602" s="172"/>
      <c r="BG602" s="172"/>
      <c r="BH602" s="172"/>
      <c r="BI602" s="172"/>
      <c r="BJ602" s="172"/>
      <c r="BK602" s="172"/>
      <c r="BL602" s="172"/>
      <c r="BM602" s="172"/>
      <c r="BN602" s="172"/>
      <c r="BO602" s="172"/>
      <c r="BP602" s="172"/>
      <c r="BQ602" s="172"/>
      <c r="BR602" s="172"/>
      <c r="BS602" s="172"/>
      <c r="BT602" s="172"/>
      <c r="BU602" s="172"/>
      <c r="BV602" s="172"/>
      <c r="BW602" s="172"/>
      <c r="BX602" s="172"/>
      <c r="BY602" s="172"/>
      <c r="BZ602" s="172"/>
      <c r="CA602" s="172"/>
      <c r="CB602" s="172"/>
      <c r="CC602" s="172"/>
      <c r="CD602" s="172"/>
      <c r="CE602" s="172"/>
      <c r="CF602" s="172"/>
      <c r="CG602" s="172"/>
      <c r="CH602" s="172"/>
      <c r="CI602" s="172"/>
      <c r="CJ602" s="172"/>
      <c r="CK602" s="172"/>
      <c r="CL602" s="172"/>
      <c r="CM602" s="172"/>
      <c r="CN602" s="172"/>
      <c r="CO602" s="172"/>
      <c r="CP602" s="172"/>
      <c r="CQ602" s="172"/>
      <c r="CR602" s="172"/>
      <c r="CS602" s="172"/>
      <c r="CT602" s="172"/>
      <c r="CU602" s="172"/>
      <c r="CV602" s="172"/>
      <c r="CW602" s="172"/>
      <c r="CX602" s="172"/>
      <c r="CY602" s="172"/>
      <c r="CZ602" s="172"/>
      <c r="DA602" s="172"/>
      <c r="DB602" s="172"/>
      <c r="DC602" s="172"/>
      <c r="DD602" s="172"/>
      <c r="DE602" s="172"/>
      <c r="DF602" s="172"/>
      <c r="DG602" s="172"/>
      <c r="DH602" s="172"/>
      <c r="DI602" s="172"/>
      <c r="DJ602" s="172"/>
      <c r="DK602" s="172"/>
      <c r="DL602" s="172"/>
      <c r="DM602" s="172"/>
    </row>
    <row r="603" spans="1:117" s="225" customFormat="1" hidden="1">
      <c r="A603" s="178" t="s">
        <v>924</v>
      </c>
      <c r="B603" s="243"/>
      <c r="C603" s="242"/>
      <c r="D603" s="241"/>
      <c r="E603" s="240"/>
      <c r="F603" s="239"/>
      <c r="G603" s="238"/>
      <c r="H603" s="231"/>
      <c r="I603" s="237"/>
      <c r="J603" s="236"/>
      <c r="K603" s="236"/>
      <c r="L603" s="236"/>
      <c r="M603" s="236"/>
      <c r="N603" s="236"/>
      <c r="O603" s="236"/>
      <c r="P603" s="236"/>
      <c r="Q603" s="236"/>
      <c r="R603" s="236"/>
      <c r="S603" s="236"/>
      <c r="T603" s="236"/>
      <c r="U603" s="236"/>
      <c r="V603" s="236"/>
      <c r="W603" s="236"/>
      <c r="X603" s="236"/>
      <c r="Y603" s="236"/>
      <c r="Z603" s="236"/>
      <c r="AA603" s="236"/>
      <c r="AB603" s="236"/>
      <c r="AC603" s="236"/>
      <c r="AD603" s="236"/>
      <c r="AE603" s="236"/>
      <c r="AF603" s="236"/>
      <c r="AG603" s="236"/>
      <c r="AH603" s="236"/>
      <c r="AI603" s="236"/>
      <c r="AJ603" s="236"/>
      <c r="AK603" s="236"/>
      <c r="AL603" s="236"/>
      <c r="AM603" s="236"/>
      <c r="AN603" s="236"/>
      <c r="AO603" s="236"/>
      <c r="AP603" s="236"/>
      <c r="AQ603" s="236"/>
      <c r="AR603" s="236"/>
      <c r="AS603" s="177">
        <f t="shared" si="69"/>
        <v>0</v>
      </c>
      <c r="AT603" s="235">
        <f t="shared" si="70"/>
        <v>0</v>
      </c>
      <c r="AU603" s="235">
        <f t="shared" si="71"/>
        <v>0</v>
      </c>
      <c r="AV603" s="235">
        <f t="shared" si="72"/>
        <v>0</v>
      </c>
      <c r="AW603" s="172"/>
      <c r="AX603" s="173">
        <f t="shared" si="68"/>
        <v>0</v>
      </c>
      <c r="AY603" s="173"/>
      <c r="AZ603" s="173"/>
      <c r="BA603" s="173">
        <f t="shared" si="73"/>
        <v>0</v>
      </c>
      <c r="BB603" s="173"/>
      <c r="BC603" s="173"/>
      <c r="BD603" s="173">
        <f t="shared" si="74"/>
        <v>0</v>
      </c>
      <c r="BE603" s="173"/>
      <c r="BF603" s="172"/>
      <c r="BG603" s="172"/>
      <c r="BH603" s="172"/>
      <c r="BI603" s="172"/>
      <c r="BJ603" s="172"/>
      <c r="BK603" s="172"/>
      <c r="BL603" s="172"/>
      <c r="BM603" s="172"/>
      <c r="BN603" s="172"/>
      <c r="BO603" s="172"/>
      <c r="BP603" s="172"/>
      <c r="BQ603" s="172"/>
      <c r="BR603" s="172"/>
      <c r="BS603" s="172"/>
      <c r="BT603" s="172"/>
      <c r="BU603" s="172"/>
      <c r="BV603" s="172"/>
      <c r="BW603" s="172"/>
      <c r="BX603" s="172"/>
      <c r="BY603" s="172"/>
      <c r="BZ603" s="172"/>
      <c r="CA603" s="172"/>
      <c r="CB603" s="172"/>
      <c r="CC603" s="172"/>
      <c r="CD603" s="172"/>
      <c r="CE603" s="172"/>
      <c r="CF603" s="172"/>
      <c r="CG603" s="172"/>
      <c r="CH603" s="172"/>
      <c r="CI603" s="172"/>
      <c r="CJ603" s="172"/>
      <c r="CK603" s="172"/>
      <c r="CL603" s="172"/>
      <c r="CM603" s="172"/>
      <c r="CN603" s="172"/>
      <c r="CO603" s="172"/>
      <c r="CP603" s="172"/>
      <c r="CQ603" s="172"/>
      <c r="CR603" s="172"/>
      <c r="CS603" s="172"/>
      <c r="CT603" s="172"/>
      <c r="CU603" s="172"/>
      <c r="CV603" s="172"/>
      <c r="CW603" s="172"/>
      <c r="CX603" s="172"/>
      <c r="CY603" s="172"/>
      <c r="CZ603" s="172"/>
      <c r="DA603" s="172"/>
      <c r="DB603" s="172"/>
      <c r="DC603" s="172"/>
      <c r="DD603" s="172"/>
      <c r="DE603" s="172"/>
      <c r="DF603" s="172"/>
      <c r="DG603" s="172"/>
      <c r="DH603" s="172"/>
      <c r="DI603" s="172"/>
      <c r="DJ603" s="172"/>
      <c r="DK603" s="172"/>
      <c r="DL603" s="172"/>
      <c r="DM603" s="172"/>
    </row>
    <row r="604" spans="1:117" hidden="1">
      <c r="A604" s="178" t="s">
        <v>925</v>
      </c>
      <c r="B604" s="243"/>
      <c r="C604" s="242"/>
      <c r="D604" s="241"/>
      <c r="E604" s="240"/>
      <c r="F604" s="239"/>
      <c r="G604" s="238"/>
      <c r="H604" s="231"/>
      <c r="I604" s="237"/>
      <c r="J604" s="236"/>
      <c r="K604" s="236"/>
      <c r="L604" s="236"/>
      <c r="M604" s="236"/>
      <c r="N604" s="236"/>
      <c r="O604" s="236"/>
      <c r="P604" s="236"/>
      <c r="Q604" s="236"/>
      <c r="R604" s="236"/>
      <c r="S604" s="236"/>
      <c r="T604" s="236"/>
      <c r="U604" s="236"/>
      <c r="V604" s="236"/>
      <c r="W604" s="236"/>
      <c r="X604" s="236"/>
      <c r="Y604" s="236"/>
      <c r="Z604" s="236"/>
      <c r="AA604" s="236"/>
      <c r="AB604" s="236"/>
      <c r="AC604" s="236"/>
      <c r="AD604" s="236"/>
      <c r="AE604" s="236"/>
      <c r="AF604" s="236"/>
      <c r="AG604" s="236"/>
      <c r="AH604" s="236"/>
      <c r="AI604" s="236"/>
      <c r="AJ604" s="236"/>
      <c r="AK604" s="236"/>
      <c r="AL604" s="236"/>
      <c r="AM604" s="236"/>
      <c r="AN604" s="236"/>
      <c r="AO604" s="236"/>
      <c r="AP604" s="236"/>
      <c r="AQ604" s="236"/>
      <c r="AR604" s="236"/>
      <c r="AS604" s="177">
        <f t="shared" si="69"/>
        <v>0</v>
      </c>
      <c r="AT604" s="235">
        <f t="shared" si="70"/>
        <v>0</v>
      </c>
      <c r="AU604" s="235">
        <f t="shared" si="71"/>
        <v>0</v>
      </c>
      <c r="AV604" s="235">
        <f t="shared" si="72"/>
        <v>0</v>
      </c>
      <c r="AX604" s="173">
        <f t="shared" si="68"/>
        <v>0</v>
      </c>
      <c r="BA604" s="173">
        <f t="shared" si="73"/>
        <v>0</v>
      </c>
      <c r="BD604" s="173">
        <f t="shared" si="74"/>
        <v>0</v>
      </c>
    </row>
    <row r="605" spans="1:117" hidden="1">
      <c r="A605" s="178" t="s">
        <v>926</v>
      </c>
      <c r="B605" s="243"/>
      <c r="C605" s="242"/>
      <c r="D605" s="241"/>
      <c r="E605" s="240"/>
      <c r="F605" s="239"/>
      <c r="G605" s="238"/>
      <c r="H605" s="231"/>
      <c r="I605" s="237"/>
      <c r="J605" s="236"/>
      <c r="K605" s="236"/>
      <c r="L605" s="236"/>
      <c r="M605" s="236"/>
      <c r="N605" s="236"/>
      <c r="O605" s="236"/>
      <c r="P605" s="236"/>
      <c r="Q605" s="236"/>
      <c r="R605" s="236"/>
      <c r="S605" s="236"/>
      <c r="T605" s="236"/>
      <c r="U605" s="236"/>
      <c r="V605" s="236"/>
      <c r="W605" s="236"/>
      <c r="X605" s="236"/>
      <c r="Y605" s="236"/>
      <c r="Z605" s="236"/>
      <c r="AA605" s="236"/>
      <c r="AB605" s="236"/>
      <c r="AC605" s="236"/>
      <c r="AD605" s="236"/>
      <c r="AE605" s="236"/>
      <c r="AF605" s="236"/>
      <c r="AG605" s="236"/>
      <c r="AH605" s="236"/>
      <c r="AI605" s="236"/>
      <c r="AJ605" s="236"/>
      <c r="AK605" s="236"/>
      <c r="AL605" s="236"/>
      <c r="AM605" s="236"/>
      <c r="AN605" s="236"/>
      <c r="AO605" s="236"/>
      <c r="AP605" s="236"/>
      <c r="AQ605" s="236"/>
      <c r="AR605" s="236"/>
      <c r="AS605" s="177">
        <f t="shared" si="69"/>
        <v>0</v>
      </c>
      <c r="AT605" s="235">
        <f t="shared" si="70"/>
        <v>0</v>
      </c>
      <c r="AU605" s="235">
        <f t="shared" si="71"/>
        <v>0</v>
      </c>
      <c r="AV605" s="235">
        <f t="shared" si="72"/>
        <v>0</v>
      </c>
      <c r="AX605" s="173">
        <f t="shared" si="68"/>
        <v>0</v>
      </c>
      <c r="BA605" s="173">
        <f t="shared" si="73"/>
        <v>0</v>
      </c>
      <c r="BD605" s="173">
        <f t="shared" si="74"/>
        <v>0</v>
      </c>
    </row>
    <row r="606" spans="1:117" s="225" customFormat="1" ht="15" hidden="1" customHeight="1">
      <c r="A606" s="178" t="s">
        <v>927</v>
      </c>
      <c r="B606" s="243"/>
      <c r="C606" s="242"/>
      <c r="D606" s="241"/>
      <c r="E606" s="240"/>
      <c r="F606" s="239"/>
      <c r="G606" s="238"/>
      <c r="H606" s="231"/>
      <c r="I606" s="237"/>
      <c r="J606" s="236"/>
      <c r="K606" s="236"/>
      <c r="L606" s="236"/>
      <c r="M606" s="236"/>
      <c r="N606" s="236"/>
      <c r="O606" s="236"/>
      <c r="P606" s="236"/>
      <c r="Q606" s="236"/>
      <c r="R606" s="236"/>
      <c r="S606" s="236"/>
      <c r="T606" s="236"/>
      <c r="U606" s="236"/>
      <c r="V606" s="236"/>
      <c r="W606" s="236"/>
      <c r="X606" s="236"/>
      <c r="Y606" s="236"/>
      <c r="Z606" s="236"/>
      <c r="AA606" s="236"/>
      <c r="AB606" s="236"/>
      <c r="AC606" s="236"/>
      <c r="AD606" s="236"/>
      <c r="AE606" s="236"/>
      <c r="AF606" s="236"/>
      <c r="AG606" s="236"/>
      <c r="AH606" s="236"/>
      <c r="AI606" s="236"/>
      <c r="AJ606" s="236"/>
      <c r="AK606" s="236"/>
      <c r="AL606" s="236"/>
      <c r="AM606" s="236"/>
      <c r="AN606" s="236"/>
      <c r="AO606" s="236"/>
      <c r="AP606" s="236"/>
      <c r="AQ606" s="236"/>
      <c r="AR606" s="236"/>
      <c r="AS606" s="177">
        <f t="shared" si="69"/>
        <v>0</v>
      </c>
      <c r="AT606" s="235">
        <f t="shared" si="70"/>
        <v>0</v>
      </c>
      <c r="AU606" s="235">
        <f t="shared" si="71"/>
        <v>0</v>
      </c>
      <c r="AV606" s="235">
        <f t="shared" si="72"/>
        <v>0</v>
      </c>
      <c r="AW606" s="172"/>
      <c r="AX606" s="173">
        <f t="shared" si="68"/>
        <v>0</v>
      </c>
      <c r="AY606" s="173"/>
      <c r="AZ606" s="173"/>
      <c r="BA606" s="173">
        <f t="shared" si="73"/>
        <v>0</v>
      </c>
      <c r="BB606" s="173"/>
      <c r="BC606" s="173"/>
      <c r="BD606" s="173">
        <f t="shared" si="74"/>
        <v>0</v>
      </c>
      <c r="BE606" s="173"/>
      <c r="BF606" s="172"/>
      <c r="BG606" s="172"/>
      <c r="BH606" s="172"/>
      <c r="BI606" s="172"/>
      <c r="BJ606" s="172"/>
      <c r="BK606" s="172"/>
      <c r="BL606" s="172"/>
      <c r="BM606" s="172"/>
      <c r="BN606" s="172"/>
      <c r="BO606" s="172"/>
      <c r="BP606" s="172"/>
      <c r="BQ606" s="172"/>
      <c r="BR606" s="172"/>
      <c r="BS606" s="172"/>
      <c r="BT606" s="172"/>
      <c r="BU606" s="172"/>
      <c r="BV606" s="172"/>
      <c r="BW606" s="172"/>
      <c r="BX606" s="172"/>
      <c r="BY606" s="172"/>
      <c r="BZ606" s="172"/>
      <c r="CA606" s="172"/>
      <c r="CB606" s="172"/>
      <c r="CC606" s="172"/>
      <c r="CD606" s="172"/>
      <c r="CE606" s="172"/>
      <c r="CF606" s="172"/>
      <c r="CG606" s="172"/>
      <c r="CH606" s="172"/>
      <c r="CI606" s="172"/>
      <c r="CJ606" s="172"/>
      <c r="CK606" s="172"/>
      <c r="CL606" s="172"/>
      <c r="CM606" s="172"/>
      <c r="CN606" s="172"/>
      <c r="CO606" s="172"/>
      <c r="CP606" s="172"/>
      <c r="CQ606" s="172"/>
      <c r="CR606" s="172"/>
      <c r="CS606" s="172"/>
      <c r="CT606" s="172"/>
      <c r="CU606" s="172"/>
      <c r="CV606" s="172"/>
      <c r="CW606" s="172"/>
      <c r="CX606" s="172"/>
      <c r="CY606" s="172"/>
      <c r="CZ606" s="172"/>
      <c r="DA606" s="172"/>
      <c r="DB606" s="172"/>
      <c r="DC606" s="172"/>
      <c r="DD606" s="172"/>
      <c r="DE606" s="172"/>
      <c r="DF606" s="172"/>
      <c r="DG606" s="172"/>
      <c r="DH606" s="172"/>
      <c r="DI606" s="172"/>
      <c r="DJ606" s="172"/>
      <c r="DK606" s="172"/>
      <c r="DL606" s="172"/>
      <c r="DM606" s="172"/>
    </row>
    <row r="607" spans="1:117" s="225" customFormat="1" ht="15" hidden="1" customHeight="1">
      <c r="A607" s="178" t="s">
        <v>928</v>
      </c>
      <c r="B607" s="243"/>
      <c r="C607" s="242"/>
      <c r="D607" s="241"/>
      <c r="E607" s="240"/>
      <c r="F607" s="239"/>
      <c r="G607" s="238"/>
      <c r="H607" s="231"/>
      <c r="I607" s="237"/>
      <c r="J607" s="236"/>
      <c r="K607" s="236"/>
      <c r="L607" s="236"/>
      <c r="M607" s="236"/>
      <c r="N607" s="236"/>
      <c r="O607" s="236"/>
      <c r="P607" s="236"/>
      <c r="Q607" s="236"/>
      <c r="R607" s="236"/>
      <c r="S607" s="236"/>
      <c r="T607" s="236"/>
      <c r="U607" s="236"/>
      <c r="V607" s="236"/>
      <c r="W607" s="236"/>
      <c r="X607" s="236"/>
      <c r="Y607" s="236"/>
      <c r="Z607" s="236"/>
      <c r="AA607" s="236"/>
      <c r="AB607" s="236"/>
      <c r="AC607" s="236"/>
      <c r="AD607" s="236"/>
      <c r="AE607" s="236"/>
      <c r="AF607" s="236"/>
      <c r="AG607" s="236"/>
      <c r="AH607" s="236"/>
      <c r="AI607" s="236"/>
      <c r="AJ607" s="236"/>
      <c r="AK607" s="236"/>
      <c r="AL607" s="236"/>
      <c r="AM607" s="236"/>
      <c r="AN607" s="236"/>
      <c r="AO607" s="236"/>
      <c r="AP607" s="236"/>
      <c r="AQ607" s="236"/>
      <c r="AR607" s="236"/>
      <c r="AS607" s="177">
        <f t="shared" si="69"/>
        <v>0</v>
      </c>
      <c r="AT607" s="235">
        <f t="shared" si="70"/>
        <v>0</v>
      </c>
      <c r="AU607" s="235">
        <f t="shared" si="71"/>
        <v>0</v>
      </c>
      <c r="AV607" s="235">
        <f t="shared" si="72"/>
        <v>0</v>
      </c>
      <c r="AW607" s="172"/>
      <c r="AX607" s="173">
        <f t="shared" si="68"/>
        <v>0</v>
      </c>
      <c r="AY607" s="173"/>
      <c r="AZ607" s="173"/>
      <c r="BA607" s="173">
        <f t="shared" si="73"/>
        <v>0</v>
      </c>
      <c r="BB607" s="173"/>
      <c r="BC607" s="173"/>
      <c r="BD607" s="173">
        <f t="shared" si="74"/>
        <v>0</v>
      </c>
      <c r="BE607" s="173"/>
      <c r="BF607" s="172"/>
      <c r="BG607" s="172"/>
      <c r="BH607" s="172"/>
      <c r="BI607" s="172"/>
      <c r="BJ607" s="172"/>
      <c r="BK607" s="172"/>
      <c r="BL607" s="172"/>
      <c r="BM607" s="172"/>
      <c r="BN607" s="172"/>
      <c r="BO607" s="172"/>
      <c r="BP607" s="172"/>
      <c r="BQ607" s="172"/>
      <c r="BR607" s="172"/>
      <c r="BS607" s="172"/>
      <c r="BT607" s="172"/>
      <c r="BU607" s="172"/>
      <c r="BV607" s="172"/>
      <c r="BW607" s="172"/>
      <c r="BX607" s="172"/>
      <c r="BY607" s="172"/>
      <c r="BZ607" s="172"/>
      <c r="CA607" s="172"/>
      <c r="CB607" s="172"/>
      <c r="CC607" s="172"/>
      <c r="CD607" s="172"/>
      <c r="CE607" s="172"/>
      <c r="CF607" s="172"/>
      <c r="CG607" s="172"/>
      <c r="CH607" s="172"/>
      <c r="CI607" s="172"/>
      <c r="CJ607" s="172"/>
      <c r="CK607" s="172"/>
      <c r="CL607" s="172"/>
      <c r="CM607" s="172"/>
      <c r="CN607" s="172"/>
      <c r="CO607" s="172"/>
      <c r="CP607" s="172"/>
      <c r="CQ607" s="172"/>
      <c r="CR607" s="172"/>
      <c r="CS607" s="172"/>
      <c r="CT607" s="172"/>
      <c r="CU607" s="172"/>
      <c r="CV607" s="172"/>
      <c r="CW607" s="172"/>
      <c r="CX607" s="172"/>
      <c r="CY607" s="172"/>
      <c r="CZ607" s="172"/>
      <c r="DA607" s="172"/>
      <c r="DB607" s="172"/>
      <c r="DC607" s="172"/>
      <c r="DD607" s="172"/>
      <c r="DE607" s="172"/>
      <c r="DF607" s="172"/>
      <c r="DG607" s="172"/>
      <c r="DH607" s="172"/>
      <c r="DI607" s="172"/>
      <c r="DJ607" s="172"/>
      <c r="DK607" s="172"/>
      <c r="DL607" s="172"/>
      <c r="DM607" s="172"/>
    </row>
    <row r="608" spans="1:117" s="225" customFormat="1" ht="15" hidden="1" customHeight="1">
      <c r="A608" s="178" t="s">
        <v>929</v>
      </c>
      <c r="B608" s="243"/>
      <c r="C608" s="242"/>
      <c r="D608" s="241"/>
      <c r="E608" s="240"/>
      <c r="F608" s="239"/>
      <c r="G608" s="238"/>
      <c r="H608" s="231"/>
      <c r="I608" s="237"/>
      <c r="J608" s="236"/>
      <c r="K608" s="236"/>
      <c r="L608" s="236"/>
      <c r="M608" s="236"/>
      <c r="N608" s="236"/>
      <c r="O608" s="236"/>
      <c r="P608" s="236"/>
      <c r="Q608" s="236"/>
      <c r="R608" s="236"/>
      <c r="S608" s="236"/>
      <c r="T608" s="236"/>
      <c r="U608" s="236"/>
      <c r="V608" s="236"/>
      <c r="W608" s="236"/>
      <c r="X608" s="236"/>
      <c r="Y608" s="236"/>
      <c r="Z608" s="236"/>
      <c r="AA608" s="236"/>
      <c r="AB608" s="236"/>
      <c r="AC608" s="236"/>
      <c r="AD608" s="236"/>
      <c r="AE608" s="236"/>
      <c r="AF608" s="236"/>
      <c r="AG608" s="236"/>
      <c r="AH608" s="236"/>
      <c r="AI608" s="236"/>
      <c r="AJ608" s="236"/>
      <c r="AK608" s="236"/>
      <c r="AL608" s="236"/>
      <c r="AM608" s="236"/>
      <c r="AN608" s="236"/>
      <c r="AO608" s="236"/>
      <c r="AP608" s="236"/>
      <c r="AQ608" s="236"/>
      <c r="AR608" s="236"/>
      <c r="AS608" s="177">
        <f t="shared" si="69"/>
        <v>0</v>
      </c>
      <c r="AT608" s="235">
        <f t="shared" si="70"/>
        <v>0</v>
      </c>
      <c r="AU608" s="235">
        <f t="shared" si="71"/>
        <v>0</v>
      </c>
      <c r="AV608" s="235">
        <f t="shared" si="72"/>
        <v>0</v>
      </c>
      <c r="AW608" s="172"/>
      <c r="AX608" s="173">
        <f t="shared" si="68"/>
        <v>0</v>
      </c>
      <c r="AY608" s="173"/>
      <c r="AZ608" s="173"/>
      <c r="BA608" s="173">
        <f t="shared" si="73"/>
        <v>0</v>
      </c>
      <c r="BB608" s="173"/>
      <c r="BC608" s="173"/>
      <c r="BD608" s="173">
        <f t="shared" si="74"/>
        <v>0</v>
      </c>
      <c r="BE608" s="173"/>
      <c r="BF608" s="172"/>
      <c r="BG608" s="172"/>
      <c r="BH608" s="172"/>
      <c r="BI608" s="172"/>
      <c r="BJ608" s="172"/>
      <c r="BK608" s="172"/>
      <c r="BL608" s="172"/>
      <c r="BM608" s="172"/>
      <c r="BN608" s="172"/>
      <c r="BO608" s="172"/>
      <c r="BP608" s="172"/>
      <c r="BQ608" s="172"/>
      <c r="BR608" s="172"/>
      <c r="BS608" s="172"/>
      <c r="BT608" s="172"/>
      <c r="BU608" s="172"/>
      <c r="BV608" s="172"/>
      <c r="BW608" s="172"/>
      <c r="BX608" s="172"/>
      <c r="BY608" s="172"/>
      <c r="BZ608" s="172"/>
      <c r="CA608" s="172"/>
      <c r="CB608" s="172"/>
      <c r="CC608" s="172"/>
      <c r="CD608" s="172"/>
      <c r="CE608" s="172"/>
      <c r="CF608" s="172"/>
      <c r="CG608" s="172"/>
      <c r="CH608" s="172"/>
      <c r="CI608" s="172"/>
      <c r="CJ608" s="172"/>
      <c r="CK608" s="172"/>
      <c r="CL608" s="172"/>
      <c r="CM608" s="172"/>
      <c r="CN608" s="172"/>
      <c r="CO608" s="172"/>
      <c r="CP608" s="172"/>
      <c r="CQ608" s="172"/>
      <c r="CR608" s="172"/>
      <c r="CS608" s="172"/>
      <c r="CT608" s="172"/>
      <c r="CU608" s="172"/>
      <c r="CV608" s="172"/>
      <c r="CW608" s="172"/>
      <c r="CX608" s="172"/>
      <c r="CY608" s="172"/>
      <c r="CZ608" s="172"/>
      <c r="DA608" s="172"/>
      <c r="DB608" s="172"/>
      <c r="DC608" s="172"/>
      <c r="DD608" s="172"/>
      <c r="DE608" s="172"/>
      <c r="DF608" s="172"/>
      <c r="DG608" s="172"/>
      <c r="DH608" s="172"/>
      <c r="DI608" s="172"/>
      <c r="DJ608" s="172"/>
      <c r="DK608" s="172"/>
      <c r="DL608" s="172"/>
      <c r="DM608" s="172"/>
    </row>
    <row r="609" spans="1:117" s="225" customFormat="1" hidden="1">
      <c r="A609" s="178" t="s">
        <v>930</v>
      </c>
      <c r="B609" s="243"/>
      <c r="C609" s="242"/>
      <c r="D609" s="241"/>
      <c r="E609" s="240"/>
      <c r="F609" s="239"/>
      <c r="G609" s="238"/>
      <c r="H609" s="231"/>
      <c r="I609" s="237"/>
      <c r="J609" s="236"/>
      <c r="K609" s="236"/>
      <c r="L609" s="236"/>
      <c r="M609" s="236"/>
      <c r="N609" s="236"/>
      <c r="O609" s="236"/>
      <c r="P609" s="236"/>
      <c r="Q609" s="236"/>
      <c r="R609" s="236"/>
      <c r="S609" s="236"/>
      <c r="T609" s="236"/>
      <c r="U609" s="236"/>
      <c r="V609" s="236"/>
      <c r="W609" s="236"/>
      <c r="X609" s="236"/>
      <c r="Y609" s="236"/>
      <c r="Z609" s="236"/>
      <c r="AA609" s="236"/>
      <c r="AB609" s="236"/>
      <c r="AC609" s="236"/>
      <c r="AD609" s="236"/>
      <c r="AE609" s="236"/>
      <c r="AF609" s="236"/>
      <c r="AG609" s="236"/>
      <c r="AH609" s="236"/>
      <c r="AI609" s="236"/>
      <c r="AJ609" s="236"/>
      <c r="AK609" s="236"/>
      <c r="AL609" s="236"/>
      <c r="AM609" s="236"/>
      <c r="AN609" s="236"/>
      <c r="AO609" s="236"/>
      <c r="AP609" s="236"/>
      <c r="AQ609" s="236"/>
      <c r="AR609" s="236"/>
      <c r="AS609" s="177">
        <f t="shared" si="69"/>
        <v>0</v>
      </c>
      <c r="AT609" s="235">
        <f t="shared" si="70"/>
        <v>0</v>
      </c>
      <c r="AU609" s="235">
        <f t="shared" si="71"/>
        <v>0</v>
      </c>
      <c r="AV609" s="235">
        <f t="shared" si="72"/>
        <v>0</v>
      </c>
      <c r="AW609" s="172"/>
      <c r="AX609" s="173">
        <f t="shared" si="68"/>
        <v>0</v>
      </c>
      <c r="AY609" s="173"/>
      <c r="AZ609" s="173"/>
      <c r="BA609" s="173">
        <f t="shared" si="73"/>
        <v>0</v>
      </c>
      <c r="BB609" s="173"/>
      <c r="BC609" s="173"/>
      <c r="BD609" s="173">
        <f t="shared" si="74"/>
        <v>0</v>
      </c>
      <c r="BE609" s="173"/>
      <c r="BF609" s="172"/>
      <c r="BG609" s="172"/>
      <c r="BH609" s="172"/>
      <c r="BI609" s="172"/>
      <c r="BJ609" s="172"/>
      <c r="BK609" s="172"/>
      <c r="BL609" s="172"/>
      <c r="BM609" s="172"/>
      <c r="BN609" s="172"/>
      <c r="BO609" s="172"/>
      <c r="BP609" s="172"/>
      <c r="BQ609" s="172"/>
      <c r="BR609" s="172"/>
      <c r="BS609" s="172"/>
      <c r="BT609" s="172"/>
      <c r="BU609" s="172"/>
      <c r="BV609" s="172"/>
      <c r="BW609" s="172"/>
      <c r="BX609" s="172"/>
      <c r="BY609" s="172"/>
      <c r="BZ609" s="172"/>
      <c r="CA609" s="172"/>
      <c r="CB609" s="172"/>
      <c r="CC609" s="172"/>
      <c r="CD609" s="172"/>
      <c r="CE609" s="172"/>
      <c r="CF609" s="172"/>
      <c r="CG609" s="172"/>
      <c r="CH609" s="172"/>
      <c r="CI609" s="172"/>
      <c r="CJ609" s="172"/>
      <c r="CK609" s="172"/>
      <c r="CL609" s="172"/>
      <c r="CM609" s="172"/>
      <c r="CN609" s="172"/>
      <c r="CO609" s="172"/>
      <c r="CP609" s="172"/>
      <c r="CQ609" s="172"/>
      <c r="CR609" s="172"/>
      <c r="CS609" s="172"/>
      <c r="CT609" s="172"/>
      <c r="CU609" s="172"/>
      <c r="CV609" s="172"/>
      <c r="CW609" s="172"/>
      <c r="CX609" s="172"/>
      <c r="CY609" s="172"/>
      <c r="CZ609" s="172"/>
      <c r="DA609" s="172"/>
      <c r="DB609" s="172"/>
      <c r="DC609" s="172"/>
      <c r="DD609" s="172"/>
      <c r="DE609" s="172"/>
      <c r="DF609" s="172"/>
      <c r="DG609" s="172"/>
      <c r="DH609" s="172"/>
      <c r="DI609" s="172"/>
      <c r="DJ609" s="172"/>
      <c r="DK609" s="172"/>
      <c r="DL609" s="172"/>
      <c r="DM609" s="172"/>
    </row>
    <row r="610" spans="1:117" s="225" customFormat="1" hidden="1">
      <c r="A610" s="178" t="s">
        <v>931</v>
      </c>
      <c r="B610" s="243"/>
      <c r="C610" s="242"/>
      <c r="D610" s="241"/>
      <c r="E610" s="240"/>
      <c r="F610" s="239"/>
      <c r="G610" s="238"/>
      <c r="H610" s="231"/>
      <c r="I610" s="237"/>
      <c r="J610" s="236"/>
      <c r="K610" s="236"/>
      <c r="L610" s="236"/>
      <c r="M610" s="236"/>
      <c r="N610" s="236"/>
      <c r="O610" s="236"/>
      <c r="P610" s="236"/>
      <c r="Q610" s="236"/>
      <c r="R610" s="236"/>
      <c r="S610" s="236"/>
      <c r="T610" s="236"/>
      <c r="U610" s="236"/>
      <c r="V610" s="236"/>
      <c r="W610" s="236"/>
      <c r="X610" s="236"/>
      <c r="Y610" s="236"/>
      <c r="Z610" s="236"/>
      <c r="AA610" s="236"/>
      <c r="AB610" s="236"/>
      <c r="AC610" s="236"/>
      <c r="AD610" s="236"/>
      <c r="AE610" s="236"/>
      <c r="AF610" s="236"/>
      <c r="AG610" s="236"/>
      <c r="AH610" s="236"/>
      <c r="AI610" s="236"/>
      <c r="AJ610" s="236"/>
      <c r="AK610" s="236"/>
      <c r="AL610" s="236"/>
      <c r="AM610" s="236"/>
      <c r="AN610" s="236"/>
      <c r="AO610" s="236"/>
      <c r="AP610" s="236"/>
      <c r="AQ610" s="236"/>
      <c r="AR610" s="236"/>
      <c r="AS610" s="177">
        <f t="shared" si="69"/>
        <v>0</v>
      </c>
      <c r="AT610" s="235">
        <f t="shared" si="70"/>
        <v>0</v>
      </c>
      <c r="AU610" s="235">
        <f t="shared" si="71"/>
        <v>0</v>
      </c>
      <c r="AV610" s="235">
        <f t="shared" si="72"/>
        <v>0</v>
      </c>
      <c r="AW610" s="172"/>
      <c r="AX610" s="173">
        <f t="shared" si="68"/>
        <v>0</v>
      </c>
      <c r="AY610" s="173"/>
      <c r="AZ610" s="173"/>
      <c r="BA610" s="173">
        <f t="shared" si="73"/>
        <v>0</v>
      </c>
      <c r="BB610" s="173"/>
      <c r="BC610" s="173"/>
      <c r="BD610" s="173">
        <f t="shared" si="74"/>
        <v>0</v>
      </c>
      <c r="BE610" s="173"/>
      <c r="BF610" s="172"/>
      <c r="BG610" s="172"/>
      <c r="BH610" s="172"/>
      <c r="BI610" s="172"/>
      <c r="BJ610" s="172"/>
      <c r="BK610" s="172"/>
      <c r="BL610" s="172"/>
      <c r="BM610" s="172"/>
      <c r="BN610" s="172"/>
      <c r="BO610" s="172"/>
      <c r="BP610" s="172"/>
      <c r="BQ610" s="172"/>
      <c r="BR610" s="172"/>
      <c r="BS610" s="172"/>
      <c r="BT610" s="172"/>
      <c r="BU610" s="172"/>
      <c r="BV610" s="172"/>
      <c r="BW610" s="172"/>
      <c r="BX610" s="172"/>
      <c r="BY610" s="172"/>
      <c r="BZ610" s="172"/>
      <c r="CA610" s="172"/>
      <c r="CB610" s="172"/>
      <c r="CC610" s="172"/>
      <c r="CD610" s="172"/>
      <c r="CE610" s="172"/>
      <c r="CF610" s="172"/>
      <c r="CG610" s="172"/>
      <c r="CH610" s="172"/>
      <c r="CI610" s="172"/>
      <c r="CJ610" s="172"/>
      <c r="CK610" s="172"/>
      <c r="CL610" s="172"/>
      <c r="CM610" s="172"/>
      <c r="CN610" s="172"/>
      <c r="CO610" s="172"/>
      <c r="CP610" s="172"/>
      <c r="CQ610" s="172"/>
      <c r="CR610" s="172"/>
      <c r="CS610" s="172"/>
      <c r="CT610" s="172"/>
      <c r="CU610" s="172"/>
      <c r="CV610" s="172"/>
      <c r="CW610" s="172"/>
      <c r="CX610" s="172"/>
      <c r="CY610" s="172"/>
      <c r="CZ610" s="172"/>
      <c r="DA610" s="172"/>
      <c r="DB610" s="172"/>
      <c r="DC610" s="172"/>
      <c r="DD610" s="172"/>
      <c r="DE610" s="172"/>
      <c r="DF610" s="172"/>
      <c r="DG610" s="172"/>
      <c r="DH610" s="172"/>
      <c r="DI610" s="172"/>
      <c r="DJ610" s="172"/>
      <c r="DK610" s="172"/>
      <c r="DL610" s="172"/>
      <c r="DM610" s="172"/>
    </row>
    <row r="611" spans="1:117" s="225" customFormat="1" hidden="1">
      <c r="A611" s="178" t="s">
        <v>932</v>
      </c>
      <c r="B611" s="243"/>
      <c r="C611" s="242"/>
      <c r="D611" s="241"/>
      <c r="E611" s="240"/>
      <c r="F611" s="239"/>
      <c r="G611" s="238"/>
      <c r="H611" s="231"/>
      <c r="I611" s="237"/>
      <c r="J611" s="236"/>
      <c r="K611" s="236"/>
      <c r="L611" s="236"/>
      <c r="M611" s="236"/>
      <c r="N611" s="236"/>
      <c r="O611" s="236"/>
      <c r="P611" s="236"/>
      <c r="Q611" s="236"/>
      <c r="R611" s="236"/>
      <c r="S611" s="236"/>
      <c r="T611" s="236"/>
      <c r="U611" s="236"/>
      <c r="V611" s="236"/>
      <c r="W611" s="236"/>
      <c r="X611" s="236"/>
      <c r="Y611" s="236"/>
      <c r="Z611" s="236"/>
      <c r="AA611" s="236"/>
      <c r="AB611" s="236"/>
      <c r="AC611" s="236"/>
      <c r="AD611" s="236"/>
      <c r="AE611" s="236"/>
      <c r="AF611" s="236"/>
      <c r="AG611" s="236"/>
      <c r="AH611" s="236"/>
      <c r="AI611" s="236"/>
      <c r="AJ611" s="236"/>
      <c r="AK611" s="236"/>
      <c r="AL611" s="236"/>
      <c r="AM611" s="236"/>
      <c r="AN611" s="236"/>
      <c r="AO611" s="236"/>
      <c r="AP611" s="236"/>
      <c r="AQ611" s="236"/>
      <c r="AR611" s="236"/>
      <c r="AS611" s="177">
        <f t="shared" si="69"/>
        <v>0</v>
      </c>
      <c r="AT611" s="235">
        <f t="shared" si="70"/>
        <v>0</v>
      </c>
      <c r="AU611" s="235">
        <f t="shared" si="71"/>
        <v>0</v>
      </c>
      <c r="AV611" s="235">
        <f t="shared" si="72"/>
        <v>0</v>
      </c>
      <c r="AW611" s="172"/>
      <c r="AX611" s="173">
        <f t="shared" si="68"/>
        <v>0</v>
      </c>
      <c r="AY611" s="173"/>
      <c r="AZ611" s="173"/>
      <c r="BA611" s="173">
        <f t="shared" si="73"/>
        <v>0</v>
      </c>
      <c r="BB611" s="173"/>
      <c r="BC611" s="173"/>
      <c r="BD611" s="173">
        <f t="shared" si="74"/>
        <v>0</v>
      </c>
      <c r="BE611" s="173"/>
      <c r="BF611" s="172"/>
      <c r="BG611" s="172"/>
      <c r="BH611" s="172"/>
      <c r="BI611" s="172"/>
      <c r="BJ611" s="172"/>
      <c r="BK611" s="172"/>
      <c r="BL611" s="172"/>
      <c r="BM611" s="172"/>
      <c r="BN611" s="172"/>
      <c r="BO611" s="172"/>
      <c r="BP611" s="172"/>
      <c r="BQ611" s="172"/>
      <c r="BR611" s="172"/>
      <c r="BS611" s="172"/>
      <c r="BT611" s="172"/>
      <c r="BU611" s="172"/>
      <c r="BV611" s="172"/>
      <c r="BW611" s="172"/>
      <c r="BX611" s="172"/>
      <c r="BY611" s="172"/>
      <c r="BZ611" s="172"/>
      <c r="CA611" s="172"/>
      <c r="CB611" s="172"/>
      <c r="CC611" s="172"/>
      <c r="CD611" s="172"/>
      <c r="CE611" s="172"/>
      <c r="CF611" s="172"/>
      <c r="CG611" s="172"/>
      <c r="CH611" s="172"/>
      <c r="CI611" s="172"/>
      <c r="CJ611" s="172"/>
      <c r="CK611" s="172"/>
      <c r="CL611" s="172"/>
      <c r="CM611" s="172"/>
      <c r="CN611" s="172"/>
      <c r="CO611" s="172"/>
      <c r="CP611" s="172"/>
      <c r="CQ611" s="172"/>
      <c r="CR611" s="172"/>
      <c r="CS611" s="172"/>
      <c r="CT611" s="172"/>
      <c r="CU611" s="172"/>
      <c r="CV611" s="172"/>
      <c r="CW611" s="172"/>
      <c r="CX611" s="172"/>
      <c r="CY611" s="172"/>
      <c r="CZ611" s="172"/>
      <c r="DA611" s="172"/>
      <c r="DB611" s="172"/>
      <c r="DC611" s="172"/>
      <c r="DD611" s="172"/>
      <c r="DE611" s="172"/>
      <c r="DF611" s="172"/>
      <c r="DG611" s="172"/>
      <c r="DH611" s="172"/>
      <c r="DI611" s="172"/>
      <c r="DJ611" s="172"/>
      <c r="DK611" s="172"/>
      <c r="DL611" s="172"/>
      <c r="DM611" s="172"/>
    </row>
    <row r="612" spans="1:117" s="225" customFormat="1" hidden="1">
      <c r="A612" s="178" t="s">
        <v>933</v>
      </c>
      <c r="B612" s="243"/>
      <c r="C612" s="242"/>
      <c r="D612" s="241"/>
      <c r="E612" s="240"/>
      <c r="F612" s="239"/>
      <c r="G612" s="238"/>
      <c r="H612" s="231"/>
      <c r="I612" s="237"/>
      <c r="J612" s="236"/>
      <c r="K612" s="236"/>
      <c r="L612" s="236"/>
      <c r="M612" s="236"/>
      <c r="N612" s="236"/>
      <c r="O612" s="236"/>
      <c r="P612" s="236"/>
      <c r="Q612" s="236"/>
      <c r="R612" s="236"/>
      <c r="S612" s="236"/>
      <c r="T612" s="236"/>
      <c r="U612" s="236"/>
      <c r="V612" s="236"/>
      <c r="W612" s="236"/>
      <c r="X612" s="236"/>
      <c r="Y612" s="236"/>
      <c r="Z612" s="236"/>
      <c r="AA612" s="236"/>
      <c r="AB612" s="236"/>
      <c r="AC612" s="236"/>
      <c r="AD612" s="236"/>
      <c r="AE612" s="236"/>
      <c r="AF612" s="236"/>
      <c r="AG612" s="236"/>
      <c r="AH612" s="236"/>
      <c r="AI612" s="236"/>
      <c r="AJ612" s="236"/>
      <c r="AK612" s="236"/>
      <c r="AL612" s="236"/>
      <c r="AM612" s="236"/>
      <c r="AN612" s="236"/>
      <c r="AO612" s="236"/>
      <c r="AP612" s="236"/>
      <c r="AQ612" s="236"/>
      <c r="AR612" s="236"/>
      <c r="AS612" s="177">
        <f t="shared" si="69"/>
        <v>0</v>
      </c>
      <c r="AT612" s="235">
        <f t="shared" si="70"/>
        <v>0</v>
      </c>
      <c r="AU612" s="235">
        <f t="shared" si="71"/>
        <v>0</v>
      </c>
      <c r="AV612" s="235">
        <f t="shared" si="72"/>
        <v>0</v>
      </c>
      <c r="AW612" s="172"/>
      <c r="AX612" s="173">
        <f t="shared" si="68"/>
        <v>0</v>
      </c>
      <c r="AY612" s="173"/>
      <c r="AZ612" s="173"/>
      <c r="BA612" s="173">
        <f t="shared" si="73"/>
        <v>0</v>
      </c>
      <c r="BB612" s="173"/>
      <c r="BC612" s="173"/>
      <c r="BD612" s="173">
        <f t="shared" si="74"/>
        <v>0</v>
      </c>
      <c r="BE612" s="173"/>
      <c r="BF612" s="172"/>
      <c r="BG612" s="172"/>
      <c r="BH612" s="172"/>
      <c r="BI612" s="172"/>
      <c r="BJ612" s="172"/>
      <c r="BK612" s="172"/>
      <c r="BL612" s="172"/>
      <c r="BM612" s="172"/>
      <c r="BN612" s="172"/>
      <c r="BO612" s="172"/>
      <c r="BP612" s="172"/>
      <c r="BQ612" s="172"/>
      <c r="BR612" s="172"/>
      <c r="BS612" s="172"/>
      <c r="BT612" s="172"/>
      <c r="BU612" s="172"/>
      <c r="BV612" s="172"/>
      <c r="BW612" s="172"/>
      <c r="BX612" s="172"/>
      <c r="BY612" s="172"/>
      <c r="BZ612" s="172"/>
      <c r="CA612" s="172"/>
      <c r="CB612" s="172"/>
      <c r="CC612" s="172"/>
      <c r="CD612" s="172"/>
      <c r="CE612" s="172"/>
      <c r="CF612" s="172"/>
      <c r="CG612" s="172"/>
      <c r="CH612" s="172"/>
      <c r="CI612" s="172"/>
      <c r="CJ612" s="172"/>
      <c r="CK612" s="172"/>
      <c r="CL612" s="172"/>
      <c r="CM612" s="172"/>
      <c r="CN612" s="172"/>
      <c r="CO612" s="172"/>
      <c r="CP612" s="172"/>
      <c r="CQ612" s="172"/>
      <c r="CR612" s="172"/>
      <c r="CS612" s="172"/>
      <c r="CT612" s="172"/>
      <c r="CU612" s="172"/>
      <c r="CV612" s="172"/>
      <c r="CW612" s="172"/>
      <c r="CX612" s="172"/>
      <c r="CY612" s="172"/>
      <c r="CZ612" s="172"/>
      <c r="DA612" s="172"/>
      <c r="DB612" s="172"/>
      <c r="DC612" s="172"/>
      <c r="DD612" s="172"/>
      <c r="DE612" s="172"/>
      <c r="DF612" s="172"/>
      <c r="DG612" s="172"/>
      <c r="DH612" s="172"/>
      <c r="DI612" s="172"/>
      <c r="DJ612" s="172"/>
      <c r="DK612" s="172"/>
      <c r="DL612" s="172"/>
      <c r="DM612" s="172"/>
    </row>
    <row r="613" spans="1:117" hidden="1">
      <c r="A613" s="178" t="s">
        <v>934</v>
      </c>
      <c r="B613" s="243"/>
      <c r="C613" s="242"/>
      <c r="D613" s="241"/>
      <c r="E613" s="240"/>
      <c r="F613" s="239"/>
      <c r="G613" s="238"/>
      <c r="H613" s="231"/>
      <c r="I613" s="237"/>
      <c r="J613" s="236"/>
      <c r="K613" s="236"/>
      <c r="L613" s="236"/>
      <c r="M613" s="236"/>
      <c r="N613" s="236"/>
      <c r="O613" s="236"/>
      <c r="P613" s="236"/>
      <c r="Q613" s="236"/>
      <c r="R613" s="236"/>
      <c r="S613" s="236"/>
      <c r="T613" s="236"/>
      <c r="U613" s="236"/>
      <c r="V613" s="236"/>
      <c r="W613" s="236"/>
      <c r="X613" s="236"/>
      <c r="Y613" s="236"/>
      <c r="Z613" s="236"/>
      <c r="AA613" s="236"/>
      <c r="AB613" s="236"/>
      <c r="AC613" s="236"/>
      <c r="AD613" s="236"/>
      <c r="AE613" s="236"/>
      <c r="AF613" s="236"/>
      <c r="AG613" s="236"/>
      <c r="AH613" s="236"/>
      <c r="AI613" s="236"/>
      <c r="AJ613" s="236"/>
      <c r="AK613" s="236"/>
      <c r="AL613" s="236"/>
      <c r="AM613" s="236"/>
      <c r="AN613" s="236"/>
      <c r="AO613" s="236"/>
      <c r="AP613" s="236"/>
      <c r="AQ613" s="236"/>
      <c r="AR613" s="236"/>
      <c r="AS613" s="177">
        <f t="shared" si="69"/>
        <v>0</v>
      </c>
      <c r="AT613" s="235">
        <f t="shared" si="70"/>
        <v>0</v>
      </c>
      <c r="AU613" s="235">
        <f t="shared" si="71"/>
        <v>0</v>
      </c>
      <c r="AV613" s="235">
        <f t="shared" si="72"/>
        <v>0</v>
      </c>
      <c r="AX613" s="173">
        <f t="shared" si="68"/>
        <v>0</v>
      </c>
      <c r="BA613" s="173">
        <f t="shared" si="73"/>
        <v>0</v>
      </c>
      <c r="BD613" s="173">
        <f t="shared" si="74"/>
        <v>0</v>
      </c>
    </row>
    <row r="614" spans="1:117" s="225" customFormat="1" hidden="1">
      <c r="A614" s="178" t="s">
        <v>935</v>
      </c>
      <c r="B614" s="243"/>
      <c r="C614" s="242"/>
      <c r="D614" s="241"/>
      <c r="E614" s="240"/>
      <c r="F614" s="239"/>
      <c r="G614" s="238"/>
      <c r="H614" s="231"/>
      <c r="I614" s="237"/>
      <c r="J614" s="236"/>
      <c r="K614" s="236"/>
      <c r="L614" s="236"/>
      <c r="M614" s="236"/>
      <c r="N614" s="236"/>
      <c r="O614" s="236"/>
      <c r="P614" s="236"/>
      <c r="Q614" s="236"/>
      <c r="R614" s="236"/>
      <c r="S614" s="236"/>
      <c r="T614" s="236"/>
      <c r="U614" s="236"/>
      <c r="V614" s="236"/>
      <c r="W614" s="236"/>
      <c r="X614" s="236"/>
      <c r="Y614" s="236"/>
      <c r="Z614" s="236"/>
      <c r="AA614" s="236"/>
      <c r="AB614" s="236"/>
      <c r="AC614" s="236"/>
      <c r="AD614" s="236"/>
      <c r="AE614" s="236"/>
      <c r="AF614" s="236"/>
      <c r="AG614" s="236"/>
      <c r="AH614" s="236"/>
      <c r="AI614" s="236"/>
      <c r="AJ614" s="236"/>
      <c r="AK614" s="236"/>
      <c r="AL614" s="236"/>
      <c r="AM614" s="236"/>
      <c r="AN614" s="236"/>
      <c r="AO614" s="236"/>
      <c r="AP614" s="236"/>
      <c r="AQ614" s="236"/>
      <c r="AR614" s="236"/>
      <c r="AS614" s="177">
        <f t="shared" si="69"/>
        <v>0</v>
      </c>
      <c r="AT614" s="235">
        <f t="shared" si="70"/>
        <v>0</v>
      </c>
      <c r="AU614" s="235">
        <f t="shared" si="71"/>
        <v>0</v>
      </c>
      <c r="AV614" s="235">
        <f t="shared" si="72"/>
        <v>0</v>
      </c>
      <c r="AW614" s="172"/>
      <c r="AX614" s="173">
        <f t="shared" si="68"/>
        <v>0</v>
      </c>
      <c r="AY614" s="173"/>
      <c r="AZ614" s="173"/>
      <c r="BA614" s="173">
        <f t="shared" si="73"/>
        <v>0</v>
      </c>
      <c r="BB614" s="173"/>
      <c r="BC614" s="173"/>
      <c r="BD614" s="173">
        <f t="shared" si="74"/>
        <v>0</v>
      </c>
      <c r="BE614" s="173"/>
      <c r="BF614" s="172"/>
      <c r="BG614" s="172"/>
      <c r="BH614" s="172"/>
      <c r="BI614" s="172"/>
      <c r="BJ614" s="172"/>
      <c r="BK614" s="172"/>
      <c r="BL614" s="172"/>
      <c r="BM614" s="172"/>
      <c r="BN614" s="172"/>
      <c r="BO614" s="172"/>
      <c r="BP614" s="172"/>
      <c r="BQ614" s="172"/>
      <c r="BR614" s="172"/>
      <c r="BS614" s="172"/>
      <c r="BT614" s="172"/>
      <c r="BU614" s="172"/>
      <c r="BV614" s="172"/>
      <c r="BW614" s="172"/>
      <c r="BX614" s="172"/>
      <c r="BY614" s="172"/>
      <c r="BZ614" s="172"/>
      <c r="CA614" s="172"/>
      <c r="CB614" s="172"/>
      <c r="CC614" s="172"/>
      <c r="CD614" s="172"/>
      <c r="CE614" s="172"/>
      <c r="CF614" s="172"/>
      <c r="CG614" s="172"/>
      <c r="CH614" s="172"/>
      <c r="CI614" s="172"/>
      <c r="CJ614" s="172"/>
      <c r="CK614" s="172"/>
      <c r="CL614" s="172"/>
      <c r="CM614" s="172"/>
      <c r="CN614" s="172"/>
      <c r="CO614" s="172"/>
      <c r="CP614" s="172"/>
      <c r="CQ614" s="172"/>
      <c r="CR614" s="172"/>
      <c r="CS614" s="172"/>
      <c r="CT614" s="172"/>
      <c r="CU614" s="172"/>
      <c r="CV614" s="172"/>
      <c r="CW614" s="172"/>
      <c r="CX614" s="172"/>
      <c r="CY614" s="172"/>
      <c r="CZ614" s="172"/>
      <c r="DA614" s="172"/>
      <c r="DB614" s="172"/>
      <c r="DC614" s="172"/>
      <c r="DD614" s="172"/>
      <c r="DE614" s="172"/>
      <c r="DF614" s="172"/>
      <c r="DG614" s="172"/>
      <c r="DH614" s="172"/>
      <c r="DI614" s="172"/>
      <c r="DJ614" s="172"/>
      <c r="DK614" s="172"/>
      <c r="DL614" s="172"/>
      <c r="DM614" s="172"/>
    </row>
    <row r="615" spans="1:117" s="225" customFormat="1" hidden="1">
      <c r="A615" s="178" t="s">
        <v>936</v>
      </c>
      <c r="B615" s="243"/>
      <c r="C615" s="242"/>
      <c r="D615" s="241"/>
      <c r="E615" s="240"/>
      <c r="F615" s="239"/>
      <c r="G615" s="238"/>
      <c r="H615" s="231"/>
      <c r="I615" s="237"/>
      <c r="J615" s="236"/>
      <c r="K615" s="236"/>
      <c r="L615" s="236"/>
      <c r="M615" s="236"/>
      <c r="N615" s="236"/>
      <c r="O615" s="236"/>
      <c r="P615" s="236"/>
      <c r="Q615" s="236"/>
      <c r="R615" s="236"/>
      <c r="S615" s="236"/>
      <c r="T615" s="236"/>
      <c r="U615" s="236"/>
      <c r="V615" s="236"/>
      <c r="W615" s="236"/>
      <c r="X615" s="236"/>
      <c r="Y615" s="236"/>
      <c r="Z615" s="236"/>
      <c r="AA615" s="236"/>
      <c r="AB615" s="236"/>
      <c r="AC615" s="236"/>
      <c r="AD615" s="236"/>
      <c r="AE615" s="236"/>
      <c r="AF615" s="236"/>
      <c r="AG615" s="236"/>
      <c r="AH615" s="236"/>
      <c r="AI615" s="236"/>
      <c r="AJ615" s="236"/>
      <c r="AK615" s="236"/>
      <c r="AL615" s="236"/>
      <c r="AM615" s="236"/>
      <c r="AN615" s="236"/>
      <c r="AO615" s="236"/>
      <c r="AP615" s="236"/>
      <c r="AQ615" s="236"/>
      <c r="AR615" s="236"/>
      <c r="AS615" s="177">
        <f t="shared" si="69"/>
        <v>0</v>
      </c>
      <c r="AT615" s="235">
        <f t="shared" si="70"/>
        <v>0</v>
      </c>
      <c r="AU615" s="235">
        <f t="shared" si="71"/>
        <v>0</v>
      </c>
      <c r="AV615" s="235">
        <f t="shared" si="72"/>
        <v>0</v>
      </c>
      <c r="AW615" s="172"/>
      <c r="AX615" s="173">
        <f t="shared" si="68"/>
        <v>0</v>
      </c>
      <c r="AY615" s="173"/>
      <c r="AZ615" s="173"/>
      <c r="BA615" s="173">
        <f t="shared" si="73"/>
        <v>0</v>
      </c>
      <c r="BB615" s="173"/>
      <c r="BC615" s="173"/>
      <c r="BD615" s="173">
        <f t="shared" si="74"/>
        <v>0</v>
      </c>
      <c r="BE615" s="173"/>
      <c r="BF615" s="172"/>
      <c r="BG615" s="172"/>
      <c r="BH615" s="172"/>
      <c r="BI615" s="172"/>
      <c r="BJ615" s="172"/>
      <c r="BK615" s="172"/>
      <c r="BL615" s="172"/>
      <c r="BM615" s="172"/>
      <c r="BN615" s="172"/>
      <c r="BO615" s="172"/>
      <c r="BP615" s="172"/>
      <c r="BQ615" s="172"/>
      <c r="BR615" s="172"/>
      <c r="BS615" s="172"/>
      <c r="BT615" s="172"/>
      <c r="BU615" s="172"/>
      <c r="BV615" s="172"/>
      <c r="BW615" s="172"/>
      <c r="BX615" s="172"/>
      <c r="BY615" s="172"/>
      <c r="BZ615" s="172"/>
      <c r="CA615" s="172"/>
      <c r="CB615" s="172"/>
      <c r="CC615" s="172"/>
      <c r="CD615" s="172"/>
      <c r="CE615" s="172"/>
      <c r="CF615" s="172"/>
      <c r="CG615" s="172"/>
      <c r="CH615" s="172"/>
      <c r="CI615" s="172"/>
      <c r="CJ615" s="172"/>
      <c r="CK615" s="172"/>
      <c r="CL615" s="172"/>
      <c r="CM615" s="172"/>
      <c r="CN615" s="172"/>
      <c r="CO615" s="172"/>
      <c r="CP615" s="172"/>
      <c r="CQ615" s="172"/>
      <c r="CR615" s="172"/>
      <c r="CS615" s="172"/>
      <c r="CT615" s="172"/>
      <c r="CU615" s="172"/>
      <c r="CV615" s="172"/>
      <c r="CW615" s="172"/>
      <c r="CX615" s="172"/>
      <c r="CY615" s="172"/>
      <c r="CZ615" s="172"/>
      <c r="DA615" s="172"/>
      <c r="DB615" s="172"/>
      <c r="DC615" s="172"/>
      <c r="DD615" s="172"/>
      <c r="DE615" s="172"/>
      <c r="DF615" s="172"/>
      <c r="DG615" s="172"/>
      <c r="DH615" s="172"/>
      <c r="DI615" s="172"/>
      <c r="DJ615" s="172"/>
      <c r="DK615" s="172"/>
      <c r="DL615" s="172"/>
      <c r="DM615" s="172"/>
    </row>
    <row r="616" spans="1:117" s="225" customFormat="1" hidden="1">
      <c r="A616" s="178" t="s">
        <v>937</v>
      </c>
      <c r="B616" s="243"/>
      <c r="C616" s="242"/>
      <c r="D616" s="241"/>
      <c r="E616" s="240"/>
      <c r="F616" s="239"/>
      <c r="G616" s="238"/>
      <c r="H616" s="231"/>
      <c r="I616" s="237"/>
      <c r="J616" s="236"/>
      <c r="K616" s="236"/>
      <c r="L616" s="236"/>
      <c r="M616" s="236"/>
      <c r="N616" s="236"/>
      <c r="O616" s="236"/>
      <c r="P616" s="236"/>
      <c r="Q616" s="236"/>
      <c r="R616" s="236"/>
      <c r="S616" s="236"/>
      <c r="T616" s="236"/>
      <c r="U616" s="236"/>
      <c r="V616" s="236"/>
      <c r="W616" s="236"/>
      <c r="X616" s="236"/>
      <c r="Y616" s="236"/>
      <c r="Z616" s="236"/>
      <c r="AA616" s="236"/>
      <c r="AB616" s="236"/>
      <c r="AC616" s="236"/>
      <c r="AD616" s="236"/>
      <c r="AE616" s="236"/>
      <c r="AF616" s="236"/>
      <c r="AG616" s="236"/>
      <c r="AH616" s="236"/>
      <c r="AI616" s="236"/>
      <c r="AJ616" s="236"/>
      <c r="AK616" s="236"/>
      <c r="AL616" s="236"/>
      <c r="AM616" s="236"/>
      <c r="AN616" s="236"/>
      <c r="AO616" s="236"/>
      <c r="AP616" s="236"/>
      <c r="AQ616" s="236"/>
      <c r="AR616" s="236"/>
      <c r="AS616" s="177">
        <f t="shared" si="69"/>
        <v>0</v>
      </c>
      <c r="AT616" s="235">
        <f t="shared" si="70"/>
        <v>0</v>
      </c>
      <c r="AU616" s="235">
        <f t="shared" si="71"/>
        <v>0</v>
      </c>
      <c r="AV616" s="235">
        <f t="shared" si="72"/>
        <v>0</v>
      </c>
      <c r="AW616" s="172"/>
      <c r="AX616" s="173">
        <f t="shared" si="68"/>
        <v>0</v>
      </c>
      <c r="AY616" s="173"/>
      <c r="AZ616" s="173"/>
      <c r="BA616" s="173">
        <f t="shared" si="73"/>
        <v>0</v>
      </c>
      <c r="BB616" s="173"/>
      <c r="BC616" s="173"/>
      <c r="BD616" s="173">
        <f t="shared" si="74"/>
        <v>0</v>
      </c>
      <c r="BE616" s="173"/>
      <c r="BF616" s="172"/>
      <c r="BG616" s="172"/>
      <c r="BH616" s="172"/>
      <c r="BI616" s="172"/>
      <c r="BJ616" s="172"/>
      <c r="BK616" s="172"/>
      <c r="BL616" s="172"/>
      <c r="BM616" s="172"/>
      <c r="BN616" s="172"/>
      <c r="BO616" s="172"/>
      <c r="BP616" s="172"/>
      <c r="BQ616" s="172"/>
      <c r="BR616" s="172"/>
      <c r="BS616" s="172"/>
      <c r="BT616" s="172"/>
      <c r="BU616" s="172"/>
      <c r="BV616" s="172"/>
      <c r="BW616" s="172"/>
      <c r="BX616" s="172"/>
      <c r="BY616" s="172"/>
      <c r="BZ616" s="172"/>
      <c r="CA616" s="172"/>
      <c r="CB616" s="172"/>
      <c r="CC616" s="172"/>
      <c r="CD616" s="172"/>
      <c r="CE616" s="172"/>
      <c r="CF616" s="172"/>
      <c r="CG616" s="172"/>
      <c r="CH616" s="172"/>
      <c r="CI616" s="172"/>
      <c r="CJ616" s="172"/>
      <c r="CK616" s="172"/>
      <c r="CL616" s="172"/>
      <c r="CM616" s="172"/>
      <c r="CN616" s="172"/>
      <c r="CO616" s="172"/>
      <c r="CP616" s="172"/>
      <c r="CQ616" s="172"/>
      <c r="CR616" s="172"/>
      <c r="CS616" s="172"/>
      <c r="CT616" s="172"/>
      <c r="CU616" s="172"/>
      <c r="CV616" s="172"/>
      <c r="CW616" s="172"/>
      <c r="CX616" s="172"/>
      <c r="CY616" s="172"/>
      <c r="CZ616" s="172"/>
      <c r="DA616" s="172"/>
      <c r="DB616" s="172"/>
      <c r="DC616" s="172"/>
      <c r="DD616" s="172"/>
      <c r="DE616" s="172"/>
      <c r="DF616" s="172"/>
      <c r="DG616" s="172"/>
      <c r="DH616" s="172"/>
      <c r="DI616" s="172"/>
      <c r="DJ616" s="172"/>
      <c r="DK616" s="172"/>
      <c r="DL616" s="172"/>
      <c r="DM616" s="172"/>
    </row>
    <row r="617" spans="1:117" s="225" customFormat="1" hidden="1">
      <c r="A617" s="178" t="s">
        <v>938</v>
      </c>
      <c r="B617" s="243"/>
      <c r="C617" s="242"/>
      <c r="D617" s="241"/>
      <c r="E617" s="240"/>
      <c r="F617" s="239"/>
      <c r="G617" s="238"/>
      <c r="H617" s="231"/>
      <c r="I617" s="237"/>
      <c r="J617" s="236"/>
      <c r="K617" s="236"/>
      <c r="L617" s="236"/>
      <c r="M617" s="236"/>
      <c r="N617" s="236"/>
      <c r="O617" s="236"/>
      <c r="P617" s="236"/>
      <c r="Q617" s="236"/>
      <c r="R617" s="236"/>
      <c r="S617" s="236"/>
      <c r="T617" s="236"/>
      <c r="U617" s="236"/>
      <c r="V617" s="236"/>
      <c r="W617" s="236"/>
      <c r="X617" s="236"/>
      <c r="Y617" s="236"/>
      <c r="Z617" s="236"/>
      <c r="AA617" s="236"/>
      <c r="AB617" s="236"/>
      <c r="AC617" s="236"/>
      <c r="AD617" s="236"/>
      <c r="AE617" s="236"/>
      <c r="AF617" s="236"/>
      <c r="AG617" s="236"/>
      <c r="AH617" s="236"/>
      <c r="AI617" s="236"/>
      <c r="AJ617" s="236"/>
      <c r="AK617" s="236"/>
      <c r="AL617" s="236"/>
      <c r="AM617" s="236"/>
      <c r="AN617" s="236"/>
      <c r="AO617" s="236"/>
      <c r="AP617" s="236"/>
      <c r="AQ617" s="236"/>
      <c r="AR617" s="236"/>
      <c r="AS617" s="177">
        <f t="shared" si="69"/>
        <v>0</v>
      </c>
      <c r="AT617" s="235">
        <f t="shared" si="70"/>
        <v>0</v>
      </c>
      <c r="AU617" s="235">
        <f t="shared" si="71"/>
        <v>0</v>
      </c>
      <c r="AV617" s="235">
        <f t="shared" si="72"/>
        <v>0</v>
      </c>
      <c r="AW617" s="172"/>
      <c r="AX617" s="173">
        <f t="shared" ref="AX617:AX680" si="75">D617*(P617+Q617+AL617+AE617+AA617+Z617+Y617+X617)</f>
        <v>0</v>
      </c>
      <c r="AY617" s="173"/>
      <c r="AZ617" s="173"/>
      <c r="BA617" s="173">
        <f t="shared" si="73"/>
        <v>0</v>
      </c>
      <c r="BB617" s="173"/>
      <c r="BC617" s="173"/>
      <c r="BD617" s="173">
        <f t="shared" si="74"/>
        <v>0</v>
      </c>
      <c r="BE617" s="173"/>
      <c r="BF617" s="172"/>
      <c r="BG617" s="172"/>
      <c r="BH617" s="172"/>
      <c r="BI617" s="172"/>
      <c r="BJ617" s="172"/>
      <c r="BK617" s="172"/>
      <c r="BL617" s="172"/>
      <c r="BM617" s="172"/>
      <c r="BN617" s="172"/>
      <c r="BO617" s="172"/>
      <c r="BP617" s="172"/>
      <c r="BQ617" s="172"/>
      <c r="BR617" s="172"/>
      <c r="BS617" s="172"/>
      <c r="BT617" s="172"/>
      <c r="BU617" s="172"/>
      <c r="BV617" s="172"/>
      <c r="BW617" s="172"/>
      <c r="BX617" s="172"/>
      <c r="BY617" s="172"/>
      <c r="BZ617" s="172"/>
      <c r="CA617" s="172"/>
      <c r="CB617" s="172"/>
      <c r="CC617" s="172"/>
      <c r="CD617" s="172"/>
      <c r="CE617" s="172"/>
      <c r="CF617" s="172"/>
      <c r="CG617" s="172"/>
      <c r="CH617" s="172"/>
      <c r="CI617" s="172"/>
      <c r="CJ617" s="172"/>
      <c r="CK617" s="172"/>
      <c r="CL617" s="172"/>
      <c r="CM617" s="172"/>
      <c r="CN617" s="172"/>
      <c r="CO617" s="172"/>
      <c r="CP617" s="172"/>
      <c r="CQ617" s="172"/>
      <c r="CR617" s="172"/>
      <c r="CS617" s="172"/>
      <c r="CT617" s="172"/>
      <c r="CU617" s="172"/>
      <c r="CV617" s="172"/>
      <c r="CW617" s="172"/>
      <c r="CX617" s="172"/>
      <c r="CY617" s="172"/>
      <c r="CZ617" s="172"/>
      <c r="DA617" s="172"/>
      <c r="DB617" s="172"/>
      <c r="DC617" s="172"/>
      <c r="DD617" s="172"/>
      <c r="DE617" s="172"/>
      <c r="DF617" s="172"/>
      <c r="DG617" s="172"/>
      <c r="DH617" s="172"/>
      <c r="DI617" s="172"/>
      <c r="DJ617" s="172"/>
      <c r="DK617" s="172"/>
      <c r="DL617" s="172"/>
      <c r="DM617" s="172"/>
    </row>
    <row r="618" spans="1:117" s="225" customFormat="1" hidden="1">
      <c r="A618" s="178" t="s">
        <v>939</v>
      </c>
      <c r="B618" s="243"/>
      <c r="C618" s="242"/>
      <c r="D618" s="241"/>
      <c r="E618" s="240"/>
      <c r="F618" s="239"/>
      <c r="G618" s="238"/>
      <c r="H618" s="231"/>
      <c r="I618" s="237"/>
      <c r="J618" s="236"/>
      <c r="K618" s="236"/>
      <c r="L618" s="236"/>
      <c r="M618" s="236"/>
      <c r="N618" s="236"/>
      <c r="O618" s="236"/>
      <c r="P618" s="236"/>
      <c r="Q618" s="236"/>
      <c r="R618" s="236"/>
      <c r="S618" s="236"/>
      <c r="T618" s="236"/>
      <c r="U618" s="236"/>
      <c r="V618" s="236"/>
      <c r="W618" s="236"/>
      <c r="X618" s="236"/>
      <c r="Y618" s="236"/>
      <c r="Z618" s="236"/>
      <c r="AA618" s="236"/>
      <c r="AB618" s="236"/>
      <c r="AC618" s="236"/>
      <c r="AD618" s="236"/>
      <c r="AE618" s="236"/>
      <c r="AF618" s="236"/>
      <c r="AG618" s="236"/>
      <c r="AH618" s="236"/>
      <c r="AI618" s="236"/>
      <c r="AJ618" s="236"/>
      <c r="AK618" s="236"/>
      <c r="AL618" s="236"/>
      <c r="AM618" s="236"/>
      <c r="AN618" s="236"/>
      <c r="AO618" s="236"/>
      <c r="AP618" s="236"/>
      <c r="AQ618" s="236"/>
      <c r="AR618" s="236"/>
      <c r="AS618" s="177">
        <f t="shared" si="69"/>
        <v>0</v>
      </c>
      <c r="AT618" s="235">
        <f t="shared" si="70"/>
        <v>0</v>
      </c>
      <c r="AU618" s="235">
        <f t="shared" si="71"/>
        <v>0</v>
      </c>
      <c r="AV618" s="235">
        <f t="shared" si="72"/>
        <v>0</v>
      </c>
      <c r="AW618" s="172"/>
      <c r="AX618" s="173">
        <f t="shared" si="75"/>
        <v>0</v>
      </c>
      <c r="AY618" s="173"/>
      <c r="AZ618" s="173"/>
      <c r="BA618" s="173">
        <f t="shared" si="73"/>
        <v>0</v>
      </c>
      <c r="BB618" s="173"/>
      <c r="BC618" s="173"/>
      <c r="BD618" s="173">
        <f t="shared" si="74"/>
        <v>0</v>
      </c>
      <c r="BE618" s="173"/>
      <c r="BF618" s="172"/>
      <c r="BG618" s="172"/>
      <c r="BH618" s="172"/>
      <c r="BI618" s="172"/>
      <c r="BJ618" s="172"/>
      <c r="BK618" s="172"/>
      <c r="BL618" s="172"/>
      <c r="BM618" s="172"/>
      <c r="BN618" s="172"/>
      <c r="BO618" s="172"/>
      <c r="BP618" s="172"/>
      <c r="BQ618" s="172"/>
      <c r="BR618" s="172"/>
      <c r="BS618" s="172"/>
      <c r="BT618" s="172"/>
      <c r="BU618" s="172"/>
      <c r="BV618" s="172"/>
      <c r="BW618" s="172"/>
      <c r="BX618" s="172"/>
      <c r="BY618" s="172"/>
      <c r="BZ618" s="172"/>
      <c r="CA618" s="172"/>
      <c r="CB618" s="172"/>
      <c r="CC618" s="172"/>
      <c r="CD618" s="172"/>
      <c r="CE618" s="172"/>
      <c r="CF618" s="172"/>
      <c r="CG618" s="172"/>
      <c r="CH618" s="172"/>
      <c r="CI618" s="172"/>
      <c r="CJ618" s="172"/>
      <c r="CK618" s="172"/>
      <c r="CL618" s="172"/>
      <c r="CM618" s="172"/>
      <c r="CN618" s="172"/>
      <c r="CO618" s="172"/>
      <c r="CP618" s="172"/>
      <c r="CQ618" s="172"/>
      <c r="CR618" s="172"/>
      <c r="CS618" s="172"/>
      <c r="CT618" s="172"/>
      <c r="CU618" s="172"/>
      <c r="CV618" s="172"/>
      <c r="CW618" s="172"/>
      <c r="CX618" s="172"/>
      <c r="CY618" s="172"/>
      <c r="CZ618" s="172"/>
      <c r="DA618" s="172"/>
      <c r="DB618" s="172"/>
      <c r="DC618" s="172"/>
      <c r="DD618" s="172"/>
      <c r="DE618" s="172"/>
      <c r="DF618" s="172"/>
      <c r="DG618" s="172"/>
      <c r="DH618" s="172"/>
      <c r="DI618" s="172"/>
      <c r="DJ618" s="172"/>
      <c r="DK618" s="172"/>
      <c r="DL618" s="172"/>
      <c r="DM618" s="172"/>
    </row>
    <row r="619" spans="1:117" s="225" customFormat="1" hidden="1">
      <c r="A619" s="178" t="s">
        <v>940</v>
      </c>
      <c r="B619" s="243"/>
      <c r="C619" s="242"/>
      <c r="D619" s="241"/>
      <c r="E619" s="240"/>
      <c r="F619" s="239"/>
      <c r="G619" s="238"/>
      <c r="H619" s="231"/>
      <c r="I619" s="237"/>
      <c r="J619" s="236"/>
      <c r="K619" s="236"/>
      <c r="L619" s="236"/>
      <c r="M619" s="236"/>
      <c r="N619" s="236"/>
      <c r="O619" s="236"/>
      <c r="P619" s="236"/>
      <c r="Q619" s="236"/>
      <c r="R619" s="236"/>
      <c r="S619" s="236"/>
      <c r="T619" s="236"/>
      <c r="U619" s="236"/>
      <c r="V619" s="236"/>
      <c r="W619" s="236"/>
      <c r="X619" s="236"/>
      <c r="Y619" s="236"/>
      <c r="Z619" s="236"/>
      <c r="AA619" s="236"/>
      <c r="AB619" s="236"/>
      <c r="AC619" s="236"/>
      <c r="AD619" s="236"/>
      <c r="AE619" s="236"/>
      <c r="AF619" s="236"/>
      <c r="AG619" s="236"/>
      <c r="AH619" s="236"/>
      <c r="AI619" s="236"/>
      <c r="AJ619" s="236"/>
      <c r="AK619" s="236"/>
      <c r="AL619" s="236"/>
      <c r="AM619" s="236"/>
      <c r="AN619" s="236"/>
      <c r="AO619" s="236"/>
      <c r="AP619" s="236"/>
      <c r="AQ619" s="236"/>
      <c r="AR619" s="236"/>
      <c r="AS619" s="177">
        <f t="shared" si="69"/>
        <v>0</v>
      </c>
      <c r="AT619" s="235">
        <f t="shared" si="70"/>
        <v>0</v>
      </c>
      <c r="AU619" s="235">
        <f t="shared" si="71"/>
        <v>0</v>
      </c>
      <c r="AV619" s="235">
        <f t="shared" si="72"/>
        <v>0</v>
      </c>
      <c r="AW619" s="172"/>
      <c r="AX619" s="173">
        <f t="shared" si="75"/>
        <v>0</v>
      </c>
      <c r="AY619" s="173"/>
      <c r="AZ619" s="173"/>
      <c r="BA619" s="173">
        <f t="shared" si="73"/>
        <v>0</v>
      </c>
      <c r="BB619" s="173"/>
      <c r="BC619" s="173"/>
      <c r="BD619" s="173">
        <f t="shared" si="74"/>
        <v>0</v>
      </c>
      <c r="BE619" s="173"/>
      <c r="BF619" s="172"/>
      <c r="BG619" s="172"/>
      <c r="BH619" s="172"/>
      <c r="BI619" s="172"/>
      <c r="BJ619" s="172"/>
      <c r="BK619" s="172"/>
      <c r="BL619" s="172"/>
      <c r="BM619" s="172"/>
      <c r="BN619" s="172"/>
      <c r="BO619" s="172"/>
      <c r="BP619" s="172"/>
      <c r="BQ619" s="172"/>
      <c r="BR619" s="172"/>
      <c r="BS619" s="172"/>
      <c r="BT619" s="172"/>
      <c r="BU619" s="172"/>
      <c r="BV619" s="172"/>
      <c r="BW619" s="172"/>
      <c r="BX619" s="172"/>
      <c r="BY619" s="172"/>
      <c r="BZ619" s="172"/>
      <c r="CA619" s="172"/>
      <c r="CB619" s="172"/>
      <c r="CC619" s="172"/>
      <c r="CD619" s="172"/>
      <c r="CE619" s="172"/>
      <c r="CF619" s="172"/>
      <c r="CG619" s="172"/>
      <c r="CH619" s="172"/>
      <c r="CI619" s="172"/>
      <c r="CJ619" s="172"/>
      <c r="CK619" s="172"/>
      <c r="CL619" s="172"/>
      <c r="CM619" s="172"/>
      <c r="CN619" s="172"/>
      <c r="CO619" s="172"/>
      <c r="CP619" s="172"/>
      <c r="CQ619" s="172"/>
      <c r="CR619" s="172"/>
      <c r="CS619" s="172"/>
      <c r="CT619" s="172"/>
      <c r="CU619" s="172"/>
      <c r="CV619" s="172"/>
      <c r="CW619" s="172"/>
      <c r="CX619" s="172"/>
      <c r="CY619" s="172"/>
      <c r="CZ619" s="172"/>
      <c r="DA619" s="172"/>
      <c r="DB619" s="172"/>
      <c r="DC619" s="172"/>
      <c r="DD619" s="172"/>
      <c r="DE619" s="172"/>
      <c r="DF619" s="172"/>
      <c r="DG619" s="172"/>
      <c r="DH619" s="172"/>
      <c r="DI619" s="172"/>
      <c r="DJ619" s="172"/>
      <c r="DK619" s="172"/>
      <c r="DL619" s="172"/>
      <c r="DM619" s="172"/>
    </row>
    <row r="620" spans="1:117" s="225" customFormat="1" hidden="1">
      <c r="A620" s="178" t="s">
        <v>941</v>
      </c>
      <c r="B620" s="243"/>
      <c r="C620" s="242"/>
      <c r="D620" s="241"/>
      <c r="E620" s="240"/>
      <c r="F620" s="239"/>
      <c r="G620" s="238"/>
      <c r="H620" s="231"/>
      <c r="I620" s="237"/>
      <c r="J620" s="236"/>
      <c r="K620" s="236"/>
      <c r="L620" s="236"/>
      <c r="M620" s="236"/>
      <c r="N620" s="236"/>
      <c r="O620" s="236"/>
      <c r="P620" s="236"/>
      <c r="Q620" s="236"/>
      <c r="R620" s="236"/>
      <c r="S620" s="236"/>
      <c r="T620" s="236"/>
      <c r="U620" s="236"/>
      <c r="V620" s="236"/>
      <c r="W620" s="236"/>
      <c r="X620" s="236"/>
      <c r="Y620" s="236"/>
      <c r="Z620" s="236"/>
      <c r="AA620" s="236"/>
      <c r="AB620" s="236"/>
      <c r="AC620" s="236"/>
      <c r="AD620" s="236"/>
      <c r="AE620" s="236"/>
      <c r="AF620" s="236"/>
      <c r="AG620" s="236"/>
      <c r="AH620" s="236"/>
      <c r="AI620" s="236"/>
      <c r="AJ620" s="236"/>
      <c r="AK620" s="236"/>
      <c r="AL620" s="236"/>
      <c r="AM620" s="236"/>
      <c r="AN620" s="236"/>
      <c r="AO620" s="236"/>
      <c r="AP620" s="236"/>
      <c r="AQ620" s="236"/>
      <c r="AR620" s="236"/>
      <c r="AS620" s="177">
        <f t="shared" si="69"/>
        <v>0</v>
      </c>
      <c r="AT620" s="235">
        <f t="shared" si="70"/>
        <v>0</v>
      </c>
      <c r="AU620" s="235">
        <f t="shared" si="71"/>
        <v>0</v>
      </c>
      <c r="AV620" s="235">
        <f t="shared" si="72"/>
        <v>0</v>
      </c>
      <c r="AW620" s="172"/>
      <c r="AX620" s="173">
        <f t="shared" si="75"/>
        <v>0</v>
      </c>
      <c r="AY620" s="173"/>
      <c r="AZ620" s="173"/>
      <c r="BA620" s="173">
        <f t="shared" si="73"/>
        <v>0</v>
      </c>
      <c r="BB620" s="173"/>
      <c r="BC620" s="173"/>
      <c r="BD620" s="173">
        <f t="shared" si="74"/>
        <v>0</v>
      </c>
      <c r="BE620" s="173"/>
      <c r="BF620" s="172"/>
      <c r="BG620" s="172"/>
      <c r="BH620" s="172"/>
      <c r="BI620" s="172"/>
      <c r="BJ620" s="172"/>
      <c r="BK620" s="172"/>
      <c r="BL620" s="172"/>
      <c r="BM620" s="172"/>
      <c r="BN620" s="172"/>
      <c r="BO620" s="172"/>
      <c r="BP620" s="172"/>
      <c r="BQ620" s="172"/>
      <c r="BR620" s="172"/>
      <c r="BS620" s="172"/>
      <c r="BT620" s="172"/>
      <c r="BU620" s="172"/>
      <c r="BV620" s="172"/>
      <c r="BW620" s="172"/>
      <c r="BX620" s="172"/>
      <c r="BY620" s="172"/>
      <c r="BZ620" s="172"/>
      <c r="CA620" s="172"/>
      <c r="CB620" s="172"/>
      <c r="CC620" s="172"/>
      <c r="CD620" s="172"/>
      <c r="CE620" s="172"/>
      <c r="CF620" s="172"/>
      <c r="CG620" s="172"/>
      <c r="CH620" s="172"/>
      <c r="CI620" s="172"/>
      <c r="CJ620" s="172"/>
      <c r="CK620" s="172"/>
      <c r="CL620" s="172"/>
      <c r="CM620" s="172"/>
      <c r="CN620" s="172"/>
      <c r="CO620" s="172"/>
      <c r="CP620" s="172"/>
      <c r="CQ620" s="172"/>
      <c r="CR620" s="172"/>
      <c r="CS620" s="172"/>
      <c r="CT620" s="172"/>
      <c r="CU620" s="172"/>
      <c r="CV620" s="172"/>
      <c r="CW620" s="172"/>
      <c r="CX620" s="172"/>
      <c r="CY620" s="172"/>
      <c r="CZ620" s="172"/>
      <c r="DA620" s="172"/>
      <c r="DB620" s="172"/>
      <c r="DC620" s="172"/>
      <c r="DD620" s="172"/>
      <c r="DE620" s="172"/>
      <c r="DF620" s="172"/>
      <c r="DG620" s="172"/>
      <c r="DH620" s="172"/>
      <c r="DI620" s="172"/>
      <c r="DJ620" s="172"/>
      <c r="DK620" s="172"/>
      <c r="DL620" s="172"/>
      <c r="DM620" s="172"/>
    </row>
    <row r="621" spans="1:117" s="225" customFormat="1" hidden="1">
      <c r="A621" s="178" t="s">
        <v>942</v>
      </c>
      <c r="B621" s="243"/>
      <c r="C621" s="242"/>
      <c r="D621" s="241"/>
      <c r="E621" s="240"/>
      <c r="F621" s="239"/>
      <c r="G621" s="238"/>
      <c r="H621" s="231"/>
      <c r="I621" s="237"/>
      <c r="J621" s="236"/>
      <c r="K621" s="236"/>
      <c r="L621" s="236"/>
      <c r="M621" s="236"/>
      <c r="N621" s="236"/>
      <c r="O621" s="236"/>
      <c r="P621" s="236"/>
      <c r="Q621" s="236"/>
      <c r="R621" s="236"/>
      <c r="S621" s="236"/>
      <c r="T621" s="236"/>
      <c r="U621" s="236"/>
      <c r="V621" s="236"/>
      <c r="W621" s="236"/>
      <c r="X621" s="236"/>
      <c r="Y621" s="236"/>
      <c r="Z621" s="236"/>
      <c r="AA621" s="236"/>
      <c r="AB621" s="236"/>
      <c r="AC621" s="236"/>
      <c r="AD621" s="236"/>
      <c r="AE621" s="236"/>
      <c r="AF621" s="236"/>
      <c r="AG621" s="236"/>
      <c r="AH621" s="236"/>
      <c r="AI621" s="236"/>
      <c r="AJ621" s="236"/>
      <c r="AK621" s="236"/>
      <c r="AL621" s="236"/>
      <c r="AM621" s="236"/>
      <c r="AN621" s="236"/>
      <c r="AO621" s="236"/>
      <c r="AP621" s="236"/>
      <c r="AQ621" s="236"/>
      <c r="AR621" s="236"/>
      <c r="AS621" s="177">
        <f t="shared" si="69"/>
        <v>0</v>
      </c>
      <c r="AT621" s="235">
        <f t="shared" si="70"/>
        <v>0</v>
      </c>
      <c r="AU621" s="235">
        <f t="shared" si="71"/>
        <v>0</v>
      </c>
      <c r="AV621" s="235">
        <f t="shared" si="72"/>
        <v>0</v>
      </c>
      <c r="AW621" s="172"/>
      <c r="AX621" s="173">
        <f t="shared" si="75"/>
        <v>0</v>
      </c>
      <c r="AY621" s="173"/>
      <c r="AZ621" s="173"/>
      <c r="BA621" s="173">
        <f t="shared" si="73"/>
        <v>0</v>
      </c>
      <c r="BB621" s="173"/>
      <c r="BC621" s="173"/>
      <c r="BD621" s="173">
        <f t="shared" si="74"/>
        <v>0</v>
      </c>
      <c r="BE621" s="173"/>
      <c r="BF621" s="172"/>
      <c r="BG621" s="172"/>
      <c r="BH621" s="172"/>
      <c r="BI621" s="172"/>
      <c r="BJ621" s="172"/>
      <c r="BK621" s="172"/>
      <c r="BL621" s="172"/>
      <c r="BM621" s="172"/>
      <c r="BN621" s="172"/>
      <c r="BO621" s="172"/>
      <c r="BP621" s="172"/>
      <c r="BQ621" s="172"/>
      <c r="BR621" s="172"/>
      <c r="BS621" s="172"/>
      <c r="BT621" s="172"/>
      <c r="BU621" s="172"/>
      <c r="BV621" s="172"/>
      <c r="BW621" s="172"/>
      <c r="BX621" s="172"/>
      <c r="BY621" s="172"/>
      <c r="BZ621" s="172"/>
      <c r="CA621" s="172"/>
      <c r="CB621" s="172"/>
      <c r="CC621" s="172"/>
      <c r="CD621" s="172"/>
      <c r="CE621" s="172"/>
      <c r="CF621" s="172"/>
      <c r="CG621" s="172"/>
      <c r="CH621" s="172"/>
      <c r="CI621" s="172"/>
      <c r="CJ621" s="172"/>
      <c r="CK621" s="172"/>
      <c r="CL621" s="172"/>
      <c r="CM621" s="172"/>
      <c r="CN621" s="172"/>
      <c r="CO621" s="172"/>
      <c r="CP621" s="172"/>
      <c r="CQ621" s="172"/>
      <c r="CR621" s="172"/>
      <c r="CS621" s="172"/>
      <c r="CT621" s="172"/>
      <c r="CU621" s="172"/>
      <c r="CV621" s="172"/>
      <c r="CW621" s="172"/>
      <c r="CX621" s="172"/>
      <c r="CY621" s="172"/>
      <c r="CZ621" s="172"/>
      <c r="DA621" s="172"/>
      <c r="DB621" s="172"/>
      <c r="DC621" s="172"/>
      <c r="DD621" s="172"/>
      <c r="DE621" s="172"/>
      <c r="DF621" s="172"/>
      <c r="DG621" s="172"/>
      <c r="DH621" s="172"/>
      <c r="DI621" s="172"/>
      <c r="DJ621" s="172"/>
      <c r="DK621" s="172"/>
      <c r="DL621" s="172"/>
      <c r="DM621" s="172"/>
    </row>
    <row r="622" spans="1:117" s="225" customFormat="1" hidden="1">
      <c r="A622" s="178" t="s">
        <v>943</v>
      </c>
      <c r="B622" s="243"/>
      <c r="C622" s="242"/>
      <c r="D622" s="241"/>
      <c r="E622" s="240"/>
      <c r="F622" s="239"/>
      <c r="G622" s="238"/>
      <c r="H622" s="231"/>
      <c r="I622" s="237"/>
      <c r="J622" s="236"/>
      <c r="K622" s="236"/>
      <c r="L622" s="236"/>
      <c r="M622" s="236"/>
      <c r="N622" s="236"/>
      <c r="O622" s="236"/>
      <c r="P622" s="236"/>
      <c r="Q622" s="236"/>
      <c r="R622" s="236"/>
      <c r="S622" s="236"/>
      <c r="T622" s="236"/>
      <c r="U622" s="236"/>
      <c r="V622" s="236"/>
      <c r="W622" s="236"/>
      <c r="X622" s="236"/>
      <c r="Y622" s="236"/>
      <c r="Z622" s="236"/>
      <c r="AA622" s="236"/>
      <c r="AB622" s="236"/>
      <c r="AC622" s="236"/>
      <c r="AD622" s="236"/>
      <c r="AE622" s="236"/>
      <c r="AF622" s="236"/>
      <c r="AG622" s="236"/>
      <c r="AH622" s="236"/>
      <c r="AI622" s="236"/>
      <c r="AJ622" s="236"/>
      <c r="AK622" s="236"/>
      <c r="AL622" s="236"/>
      <c r="AM622" s="236"/>
      <c r="AN622" s="236"/>
      <c r="AO622" s="236"/>
      <c r="AP622" s="236"/>
      <c r="AQ622" s="236"/>
      <c r="AR622" s="236"/>
      <c r="AS622" s="177">
        <f t="shared" si="69"/>
        <v>0</v>
      </c>
      <c r="AT622" s="235">
        <f t="shared" si="70"/>
        <v>0</v>
      </c>
      <c r="AU622" s="235">
        <f t="shared" si="71"/>
        <v>0</v>
      </c>
      <c r="AV622" s="235">
        <f t="shared" si="72"/>
        <v>0</v>
      </c>
      <c r="AW622" s="172"/>
      <c r="AX622" s="173">
        <f t="shared" si="75"/>
        <v>0</v>
      </c>
      <c r="AY622" s="173"/>
      <c r="AZ622" s="173"/>
      <c r="BA622" s="173">
        <f t="shared" si="73"/>
        <v>0</v>
      </c>
      <c r="BB622" s="173"/>
      <c r="BC622" s="173"/>
      <c r="BD622" s="173">
        <f t="shared" si="74"/>
        <v>0</v>
      </c>
      <c r="BE622" s="173"/>
      <c r="BF622" s="172"/>
      <c r="BG622" s="172"/>
      <c r="BH622" s="172"/>
      <c r="BI622" s="172"/>
      <c r="BJ622" s="172"/>
      <c r="BK622" s="172"/>
      <c r="BL622" s="172"/>
      <c r="BM622" s="172"/>
      <c r="BN622" s="172"/>
      <c r="BO622" s="172"/>
      <c r="BP622" s="172"/>
      <c r="BQ622" s="172"/>
      <c r="BR622" s="172"/>
      <c r="BS622" s="172"/>
      <c r="BT622" s="172"/>
      <c r="BU622" s="172"/>
      <c r="BV622" s="172"/>
      <c r="BW622" s="172"/>
      <c r="BX622" s="172"/>
      <c r="BY622" s="172"/>
      <c r="BZ622" s="172"/>
      <c r="CA622" s="172"/>
      <c r="CB622" s="172"/>
      <c r="CC622" s="172"/>
      <c r="CD622" s="172"/>
      <c r="CE622" s="172"/>
      <c r="CF622" s="172"/>
      <c r="CG622" s="172"/>
      <c r="CH622" s="172"/>
      <c r="CI622" s="172"/>
      <c r="CJ622" s="172"/>
      <c r="CK622" s="172"/>
      <c r="CL622" s="172"/>
      <c r="CM622" s="172"/>
      <c r="CN622" s="172"/>
      <c r="CO622" s="172"/>
      <c r="CP622" s="172"/>
      <c r="CQ622" s="172"/>
      <c r="CR622" s="172"/>
      <c r="CS622" s="172"/>
      <c r="CT622" s="172"/>
      <c r="CU622" s="172"/>
      <c r="CV622" s="172"/>
      <c r="CW622" s="172"/>
      <c r="CX622" s="172"/>
      <c r="CY622" s="172"/>
      <c r="CZ622" s="172"/>
      <c r="DA622" s="172"/>
      <c r="DB622" s="172"/>
      <c r="DC622" s="172"/>
      <c r="DD622" s="172"/>
      <c r="DE622" s="172"/>
      <c r="DF622" s="172"/>
      <c r="DG622" s="172"/>
      <c r="DH622" s="172"/>
      <c r="DI622" s="172"/>
      <c r="DJ622" s="172"/>
      <c r="DK622" s="172"/>
      <c r="DL622" s="172"/>
      <c r="DM622" s="172"/>
    </row>
    <row r="623" spans="1:117" s="225" customFormat="1" hidden="1">
      <c r="A623" s="178" t="s">
        <v>944</v>
      </c>
      <c r="B623" s="243"/>
      <c r="C623" s="242"/>
      <c r="D623" s="241"/>
      <c r="E623" s="240"/>
      <c r="F623" s="239"/>
      <c r="G623" s="238"/>
      <c r="H623" s="231"/>
      <c r="I623" s="237"/>
      <c r="J623" s="236"/>
      <c r="K623" s="236"/>
      <c r="L623" s="236"/>
      <c r="M623" s="236"/>
      <c r="N623" s="236"/>
      <c r="O623" s="236"/>
      <c r="P623" s="236"/>
      <c r="Q623" s="236"/>
      <c r="R623" s="236"/>
      <c r="S623" s="236"/>
      <c r="T623" s="236"/>
      <c r="U623" s="236"/>
      <c r="V623" s="236"/>
      <c r="W623" s="236"/>
      <c r="X623" s="236"/>
      <c r="Y623" s="236"/>
      <c r="Z623" s="236"/>
      <c r="AA623" s="236"/>
      <c r="AB623" s="236"/>
      <c r="AC623" s="236"/>
      <c r="AD623" s="236"/>
      <c r="AE623" s="236"/>
      <c r="AF623" s="236"/>
      <c r="AG623" s="236"/>
      <c r="AH623" s="236"/>
      <c r="AI623" s="236"/>
      <c r="AJ623" s="236"/>
      <c r="AK623" s="236"/>
      <c r="AL623" s="236"/>
      <c r="AM623" s="236"/>
      <c r="AN623" s="236"/>
      <c r="AO623" s="236"/>
      <c r="AP623" s="236"/>
      <c r="AQ623" s="236"/>
      <c r="AR623" s="236"/>
      <c r="AS623" s="177">
        <f t="shared" si="69"/>
        <v>0</v>
      </c>
      <c r="AT623" s="235">
        <f t="shared" si="70"/>
        <v>0</v>
      </c>
      <c r="AU623" s="235">
        <f t="shared" si="71"/>
        <v>0</v>
      </c>
      <c r="AV623" s="235">
        <f t="shared" si="72"/>
        <v>0</v>
      </c>
      <c r="AW623" s="172"/>
      <c r="AX623" s="173">
        <f t="shared" si="75"/>
        <v>0</v>
      </c>
      <c r="AY623" s="173"/>
      <c r="AZ623" s="173"/>
      <c r="BA623" s="173">
        <f t="shared" si="73"/>
        <v>0</v>
      </c>
      <c r="BB623" s="173"/>
      <c r="BC623" s="173"/>
      <c r="BD623" s="173">
        <f t="shared" si="74"/>
        <v>0</v>
      </c>
      <c r="BE623" s="173"/>
      <c r="BF623" s="172"/>
      <c r="BG623" s="172"/>
      <c r="BH623" s="172"/>
      <c r="BI623" s="172"/>
      <c r="BJ623" s="172"/>
      <c r="BK623" s="172"/>
      <c r="BL623" s="172"/>
      <c r="BM623" s="172"/>
      <c r="BN623" s="172"/>
      <c r="BO623" s="172"/>
      <c r="BP623" s="172"/>
      <c r="BQ623" s="172"/>
      <c r="BR623" s="172"/>
      <c r="BS623" s="172"/>
      <c r="BT623" s="172"/>
      <c r="BU623" s="172"/>
      <c r="BV623" s="172"/>
      <c r="BW623" s="172"/>
      <c r="BX623" s="172"/>
      <c r="BY623" s="172"/>
      <c r="BZ623" s="172"/>
      <c r="CA623" s="172"/>
      <c r="CB623" s="172"/>
      <c r="CC623" s="172"/>
      <c r="CD623" s="172"/>
      <c r="CE623" s="172"/>
      <c r="CF623" s="172"/>
      <c r="CG623" s="172"/>
      <c r="CH623" s="172"/>
      <c r="CI623" s="172"/>
      <c r="CJ623" s="172"/>
      <c r="CK623" s="172"/>
      <c r="CL623" s="172"/>
      <c r="CM623" s="172"/>
      <c r="CN623" s="172"/>
      <c r="CO623" s="172"/>
      <c r="CP623" s="172"/>
      <c r="CQ623" s="172"/>
      <c r="CR623" s="172"/>
      <c r="CS623" s="172"/>
      <c r="CT623" s="172"/>
      <c r="CU623" s="172"/>
      <c r="CV623" s="172"/>
      <c r="CW623" s="172"/>
      <c r="CX623" s="172"/>
      <c r="CY623" s="172"/>
      <c r="CZ623" s="172"/>
      <c r="DA623" s="172"/>
      <c r="DB623" s="172"/>
      <c r="DC623" s="172"/>
      <c r="DD623" s="172"/>
      <c r="DE623" s="172"/>
      <c r="DF623" s="172"/>
      <c r="DG623" s="172"/>
      <c r="DH623" s="172"/>
      <c r="DI623" s="172"/>
      <c r="DJ623" s="172"/>
      <c r="DK623" s="172"/>
      <c r="DL623" s="172"/>
      <c r="DM623" s="172"/>
    </row>
    <row r="624" spans="1:117" s="225" customFormat="1" hidden="1">
      <c r="A624" s="178" t="s">
        <v>945</v>
      </c>
      <c r="B624" s="243"/>
      <c r="C624" s="242"/>
      <c r="D624" s="241"/>
      <c r="E624" s="240"/>
      <c r="F624" s="239"/>
      <c r="G624" s="238"/>
      <c r="H624" s="231"/>
      <c r="I624" s="237"/>
      <c r="J624" s="236"/>
      <c r="K624" s="236"/>
      <c r="L624" s="236"/>
      <c r="M624" s="236"/>
      <c r="N624" s="236"/>
      <c r="O624" s="236"/>
      <c r="P624" s="236"/>
      <c r="Q624" s="236"/>
      <c r="R624" s="236"/>
      <c r="S624" s="236"/>
      <c r="T624" s="236"/>
      <c r="U624" s="236"/>
      <c r="V624" s="236"/>
      <c r="W624" s="236"/>
      <c r="X624" s="236"/>
      <c r="Y624" s="236"/>
      <c r="Z624" s="236"/>
      <c r="AA624" s="236"/>
      <c r="AB624" s="236"/>
      <c r="AC624" s="236"/>
      <c r="AD624" s="236"/>
      <c r="AE624" s="236"/>
      <c r="AF624" s="236"/>
      <c r="AG624" s="236"/>
      <c r="AH624" s="236"/>
      <c r="AI624" s="236"/>
      <c r="AJ624" s="236"/>
      <c r="AK624" s="236"/>
      <c r="AL624" s="236"/>
      <c r="AM624" s="236"/>
      <c r="AN624" s="236"/>
      <c r="AO624" s="236"/>
      <c r="AP624" s="236"/>
      <c r="AQ624" s="236"/>
      <c r="AR624" s="236"/>
      <c r="AS624" s="177">
        <f t="shared" si="69"/>
        <v>0</v>
      </c>
      <c r="AT624" s="235">
        <f t="shared" si="70"/>
        <v>0</v>
      </c>
      <c r="AU624" s="235">
        <f t="shared" si="71"/>
        <v>0</v>
      </c>
      <c r="AV624" s="235">
        <f t="shared" si="72"/>
        <v>0</v>
      </c>
      <c r="AW624" s="172"/>
      <c r="AX624" s="173">
        <f t="shared" si="75"/>
        <v>0</v>
      </c>
      <c r="AY624" s="173"/>
      <c r="AZ624" s="173"/>
      <c r="BA624" s="173">
        <f t="shared" si="73"/>
        <v>0</v>
      </c>
      <c r="BB624" s="173"/>
      <c r="BC624" s="173"/>
      <c r="BD624" s="173">
        <f t="shared" si="74"/>
        <v>0</v>
      </c>
      <c r="BE624" s="173"/>
      <c r="BF624" s="172"/>
      <c r="BG624" s="172"/>
      <c r="BH624" s="172"/>
      <c r="BI624" s="172"/>
      <c r="BJ624" s="172"/>
      <c r="BK624" s="172"/>
      <c r="BL624" s="172"/>
      <c r="BM624" s="172"/>
      <c r="BN624" s="172"/>
      <c r="BO624" s="172"/>
      <c r="BP624" s="172"/>
      <c r="BQ624" s="172"/>
      <c r="BR624" s="172"/>
      <c r="BS624" s="172"/>
      <c r="BT624" s="172"/>
      <c r="BU624" s="172"/>
      <c r="BV624" s="172"/>
      <c r="BW624" s="172"/>
      <c r="BX624" s="172"/>
      <c r="BY624" s="172"/>
      <c r="BZ624" s="172"/>
      <c r="CA624" s="172"/>
      <c r="CB624" s="172"/>
      <c r="CC624" s="172"/>
      <c r="CD624" s="172"/>
      <c r="CE624" s="172"/>
      <c r="CF624" s="172"/>
      <c r="CG624" s="172"/>
      <c r="CH624" s="172"/>
      <c r="CI624" s="172"/>
      <c r="CJ624" s="172"/>
      <c r="CK624" s="172"/>
      <c r="CL624" s="172"/>
      <c r="CM624" s="172"/>
      <c r="CN624" s="172"/>
      <c r="CO624" s="172"/>
      <c r="CP624" s="172"/>
      <c r="CQ624" s="172"/>
      <c r="CR624" s="172"/>
      <c r="CS624" s="172"/>
      <c r="CT624" s="172"/>
      <c r="CU624" s="172"/>
      <c r="CV624" s="172"/>
      <c r="CW624" s="172"/>
      <c r="CX624" s="172"/>
      <c r="CY624" s="172"/>
      <c r="CZ624" s="172"/>
      <c r="DA624" s="172"/>
      <c r="DB624" s="172"/>
      <c r="DC624" s="172"/>
      <c r="DD624" s="172"/>
      <c r="DE624" s="172"/>
      <c r="DF624" s="172"/>
      <c r="DG624" s="172"/>
      <c r="DH624" s="172"/>
      <c r="DI624" s="172"/>
      <c r="DJ624" s="172"/>
      <c r="DK624" s="172"/>
      <c r="DL624" s="172"/>
      <c r="DM624" s="172"/>
    </row>
    <row r="625" spans="1:117" s="225" customFormat="1" hidden="1">
      <c r="A625" s="178" t="s">
        <v>946</v>
      </c>
      <c r="B625" s="243"/>
      <c r="C625" s="242"/>
      <c r="D625" s="241"/>
      <c r="E625" s="240"/>
      <c r="F625" s="239"/>
      <c r="G625" s="238"/>
      <c r="H625" s="231"/>
      <c r="I625" s="237"/>
      <c r="J625" s="236"/>
      <c r="K625" s="236"/>
      <c r="L625" s="236"/>
      <c r="M625" s="236"/>
      <c r="N625" s="236"/>
      <c r="O625" s="236"/>
      <c r="P625" s="236"/>
      <c r="Q625" s="236"/>
      <c r="R625" s="236"/>
      <c r="S625" s="236"/>
      <c r="T625" s="236"/>
      <c r="U625" s="236"/>
      <c r="V625" s="236"/>
      <c r="W625" s="236"/>
      <c r="X625" s="236"/>
      <c r="Y625" s="236"/>
      <c r="Z625" s="236"/>
      <c r="AA625" s="236"/>
      <c r="AB625" s="236"/>
      <c r="AC625" s="236"/>
      <c r="AD625" s="236"/>
      <c r="AE625" s="236"/>
      <c r="AF625" s="236"/>
      <c r="AG625" s="236"/>
      <c r="AH625" s="236"/>
      <c r="AI625" s="236"/>
      <c r="AJ625" s="236"/>
      <c r="AK625" s="236"/>
      <c r="AL625" s="236"/>
      <c r="AM625" s="236"/>
      <c r="AN625" s="236"/>
      <c r="AO625" s="236"/>
      <c r="AP625" s="236"/>
      <c r="AQ625" s="236"/>
      <c r="AR625" s="236"/>
      <c r="AS625" s="177">
        <f t="shared" si="69"/>
        <v>0</v>
      </c>
      <c r="AT625" s="235">
        <f t="shared" si="70"/>
        <v>0</v>
      </c>
      <c r="AU625" s="235">
        <f t="shared" si="71"/>
        <v>0</v>
      </c>
      <c r="AV625" s="235">
        <f t="shared" si="72"/>
        <v>0</v>
      </c>
      <c r="AW625" s="172"/>
      <c r="AX625" s="173">
        <f t="shared" si="75"/>
        <v>0</v>
      </c>
      <c r="AY625" s="173"/>
      <c r="AZ625" s="173"/>
      <c r="BA625" s="173">
        <f t="shared" si="73"/>
        <v>0</v>
      </c>
      <c r="BB625" s="173"/>
      <c r="BC625" s="173"/>
      <c r="BD625" s="173">
        <f t="shared" si="74"/>
        <v>0</v>
      </c>
      <c r="BE625" s="173"/>
      <c r="BF625" s="172"/>
      <c r="BG625" s="172"/>
      <c r="BH625" s="172"/>
      <c r="BI625" s="172"/>
      <c r="BJ625" s="172"/>
      <c r="BK625" s="172"/>
      <c r="BL625" s="172"/>
      <c r="BM625" s="172"/>
      <c r="BN625" s="172"/>
      <c r="BO625" s="172"/>
      <c r="BP625" s="172"/>
      <c r="BQ625" s="172"/>
      <c r="BR625" s="172"/>
      <c r="BS625" s="172"/>
      <c r="BT625" s="172"/>
      <c r="BU625" s="172"/>
      <c r="BV625" s="172"/>
      <c r="BW625" s="172"/>
      <c r="BX625" s="172"/>
      <c r="BY625" s="172"/>
      <c r="BZ625" s="172"/>
      <c r="CA625" s="172"/>
      <c r="CB625" s="172"/>
      <c r="CC625" s="172"/>
      <c r="CD625" s="172"/>
      <c r="CE625" s="172"/>
      <c r="CF625" s="172"/>
      <c r="CG625" s="172"/>
      <c r="CH625" s="172"/>
      <c r="CI625" s="172"/>
      <c r="CJ625" s="172"/>
      <c r="CK625" s="172"/>
      <c r="CL625" s="172"/>
      <c r="CM625" s="172"/>
      <c r="CN625" s="172"/>
      <c r="CO625" s="172"/>
      <c r="CP625" s="172"/>
      <c r="CQ625" s="172"/>
      <c r="CR625" s="172"/>
      <c r="CS625" s="172"/>
      <c r="CT625" s="172"/>
      <c r="CU625" s="172"/>
      <c r="CV625" s="172"/>
      <c r="CW625" s="172"/>
      <c r="CX625" s="172"/>
      <c r="CY625" s="172"/>
      <c r="CZ625" s="172"/>
      <c r="DA625" s="172"/>
      <c r="DB625" s="172"/>
      <c r="DC625" s="172"/>
      <c r="DD625" s="172"/>
      <c r="DE625" s="172"/>
      <c r="DF625" s="172"/>
      <c r="DG625" s="172"/>
      <c r="DH625" s="172"/>
      <c r="DI625" s="172"/>
      <c r="DJ625" s="172"/>
      <c r="DK625" s="172"/>
      <c r="DL625" s="172"/>
      <c r="DM625" s="172"/>
    </row>
    <row r="626" spans="1:117" s="225" customFormat="1" hidden="1">
      <c r="A626" s="178" t="s">
        <v>947</v>
      </c>
      <c r="B626" s="243"/>
      <c r="C626" s="242"/>
      <c r="D626" s="241"/>
      <c r="E626" s="240"/>
      <c r="F626" s="239"/>
      <c r="G626" s="238"/>
      <c r="H626" s="231"/>
      <c r="I626" s="237"/>
      <c r="J626" s="236"/>
      <c r="K626" s="236"/>
      <c r="L626" s="236"/>
      <c r="M626" s="236"/>
      <c r="N626" s="236"/>
      <c r="O626" s="236"/>
      <c r="P626" s="236"/>
      <c r="Q626" s="236"/>
      <c r="R626" s="236"/>
      <c r="S626" s="236"/>
      <c r="T626" s="236"/>
      <c r="U626" s="236"/>
      <c r="V626" s="236"/>
      <c r="W626" s="236"/>
      <c r="X626" s="236"/>
      <c r="Y626" s="236"/>
      <c r="Z626" s="236"/>
      <c r="AA626" s="236"/>
      <c r="AB626" s="236"/>
      <c r="AC626" s="236"/>
      <c r="AD626" s="236"/>
      <c r="AE626" s="236"/>
      <c r="AF626" s="236"/>
      <c r="AG626" s="236"/>
      <c r="AH626" s="236"/>
      <c r="AI626" s="236"/>
      <c r="AJ626" s="236"/>
      <c r="AK626" s="236"/>
      <c r="AL626" s="236"/>
      <c r="AM626" s="236"/>
      <c r="AN626" s="236"/>
      <c r="AO626" s="236"/>
      <c r="AP626" s="236"/>
      <c r="AQ626" s="236"/>
      <c r="AR626" s="236"/>
      <c r="AS626" s="177">
        <f t="shared" si="69"/>
        <v>0</v>
      </c>
      <c r="AT626" s="235">
        <f t="shared" si="70"/>
        <v>0</v>
      </c>
      <c r="AU626" s="235">
        <f t="shared" si="71"/>
        <v>0</v>
      </c>
      <c r="AV626" s="235">
        <f t="shared" si="72"/>
        <v>0</v>
      </c>
      <c r="AW626" s="172"/>
      <c r="AX626" s="173">
        <f t="shared" si="75"/>
        <v>0</v>
      </c>
      <c r="AY626" s="173"/>
      <c r="AZ626" s="173"/>
      <c r="BA626" s="173">
        <f t="shared" si="73"/>
        <v>0</v>
      </c>
      <c r="BB626" s="173"/>
      <c r="BC626" s="173"/>
      <c r="BD626" s="173">
        <f t="shared" si="74"/>
        <v>0</v>
      </c>
      <c r="BE626" s="173"/>
      <c r="BF626" s="172"/>
      <c r="BG626" s="172"/>
      <c r="BH626" s="172"/>
      <c r="BI626" s="172"/>
      <c r="BJ626" s="172"/>
      <c r="BK626" s="172"/>
      <c r="BL626" s="172"/>
      <c r="BM626" s="172"/>
      <c r="BN626" s="172"/>
      <c r="BO626" s="172"/>
      <c r="BP626" s="172"/>
      <c r="BQ626" s="172"/>
      <c r="BR626" s="172"/>
      <c r="BS626" s="172"/>
      <c r="BT626" s="172"/>
      <c r="BU626" s="172"/>
      <c r="BV626" s="172"/>
      <c r="BW626" s="172"/>
      <c r="BX626" s="172"/>
      <c r="BY626" s="172"/>
      <c r="BZ626" s="172"/>
      <c r="CA626" s="172"/>
      <c r="CB626" s="172"/>
      <c r="CC626" s="172"/>
      <c r="CD626" s="172"/>
      <c r="CE626" s="172"/>
      <c r="CF626" s="172"/>
      <c r="CG626" s="172"/>
      <c r="CH626" s="172"/>
      <c r="CI626" s="172"/>
      <c r="CJ626" s="172"/>
      <c r="CK626" s="172"/>
      <c r="CL626" s="172"/>
      <c r="CM626" s="172"/>
      <c r="CN626" s="172"/>
      <c r="CO626" s="172"/>
      <c r="CP626" s="172"/>
      <c r="CQ626" s="172"/>
      <c r="CR626" s="172"/>
      <c r="CS626" s="172"/>
      <c r="CT626" s="172"/>
      <c r="CU626" s="172"/>
      <c r="CV626" s="172"/>
      <c r="CW626" s="172"/>
      <c r="CX626" s="172"/>
      <c r="CY626" s="172"/>
      <c r="CZ626" s="172"/>
      <c r="DA626" s="172"/>
      <c r="DB626" s="172"/>
      <c r="DC626" s="172"/>
      <c r="DD626" s="172"/>
      <c r="DE626" s="172"/>
      <c r="DF626" s="172"/>
      <c r="DG626" s="172"/>
      <c r="DH626" s="172"/>
      <c r="DI626" s="172"/>
      <c r="DJ626" s="172"/>
      <c r="DK626" s="172"/>
      <c r="DL626" s="172"/>
      <c r="DM626" s="172"/>
    </row>
    <row r="627" spans="1:117" s="225" customFormat="1" hidden="1">
      <c r="A627" s="178" t="s">
        <v>948</v>
      </c>
      <c r="B627" s="243"/>
      <c r="C627" s="242"/>
      <c r="D627" s="241"/>
      <c r="E627" s="240"/>
      <c r="F627" s="239"/>
      <c r="G627" s="238"/>
      <c r="H627" s="231"/>
      <c r="I627" s="237"/>
      <c r="J627" s="236"/>
      <c r="K627" s="236"/>
      <c r="L627" s="236"/>
      <c r="M627" s="236"/>
      <c r="N627" s="236"/>
      <c r="O627" s="236"/>
      <c r="P627" s="236"/>
      <c r="Q627" s="236"/>
      <c r="R627" s="236"/>
      <c r="S627" s="236"/>
      <c r="T627" s="236"/>
      <c r="U627" s="236"/>
      <c r="V627" s="236"/>
      <c r="W627" s="236"/>
      <c r="X627" s="236"/>
      <c r="Y627" s="236"/>
      <c r="Z627" s="236"/>
      <c r="AA627" s="236"/>
      <c r="AB627" s="236"/>
      <c r="AC627" s="236"/>
      <c r="AD627" s="236"/>
      <c r="AE627" s="236"/>
      <c r="AF627" s="236"/>
      <c r="AG627" s="236"/>
      <c r="AH627" s="236"/>
      <c r="AI627" s="236"/>
      <c r="AJ627" s="236"/>
      <c r="AK627" s="236"/>
      <c r="AL627" s="236"/>
      <c r="AM627" s="236"/>
      <c r="AN627" s="236"/>
      <c r="AO627" s="236"/>
      <c r="AP627" s="236"/>
      <c r="AQ627" s="236"/>
      <c r="AR627" s="236"/>
      <c r="AS627" s="177">
        <f t="shared" si="69"/>
        <v>0</v>
      </c>
      <c r="AT627" s="235">
        <f t="shared" si="70"/>
        <v>0</v>
      </c>
      <c r="AU627" s="235">
        <f t="shared" si="71"/>
        <v>0</v>
      </c>
      <c r="AV627" s="235">
        <f t="shared" si="72"/>
        <v>0</v>
      </c>
      <c r="AW627" s="172"/>
      <c r="AX627" s="173">
        <f t="shared" si="75"/>
        <v>0</v>
      </c>
      <c r="AY627" s="173"/>
      <c r="AZ627" s="173"/>
      <c r="BA627" s="173">
        <f t="shared" si="73"/>
        <v>0</v>
      </c>
      <c r="BB627" s="173"/>
      <c r="BC627" s="173"/>
      <c r="BD627" s="173">
        <f t="shared" si="74"/>
        <v>0</v>
      </c>
      <c r="BE627" s="173"/>
      <c r="BF627" s="172"/>
      <c r="BG627" s="172"/>
      <c r="BH627" s="172"/>
      <c r="BI627" s="172"/>
      <c r="BJ627" s="172"/>
      <c r="BK627" s="172"/>
      <c r="BL627" s="172"/>
      <c r="BM627" s="172"/>
      <c r="BN627" s="172"/>
      <c r="BO627" s="172"/>
      <c r="BP627" s="172"/>
      <c r="BQ627" s="172"/>
      <c r="BR627" s="172"/>
      <c r="BS627" s="172"/>
      <c r="BT627" s="172"/>
      <c r="BU627" s="172"/>
      <c r="BV627" s="172"/>
      <c r="BW627" s="172"/>
      <c r="BX627" s="172"/>
      <c r="BY627" s="172"/>
      <c r="BZ627" s="172"/>
      <c r="CA627" s="172"/>
      <c r="CB627" s="172"/>
      <c r="CC627" s="172"/>
      <c r="CD627" s="172"/>
      <c r="CE627" s="172"/>
      <c r="CF627" s="172"/>
      <c r="CG627" s="172"/>
      <c r="CH627" s="172"/>
      <c r="CI627" s="172"/>
      <c r="CJ627" s="172"/>
      <c r="CK627" s="172"/>
      <c r="CL627" s="172"/>
      <c r="CM627" s="172"/>
      <c r="CN627" s="172"/>
      <c r="CO627" s="172"/>
      <c r="CP627" s="172"/>
      <c r="CQ627" s="172"/>
      <c r="CR627" s="172"/>
      <c r="CS627" s="172"/>
      <c r="CT627" s="172"/>
      <c r="CU627" s="172"/>
      <c r="CV627" s="172"/>
      <c r="CW627" s="172"/>
      <c r="CX627" s="172"/>
      <c r="CY627" s="172"/>
      <c r="CZ627" s="172"/>
      <c r="DA627" s="172"/>
      <c r="DB627" s="172"/>
      <c r="DC627" s="172"/>
      <c r="DD627" s="172"/>
      <c r="DE627" s="172"/>
      <c r="DF627" s="172"/>
      <c r="DG627" s="172"/>
      <c r="DH627" s="172"/>
      <c r="DI627" s="172"/>
      <c r="DJ627" s="172"/>
      <c r="DK627" s="172"/>
      <c r="DL627" s="172"/>
      <c r="DM627" s="172"/>
    </row>
    <row r="628" spans="1:117" hidden="1">
      <c r="A628" s="178" t="s">
        <v>949</v>
      </c>
      <c r="B628" s="243"/>
      <c r="C628" s="242"/>
      <c r="D628" s="241"/>
      <c r="E628" s="240"/>
      <c r="F628" s="239"/>
      <c r="G628" s="238"/>
      <c r="H628" s="231"/>
      <c r="I628" s="237"/>
      <c r="J628" s="236"/>
      <c r="K628" s="236"/>
      <c r="L628" s="236"/>
      <c r="M628" s="236"/>
      <c r="N628" s="236"/>
      <c r="O628" s="236"/>
      <c r="P628" s="236"/>
      <c r="Q628" s="236"/>
      <c r="R628" s="236"/>
      <c r="S628" s="236"/>
      <c r="T628" s="236"/>
      <c r="U628" s="236"/>
      <c r="V628" s="236"/>
      <c r="W628" s="236"/>
      <c r="X628" s="236"/>
      <c r="Y628" s="236"/>
      <c r="Z628" s="236"/>
      <c r="AA628" s="236"/>
      <c r="AB628" s="236"/>
      <c r="AC628" s="236"/>
      <c r="AD628" s="236"/>
      <c r="AE628" s="236"/>
      <c r="AF628" s="236"/>
      <c r="AG628" s="236"/>
      <c r="AH628" s="236"/>
      <c r="AI628" s="236"/>
      <c r="AJ628" s="236"/>
      <c r="AK628" s="236"/>
      <c r="AL628" s="236"/>
      <c r="AM628" s="236"/>
      <c r="AN628" s="236"/>
      <c r="AO628" s="236"/>
      <c r="AP628" s="236"/>
      <c r="AQ628" s="236"/>
      <c r="AR628" s="236"/>
      <c r="AS628" s="177">
        <f t="shared" si="69"/>
        <v>0</v>
      </c>
      <c r="AT628" s="235">
        <f t="shared" si="70"/>
        <v>0</v>
      </c>
      <c r="AU628" s="235">
        <f t="shared" si="71"/>
        <v>0</v>
      </c>
      <c r="AV628" s="235">
        <f t="shared" si="72"/>
        <v>0</v>
      </c>
      <c r="AX628" s="173">
        <f t="shared" si="75"/>
        <v>0</v>
      </c>
      <c r="BA628" s="173">
        <f t="shared" si="73"/>
        <v>0</v>
      </c>
      <c r="BD628" s="173">
        <f t="shared" si="74"/>
        <v>0</v>
      </c>
    </row>
    <row r="629" spans="1:117" s="225" customFormat="1" hidden="1">
      <c r="A629" s="178" t="s">
        <v>950</v>
      </c>
      <c r="B629" s="243"/>
      <c r="C629" s="242"/>
      <c r="D629" s="241"/>
      <c r="E629" s="240"/>
      <c r="F629" s="239"/>
      <c r="G629" s="238"/>
      <c r="H629" s="231"/>
      <c r="I629" s="237"/>
      <c r="J629" s="236"/>
      <c r="K629" s="236"/>
      <c r="L629" s="236"/>
      <c r="M629" s="236"/>
      <c r="N629" s="236"/>
      <c r="O629" s="236"/>
      <c r="P629" s="236"/>
      <c r="Q629" s="236"/>
      <c r="R629" s="236"/>
      <c r="S629" s="236"/>
      <c r="T629" s="236"/>
      <c r="U629" s="236"/>
      <c r="V629" s="236"/>
      <c r="W629" s="236"/>
      <c r="X629" s="236"/>
      <c r="Y629" s="236"/>
      <c r="Z629" s="236"/>
      <c r="AA629" s="236"/>
      <c r="AB629" s="236"/>
      <c r="AC629" s="236"/>
      <c r="AD629" s="236"/>
      <c r="AE629" s="236"/>
      <c r="AF629" s="236"/>
      <c r="AG629" s="236"/>
      <c r="AH629" s="236"/>
      <c r="AI629" s="236"/>
      <c r="AJ629" s="236"/>
      <c r="AK629" s="236"/>
      <c r="AL629" s="236"/>
      <c r="AM629" s="236"/>
      <c r="AN629" s="236"/>
      <c r="AO629" s="236"/>
      <c r="AP629" s="236"/>
      <c r="AQ629" s="236"/>
      <c r="AR629" s="236"/>
      <c r="AS629" s="177">
        <f t="shared" si="69"/>
        <v>0</v>
      </c>
      <c r="AT629" s="235">
        <f t="shared" si="70"/>
        <v>0</v>
      </c>
      <c r="AU629" s="235">
        <f t="shared" si="71"/>
        <v>0</v>
      </c>
      <c r="AV629" s="235">
        <f t="shared" si="72"/>
        <v>0</v>
      </c>
      <c r="AW629" s="172"/>
      <c r="AX629" s="173">
        <f t="shared" si="75"/>
        <v>0</v>
      </c>
      <c r="AY629" s="173"/>
      <c r="AZ629" s="173"/>
      <c r="BA629" s="173">
        <f t="shared" si="73"/>
        <v>0</v>
      </c>
      <c r="BB629" s="173"/>
      <c r="BC629" s="173"/>
      <c r="BD629" s="173">
        <f t="shared" si="74"/>
        <v>0</v>
      </c>
      <c r="BE629" s="173"/>
      <c r="BF629" s="172"/>
      <c r="BG629" s="172"/>
      <c r="BH629" s="172"/>
      <c r="BI629" s="172"/>
      <c r="BJ629" s="172"/>
      <c r="BK629" s="172"/>
      <c r="BL629" s="172"/>
      <c r="BM629" s="172"/>
      <c r="BN629" s="172"/>
      <c r="BO629" s="172"/>
      <c r="BP629" s="172"/>
      <c r="BQ629" s="172"/>
      <c r="BR629" s="172"/>
      <c r="BS629" s="172"/>
      <c r="BT629" s="172"/>
      <c r="BU629" s="172"/>
      <c r="BV629" s="172"/>
      <c r="BW629" s="172"/>
      <c r="BX629" s="172"/>
      <c r="BY629" s="172"/>
      <c r="BZ629" s="172"/>
      <c r="CA629" s="172"/>
      <c r="CB629" s="172"/>
      <c r="CC629" s="172"/>
      <c r="CD629" s="172"/>
      <c r="CE629" s="172"/>
      <c r="CF629" s="172"/>
      <c r="CG629" s="172"/>
      <c r="CH629" s="172"/>
      <c r="CI629" s="172"/>
      <c r="CJ629" s="172"/>
      <c r="CK629" s="172"/>
      <c r="CL629" s="172"/>
      <c r="CM629" s="172"/>
      <c r="CN629" s="172"/>
      <c r="CO629" s="172"/>
      <c r="CP629" s="172"/>
      <c r="CQ629" s="172"/>
      <c r="CR629" s="172"/>
      <c r="CS629" s="172"/>
      <c r="CT629" s="172"/>
      <c r="CU629" s="172"/>
      <c r="CV629" s="172"/>
      <c r="CW629" s="172"/>
      <c r="CX629" s="172"/>
      <c r="CY629" s="172"/>
      <c r="CZ629" s="172"/>
      <c r="DA629" s="172"/>
      <c r="DB629" s="172"/>
      <c r="DC629" s="172"/>
      <c r="DD629" s="172"/>
      <c r="DE629" s="172"/>
      <c r="DF629" s="172"/>
      <c r="DG629" s="172"/>
      <c r="DH629" s="172"/>
      <c r="DI629" s="172"/>
      <c r="DJ629" s="172"/>
      <c r="DK629" s="172"/>
      <c r="DL629" s="172"/>
      <c r="DM629" s="172"/>
    </row>
    <row r="630" spans="1:117" hidden="1">
      <c r="A630" s="178" t="s">
        <v>951</v>
      </c>
      <c r="B630" s="243"/>
      <c r="C630" s="242"/>
      <c r="D630" s="241"/>
      <c r="E630" s="240"/>
      <c r="F630" s="239"/>
      <c r="G630" s="238"/>
      <c r="H630" s="231"/>
      <c r="I630" s="237"/>
      <c r="J630" s="236"/>
      <c r="K630" s="236"/>
      <c r="L630" s="236"/>
      <c r="M630" s="236"/>
      <c r="N630" s="236"/>
      <c r="O630" s="236"/>
      <c r="P630" s="236"/>
      <c r="Q630" s="236"/>
      <c r="R630" s="236"/>
      <c r="S630" s="236"/>
      <c r="T630" s="236"/>
      <c r="U630" s="236"/>
      <c r="V630" s="236"/>
      <c r="W630" s="236"/>
      <c r="X630" s="236"/>
      <c r="Y630" s="236"/>
      <c r="Z630" s="236"/>
      <c r="AA630" s="236"/>
      <c r="AB630" s="236"/>
      <c r="AC630" s="236"/>
      <c r="AD630" s="236"/>
      <c r="AE630" s="236"/>
      <c r="AF630" s="236"/>
      <c r="AG630" s="236"/>
      <c r="AH630" s="236"/>
      <c r="AI630" s="236"/>
      <c r="AJ630" s="236"/>
      <c r="AK630" s="236"/>
      <c r="AL630" s="236"/>
      <c r="AM630" s="236"/>
      <c r="AN630" s="236"/>
      <c r="AO630" s="236"/>
      <c r="AP630" s="236"/>
      <c r="AQ630" s="236"/>
      <c r="AR630" s="236"/>
      <c r="AS630" s="177">
        <f t="shared" si="69"/>
        <v>0</v>
      </c>
      <c r="AT630" s="235">
        <f t="shared" si="70"/>
        <v>0</v>
      </c>
      <c r="AU630" s="235">
        <f t="shared" si="71"/>
        <v>0</v>
      </c>
      <c r="AV630" s="235">
        <f t="shared" si="72"/>
        <v>0</v>
      </c>
      <c r="AX630" s="173">
        <f t="shared" si="75"/>
        <v>0</v>
      </c>
      <c r="BA630" s="173">
        <f t="shared" si="73"/>
        <v>0</v>
      </c>
      <c r="BD630" s="173">
        <f t="shared" si="74"/>
        <v>0</v>
      </c>
    </row>
    <row r="631" spans="1:117" s="225" customFormat="1" hidden="1">
      <c r="A631" s="178" t="s">
        <v>952</v>
      </c>
      <c r="B631" s="243"/>
      <c r="C631" s="242"/>
      <c r="D631" s="241"/>
      <c r="E631" s="240"/>
      <c r="F631" s="239"/>
      <c r="G631" s="238"/>
      <c r="H631" s="231"/>
      <c r="I631" s="237"/>
      <c r="J631" s="236"/>
      <c r="K631" s="236"/>
      <c r="L631" s="236"/>
      <c r="M631" s="236"/>
      <c r="N631" s="236"/>
      <c r="O631" s="236"/>
      <c r="P631" s="236"/>
      <c r="Q631" s="236"/>
      <c r="R631" s="236"/>
      <c r="S631" s="236"/>
      <c r="T631" s="236"/>
      <c r="U631" s="236"/>
      <c r="V631" s="236"/>
      <c r="W631" s="236"/>
      <c r="X631" s="236"/>
      <c r="Y631" s="236"/>
      <c r="Z631" s="236"/>
      <c r="AA631" s="236"/>
      <c r="AB631" s="236"/>
      <c r="AC631" s="236"/>
      <c r="AD631" s="236"/>
      <c r="AE631" s="236"/>
      <c r="AF631" s="236"/>
      <c r="AG631" s="236"/>
      <c r="AH631" s="236"/>
      <c r="AI631" s="236"/>
      <c r="AJ631" s="236"/>
      <c r="AK631" s="236"/>
      <c r="AL631" s="236"/>
      <c r="AM631" s="236"/>
      <c r="AN631" s="236"/>
      <c r="AO631" s="236"/>
      <c r="AP631" s="236"/>
      <c r="AQ631" s="236"/>
      <c r="AR631" s="236"/>
      <c r="AS631" s="177">
        <f t="shared" si="69"/>
        <v>0</v>
      </c>
      <c r="AT631" s="235">
        <f t="shared" si="70"/>
        <v>0</v>
      </c>
      <c r="AU631" s="235">
        <f t="shared" si="71"/>
        <v>0</v>
      </c>
      <c r="AV631" s="235">
        <f t="shared" si="72"/>
        <v>0</v>
      </c>
      <c r="AW631" s="172"/>
      <c r="AX631" s="173">
        <f t="shared" si="75"/>
        <v>0</v>
      </c>
      <c r="AY631" s="173"/>
      <c r="AZ631" s="173"/>
      <c r="BA631" s="173">
        <f t="shared" si="73"/>
        <v>0</v>
      </c>
      <c r="BB631" s="173"/>
      <c r="BC631" s="173"/>
      <c r="BD631" s="173">
        <f t="shared" si="74"/>
        <v>0</v>
      </c>
      <c r="BE631" s="173"/>
      <c r="BF631" s="172"/>
      <c r="BG631" s="172"/>
      <c r="BH631" s="172"/>
      <c r="BI631" s="172"/>
      <c r="BJ631" s="172"/>
      <c r="BK631" s="172"/>
      <c r="BL631" s="172"/>
      <c r="BM631" s="172"/>
      <c r="BN631" s="172"/>
      <c r="BO631" s="172"/>
      <c r="BP631" s="172"/>
      <c r="BQ631" s="172"/>
      <c r="BR631" s="172"/>
      <c r="BS631" s="172"/>
      <c r="BT631" s="172"/>
      <c r="BU631" s="172"/>
      <c r="BV631" s="172"/>
      <c r="BW631" s="172"/>
      <c r="BX631" s="172"/>
      <c r="BY631" s="172"/>
      <c r="BZ631" s="172"/>
      <c r="CA631" s="172"/>
      <c r="CB631" s="172"/>
      <c r="CC631" s="172"/>
      <c r="CD631" s="172"/>
      <c r="CE631" s="172"/>
      <c r="CF631" s="172"/>
      <c r="CG631" s="172"/>
      <c r="CH631" s="172"/>
      <c r="CI631" s="172"/>
      <c r="CJ631" s="172"/>
      <c r="CK631" s="172"/>
      <c r="CL631" s="172"/>
      <c r="CM631" s="172"/>
      <c r="CN631" s="172"/>
      <c r="CO631" s="172"/>
      <c r="CP631" s="172"/>
      <c r="CQ631" s="172"/>
      <c r="CR631" s="172"/>
      <c r="CS631" s="172"/>
      <c r="CT631" s="172"/>
      <c r="CU631" s="172"/>
      <c r="CV631" s="172"/>
      <c r="CW631" s="172"/>
      <c r="CX631" s="172"/>
      <c r="CY631" s="172"/>
      <c r="CZ631" s="172"/>
      <c r="DA631" s="172"/>
      <c r="DB631" s="172"/>
      <c r="DC631" s="172"/>
      <c r="DD631" s="172"/>
      <c r="DE631" s="172"/>
      <c r="DF631" s="172"/>
      <c r="DG631" s="172"/>
      <c r="DH631" s="172"/>
      <c r="DI631" s="172"/>
      <c r="DJ631" s="172"/>
      <c r="DK631" s="172"/>
      <c r="DL631" s="172"/>
      <c r="DM631" s="172"/>
    </row>
    <row r="632" spans="1:117" s="225" customFormat="1" hidden="1">
      <c r="A632" s="178" t="s">
        <v>953</v>
      </c>
      <c r="B632" s="243"/>
      <c r="C632" s="242"/>
      <c r="D632" s="241"/>
      <c r="E632" s="240"/>
      <c r="F632" s="239"/>
      <c r="G632" s="238"/>
      <c r="H632" s="231"/>
      <c r="I632" s="237"/>
      <c r="J632" s="236"/>
      <c r="K632" s="236"/>
      <c r="L632" s="236"/>
      <c r="M632" s="236"/>
      <c r="N632" s="236"/>
      <c r="O632" s="236"/>
      <c r="P632" s="236"/>
      <c r="Q632" s="236"/>
      <c r="R632" s="236"/>
      <c r="S632" s="236"/>
      <c r="T632" s="236"/>
      <c r="U632" s="236"/>
      <c r="V632" s="236"/>
      <c r="W632" s="236"/>
      <c r="X632" s="236"/>
      <c r="Y632" s="236"/>
      <c r="Z632" s="236"/>
      <c r="AA632" s="236"/>
      <c r="AB632" s="236"/>
      <c r="AC632" s="236"/>
      <c r="AD632" s="236"/>
      <c r="AE632" s="236"/>
      <c r="AF632" s="236"/>
      <c r="AG632" s="236"/>
      <c r="AH632" s="236"/>
      <c r="AI632" s="236"/>
      <c r="AJ632" s="236"/>
      <c r="AK632" s="236"/>
      <c r="AL632" s="236"/>
      <c r="AM632" s="236"/>
      <c r="AN632" s="236"/>
      <c r="AO632" s="236"/>
      <c r="AP632" s="236"/>
      <c r="AQ632" s="236"/>
      <c r="AR632" s="236"/>
      <c r="AS632" s="177">
        <f t="shared" si="69"/>
        <v>0</v>
      </c>
      <c r="AT632" s="235">
        <f t="shared" si="70"/>
        <v>0</v>
      </c>
      <c r="AU632" s="235">
        <f t="shared" si="71"/>
        <v>0</v>
      </c>
      <c r="AV632" s="235">
        <f t="shared" si="72"/>
        <v>0</v>
      </c>
      <c r="AW632" s="172"/>
      <c r="AX632" s="173">
        <f t="shared" si="75"/>
        <v>0</v>
      </c>
      <c r="AY632" s="173"/>
      <c r="AZ632" s="173"/>
      <c r="BA632" s="173">
        <f t="shared" si="73"/>
        <v>0</v>
      </c>
      <c r="BB632" s="173"/>
      <c r="BC632" s="173"/>
      <c r="BD632" s="173">
        <f t="shared" si="74"/>
        <v>0</v>
      </c>
      <c r="BE632" s="173"/>
      <c r="BF632" s="172"/>
      <c r="BG632" s="172"/>
      <c r="BH632" s="172"/>
      <c r="BI632" s="172"/>
      <c r="BJ632" s="172"/>
      <c r="BK632" s="172"/>
      <c r="BL632" s="172"/>
      <c r="BM632" s="172"/>
      <c r="BN632" s="172"/>
      <c r="BO632" s="172"/>
      <c r="BP632" s="172"/>
      <c r="BQ632" s="172"/>
      <c r="BR632" s="172"/>
      <c r="BS632" s="172"/>
      <c r="BT632" s="172"/>
      <c r="BU632" s="172"/>
      <c r="BV632" s="172"/>
      <c r="BW632" s="172"/>
      <c r="BX632" s="172"/>
      <c r="BY632" s="172"/>
      <c r="BZ632" s="172"/>
      <c r="CA632" s="172"/>
      <c r="CB632" s="172"/>
      <c r="CC632" s="172"/>
      <c r="CD632" s="172"/>
      <c r="CE632" s="172"/>
      <c r="CF632" s="172"/>
      <c r="CG632" s="172"/>
      <c r="CH632" s="172"/>
      <c r="CI632" s="172"/>
      <c r="CJ632" s="172"/>
      <c r="CK632" s="172"/>
      <c r="CL632" s="172"/>
      <c r="CM632" s="172"/>
      <c r="CN632" s="172"/>
      <c r="CO632" s="172"/>
      <c r="CP632" s="172"/>
      <c r="CQ632" s="172"/>
      <c r="CR632" s="172"/>
      <c r="CS632" s="172"/>
      <c r="CT632" s="172"/>
      <c r="CU632" s="172"/>
      <c r="CV632" s="172"/>
      <c r="CW632" s="172"/>
      <c r="CX632" s="172"/>
      <c r="CY632" s="172"/>
      <c r="CZ632" s="172"/>
      <c r="DA632" s="172"/>
      <c r="DB632" s="172"/>
      <c r="DC632" s="172"/>
      <c r="DD632" s="172"/>
      <c r="DE632" s="172"/>
      <c r="DF632" s="172"/>
      <c r="DG632" s="172"/>
      <c r="DH632" s="172"/>
      <c r="DI632" s="172"/>
      <c r="DJ632" s="172"/>
      <c r="DK632" s="172"/>
      <c r="DL632" s="172"/>
      <c r="DM632" s="172"/>
    </row>
    <row r="633" spans="1:117" s="225" customFormat="1" hidden="1">
      <c r="A633" s="178" t="s">
        <v>954</v>
      </c>
      <c r="B633" s="243"/>
      <c r="C633" s="242"/>
      <c r="D633" s="241"/>
      <c r="E633" s="240"/>
      <c r="F633" s="239"/>
      <c r="G633" s="238"/>
      <c r="H633" s="231"/>
      <c r="I633" s="237"/>
      <c r="J633" s="236"/>
      <c r="K633" s="236"/>
      <c r="L633" s="236"/>
      <c r="M633" s="236"/>
      <c r="N633" s="236"/>
      <c r="O633" s="236"/>
      <c r="P633" s="236"/>
      <c r="Q633" s="236"/>
      <c r="R633" s="236"/>
      <c r="S633" s="236"/>
      <c r="T633" s="236"/>
      <c r="U633" s="236"/>
      <c r="V633" s="236"/>
      <c r="W633" s="236"/>
      <c r="X633" s="236"/>
      <c r="Y633" s="236"/>
      <c r="Z633" s="236"/>
      <c r="AA633" s="236"/>
      <c r="AB633" s="236"/>
      <c r="AC633" s="236"/>
      <c r="AD633" s="236"/>
      <c r="AE633" s="236"/>
      <c r="AF633" s="236"/>
      <c r="AG633" s="236"/>
      <c r="AH633" s="236"/>
      <c r="AI633" s="236"/>
      <c r="AJ633" s="236"/>
      <c r="AK633" s="236"/>
      <c r="AL633" s="236"/>
      <c r="AM633" s="236"/>
      <c r="AN633" s="236"/>
      <c r="AO633" s="236"/>
      <c r="AP633" s="236"/>
      <c r="AQ633" s="236"/>
      <c r="AR633" s="236"/>
      <c r="AS633" s="177">
        <f t="shared" si="69"/>
        <v>0</v>
      </c>
      <c r="AT633" s="235">
        <f t="shared" si="70"/>
        <v>0</v>
      </c>
      <c r="AU633" s="235">
        <f t="shared" si="71"/>
        <v>0</v>
      </c>
      <c r="AV633" s="235">
        <f t="shared" si="72"/>
        <v>0</v>
      </c>
      <c r="AW633" s="172"/>
      <c r="AX633" s="173">
        <f t="shared" si="75"/>
        <v>0</v>
      </c>
      <c r="AY633" s="173"/>
      <c r="AZ633" s="173"/>
      <c r="BA633" s="173">
        <f t="shared" si="73"/>
        <v>0</v>
      </c>
      <c r="BB633" s="173"/>
      <c r="BC633" s="173"/>
      <c r="BD633" s="173">
        <f t="shared" si="74"/>
        <v>0</v>
      </c>
      <c r="BE633" s="173"/>
      <c r="BF633" s="172"/>
      <c r="BG633" s="172"/>
      <c r="BH633" s="172"/>
      <c r="BI633" s="172"/>
      <c r="BJ633" s="172"/>
      <c r="BK633" s="172"/>
      <c r="BL633" s="172"/>
      <c r="BM633" s="172"/>
      <c r="BN633" s="172"/>
      <c r="BO633" s="172"/>
      <c r="BP633" s="172"/>
      <c r="BQ633" s="172"/>
      <c r="BR633" s="172"/>
      <c r="BS633" s="172"/>
      <c r="BT633" s="172"/>
      <c r="BU633" s="172"/>
      <c r="BV633" s="172"/>
      <c r="BW633" s="172"/>
      <c r="BX633" s="172"/>
      <c r="BY633" s="172"/>
      <c r="BZ633" s="172"/>
      <c r="CA633" s="172"/>
      <c r="CB633" s="172"/>
      <c r="CC633" s="172"/>
      <c r="CD633" s="172"/>
      <c r="CE633" s="172"/>
      <c r="CF633" s="172"/>
      <c r="CG633" s="172"/>
      <c r="CH633" s="172"/>
      <c r="CI633" s="172"/>
      <c r="CJ633" s="172"/>
      <c r="CK633" s="172"/>
      <c r="CL633" s="172"/>
      <c r="CM633" s="172"/>
      <c r="CN633" s="172"/>
      <c r="CO633" s="172"/>
      <c r="CP633" s="172"/>
      <c r="CQ633" s="172"/>
      <c r="CR633" s="172"/>
      <c r="CS633" s="172"/>
      <c r="CT633" s="172"/>
      <c r="CU633" s="172"/>
      <c r="CV633" s="172"/>
      <c r="CW633" s="172"/>
      <c r="CX633" s="172"/>
      <c r="CY633" s="172"/>
      <c r="CZ633" s="172"/>
      <c r="DA633" s="172"/>
      <c r="DB633" s="172"/>
      <c r="DC633" s="172"/>
      <c r="DD633" s="172"/>
      <c r="DE633" s="172"/>
      <c r="DF633" s="172"/>
      <c r="DG633" s="172"/>
      <c r="DH633" s="172"/>
      <c r="DI633" s="172"/>
      <c r="DJ633" s="172"/>
      <c r="DK633" s="172"/>
      <c r="DL633" s="172"/>
      <c r="DM633" s="172"/>
    </row>
    <row r="634" spans="1:117" s="225" customFormat="1" hidden="1">
      <c r="A634" s="178" t="s">
        <v>955</v>
      </c>
      <c r="B634" s="243"/>
      <c r="C634" s="242"/>
      <c r="D634" s="241"/>
      <c r="E634" s="240"/>
      <c r="F634" s="239"/>
      <c r="G634" s="238"/>
      <c r="H634" s="231"/>
      <c r="I634" s="237"/>
      <c r="J634" s="236"/>
      <c r="K634" s="236"/>
      <c r="L634" s="236"/>
      <c r="M634" s="236"/>
      <c r="N634" s="236"/>
      <c r="O634" s="236"/>
      <c r="P634" s="236"/>
      <c r="Q634" s="236"/>
      <c r="R634" s="236"/>
      <c r="S634" s="236"/>
      <c r="T634" s="236"/>
      <c r="U634" s="236"/>
      <c r="V634" s="236"/>
      <c r="W634" s="236"/>
      <c r="X634" s="236"/>
      <c r="Y634" s="236"/>
      <c r="Z634" s="236"/>
      <c r="AA634" s="236"/>
      <c r="AB634" s="236"/>
      <c r="AC634" s="236"/>
      <c r="AD634" s="236"/>
      <c r="AE634" s="236"/>
      <c r="AF634" s="236"/>
      <c r="AG634" s="236"/>
      <c r="AH634" s="236"/>
      <c r="AI634" s="236"/>
      <c r="AJ634" s="236"/>
      <c r="AK634" s="236"/>
      <c r="AL634" s="236"/>
      <c r="AM634" s="236"/>
      <c r="AN634" s="236"/>
      <c r="AO634" s="236"/>
      <c r="AP634" s="236"/>
      <c r="AQ634" s="236"/>
      <c r="AR634" s="236"/>
      <c r="AS634" s="177">
        <f t="shared" si="69"/>
        <v>0</v>
      </c>
      <c r="AT634" s="235">
        <f t="shared" si="70"/>
        <v>0</v>
      </c>
      <c r="AU634" s="235">
        <f t="shared" si="71"/>
        <v>0</v>
      </c>
      <c r="AV634" s="235">
        <f t="shared" si="72"/>
        <v>0</v>
      </c>
      <c r="AW634" s="172"/>
      <c r="AX634" s="173">
        <f t="shared" si="75"/>
        <v>0</v>
      </c>
      <c r="AY634" s="173"/>
      <c r="AZ634" s="173"/>
      <c r="BA634" s="173">
        <f t="shared" si="73"/>
        <v>0</v>
      </c>
      <c r="BB634" s="173"/>
      <c r="BC634" s="173"/>
      <c r="BD634" s="173">
        <f t="shared" si="74"/>
        <v>0</v>
      </c>
      <c r="BE634" s="173"/>
      <c r="BF634" s="172"/>
      <c r="BG634" s="172"/>
      <c r="BH634" s="172"/>
      <c r="BI634" s="172"/>
      <c r="BJ634" s="172"/>
      <c r="BK634" s="172"/>
      <c r="BL634" s="172"/>
      <c r="BM634" s="172"/>
      <c r="BN634" s="172"/>
      <c r="BO634" s="172"/>
      <c r="BP634" s="172"/>
      <c r="BQ634" s="172"/>
      <c r="BR634" s="172"/>
      <c r="BS634" s="172"/>
      <c r="BT634" s="172"/>
      <c r="BU634" s="172"/>
      <c r="BV634" s="172"/>
      <c r="BW634" s="172"/>
      <c r="BX634" s="172"/>
      <c r="BY634" s="172"/>
      <c r="BZ634" s="172"/>
      <c r="CA634" s="172"/>
      <c r="CB634" s="172"/>
      <c r="CC634" s="172"/>
      <c r="CD634" s="172"/>
      <c r="CE634" s="172"/>
      <c r="CF634" s="172"/>
      <c r="CG634" s="172"/>
      <c r="CH634" s="172"/>
      <c r="CI634" s="172"/>
      <c r="CJ634" s="172"/>
      <c r="CK634" s="172"/>
      <c r="CL634" s="172"/>
      <c r="CM634" s="172"/>
      <c r="CN634" s="172"/>
      <c r="CO634" s="172"/>
      <c r="CP634" s="172"/>
      <c r="CQ634" s="172"/>
      <c r="CR634" s="172"/>
      <c r="CS634" s="172"/>
      <c r="CT634" s="172"/>
      <c r="CU634" s="172"/>
      <c r="CV634" s="172"/>
      <c r="CW634" s="172"/>
      <c r="CX634" s="172"/>
      <c r="CY634" s="172"/>
      <c r="CZ634" s="172"/>
      <c r="DA634" s="172"/>
      <c r="DB634" s="172"/>
      <c r="DC634" s="172"/>
      <c r="DD634" s="172"/>
      <c r="DE634" s="172"/>
      <c r="DF634" s="172"/>
      <c r="DG634" s="172"/>
      <c r="DH634" s="172"/>
      <c r="DI634" s="172"/>
      <c r="DJ634" s="172"/>
      <c r="DK634" s="172"/>
      <c r="DL634" s="172"/>
      <c r="DM634" s="172"/>
    </row>
    <row r="635" spans="1:117" s="225" customFormat="1" hidden="1">
      <c r="A635" s="178" t="s">
        <v>956</v>
      </c>
      <c r="B635" s="243"/>
      <c r="C635" s="242"/>
      <c r="D635" s="241"/>
      <c r="E635" s="240"/>
      <c r="F635" s="239"/>
      <c r="G635" s="238"/>
      <c r="H635" s="231"/>
      <c r="I635" s="237"/>
      <c r="J635" s="236"/>
      <c r="K635" s="236"/>
      <c r="L635" s="236"/>
      <c r="M635" s="236"/>
      <c r="N635" s="236"/>
      <c r="O635" s="236"/>
      <c r="P635" s="236"/>
      <c r="Q635" s="236"/>
      <c r="R635" s="236"/>
      <c r="S635" s="236"/>
      <c r="T635" s="236"/>
      <c r="U635" s="236"/>
      <c r="V635" s="236"/>
      <c r="W635" s="236"/>
      <c r="X635" s="236"/>
      <c r="Y635" s="236"/>
      <c r="Z635" s="236"/>
      <c r="AA635" s="236"/>
      <c r="AB635" s="236"/>
      <c r="AC635" s="236"/>
      <c r="AD635" s="236"/>
      <c r="AE635" s="236"/>
      <c r="AF635" s="236"/>
      <c r="AG635" s="236"/>
      <c r="AH635" s="236"/>
      <c r="AI635" s="236"/>
      <c r="AJ635" s="236"/>
      <c r="AK635" s="236"/>
      <c r="AL635" s="236"/>
      <c r="AM635" s="236"/>
      <c r="AN635" s="236"/>
      <c r="AO635" s="236"/>
      <c r="AP635" s="236"/>
      <c r="AQ635" s="236"/>
      <c r="AR635" s="236"/>
      <c r="AS635" s="177">
        <f t="shared" si="69"/>
        <v>0</v>
      </c>
      <c r="AT635" s="235">
        <f t="shared" si="70"/>
        <v>0</v>
      </c>
      <c r="AU635" s="235">
        <f t="shared" si="71"/>
        <v>0</v>
      </c>
      <c r="AV635" s="235">
        <f t="shared" si="72"/>
        <v>0</v>
      </c>
      <c r="AW635" s="172"/>
      <c r="AX635" s="173">
        <f t="shared" si="75"/>
        <v>0</v>
      </c>
      <c r="AY635" s="173"/>
      <c r="AZ635" s="173"/>
      <c r="BA635" s="173">
        <f t="shared" si="73"/>
        <v>0</v>
      </c>
      <c r="BB635" s="173"/>
      <c r="BC635" s="173"/>
      <c r="BD635" s="173">
        <f t="shared" si="74"/>
        <v>0</v>
      </c>
      <c r="BE635" s="173"/>
      <c r="BF635" s="172"/>
      <c r="BG635" s="172"/>
      <c r="BH635" s="172"/>
      <c r="BI635" s="172"/>
      <c r="BJ635" s="172"/>
      <c r="BK635" s="172"/>
      <c r="BL635" s="172"/>
      <c r="BM635" s="172"/>
      <c r="BN635" s="172"/>
      <c r="BO635" s="172"/>
      <c r="BP635" s="172"/>
      <c r="BQ635" s="172"/>
      <c r="BR635" s="172"/>
      <c r="BS635" s="172"/>
      <c r="BT635" s="172"/>
      <c r="BU635" s="172"/>
      <c r="BV635" s="172"/>
      <c r="BW635" s="172"/>
      <c r="BX635" s="172"/>
      <c r="BY635" s="172"/>
      <c r="BZ635" s="172"/>
      <c r="CA635" s="172"/>
      <c r="CB635" s="172"/>
      <c r="CC635" s="172"/>
      <c r="CD635" s="172"/>
      <c r="CE635" s="172"/>
      <c r="CF635" s="172"/>
      <c r="CG635" s="172"/>
      <c r="CH635" s="172"/>
      <c r="CI635" s="172"/>
      <c r="CJ635" s="172"/>
      <c r="CK635" s="172"/>
      <c r="CL635" s="172"/>
      <c r="CM635" s="172"/>
      <c r="CN635" s="172"/>
      <c r="CO635" s="172"/>
      <c r="CP635" s="172"/>
      <c r="CQ635" s="172"/>
      <c r="CR635" s="172"/>
      <c r="CS635" s="172"/>
      <c r="CT635" s="172"/>
      <c r="CU635" s="172"/>
      <c r="CV635" s="172"/>
      <c r="CW635" s="172"/>
      <c r="CX635" s="172"/>
      <c r="CY635" s="172"/>
      <c r="CZ635" s="172"/>
      <c r="DA635" s="172"/>
      <c r="DB635" s="172"/>
      <c r="DC635" s="172"/>
      <c r="DD635" s="172"/>
      <c r="DE635" s="172"/>
      <c r="DF635" s="172"/>
      <c r="DG635" s="172"/>
      <c r="DH635" s="172"/>
      <c r="DI635" s="172"/>
      <c r="DJ635" s="172"/>
      <c r="DK635" s="172"/>
      <c r="DL635" s="172"/>
      <c r="DM635" s="172"/>
    </row>
    <row r="636" spans="1:117" s="225" customFormat="1" hidden="1">
      <c r="A636" s="178" t="s">
        <v>957</v>
      </c>
      <c r="B636" s="243"/>
      <c r="C636" s="242"/>
      <c r="D636" s="241"/>
      <c r="E636" s="240"/>
      <c r="F636" s="239"/>
      <c r="G636" s="238"/>
      <c r="H636" s="231"/>
      <c r="I636" s="237"/>
      <c r="J636" s="236"/>
      <c r="K636" s="236"/>
      <c r="L636" s="236"/>
      <c r="M636" s="236"/>
      <c r="N636" s="236"/>
      <c r="O636" s="236"/>
      <c r="P636" s="236"/>
      <c r="Q636" s="236"/>
      <c r="R636" s="236"/>
      <c r="S636" s="236"/>
      <c r="T636" s="236"/>
      <c r="U636" s="236"/>
      <c r="V636" s="236"/>
      <c r="W636" s="236"/>
      <c r="X636" s="236"/>
      <c r="Y636" s="236"/>
      <c r="Z636" s="236"/>
      <c r="AA636" s="236"/>
      <c r="AB636" s="236"/>
      <c r="AC636" s="236"/>
      <c r="AD636" s="236"/>
      <c r="AE636" s="236"/>
      <c r="AF636" s="236"/>
      <c r="AG636" s="236"/>
      <c r="AH636" s="236"/>
      <c r="AI636" s="236"/>
      <c r="AJ636" s="236"/>
      <c r="AK636" s="236"/>
      <c r="AL636" s="236"/>
      <c r="AM636" s="236"/>
      <c r="AN636" s="236"/>
      <c r="AO636" s="236"/>
      <c r="AP636" s="236"/>
      <c r="AQ636" s="236"/>
      <c r="AR636" s="236"/>
      <c r="AS636" s="177">
        <f t="shared" si="69"/>
        <v>0</v>
      </c>
      <c r="AT636" s="235">
        <f t="shared" si="70"/>
        <v>0</v>
      </c>
      <c r="AU636" s="235">
        <f t="shared" si="71"/>
        <v>0</v>
      </c>
      <c r="AV636" s="235">
        <f t="shared" si="72"/>
        <v>0</v>
      </c>
      <c r="AW636" s="172"/>
      <c r="AX636" s="173">
        <f t="shared" si="75"/>
        <v>0</v>
      </c>
      <c r="AY636" s="173"/>
      <c r="AZ636" s="173"/>
      <c r="BA636" s="173">
        <f t="shared" si="73"/>
        <v>0</v>
      </c>
      <c r="BB636" s="173"/>
      <c r="BC636" s="173"/>
      <c r="BD636" s="173">
        <f t="shared" si="74"/>
        <v>0</v>
      </c>
      <c r="BE636" s="173"/>
      <c r="BF636" s="172"/>
      <c r="BG636" s="172"/>
      <c r="BH636" s="172"/>
      <c r="BI636" s="172"/>
      <c r="BJ636" s="172"/>
      <c r="BK636" s="172"/>
      <c r="BL636" s="172"/>
      <c r="BM636" s="172"/>
      <c r="BN636" s="172"/>
      <c r="BO636" s="172"/>
      <c r="BP636" s="172"/>
      <c r="BQ636" s="172"/>
      <c r="BR636" s="172"/>
      <c r="BS636" s="172"/>
      <c r="BT636" s="172"/>
      <c r="BU636" s="172"/>
      <c r="BV636" s="172"/>
      <c r="BW636" s="172"/>
      <c r="BX636" s="172"/>
      <c r="BY636" s="172"/>
      <c r="BZ636" s="172"/>
      <c r="CA636" s="172"/>
      <c r="CB636" s="172"/>
      <c r="CC636" s="172"/>
      <c r="CD636" s="172"/>
      <c r="CE636" s="172"/>
      <c r="CF636" s="172"/>
      <c r="CG636" s="172"/>
      <c r="CH636" s="172"/>
      <c r="CI636" s="172"/>
      <c r="CJ636" s="172"/>
      <c r="CK636" s="172"/>
      <c r="CL636" s="172"/>
      <c r="CM636" s="172"/>
      <c r="CN636" s="172"/>
      <c r="CO636" s="172"/>
      <c r="CP636" s="172"/>
      <c r="CQ636" s="172"/>
      <c r="CR636" s="172"/>
      <c r="CS636" s="172"/>
      <c r="CT636" s="172"/>
      <c r="CU636" s="172"/>
      <c r="CV636" s="172"/>
      <c r="CW636" s="172"/>
      <c r="CX636" s="172"/>
      <c r="CY636" s="172"/>
      <c r="CZ636" s="172"/>
      <c r="DA636" s="172"/>
      <c r="DB636" s="172"/>
      <c r="DC636" s="172"/>
      <c r="DD636" s="172"/>
      <c r="DE636" s="172"/>
      <c r="DF636" s="172"/>
      <c r="DG636" s="172"/>
      <c r="DH636" s="172"/>
      <c r="DI636" s="172"/>
      <c r="DJ636" s="172"/>
      <c r="DK636" s="172"/>
      <c r="DL636" s="172"/>
      <c r="DM636" s="172"/>
    </row>
    <row r="637" spans="1:117" s="225" customFormat="1" hidden="1">
      <c r="A637" s="178" t="s">
        <v>958</v>
      </c>
      <c r="B637" s="243"/>
      <c r="C637" s="242"/>
      <c r="D637" s="241"/>
      <c r="E637" s="240"/>
      <c r="F637" s="239"/>
      <c r="G637" s="238"/>
      <c r="H637" s="231"/>
      <c r="I637" s="237"/>
      <c r="J637" s="236"/>
      <c r="K637" s="236"/>
      <c r="L637" s="236"/>
      <c r="M637" s="236"/>
      <c r="N637" s="236"/>
      <c r="O637" s="236"/>
      <c r="P637" s="236"/>
      <c r="Q637" s="236"/>
      <c r="R637" s="236"/>
      <c r="S637" s="236"/>
      <c r="T637" s="236"/>
      <c r="U637" s="236"/>
      <c r="V637" s="236"/>
      <c r="W637" s="236"/>
      <c r="X637" s="236"/>
      <c r="Y637" s="236"/>
      <c r="Z637" s="236"/>
      <c r="AA637" s="236"/>
      <c r="AB637" s="236"/>
      <c r="AC637" s="236"/>
      <c r="AD637" s="236"/>
      <c r="AE637" s="236"/>
      <c r="AF637" s="236"/>
      <c r="AG637" s="236"/>
      <c r="AH637" s="236"/>
      <c r="AI637" s="236"/>
      <c r="AJ637" s="236"/>
      <c r="AK637" s="236"/>
      <c r="AL637" s="236"/>
      <c r="AM637" s="236"/>
      <c r="AN637" s="236"/>
      <c r="AO637" s="236"/>
      <c r="AP637" s="236"/>
      <c r="AQ637" s="236"/>
      <c r="AR637" s="236"/>
      <c r="AS637" s="177">
        <f t="shared" si="69"/>
        <v>0</v>
      </c>
      <c r="AT637" s="235">
        <f t="shared" si="70"/>
        <v>0</v>
      </c>
      <c r="AU637" s="235">
        <f t="shared" si="71"/>
        <v>0</v>
      </c>
      <c r="AV637" s="235">
        <f t="shared" si="72"/>
        <v>0</v>
      </c>
      <c r="AW637" s="172"/>
      <c r="AX637" s="173">
        <f t="shared" si="75"/>
        <v>0</v>
      </c>
      <c r="AY637" s="173"/>
      <c r="AZ637" s="173"/>
      <c r="BA637" s="173">
        <f t="shared" si="73"/>
        <v>0</v>
      </c>
      <c r="BB637" s="173"/>
      <c r="BC637" s="173"/>
      <c r="BD637" s="173">
        <f t="shared" si="74"/>
        <v>0</v>
      </c>
      <c r="BE637" s="173"/>
      <c r="BF637" s="172"/>
      <c r="BG637" s="172"/>
      <c r="BH637" s="172"/>
      <c r="BI637" s="172"/>
      <c r="BJ637" s="172"/>
      <c r="BK637" s="172"/>
      <c r="BL637" s="172"/>
      <c r="BM637" s="172"/>
      <c r="BN637" s="172"/>
      <c r="BO637" s="172"/>
      <c r="BP637" s="172"/>
      <c r="BQ637" s="172"/>
      <c r="BR637" s="172"/>
      <c r="BS637" s="172"/>
      <c r="BT637" s="172"/>
      <c r="BU637" s="172"/>
      <c r="BV637" s="172"/>
      <c r="BW637" s="172"/>
      <c r="BX637" s="172"/>
      <c r="BY637" s="172"/>
      <c r="BZ637" s="172"/>
      <c r="CA637" s="172"/>
      <c r="CB637" s="172"/>
      <c r="CC637" s="172"/>
      <c r="CD637" s="172"/>
      <c r="CE637" s="172"/>
      <c r="CF637" s="172"/>
      <c r="CG637" s="172"/>
      <c r="CH637" s="172"/>
      <c r="CI637" s="172"/>
      <c r="CJ637" s="172"/>
      <c r="CK637" s="172"/>
      <c r="CL637" s="172"/>
      <c r="CM637" s="172"/>
      <c r="CN637" s="172"/>
      <c r="CO637" s="172"/>
      <c r="CP637" s="172"/>
      <c r="CQ637" s="172"/>
      <c r="CR637" s="172"/>
      <c r="CS637" s="172"/>
      <c r="CT637" s="172"/>
      <c r="CU637" s="172"/>
      <c r="CV637" s="172"/>
      <c r="CW637" s="172"/>
      <c r="CX637" s="172"/>
      <c r="CY637" s="172"/>
      <c r="CZ637" s="172"/>
      <c r="DA637" s="172"/>
      <c r="DB637" s="172"/>
      <c r="DC637" s="172"/>
      <c r="DD637" s="172"/>
      <c r="DE637" s="172"/>
      <c r="DF637" s="172"/>
      <c r="DG637" s="172"/>
      <c r="DH637" s="172"/>
      <c r="DI637" s="172"/>
      <c r="DJ637" s="172"/>
      <c r="DK637" s="172"/>
      <c r="DL637" s="172"/>
      <c r="DM637" s="172"/>
    </row>
    <row r="638" spans="1:117" s="225" customFormat="1" hidden="1">
      <c r="A638" s="178" t="s">
        <v>959</v>
      </c>
      <c r="B638" s="243"/>
      <c r="C638" s="242"/>
      <c r="D638" s="241"/>
      <c r="E638" s="240"/>
      <c r="F638" s="239"/>
      <c r="G638" s="238"/>
      <c r="H638" s="231"/>
      <c r="I638" s="237"/>
      <c r="J638" s="236"/>
      <c r="K638" s="236"/>
      <c r="L638" s="236"/>
      <c r="M638" s="236"/>
      <c r="N638" s="236"/>
      <c r="O638" s="236"/>
      <c r="P638" s="236"/>
      <c r="Q638" s="236"/>
      <c r="R638" s="236"/>
      <c r="S638" s="236"/>
      <c r="T638" s="236"/>
      <c r="U638" s="236"/>
      <c r="V638" s="236"/>
      <c r="W638" s="236"/>
      <c r="X638" s="236"/>
      <c r="Y638" s="236"/>
      <c r="Z638" s="236"/>
      <c r="AA638" s="236"/>
      <c r="AB638" s="236"/>
      <c r="AC638" s="236"/>
      <c r="AD638" s="236"/>
      <c r="AE638" s="236"/>
      <c r="AF638" s="236"/>
      <c r="AG638" s="236"/>
      <c r="AH638" s="236"/>
      <c r="AI638" s="236"/>
      <c r="AJ638" s="236"/>
      <c r="AK638" s="236"/>
      <c r="AL638" s="236"/>
      <c r="AM638" s="236"/>
      <c r="AN638" s="236"/>
      <c r="AO638" s="236"/>
      <c r="AP638" s="236"/>
      <c r="AQ638" s="236"/>
      <c r="AR638" s="236"/>
      <c r="AS638" s="177">
        <f t="shared" si="69"/>
        <v>0</v>
      </c>
      <c r="AT638" s="235">
        <f t="shared" si="70"/>
        <v>0</v>
      </c>
      <c r="AU638" s="235">
        <f t="shared" si="71"/>
        <v>0</v>
      </c>
      <c r="AV638" s="235">
        <f t="shared" si="72"/>
        <v>0</v>
      </c>
      <c r="AW638" s="172"/>
      <c r="AX638" s="173">
        <f t="shared" si="75"/>
        <v>0</v>
      </c>
      <c r="AY638" s="173"/>
      <c r="AZ638" s="173"/>
      <c r="BA638" s="173">
        <f t="shared" si="73"/>
        <v>0</v>
      </c>
      <c r="BB638" s="173"/>
      <c r="BC638" s="173"/>
      <c r="BD638" s="173">
        <f t="shared" si="74"/>
        <v>0</v>
      </c>
      <c r="BE638" s="173"/>
      <c r="BF638" s="172"/>
      <c r="BG638" s="172"/>
      <c r="BH638" s="172"/>
      <c r="BI638" s="172"/>
      <c r="BJ638" s="172"/>
      <c r="BK638" s="172"/>
      <c r="BL638" s="172"/>
      <c r="BM638" s="172"/>
      <c r="BN638" s="172"/>
      <c r="BO638" s="172"/>
      <c r="BP638" s="172"/>
      <c r="BQ638" s="172"/>
      <c r="BR638" s="172"/>
      <c r="BS638" s="172"/>
      <c r="BT638" s="172"/>
      <c r="BU638" s="172"/>
      <c r="BV638" s="172"/>
      <c r="BW638" s="172"/>
      <c r="BX638" s="172"/>
      <c r="BY638" s="172"/>
      <c r="BZ638" s="172"/>
      <c r="CA638" s="172"/>
      <c r="CB638" s="172"/>
      <c r="CC638" s="172"/>
      <c r="CD638" s="172"/>
      <c r="CE638" s="172"/>
      <c r="CF638" s="172"/>
      <c r="CG638" s="172"/>
      <c r="CH638" s="172"/>
      <c r="CI638" s="172"/>
      <c r="CJ638" s="172"/>
      <c r="CK638" s="172"/>
      <c r="CL638" s="172"/>
      <c r="CM638" s="172"/>
      <c r="CN638" s="172"/>
      <c r="CO638" s="172"/>
      <c r="CP638" s="172"/>
      <c r="CQ638" s="172"/>
      <c r="CR638" s="172"/>
      <c r="CS638" s="172"/>
      <c r="CT638" s="172"/>
      <c r="CU638" s="172"/>
      <c r="CV638" s="172"/>
      <c r="CW638" s="172"/>
      <c r="CX638" s="172"/>
      <c r="CY638" s="172"/>
      <c r="CZ638" s="172"/>
      <c r="DA638" s="172"/>
      <c r="DB638" s="172"/>
      <c r="DC638" s="172"/>
      <c r="DD638" s="172"/>
      <c r="DE638" s="172"/>
      <c r="DF638" s="172"/>
      <c r="DG638" s="172"/>
      <c r="DH638" s="172"/>
      <c r="DI638" s="172"/>
      <c r="DJ638" s="172"/>
      <c r="DK638" s="172"/>
      <c r="DL638" s="172"/>
      <c r="DM638" s="172"/>
    </row>
    <row r="639" spans="1:117" s="225" customFormat="1" hidden="1">
      <c r="A639" s="178" t="s">
        <v>960</v>
      </c>
      <c r="B639" s="243"/>
      <c r="C639" s="242"/>
      <c r="D639" s="241"/>
      <c r="E639" s="240"/>
      <c r="F639" s="239"/>
      <c r="G639" s="238"/>
      <c r="H639" s="231"/>
      <c r="I639" s="237"/>
      <c r="J639" s="236"/>
      <c r="K639" s="236"/>
      <c r="L639" s="236"/>
      <c r="M639" s="236"/>
      <c r="N639" s="236"/>
      <c r="O639" s="236"/>
      <c r="P639" s="236"/>
      <c r="Q639" s="236"/>
      <c r="R639" s="236"/>
      <c r="S639" s="236"/>
      <c r="T639" s="236"/>
      <c r="U639" s="236"/>
      <c r="V639" s="236"/>
      <c r="W639" s="236"/>
      <c r="X639" s="236"/>
      <c r="Y639" s="236"/>
      <c r="Z639" s="236"/>
      <c r="AA639" s="236"/>
      <c r="AB639" s="236"/>
      <c r="AC639" s="236"/>
      <c r="AD639" s="236"/>
      <c r="AE639" s="236"/>
      <c r="AF639" s="236"/>
      <c r="AG639" s="236"/>
      <c r="AH639" s="236"/>
      <c r="AI639" s="236"/>
      <c r="AJ639" s="236"/>
      <c r="AK639" s="236"/>
      <c r="AL639" s="236"/>
      <c r="AM639" s="236"/>
      <c r="AN639" s="236"/>
      <c r="AO639" s="236"/>
      <c r="AP639" s="236"/>
      <c r="AQ639" s="236"/>
      <c r="AR639" s="236"/>
      <c r="AS639" s="177">
        <f t="shared" si="69"/>
        <v>0</v>
      </c>
      <c r="AT639" s="235">
        <f t="shared" si="70"/>
        <v>0</v>
      </c>
      <c r="AU639" s="235">
        <f t="shared" si="71"/>
        <v>0</v>
      </c>
      <c r="AV639" s="235">
        <f t="shared" si="72"/>
        <v>0</v>
      </c>
      <c r="AW639" s="172"/>
      <c r="AX639" s="173">
        <f t="shared" si="75"/>
        <v>0</v>
      </c>
      <c r="AY639" s="173"/>
      <c r="AZ639" s="173"/>
      <c r="BA639" s="173">
        <f t="shared" si="73"/>
        <v>0</v>
      </c>
      <c r="BB639" s="173"/>
      <c r="BC639" s="173"/>
      <c r="BD639" s="173">
        <f t="shared" si="74"/>
        <v>0</v>
      </c>
      <c r="BE639" s="173"/>
      <c r="BF639" s="172"/>
      <c r="BG639" s="172"/>
      <c r="BH639" s="172"/>
      <c r="BI639" s="172"/>
      <c r="BJ639" s="172"/>
      <c r="BK639" s="172"/>
      <c r="BL639" s="172"/>
      <c r="BM639" s="172"/>
      <c r="BN639" s="172"/>
      <c r="BO639" s="172"/>
      <c r="BP639" s="172"/>
      <c r="BQ639" s="172"/>
      <c r="BR639" s="172"/>
      <c r="BS639" s="172"/>
      <c r="BT639" s="172"/>
      <c r="BU639" s="172"/>
      <c r="BV639" s="172"/>
      <c r="BW639" s="172"/>
      <c r="BX639" s="172"/>
      <c r="BY639" s="172"/>
      <c r="BZ639" s="172"/>
      <c r="CA639" s="172"/>
      <c r="CB639" s="172"/>
      <c r="CC639" s="172"/>
      <c r="CD639" s="172"/>
      <c r="CE639" s="172"/>
      <c r="CF639" s="172"/>
      <c r="CG639" s="172"/>
      <c r="CH639" s="172"/>
      <c r="CI639" s="172"/>
      <c r="CJ639" s="172"/>
      <c r="CK639" s="172"/>
      <c r="CL639" s="172"/>
      <c r="CM639" s="172"/>
      <c r="CN639" s="172"/>
      <c r="CO639" s="172"/>
      <c r="CP639" s="172"/>
      <c r="CQ639" s="172"/>
      <c r="CR639" s="172"/>
      <c r="CS639" s="172"/>
      <c r="CT639" s="172"/>
      <c r="CU639" s="172"/>
      <c r="CV639" s="172"/>
      <c r="CW639" s="172"/>
      <c r="CX639" s="172"/>
      <c r="CY639" s="172"/>
      <c r="CZ639" s="172"/>
      <c r="DA639" s="172"/>
      <c r="DB639" s="172"/>
      <c r="DC639" s="172"/>
      <c r="DD639" s="172"/>
      <c r="DE639" s="172"/>
      <c r="DF639" s="172"/>
      <c r="DG639" s="172"/>
      <c r="DH639" s="172"/>
      <c r="DI639" s="172"/>
      <c r="DJ639" s="172"/>
      <c r="DK639" s="172"/>
      <c r="DL639" s="172"/>
      <c r="DM639" s="172"/>
    </row>
    <row r="640" spans="1:117" hidden="1">
      <c r="A640" s="178" t="s">
        <v>961</v>
      </c>
      <c r="B640" s="243"/>
      <c r="C640" s="242"/>
      <c r="D640" s="241"/>
      <c r="E640" s="240"/>
      <c r="F640" s="239"/>
      <c r="G640" s="238"/>
      <c r="H640" s="231"/>
      <c r="I640" s="237"/>
      <c r="J640" s="236"/>
      <c r="K640" s="236"/>
      <c r="L640" s="236"/>
      <c r="M640" s="236"/>
      <c r="N640" s="236"/>
      <c r="O640" s="236"/>
      <c r="P640" s="236"/>
      <c r="Q640" s="236"/>
      <c r="R640" s="236"/>
      <c r="S640" s="236"/>
      <c r="T640" s="236"/>
      <c r="U640" s="236"/>
      <c r="V640" s="236"/>
      <c r="W640" s="236"/>
      <c r="X640" s="236"/>
      <c r="Y640" s="236"/>
      <c r="Z640" s="236"/>
      <c r="AA640" s="236"/>
      <c r="AB640" s="236"/>
      <c r="AC640" s="236"/>
      <c r="AD640" s="236"/>
      <c r="AE640" s="236"/>
      <c r="AF640" s="236"/>
      <c r="AG640" s="236"/>
      <c r="AH640" s="236"/>
      <c r="AI640" s="236"/>
      <c r="AJ640" s="236"/>
      <c r="AK640" s="236"/>
      <c r="AL640" s="236"/>
      <c r="AM640" s="236"/>
      <c r="AN640" s="236"/>
      <c r="AO640" s="236"/>
      <c r="AP640" s="236"/>
      <c r="AQ640" s="236"/>
      <c r="AR640" s="236"/>
      <c r="AS640" s="177">
        <f t="shared" si="69"/>
        <v>0</v>
      </c>
      <c r="AT640" s="235">
        <f t="shared" si="70"/>
        <v>0</v>
      </c>
      <c r="AU640" s="235">
        <f t="shared" si="71"/>
        <v>0</v>
      </c>
      <c r="AV640" s="235">
        <f t="shared" si="72"/>
        <v>0</v>
      </c>
      <c r="AX640" s="173">
        <f t="shared" si="75"/>
        <v>0</v>
      </c>
      <c r="BA640" s="173">
        <f t="shared" si="73"/>
        <v>0</v>
      </c>
      <c r="BD640" s="173">
        <f t="shared" si="74"/>
        <v>0</v>
      </c>
    </row>
    <row r="641" spans="1:117" s="225" customFormat="1" hidden="1">
      <c r="A641" s="178" t="s">
        <v>962</v>
      </c>
      <c r="B641" s="243"/>
      <c r="C641" s="242"/>
      <c r="D641" s="241"/>
      <c r="E641" s="240"/>
      <c r="F641" s="239"/>
      <c r="G641" s="238"/>
      <c r="H641" s="231"/>
      <c r="I641" s="237"/>
      <c r="J641" s="236"/>
      <c r="K641" s="236"/>
      <c r="L641" s="236"/>
      <c r="M641" s="236"/>
      <c r="N641" s="236"/>
      <c r="O641" s="236"/>
      <c r="P641" s="236"/>
      <c r="Q641" s="236"/>
      <c r="R641" s="236"/>
      <c r="S641" s="236"/>
      <c r="T641" s="236"/>
      <c r="U641" s="236"/>
      <c r="V641" s="236"/>
      <c r="W641" s="236"/>
      <c r="X641" s="236"/>
      <c r="Y641" s="236"/>
      <c r="Z641" s="236"/>
      <c r="AA641" s="236"/>
      <c r="AB641" s="236"/>
      <c r="AC641" s="236"/>
      <c r="AD641" s="236"/>
      <c r="AE641" s="236"/>
      <c r="AF641" s="236"/>
      <c r="AG641" s="236"/>
      <c r="AH641" s="236"/>
      <c r="AI641" s="236"/>
      <c r="AJ641" s="236"/>
      <c r="AK641" s="236"/>
      <c r="AL641" s="236"/>
      <c r="AM641" s="236"/>
      <c r="AN641" s="236"/>
      <c r="AO641" s="236"/>
      <c r="AP641" s="236"/>
      <c r="AQ641" s="236"/>
      <c r="AR641" s="236"/>
      <c r="AS641" s="177">
        <f t="shared" si="69"/>
        <v>0</v>
      </c>
      <c r="AT641" s="235">
        <f t="shared" si="70"/>
        <v>0</v>
      </c>
      <c r="AU641" s="235">
        <f t="shared" si="71"/>
        <v>0</v>
      </c>
      <c r="AV641" s="235">
        <f t="shared" si="72"/>
        <v>0</v>
      </c>
      <c r="AW641" s="172"/>
      <c r="AX641" s="173">
        <f t="shared" si="75"/>
        <v>0</v>
      </c>
      <c r="AY641" s="173"/>
      <c r="AZ641" s="173"/>
      <c r="BA641" s="173">
        <f t="shared" si="73"/>
        <v>0</v>
      </c>
      <c r="BB641" s="173"/>
      <c r="BC641" s="173"/>
      <c r="BD641" s="173">
        <f t="shared" si="74"/>
        <v>0</v>
      </c>
      <c r="BE641" s="173"/>
      <c r="BF641" s="172"/>
      <c r="BG641" s="172"/>
      <c r="BH641" s="172"/>
      <c r="BI641" s="172"/>
      <c r="BJ641" s="172"/>
      <c r="BK641" s="172"/>
      <c r="BL641" s="172"/>
      <c r="BM641" s="172"/>
      <c r="BN641" s="172"/>
      <c r="BO641" s="172"/>
      <c r="BP641" s="172"/>
      <c r="BQ641" s="172"/>
      <c r="BR641" s="172"/>
      <c r="BS641" s="172"/>
      <c r="BT641" s="172"/>
      <c r="BU641" s="172"/>
      <c r="BV641" s="172"/>
      <c r="BW641" s="172"/>
      <c r="BX641" s="172"/>
      <c r="BY641" s="172"/>
      <c r="BZ641" s="172"/>
      <c r="CA641" s="172"/>
      <c r="CB641" s="172"/>
      <c r="CC641" s="172"/>
      <c r="CD641" s="172"/>
      <c r="CE641" s="172"/>
      <c r="CF641" s="172"/>
      <c r="CG641" s="172"/>
      <c r="CH641" s="172"/>
      <c r="CI641" s="172"/>
      <c r="CJ641" s="172"/>
      <c r="CK641" s="172"/>
      <c r="CL641" s="172"/>
      <c r="CM641" s="172"/>
      <c r="CN641" s="172"/>
      <c r="CO641" s="172"/>
      <c r="CP641" s="172"/>
      <c r="CQ641" s="172"/>
      <c r="CR641" s="172"/>
      <c r="CS641" s="172"/>
      <c r="CT641" s="172"/>
      <c r="CU641" s="172"/>
      <c r="CV641" s="172"/>
      <c r="CW641" s="172"/>
      <c r="CX641" s="172"/>
      <c r="CY641" s="172"/>
      <c r="CZ641" s="172"/>
      <c r="DA641" s="172"/>
      <c r="DB641" s="172"/>
      <c r="DC641" s="172"/>
      <c r="DD641" s="172"/>
      <c r="DE641" s="172"/>
      <c r="DF641" s="172"/>
      <c r="DG641" s="172"/>
      <c r="DH641" s="172"/>
      <c r="DI641" s="172"/>
      <c r="DJ641" s="172"/>
      <c r="DK641" s="172"/>
      <c r="DL641" s="172"/>
      <c r="DM641" s="172"/>
    </row>
    <row r="642" spans="1:117" s="225" customFormat="1" hidden="1">
      <c r="A642" s="178" t="s">
        <v>963</v>
      </c>
      <c r="B642" s="243"/>
      <c r="C642" s="242"/>
      <c r="D642" s="241"/>
      <c r="E642" s="240"/>
      <c r="F642" s="239"/>
      <c r="G642" s="238"/>
      <c r="H642" s="231"/>
      <c r="I642" s="237"/>
      <c r="J642" s="236"/>
      <c r="K642" s="236"/>
      <c r="L642" s="236"/>
      <c r="M642" s="236"/>
      <c r="N642" s="236"/>
      <c r="O642" s="236"/>
      <c r="P642" s="236"/>
      <c r="Q642" s="236"/>
      <c r="R642" s="236"/>
      <c r="S642" s="236"/>
      <c r="T642" s="236"/>
      <c r="U642" s="236"/>
      <c r="V642" s="236"/>
      <c r="W642" s="236"/>
      <c r="X642" s="236"/>
      <c r="Y642" s="236"/>
      <c r="Z642" s="236"/>
      <c r="AA642" s="236"/>
      <c r="AB642" s="236"/>
      <c r="AC642" s="236"/>
      <c r="AD642" s="236"/>
      <c r="AE642" s="236"/>
      <c r="AF642" s="236"/>
      <c r="AG642" s="236"/>
      <c r="AH642" s="236"/>
      <c r="AI642" s="236"/>
      <c r="AJ642" s="236"/>
      <c r="AK642" s="236"/>
      <c r="AL642" s="236"/>
      <c r="AM642" s="236"/>
      <c r="AN642" s="236"/>
      <c r="AO642" s="236"/>
      <c r="AP642" s="236"/>
      <c r="AQ642" s="236"/>
      <c r="AR642" s="236"/>
      <c r="AS642" s="177">
        <f t="shared" si="69"/>
        <v>0</v>
      </c>
      <c r="AT642" s="235">
        <f t="shared" si="70"/>
        <v>0</v>
      </c>
      <c r="AU642" s="235">
        <f t="shared" si="71"/>
        <v>0</v>
      </c>
      <c r="AV642" s="235">
        <f t="shared" si="72"/>
        <v>0</v>
      </c>
      <c r="AW642" s="172"/>
      <c r="AX642" s="173">
        <f t="shared" si="75"/>
        <v>0</v>
      </c>
      <c r="AY642" s="173"/>
      <c r="AZ642" s="173"/>
      <c r="BA642" s="173">
        <f t="shared" si="73"/>
        <v>0</v>
      </c>
      <c r="BB642" s="173"/>
      <c r="BC642" s="173"/>
      <c r="BD642" s="173">
        <f t="shared" si="74"/>
        <v>0</v>
      </c>
      <c r="BE642" s="173"/>
      <c r="BF642" s="172"/>
      <c r="BG642" s="172"/>
      <c r="BH642" s="172"/>
      <c r="BI642" s="172"/>
      <c r="BJ642" s="172"/>
      <c r="BK642" s="172"/>
      <c r="BL642" s="172"/>
      <c r="BM642" s="172"/>
      <c r="BN642" s="172"/>
      <c r="BO642" s="172"/>
      <c r="BP642" s="172"/>
      <c r="BQ642" s="172"/>
      <c r="BR642" s="172"/>
      <c r="BS642" s="172"/>
      <c r="BT642" s="172"/>
      <c r="BU642" s="172"/>
      <c r="BV642" s="172"/>
      <c r="BW642" s="172"/>
      <c r="BX642" s="172"/>
      <c r="BY642" s="172"/>
      <c r="BZ642" s="172"/>
      <c r="CA642" s="172"/>
      <c r="CB642" s="172"/>
      <c r="CC642" s="172"/>
      <c r="CD642" s="172"/>
      <c r="CE642" s="172"/>
      <c r="CF642" s="172"/>
      <c r="CG642" s="172"/>
      <c r="CH642" s="172"/>
      <c r="CI642" s="172"/>
      <c r="CJ642" s="172"/>
      <c r="CK642" s="172"/>
      <c r="CL642" s="172"/>
      <c r="CM642" s="172"/>
      <c r="CN642" s="172"/>
      <c r="CO642" s="172"/>
      <c r="CP642" s="172"/>
      <c r="CQ642" s="172"/>
      <c r="CR642" s="172"/>
      <c r="CS642" s="172"/>
      <c r="CT642" s="172"/>
      <c r="CU642" s="172"/>
      <c r="CV642" s="172"/>
      <c r="CW642" s="172"/>
      <c r="CX642" s="172"/>
      <c r="CY642" s="172"/>
      <c r="CZ642" s="172"/>
      <c r="DA642" s="172"/>
      <c r="DB642" s="172"/>
      <c r="DC642" s="172"/>
      <c r="DD642" s="172"/>
      <c r="DE642" s="172"/>
      <c r="DF642" s="172"/>
      <c r="DG642" s="172"/>
      <c r="DH642" s="172"/>
      <c r="DI642" s="172"/>
      <c r="DJ642" s="172"/>
      <c r="DK642" s="172"/>
      <c r="DL642" s="172"/>
      <c r="DM642" s="172"/>
    </row>
    <row r="643" spans="1:117" s="225" customFormat="1" hidden="1">
      <c r="A643" s="178" t="s">
        <v>964</v>
      </c>
      <c r="B643" s="243"/>
      <c r="C643" s="242"/>
      <c r="D643" s="241"/>
      <c r="E643" s="240"/>
      <c r="F643" s="239"/>
      <c r="G643" s="238"/>
      <c r="H643" s="231"/>
      <c r="I643" s="237"/>
      <c r="J643" s="236"/>
      <c r="K643" s="236"/>
      <c r="L643" s="236"/>
      <c r="M643" s="236"/>
      <c r="N643" s="236"/>
      <c r="O643" s="236"/>
      <c r="P643" s="236"/>
      <c r="Q643" s="236"/>
      <c r="R643" s="236"/>
      <c r="S643" s="236"/>
      <c r="T643" s="236"/>
      <c r="U643" s="236"/>
      <c r="V643" s="236"/>
      <c r="W643" s="236"/>
      <c r="X643" s="236"/>
      <c r="Y643" s="236"/>
      <c r="Z643" s="236"/>
      <c r="AA643" s="236"/>
      <c r="AB643" s="236"/>
      <c r="AC643" s="236"/>
      <c r="AD643" s="236"/>
      <c r="AE643" s="236"/>
      <c r="AF643" s="236"/>
      <c r="AG643" s="236"/>
      <c r="AH643" s="236"/>
      <c r="AI643" s="236"/>
      <c r="AJ643" s="236"/>
      <c r="AK643" s="236"/>
      <c r="AL643" s="236"/>
      <c r="AM643" s="236"/>
      <c r="AN643" s="236"/>
      <c r="AO643" s="236"/>
      <c r="AP643" s="236"/>
      <c r="AQ643" s="236"/>
      <c r="AR643" s="236"/>
      <c r="AS643" s="177">
        <f t="shared" si="69"/>
        <v>0</v>
      </c>
      <c r="AT643" s="235">
        <f t="shared" si="70"/>
        <v>0</v>
      </c>
      <c r="AU643" s="235">
        <f t="shared" si="71"/>
        <v>0</v>
      </c>
      <c r="AV643" s="235">
        <f t="shared" si="72"/>
        <v>0</v>
      </c>
      <c r="AW643" s="172"/>
      <c r="AX643" s="173">
        <f t="shared" si="75"/>
        <v>0</v>
      </c>
      <c r="AY643" s="173"/>
      <c r="AZ643" s="173"/>
      <c r="BA643" s="173">
        <f t="shared" si="73"/>
        <v>0</v>
      </c>
      <c r="BB643" s="173"/>
      <c r="BC643" s="173"/>
      <c r="BD643" s="173">
        <f t="shared" si="74"/>
        <v>0</v>
      </c>
      <c r="BE643" s="173"/>
      <c r="BF643" s="172"/>
      <c r="BG643" s="172"/>
      <c r="BH643" s="172"/>
      <c r="BI643" s="172"/>
      <c r="BJ643" s="172"/>
      <c r="BK643" s="172"/>
      <c r="BL643" s="172"/>
      <c r="BM643" s="172"/>
      <c r="BN643" s="172"/>
      <c r="BO643" s="172"/>
      <c r="BP643" s="172"/>
      <c r="BQ643" s="172"/>
      <c r="BR643" s="172"/>
      <c r="BS643" s="172"/>
      <c r="BT643" s="172"/>
      <c r="BU643" s="172"/>
      <c r="BV643" s="172"/>
      <c r="BW643" s="172"/>
      <c r="BX643" s="172"/>
      <c r="BY643" s="172"/>
      <c r="BZ643" s="172"/>
      <c r="CA643" s="172"/>
      <c r="CB643" s="172"/>
      <c r="CC643" s="172"/>
      <c r="CD643" s="172"/>
      <c r="CE643" s="172"/>
      <c r="CF643" s="172"/>
      <c r="CG643" s="172"/>
      <c r="CH643" s="172"/>
      <c r="CI643" s="172"/>
      <c r="CJ643" s="172"/>
      <c r="CK643" s="172"/>
      <c r="CL643" s="172"/>
      <c r="CM643" s="172"/>
      <c r="CN643" s="172"/>
      <c r="CO643" s="172"/>
      <c r="CP643" s="172"/>
      <c r="CQ643" s="172"/>
      <c r="CR643" s="172"/>
      <c r="CS643" s="172"/>
      <c r="CT643" s="172"/>
      <c r="CU643" s="172"/>
      <c r="CV643" s="172"/>
      <c r="CW643" s="172"/>
      <c r="CX643" s="172"/>
      <c r="CY643" s="172"/>
      <c r="CZ643" s="172"/>
      <c r="DA643" s="172"/>
      <c r="DB643" s="172"/>
      <c r="DC643" s="172"/>
      <c r="DD643" s="172"/>
      <c r="DE643" s="172"/>
      <c r="DF643" s="172"/>
      <c r="DG643" s="172"/>
      <c r="DH643" s="172"/>
      <c r="DI643" s="172"/>
      <c r="DJ643" s="172"/>
      <c r="DK643" s="172"/>
      <c r="DL643" s="172"/>
      <c r="DM643" s="172"/>
    </row>
    <row r="644" spans="1:117" s="225" customFormat="1" hidden="1">
      <c r="A644" s="178" t="s">
        <v>965</v>
      </c>
      <c r="B644" s="243"/>
      <c r="C644" s="242"/>
      <c r="D644" s="241"/>
      <c r="E644" s="240"/>
      <c r="F644" s="239"/>
      <c r="G644" s="238"/>
      <c r="H644" s="231"/>
      <c r="I644" s="237"/>
      <c r="J644" s="236"/>
      <c r="K644" s="236"/>
      <c r="L644" s="236"/>
      <c r="M644" s="236"/>
      <c r="N644" s="236"/>
      <c r="O644" s="236"/>
      <c r="P644" s="236"/>
      <c r="Q644" s="236"/>
      <c r="R644" s="236"/>
      <c r="S644" s="236"/>
      <c r="T644" s="236"/>
      <c r="U644" s="236"/>
      <c r="V644" s="236"/>
      <c r="W644" s="236"/>
      <c r="X644" s="236"/>
      <c r="Y644" s="236"/>
      <c r="Z644" s="236"/>
      <c r="AA644" s="236"/>
      <c r="AB644" s="236"/>
      <c r="AC644" s="236"/>
      <c r="AD644" s="236"/>
      <c r="AE644" s="236"/>
      <c r="AF644" s="236"/>
      <c r="AG644" s="236"/>
      <c r="AH644" s="236"/>
      <c r="AI644" s="236"/>
      <c r="AJ644" s="236"/>
      <c r="AK644" s="236"/>
      <c r="AL644" s="236"/>
      <c r="AM644" s="236"/>
      <c r="AN644" s="236"/>
      <c r="AO644" s="236"/>
      <c r="AP644" s="236"/>
      <c r="AQ644" s="236"/>
      <c r="AR644" s="236"/>
      <c r="AS644" s="177">
        <f t="shared" si="69"/>
        <v>0</v>
      </c>
      <c r="AT644" s="235">
        <f t="shared" si="70"/>
        <v>0</v>
      </c>
      <c r="AU644" s="235">
        <f t="shared" si="71"/>
        <v>0</v>
      </c>
      <c r="AV644" s="235">
        <f t="shared" si="72"/>
        <v>0</v>
      </c>
      <c r="AW644" s="172"/>
      <c r="AX644" s="173">
        <f t="shared" si="75"/>
        <v>0</v>
      </c>
      <c r="AY644" s="173"/>
      <c r="AZ644" s="173"/>
      <c r="BA644" s="173">
        <f t="shared" si="73"/>
        <v>0</v>
      </c>
      <c r="BB644" s="173"/>
      <c r="BC644" s="173"/>
      <c r="BD644" s="173">
        <f t="shared" si="74"/>
        <v>0</v>
      </c>
      <c r="BE644" s="173"/>
      <c r="BF644" s="172"/>
      <c r="BG644" s="172"/>
      <c r="BH644" s="172"/>
      <c r="BI644" s="172"/>
      <c r="BJ644" s="172"/>
      <c r="BK644" s="172"/>
      <c r="BL644" s="172"/>
      <c r="BM644" s="172"/>
      <c r="BN644" s="172"/>
      <c r="BO644" s="172"/>
      <c r="BP644" s="172"/>
      <c r="BQ644" s="172"/>
      <c r="BR644" s="172"/>
      <c r="BS644" s="172"/>
      <c r="BT644" s="172"/>
      <c r="BU644" s="172"/>
      <c r="BV644" s="172"/>
      <c r="BW644" s="172"/>
      <c r="BX644" s="172"/>
      <c r="BY644" s="172"/>
      <c r="BZ644" s="172"/>
      <c r="CA644" s="172"/>
      <c r="CB644" s="172"/>
      <c r="CC644" s="172"/>
      <c r="CD644" s="172"/>
      <c r="CE644" s="172"/>
      <c r="CF644" s="172"/>
      <c r="CG644" s="172"/>
      <c r="CH644" s="172"/>
      <c r="CI644" s="172"/>
      <c r="CJ644" s="172"/>
      <c r="CK644" s="172"/>
      <c r="CL644" s="172"/>
      <c r="CM644" s="172"/>
      <c r="CN644" s="172"/>
      <c r="CO644" s="172"/>
      <c r="CP644" s="172"/>
      <c r="CQ644" s="172"/>
      <c r="CR644" s="172"/>
      <c r="CS644" s="172"/>
      <c r="CT644" s="172"/>
      <c r="CU644" s="172"/>
      <c r="CV644" s="172"/>
      <c r="CW644" s="172"/>
      <c r="CX644" s="172"/>
      <c r="CY644" s="172"/>
      <c r="CZ644" s="172"/>
      <c r="DA644" s="172"/>
      <c r="DB644" s="172"/>
      <c r="DC644" s="172"/>
      <c r="DD644" s="172"/>
      <c r="DE644" s="172"/>
      <c r="DF644" s="172"/>
      <c r="DG644" s="172"/>
      <c r="DH644" s="172"/>
      <c r="DI644" s="172"/>
      <c r="DJ644" s="172"/>
      <c r="DK644" s="172"/>
      <c r="DL644" s="172"/>
      <c r="DM644" s="172"/>
    </row>
    <row r="645" spans="1:117" s="225" customFormat="1" ht="12.75" hidden="1" customHeight="1">
      <c r="A645" s="178" t="s">
        <v>966</v>
      </c>
      <c r="B645" s="243"/>
      <c r="C645" s="242"/>
      <c r="D645" s="241"/>
      <c r="E645" s="240"/>
      <c r="F645" s="239"/>
      <c r="G645" s="238"/>
      <c r="H645" s="231"/>
      <c r="I645" s="237"/>
      <c r="J645" s="236"/>
      <c r="K645" s="236"/>
      <c r="L645" s="236"/>
      <c r="M645" s="236"/>
      <c r="N645" s="236"/>
      <c r="O645" s="236"/>
      <c r="P645" s="236"/>
      <c r="Q645" s="236"/>
      <c r="R645" s="236"/>
      <c r="S645" s="236"/>
      <c r="T645" s="236"/>
      <c r="U645" s="236"/>
      <c r="V645" s="236"/>
      <c r="W645" s="236"/>
      <c r="X645" s="236"/>
      <c r="Y645" s="236"/>
      <c r="Z645" s="236"/>
      <c r="AA645" s="236"/>
      <c r="AB645" s="236"/>
      <c r="AC645" s="236"/>
      <c r="AD645" s="236"/>
      <c r="AE645" s="236"/>
      <c r="AF645" s="236"/>
      <c r="AG645" s="236"/>
      <c r="AH645" s="236"/>
      <c r="AI645" s="236"/>
      <c r="AJ645" s="236"/>
      <c r="AK645" s="236"/>
      <c r="AL645" s="236"/>
      <c r="AM645" s="236"/>
      <c r="AN645" s="236"/>
      <c r="AO645" s="236"/>
      <c r="AP645" s="236"/>
      <c r="AQ645" s="236"/>
      <c r="AR645" s="236"/>
      <c r="AS645" s="177">
        <f t="shared" ref="AS645:AS708" si="76">SUM(J645:AR645)</f>
        <v>0</v>
      </c>
      <c r="AT645" s="235">
        <f t="shared" ref="AT645:AT708" si="77">SUM(J645:O645)</f>
        <v>0</v>
      </c>
      <c r="AU645" s="235">
        <f t="shared" ref="AU645:AU708" si="78">SUM(P645:Z645)</f>
        <v>0</v>
      </c>
      <c r="AV645" s="235">
        <f t="shared" ref="AV645:AV708" si="79">SUM(AA645:AJ645)</f>
        <v>0</v>
      </c>
      <c r="AW645" s="172"/>
      <c r="AX645" s="173">
        <f t="shared" si="75"/>
        <v>0</v>
      </c>
      <c r="AY645" s="173"/>
      <c r="AZ645" s="173"/>
      <c r="BA645" s="173">
        <f t="shared" si="73"/>
        <v>0</v>
      </c>
      <c r="BB645" s="173"/>
      <c r="BC645" s="173"/>
      <c r="BD645" s="173">
        <f t="shared" si="74"/>
        <v>0</v>
      </c>
      <c r="BE645" s="173"/>
      <c r="BF645" s="172"/>
      <c r="BG645" s="172"/>
      <c r="BH645" s="172"/>
      <c r="BI645" s="172"/>
      <c r="BJ645" s="172"/>
      <c r="BK645" s="172"/>
      <c r="BL645" s="172"/>
      <c r="BM645" s="172"/>
      <c r="BN645" s="172"/>
      <c r="BO645" s="172"/>
      <c r="BP645" s="172"/>
      <c r="BQ645" s="172"/>
      <c r="BR645" s="172"/>
      <c r="BS645" s="172"/>
      <c r="BT645" s="172"/>
      <c r="BU645" s="172"/>
      <c r="BV645" s="172"/>
      <c r="BW645" s="172"/>
      <c r="BX645" s="172"/>
      <c r="BY645" s="172"/>
      <c r="BZ645" s="172"/>
      <c r="CA645" s="172"/>
      <c r="CB645" s="172"/>
      <c r="CC645" s="172"/>
      <c r="CD645" s="172"/>
      <c r="CE645" s="172"/>
      <c r="CF645" s="172"/>
      <c r="CG645" s="172"/>
      <c r="CH645" s="172"/>
      <c r="CI645" s="172"/>
      <c r="CJ645" s="172"/>
      <c r="CK645" s="172"/>
      <c r="CL645" s="172"/>
      <c r="CM645" s="172"/>
      <c r="CN645" s="172"/>
      <c r="CO645" s="172"/>
      <c r="CP645" s="172"/>
      <c r="CQ645" s="172"/>
      <c r="CR645" s="172"/>
      <c r="CS645" s="172"/>
      <c r="CT645" s="172"/>
      <c r="CU645" s="172"/>
      <c r="CV645" s="172"/>
      <c r="CW645" s="172"/>
      <c r="CX645" s="172"/>
      <c r="CY645" s="172"/>
      <c r="CZ645" s="172"/>
      <c r="DA645" s="172"/>
      <c r="DB645" s="172"/>
      <c r="DC645" s="172"/>
      <c r="DD645" s="172"/>
      <c r="DE645" s="172"/>
      <c r="DF645" s="172"/>
      <c r="DG645" s="172"/>
      <c r="DH645" s="172"/>
      <c r="DI645" s="172"/>
      <c r="DJ645" s="172"/>
      <c r="DK645" s="172"/>
      <c r="DL645" s="172"/>
      <c r="DM645" s="172"/>
    </row>
    <row r="646" spans="1:117" s="225" customFormat="1" ht="12.75" hidden="1" customHeight="1">
      <c r="A646" s="178" t="s">
        <v>967</v>
      </c>
      <c r="B646" s="243"/>
      <c r="C646" s="242"/>
      <c r="D646" s="241"/>
      <c r="E646" s="240"/>
      <c r="F646" s="239"/>
      <c r="G646" s="238"/>
      <c r="H646" s="231"/>
      <c r="I646" s="237"/>
      <c r="J646" s="236"/>
      <c r="K646" s="236"/>
      <c r="L646" s="236"/>
      <c r="M646" s="236"/>
      <c r="N646" s="236"/>
      <c r="O646" s="236"/>
      <c r="P646" s="236"/>
      <c r="Q646" s="236"/>
      <c r="R646" s="236"/>
      <c r="S646" s="236"/>
      <c r="T646" s="236"/>
      <c r="U646" s="236"/>
      <c r="V646" s="236"/>
      <c r="W646" s="236"/>
      <c r="X646" s="236"/>
      <c r="Y646" s="236"/>
      <c r="Z646" s="236"/>
      <c r="AA646" s="236"/>
      <c r="AB646" s="236"/>
      <c r="AC646" s="236"/>
      <c r="AD646" s="236"/>
      <c r="AE646" s="236"/>
      <c r="AF646" s="236"/>
      <c r="AG646" s="236"/>
      <c r="AH646" s="236"/>
      <c r="AI646" s="236"/>
      <c r="AJ646" s="236"/>
      <c r="AK646" s="236"/>
      <c r="AL646" s="236"/>
      <c r="AM646" s="236"/>
      <c r="AN646" s="236"/>
      <c r="AO646" s="236"/>
      <c r="AP646" s="236"/>
      <c r="AQ646" s="236"/>
      <c r="AR646" s="236"/>
      <c r="AS646" s="177">
        <f t="shared" si="76"/>
        <v>0</v>
      </c>
      <c r="AT646" s="235">
        <f t="shared" si="77"/>
        <v>0</v>
      </c>
      <c r="AU646" s="235">
        <f t="shared" si="78"/>
        <v>0</v>
      </c>
      <c r="AV646" s="235">
        <f t="shared" si="79"/>
        <v>0</v>
      </c>
      <c r="AW646" s="172"/>
      <c r="AX646" s="173">
        <f t="shared" si="75"/>
        <v>0</v>
      </c>
      <c r="AY646" s="173"/>
      <c r="AZ646" s="173"/>
      <c r="BA646" s="173">
        <f t="shared" ref="BA646:BA709" si="80">D646*AC646</f>
        <v>0</v>
      </c>
      <c r="BB646" s="173"/>
      <c r="BC646" s="173"/>
      <c r="BD646" s="173">
        <f t="shared" ref="BD646:BD709" si="81">D646*(AK646+W646)</f>
        <v>0</v>
      </c>
      <c r="BE646" s="173"/>
      <c r="BF646" s="172"/>
      <c r="BG646" s="172"/>
      <c r="BH646" s="172"/>
      <c r="BI646" s="172"/>
      <c r="BJ646" s="172"/>
      <c r="BK646" s="172"/>
      <c r="BL646" s="172"/>
      <c r="BM646" s="172"/>
      <c r="BN646" s="172"/>
      <c r="BO646" s="172"/>
      <c r="BP646" s="172"/>
      <c r="BQ646" s="172"/>
      <c r="BR646" s="172"/>
      <c r="BS646" s="172"/>
      <c r="BT646" s="172"/>
      <c r="BU646" s="172"/>
      <c r="BV646" s="172"/>
      <c r="BW646" s="172"/>
      <c r="BX646" s="172"/>
      <c r="BY646" s="172"/>
      <c r="BZ646" s="172"/>
      <c r="CA646" s="172"/>
      <c r="CB646" s="172"/>
      <c r="CC646" s="172"/>
      <c r="CD646" s="172"/>
      <c r="CE646" s="172"/>
      <c r="CF646" s="172"/>
      <c r="CG646" s="172"/>
      <c r="CH646" s="172"/>
      <c r="CI646" s="172"/>
      <c r="CJ646" s="172"/>
      <c r="CK646" s="172"/>
      <c r="CL646" s="172"/>
      <c r="CM646" s="172"/>
      <c r="CN646" s="172"/>
      <c r="CO646" s="172"/>
      <c r="CP646" s="172"/>
      <c r="CQ646" s="172"/>
      <c r="CR646" s="172"/>
      <c r="CS646" s="172"/>
      <c r="CT646" s="172"/>
      <c r="CU646" s="172"/>
      <c r="CV646" s="172"/>
      <c r="CW646" s="172"/>
      <c r="CX646" s="172"/>
      <c r="CY646" s="172"/>
      <c r="CZ646" s="172"/>
      <c r="DA646" s="172"/>
      <c r="DB646" s="172"/>
      <c r="DC646" s="172"/>
      <c r="DD646" s="172"/>
      <c r="DE646" s="172"/>
      <c r="DF646" s="172"/>
      <c r="DG646" s="172"/>
      <c r="DH646" s="172"/>
      <c r="DI646" s="172"/>
      <c r="DJ646" s="172"/>
      <c r="DK646" s="172"/>
      <c r="DL646" s="172"/>
      <c r="DM646" s="172"/>
    </row>
    <row r="647" spans="1:117" ht="12.75" hidden="1" customHeight="1">
      <c r="A647" s="178" t="s">
        <v>968</v>
      </c>
      <c r="B647" s="243"/>
      <c r="C647" s="242"/>
      <c r="D647" s="241"/>
      <c r="E647" s="240"/>
      <c r="F647" s="239"/>
      <c r="G647" s="238"/>
      <c r="H647" s="231"/>
      <c r="I647" s="237"/>
      <c r="J647" s="236"/>
      <c r="K647" s="236"/>
      <c r="L647" s="236"/>
      <c r="M647" s="236"/>
      <c r="N647" s="236"/>
      <c r="O647" s="236"/>
      <c r="P647" s="236"/>
      <c r="Q647" s="236"/>
      <c r="R647" s="236"/>
      <c r="S647" s="236"/>
      <c r="T647" s="236"/>
      <c r="U647" s="236"/>
      <c r="V647" s="236"/>
      <c r="W647" s="236"/>
      <c r="X647" s="236"/>
      <c r="Y647" s="236"/>
      <c r="Z647" s="236"/>
      <c r="AA647" s="236"/>
      <c r="AB647" s="236"/>
      <c r="AC647" s="236"/>
      <c r="AD647" s="236"/>
      <c r="AE647" s="236"/>
      <c r="AF647" s="236"/>
      <c r="AG647" s="236"/>
      <c r="AH647" s="236"/>
      <c r="AI647" s="236"/>
      <c r="AJ647" s="236"/>
      <c r="AK647" s="236"/>
      <c r="AL647" s="236"/>
      <c r="AM647" s="236"/>
      <c r="AN647" s="236"/>
      <c r="AO647" s="236"/>
      <c r="AP647" s="236"/>
      <c r="AQ647" s="236"/>
      <c r="AR647" s="236"/>
      <c r="AS647" s="177">
        <f t="shared" si="76"/>
        <v>0</v>
      </c>
      <c r="AT647" s="235">
        <f t="shared" si="77"/>
        <v>0</v>
      </c>
      <c r="AU647" s="235">
        <f t="shared" si="78"/>
        <v>0</v>
      </c>
      <c r="AV647" s="235">
        <f t="shared" si="79"/>
        <v>0</v>
      </c>
      <c r="AX647" s="173">
        <f t="shared" si="75"/>
        <v>0</v>
      </c>
      <c r="BA647" s="173">
        <f t="shared" si="80"/>
        <v>0</v>
      </c>
      <c r="BD647" s="173">
        <f t="shared" si="81"/>
        <v>0</v>
      </c>
    </row>
    <row r="648" spans="1:117" s="225" customFormat="1" ht="12.75" hidden="1" customHeight="1">
      <c r="A648" s="178" t="s">
        <v>969</v>
      </c>
      <c r="B648" s="243"/>
      <c r="C648" s="242"/>
      <c r="D648" s="241"/>
      <c r="E648" s="240"/>
      <c r="F648" s="239"/>
      <c r="G648" s="238"/>
      <c r="H648" s="231"/>
      <c r="I648" s="237"/>
      <c r="J648" s="236"/>
      <c r="K648" s="236"/>
      <c r="L648" s="236"/>
      <c r="M648" s="236"/>
      <c r="N648" s="236"/>
      <c r="O648" s="236"/>
      <c r="P648" s="236"/>
      <c r="Q648" s="236"/>
      <c r="R648" s="236"/>
      <c r="S648" s="236"/>
      <c r="T648" s="236"/>
      <c r="U648" s="236"/>
      <c r="V648" s="236"/>
      <c r="W648" s="236"/>
      <c r="X648" s="236"/>
      <c r="Y648" s="236"/>
      <c r="Z648" s="236"/>
      <c r="AA648" s="236"/>
      <c r="AB648" s="236"/>
      <c r="AC648" s="236"/>
      <c r="AD648" s="236"/>
      <c r="AE648" s="236"/>
      <c r="AF648" s="236"/>
      <c r="AG648" s="236"/>
      <c r="AH648" s="236"/>
      <c r="AI648" s="236"/>
      <c r="AJ648" s="236"/>
      <c r="AK648" s="236"/>
      <c r="AL648" s="236"/>
      <c r="AM648" s="236"/>
      <c r="AN648" s="236"/>
      <c r="AO648" s="236"/>
      <c r="AP648" s="236"/>
      <c r="AQ648" s="236"/>
      <c r="AR648" s="236"/>
      <c r="AS648" s="177">
        <f t="shared" si="76"/>
        <v>0</v>
      </c>
      <c r="AT648" s="235">
        <f t="shared" si="77"/>
        <v>0</v>
      </c>
      <c r="AU648" s="235">
        <f t="shared" si="78"/>
        <v>0</v>
      </c>
      <c r="AV648" s="235">
        <f t="shared" si="79"/>
        <v>0</v>
      </c>
      <c r="AW648" s="172"/>
      <c r="AX648" s="173">
        <f t="shared" si="75"/>
        <v>0</v>
      </c>
      <c r="AY648" s="173"/>
      <c r="AZ648" s="173"/>
      <c r="BA648" s="173">
        <f t="shared" si="80"/>
        <v>0</v>
      </c>
      <c r="BB648" s="173"/>
      <c r="BC648" s="173"/>
      <c r="BD648" s="173">
        <f t="shared" si="81"/>
        <v>0</v>
      </c>
      <c r="BE648" s="173"/>
      <c r="BF648" s="172"/>
      <c r="BG648" s="172"/>
      <c r="BH648" s="172"/>
      <c r="BI648" s="172"/>
      <c r="BJ648" s="172"/>
      <c r="BK648" s="172"/>
      <c r="BL648" s="172"/>
      <c r="BM648" s="172"/>
      <c r="BN648" s="172"/>
      <c r="BO648" s="172"/>
      <c r="BP648" s="172"/>
      <c r="BQ648" s="172"/>
      <c r="BR648" s="172"/>
      <c r="BS648" s="172"/>
      <c r="BT648" s="172"/>
      <c r="BU648" s="172"/>
      <c r="BV648" s="172"/>
      <c r="BW648" s="172"/>
      <c r="BX648" s="172"/>
      <c r="BY648" s="172"/>
      <c r="BZ648" s="172"/>
      <c r="CA648" s="172"/>
      <c r="CB648" s="172"/>
      <c r="CC648" s="172"/>
      <c r="CD648" s="172"/>
      <c r="CE648" s="172"/>
      <c r="CF648" s="172"/>
      <c r="CG648" s="172"/>
      <c r="CH648" s="172"/>
      <c r="CI648" s="172"/>
      <c r="CJ648" s="172"/>
      <c r="CK648" s="172"/>
      <c r="CL648" s="172"/>
      <c r="CM648" s="172"/>
      <c r="CN648" s="172"/>
      <c r="CO648" s="172"/>
      <c r="CP648" s="172"/>
      <c r="CQ648" s="172"/>
      <c r="CR648" s="172"/>
      <c r="CS648" s="172"/>
      <c r="CT648" s="172"/>
      <c r="CU648" s="172"/>
      <c r="CV648" s="172"/>
      <c r="CW648" s="172"/>
      <c r="CX648" s="172"/>
      <c r="CY648" s="172"/>
      <c r="CZ648" s="172"/>
      <c r="DA648" s="172"/>
      <c r="DB648" s="172"/>
      <c r="DC648" s="172"/>
      <c r="DD648" s="172"/>
      <c r="DE648" s="172"/>
      <c r="DF648" s="172"/>
      <c r="DG648" s="172"/>
      <c r="DH648" s="172"/>
      <c r="DI648" s="172"/>
      <c r="DJ648" s="172"/>
      <c r="DK648" s="172"/>
      <c r="DL648" s="172"/>
      <c r="DM648" s="172"/>
    </row>
    <row r="649" spans="1:117" hidden="1">
      <c r="A649" s="178" t="s">
        <v>970</v>
      </c>
      <c r="B649" s="243"/>
      <c r="C649" s="242"/>
      <c r="D649" s="241"/>
      <c r="E649" s="240"/>
      <c r="F649" s="239"/>
      <c r="G649" s="238"/>
      <c r="H649" s="231"/>
      <c r="I649" s="237"/>
      <c r="J649" s="236"/>
      <c r="K649" s="236"/>
      <c r="L649" s="236"/>
      <c r="M649" s="236"/>
      <c r="N649" s="236"/>
      <c r="O649" s="236"/>
      <c r="P649" s="236"/>
      <c r="Q649" s="236"/>
      <c r="R649" s="236"/>
      <c r="S649" s="236"/>
      <c r="T649" s="236"/>
      <c r="U649" s="236"/>
      <c r="V649" s="236"/>
      <c r="W649" s="236"/>
      <c r="X649" s="236"/>
      <c r="Y649" s="236"/>
      <c r="Z649" s="236"/>
      <c r="AA649" s="236"/>
      <c r="AB649" s="236"/>
      <c r="AC649" s="236"/>
      <c r="AD649" s="236"/>
      <c r="AE649" s="236"/>
      <c r="AF649" s="236"/>
      <c r="AG649" s="236"/>
      <c r="AH649" s="236"/>
      <c r="AI649" s="236"/>
      <c r="AJ649" s="236"/>
      <c r="AK649" s="236"/>
      <c r="AL649" s="236"/>
      <c r="AM649" s="236"/>
      <c r="AN649" s="236"/>
      <c r="AO649" s="236"/>
      <c r="AP649" s="236"/>
      <c r="AQ649" s="236"/>
      <c r="AR649" s="236"/>
      <c r="AS649" s="177">
        <f t="shared" si="76"/>
        <v>0</v>
      </c>
      <c r="AT649" s="235">
        <f t="shared" si="77"/>
        <v>0</v>
      </c>
      <c r="AU649" s="235">
        <f t="shared" si="78"/>
        <v>0</v>
      </c>
      <c r="AV649" s="235">
        <f t="shared" si="79"/>
        <v>0</v>
      </c>
      <c r="AX649" s="173">
        <f t="shared" si="75"/>
        <v>0</v>
      </c>
      <c r="BA649" s="173">
        <f t="shared" si="80"/>
        <v>0</v>
      </c>
      <c r="BD649" s="173">
        <f t="shared" si="81"/>
        <v>0</v>
      </c>
    </row>
    <row r="650" spans="1:117" s="225" customFormat="1" hidden="1">
      <c r="A650" s="178" t="s">
        <v>971</v>
      </c>
      <c r="B650" s="243"/>
      <c r="C650" s="242"/>
      <c r="D650" s="241"/>
      <c r="E650" s="240"/>
      <c r="F650" s="239"/>
      <c r="G650" s="238"/>
      <c r="H650" s="231"/>
      <c r="I650" s="237"/>
      <c r="J650" s="236"/>
      <c r="K650" s="236"/>
      <c r="L650" s="236"/>
      <c r="M650" s="236"/>
      <c r="N650" s="236"/>
      <c r="O650" s="236"/>
      <c r="P650" s="236"/>
      <c r="Q650" s="236"/>
      <c r="R650" s="236"/>
      <c r="S650" s="236"/>
      <c r="T650" s="236"/>
      <c r="U650" s="236"/>
      <c r="V650" s="236"/>
      <c r="W650" s="236"/>
      <c r="X650" s="236"/>
      <c r="Y650" s="236"/>
      <c r="Z650" s="236"/>
      <c r="AA650" s="236"/>
      <c r="AB650" s="236"/>
      <c r="AC650" s="236"/>
      <c r="AD650" s="236"/>
      <c r="AE650" s="236"/>
      <c r="AF650" s="236"/>
      <c r="AG650" s="236"/>
      <c r="AH650" s="236"/>
      <c r="AI650" s="236"/>
      <c r="AJ650" s="236"/>
      <c r="AK650" s="236"/>
      <c r="AL650" s="236"/>
      <c r="AM650" s="236"/>
      <c r="AN650" s="236"/>
      <c r="AO650" s="236"/>
      <c r="AP650" s="236"/>
      <c r="AQ650" s="236"/>
      <c r="AR650" s="236"/>
      <c r="AS650" s="177">
        <f t="shared" si="76"/>
        <v>0</v>
      </c>
      <c r="AT650" s="235">
        <f t="shared" si="77"/>
        <v>0</v>
      </c>
      <c r="AU650" s="235">
        <f t="shared" si="78"/>
        <v>0</v>
      </c>
      <c r="AV650" s="235">
        <f t="shared" si="79"/>
        <v>0</v>
      </c>
      <c r="AW650" s="172"/>
      <c r="AX650" s="173">
        <f t="shared" si="75"/>
        <v>0</v>
      </c>
      <c r="AY650" s="173"/>
      <c r="AZ650" s="173"/>
      <c r="BA650" s="173">
        <f t="shared" si="80"/>
        <v>0</v>
      </c>
      <c r="BB650" s="173"/>
      <c r="BC650" s="173"/>
      <c r="BD650" s="173">
        <f t="shared" si="81"/>
        <v>0</v>
      </c>
      <c r="BE650" s="173"/>
      <c r="BF650" s="172"/>
      <c r="BG650" s="172"/>
      <c r="BH650" s="172"/>
      <c r="BI650" s="172"/>
      <c r="BJ650" s="172"/>
      <c r="BK650" s="172"/>
      <c r="BL650" s="172"/>
      <c r="BM650" s="172"/>
      <c r="BN650" s="172"/>
      <c r="BO650" s="172"/>
      <c r="BP650" s="172"/>
      <c r="BQ650" s="172"/>
      <c r="BR650" s="172"/>
      <c r="BS650" s="172"/>
      <c r="BT650" s="172"/>
      <c r="BU650" s="172"/>
      <c r="BV650" s="172"/>
      <c r="BW650" s="172"/>
      <c r="BX650" s="172"/>
      <c r="BY650" s="172"/>
      <c r="BZ650" s="172"/>
      <c r="CA650" s="172"/>
      <c r="CB650" s="172"/>
      <c r="CC650" s="172"/>
      <c r="CD650" s="172"/>
      <c r="CE650" s="172"/>
      <c r="CF650" s="172"/>
      <c r="CG650" s="172"/>
      <c r="CH650" s="172"/>
      <c r="CI650" s="172"/>
      <c r="CJ650" s="172"/>
      <c r="CK650" s="172"/>
      <c r="CL650" s="172"/>
      <c r="CM650" s="172"/>
      <c r="CN650" s="172"/>
      <c r="CO650" s="172"/>
      <c r="CP650" s="172"/>
      <c r="CQ650" s="172"/>
      <c r="CR650" s="172"/>
      <c r="CS650" s="172"/>
      <c r="CT650" s="172"/>
      <c r="CU650" s="172"/>
      <c r="CV650" s="172"/>
      <c r="CW650" s="172"/>
      <c r="CX650" s="172"/>
      <c r="CY650" s="172"/>
      <c r="CZ650" s="172"/>
      <c r="DA650" s="172"/>
      <c r="DB650" s="172"/>
      <c r="DC650" s="172"/>
      <c r="DD650" s="172"/>
      <c r="DE650" s="172"/>
      <c r="DF650" s="172"/>
      <c r="DG650" s="172"/>
      <c r="DH650" s="172"/>
      <c r="DI650" s="172"/>
      <c r="DJ650" s="172"/>
      <c r="DK650" s="172"/>
      <c r="DL650" s="172"/>
      <c r="DM650" s="172"/>
    </row>
    <row r="651" spans="1:117" s="225" customFormat="1" hidden="1">
      <c r="A651" s="178" t="s">
        <v>972</v>
      </c>
      <c r="B651" s="243"/>
      <c r="C651" s="242"/>
      <c r="D651" s="241"/>
      <c r="E651" s="240"/>
      <c r="F651" s="239"/>
      <c r="G651" s="238"/>
      <c r="H651" s="231"/>
      <c r="I651" s="237"/>
      <c r="J651" s="236"/>
      <c r="K651" s="236"/>
      <c r="L651" s="236"/>
      <c r="M651" s="236"/>
      <c r="N651" s="236"/>
      <c r="O651" s="236"/>
      <c r="P651" s="236"/>
      <c r="Q651" s="236"/>
      <c r="R651" s="236"/>
      <c r="S651" s="236"/>
      <c r="T651" s="236"/>
      <c r="U651" s="236"/>
      <c r="V651" s="236"/>
      <c r="W651" s="236"/>
      <c r="X651" s="236"/>
      <c r="Y651" s="236"/>
      <c r="Z651" s="236"/>
      <c r="AA651" s="236"/>
      <c r="AB651" s="236"/>
      <c r="AC651" s="236"/>
      <c r="AD651" s="236"/>
      <c r="AE651" s="236"/>
      <c r="AF651" s="236"/>
      <c r="AG651" s="236"/>
      <c r="AH651" s="236"/>
      <c r="AI651" s="236"/>
      <c r="AJ651" s="236"/>
      <c r="AK651" s="236"/>
      <c r="AL651" s="236"/>
      <c r="AM651" s="236"/>
      <c r="AN651" s="236"/>
      <c r="AO651" s="236"/>
      <c r="AP651" s="236"/>
      <c r="AQ651" s="236"/>
      <c r="AR651" s="236"/>
      <c r="AS651" s="177">
        <f t="shared" si="76"/>
        <v>0</v>
      </c>
      <c r="AT651" s="235">
        <f t="shared" si="77"/>
        <v>0</v>
      </c>
      <c r="AU651" s="235">
        <f t="shared" si="78"/>
        <v>0</v>
      </c>
      <c r="AV651" s="235">
        <f t="shared" si="79"/>
        <v>0</v>
      </c>
      <c r="AW651" s="172"/>
      <c r="AX651" s="173">
        <f t="shared" si="75"/>
        <v>0</v>
      </c>
      <c r="AY651" s="173"/>
      <c r="AZ651" s="173"/>
      <c r="BA651" s="173">
        <f t="shared" si="80"/>
        <v>0</v>
      </c>
      <c r="BB651" s="173"/>
      <c r="BC651" s="173"/>
      <c r="BD651" s="173">
        <f t="shared" si="81"/>
        <v>0</v>
      </c>
      <c r="BE651" s="173"/>
      <c r="BF651" s="172"/>
      <c r="BG651" s="172"/>
      <c r="BH651" s="172"/>
      <c r="BI651" s="172"/>
      <c r="BJ651" s="172"/>
      <c r="BK651" s="172"/>
      <c r="BL651" s="172"/>
      <c r="BM651" s="172"/>
      <c r="BN651" s="172"/>
      <c r="BO651" s="172"/>
      <c r="BP651" s="172"/>
      <c r="BQ651" s="172"/>
      <c r="BR651" s="172"/>
      <c r="BS651" s="172"/>
      <c r="BT651" s="172"/>
      <c r="BU651" s="172"/>
      <c r="BV651" s="172"/>
      <c r="BW651" s="172"/>
      <c r="BX651" s="172"/>
      <c r="BY651" s="172"/>
      <c r="BZ651" s="172"/>
      <c r="CA651" s="172"/>
      <c r="CB651" s="172"/>
      <c r="CC651" s="172"/>
      <c r="CD651" s="172"/>
      <c r="CE651" s="172"/>
      <c r="CF651" s="172"/>
      <c r="CG651" s="172"/>
      <c r="CH651" s="172"/>
      <c r="CI651" s="172"/>
      <c r="CJ651" s="172"/>
      <c r="CK651" s="172"/>
      <c r="CL651" s="172"/>
      <c r="CM651" s="172"/>
      <c r="CN651" s="172"/>
      <c r="CO651" s="172"/>
      <c r="CP651" s="172"/>
      <c r="CQ651" s="172"/>
      <c r="CR651" s="172"/>
      <c r="CS651" s="172"/>
      <c r="CT651" s="172"/>
      <c r="CU651" s="172"/>
      <c r="CV651" s="172"/>
      <c r="CW651" s="172"/>
      <c r="CX651" s="172"/>
      <c r="CY651" s="172"/>
      <c r="CZ651" s="172"/>
      <c r="DA651" s="172"/>
      <c r="DB651" s="172"/>
      <c r="DC651" s="172"/>
      <c r="DD651" s="172"/>
      <c r="DE651" s="172"/>
      <c r="DF651" s="172"/>
      <c r="DG651" s="172"/>
      <c r="DH651" s="172"/>
      <c r="DI651" s="172"/>
      <c r="DJ651" s="172"/>
      <c r="DK651" s="172"/>
      <c r="DL651" s="172"/>
      <c r="DM651" s="172"/>
    </row>
    <row r="652" spans="1:117" s="225" customFormat="1" hidden="1">
      <c r="A652" s="178" t="s">
        <v>973</v>
      </c>
      <c r="B652" s="243"/>
      <c r="C652" s="242"/>
      <c r="D652" s="241"/>
      <c r="E652" s="240"/>
      <c r="F652" s="239"/>
      <c r="G652" s="238"/>
      <c r="H652" s="231"/>
      <c r="I652" s="237"/>
      <c r="J652" s="236"/>
      <c r="K652" s="236"/>
      <c r="L652" s="236"/>
      <c r="M652" s="236"/>
      <c r="N652" s="236"/>
      <c r="O652" s="236"/>
      <c r="P652" s="236"/>
      <c r="Q652" s="236"/>
      <c r="R652" s="236"/>
      <c r="S652" s="236"/>
      <c r="T652" s="236"/>
      <c r="U652" s="236"/>
      <c r="V652" s="236"/>
      <c r="W652" s="236"/>
      <c r="X652" s="236"/>
      <c r="Y652" s="236"/>
      <c r="Z652" s="236"/>
      <c r="AA652" s="236"/>
      <c r="AB652" s="236"/>
      <c r="AC652" s="236"/>
      <c r="AD652" s="236"/>
      <c r="AE652" s="236"/>
      <c r="AF652" s="236"/>
      <c r="AG652" s="236"/>
      <c r="AH652" s="236"/>
      <c r="AI652" s="236"/>
      <c r="AJ652" s="236"/>
      <c r="AK652" s="236"/>
      <c r="AL652" s="236"/>
      <c r="AM652" s="236"/>
      <c r="AN652" s="236"/>
      <c r="AO652" s="236"/>
      <c r="AP652" s="236"/>
      <c r="AQ652" s="236"/>
      <c r="AR652" s="236"/>
      <c r="AS652" s="177">
        <f t="shared" si="76"/>
        <v>0</v>
      </c>
      <c r="AT652" s="235">
        <f t="shared" si="77"/>
        <v>0</v>
      </c>
      <c r="AU652" s="235">
        <f t="shared" si="78"/>
        <v>0</v>
      </c>
      <c r="AV652" s="235">
        <f t="shared" si="79"/>
        <v>0</v>
      </c>
      <c r="AW652" s="172"/>
      <c r="AX652" s="173">
        <f t="shared" si="75"/>
        <v>0</v>
      </c>
      <c r="AY652" s="173"/>
      <c r="AZ652" s="173"/>
      <c r="BA652" s="173">
        <f t="shared" si="80"/>
        <v>0</v>
      </c>
      <c r="BB652" s="173"/>
      <c r="BC652" s="173"/>
      <c r="BD652" s="173">
        <f t="shared" si="81"/>
        <v>0</v>
      </c>
      <c r="BE652" s="173"/>
      <c r="BF652" s="172"/>
      <c r="BG652" s="172"/>
      <c r="BH652" s="172"/>
      <c r="BI652" s="172"/>
      <c r="BJ652" s="172"/>
      <c r="BK652" s="172"/>
      <c r="BL652" s="172"/>
      <c r="BM652" s="172"/>
      <c r="BN652" s="172"/>
      <c r="BO652" s="172"/>
      <c r="BP652" s="172"/>
      <c r="BQ652" s="172"/>
      <c r="BR652" s="172"/>
      <c r="BS652" s="172"/>
      <c r="BT652" s="172"/>
      <c r="BU652" s="172"/>
      <c r="BV652" s="172"/>
      <c r="BW652" s="172"/>
      <c r="BX652" s="172"/>
      <c r="BY652" s="172"/>
      <c r="BZ652" s="172"/>
      <c r="CA652" s="172"/>
      <c r="CB652" s="172"/>
      <c r="CC652" s="172"/>
      <c r="CD652" s="172"/>
      <c r="CE652" s="172"/>
      <c r="CF652" s="172"/>
      <c r="CG652" s="172"/>
      <c r="CH652" s="172"/>
      <c r="CI652" s="172"/>
      <c r="CJ652" s="172"/>
      <c r="CK652" s="172"/>
      <c r="CL652" s="172"/>
      <c r="CM652" s="172"/>
      <c r="CN652" s="172"/>
      <c r="CO652" s="172"/>
      <c r="CP652" s="172"/>
      <c r="CQ652" s="172"/>
      <c r="CR652" s="172"/>
      <c r="CS652" s="172"/>
      <c r="CT652" s="172"/>
      <c r="CU652" s="172"/>
      <c r="CV652" s="172"/>
      <c r="CW652" s="172"/>
      <c r="CX652" s="172"/>
      <c r="CY652" s="172"/>
      <c r="CZ652" s="172"/>
      <c r="DA652" s="172"/>
      <c r="DB652" s="172"/>
      <c r="DC652" s="172"/>
      <c r="DD652" s="172"/>
      <c r="DE652" s="172"/>
      <c r="DF652" s="172"/>
      <c r="DG652" s="172"/>
      <c r="DH652" s="172"/>
      <c r="DI652" s="172"/>
      <c r="DJ652" s="172"/>
      <c r="DK652" s="172"/>
      <c r="DL652" s="172"/>
      <c r="DM652" s="172"/>
    </row>
    <row r="653" spans="1:117" s="225" customFormat="1" hidden="1">
      <c r="A653" s="178" t="s">
        <v>974</v>
      </c>
      <c r="B653" s="243"/>
      <c r="C653" s="242"/>
      <c r="D653" s="241"/>
      <c r="E653" s="240"/>
      <c r="F653" s="239"/>
      <c r="G653" s="238"/>
      <c r="H653" s="231"/>
      <c r="I653" s="237"/>
      <c r="J653" s="236"/>
      <c r="K653" s="236"/>
      <c r="L653" s="236"/>
      <c r="M653" s="236"/>
      <c r="N653" s="236"/>
      <c r="O653" s="236"/>
      <c r="P653" s="236"/>
      <c r="Q653" s="236"/>
      <c r="R653" s="236"/>
      <c r="S653" s="236"/>
      <c r="T653" s="236"/>
      <c r="U653" s="236"/>
      <c r="V653" s="236"/>
      <c r="W653" s="236"/>
      <c r="X653" s="236"/>
      <c r="Y653" s="236"/>
      <c r="Z653" s="236"/>
      <c r="AA653" s="236"/>
      <c r="AB653" s="236"/>
      <c r="AC653" s="236"/>
      <c r="AD653" s="236"/>
      <c r="AE653" s="236"/>
      <c r="AF653" s="236"/>
      <c r="AG653" s="236"/>
      <c r="AH653" s="236"/>
      <c r="AI653" s="236"/>
      <c r="AJ653" s="236"/>
      <c r="AK653" s="236"/>
      <c r="AL653" s="236"/>
      <c r="AM653" s="236"/>
      <c r="AN653" s="236"/>
      <c r="AO653" s="236"/>
      <c r="AP653" s="236"/>
      <c r="AQ653" s="236"/>
      <c r="AR653" s="236"/>
      <c r="AS653" s="177">
        <f t="shared" si="76"/>
        <v>0</v>
      </c>
      <c r="AT653" s="235">
        <f t="shared" si="77"/>
        <v>0</v>
      </c>
      <c r="AU653" s="235">
        <f t="shared" si="78"/>
        <v>0</v>
      </c>
      <c r="AV653" s="235">
        <f t="shared" si="79"/>
        <v>0</v>
      </c>
      <c r="AW653" s="172"/>
      <c r="AX653" s="173">
        <f t="shared" si="75"/>
        <v>0</v>
      </c>
      <c r="AY653" s="173"/>
      <c r="AZ653" s="173"/>
      <c r="BA653" s="173">
        <f t="shared" si="80"/>
        <v>0</v>
      </c>
      <c r="BB653" s="173"/>
      <c r="BC653" s="173"/>
      <c r="BD653" s="173">
        <f t="shared" si="81"/>
        <v>0</v>
      </c>
      <c r="BE653" s="173"/>
      <c r="BF653" s="172"/>
      <c r="BG653" s="172"/>
      <c r="BH653" s="172"/>
      <c r="BI653" s="172"/>
      <c r="BJ653" s="172"/>
      <c r="BK653" s="172"/>
      <c r="BL653" s="172"/>
      <c r="BM653" s="172"/>
      <c r="BN653" s="172"/>
      <c r="BO653" s="172"/>
      <c r="BP653" s="172"/>
      <c r="BQ653" s="172"/>
      <c r="BR653" s="172"/>
      <c r="BS653" s="172"/>
      <c r="BT653" s="172"/>
      <c r="BU653" s="172"/>
      <c r="BV653" s="172"/>
      <c r="BW653" s="172"/>
      <c r="BX653" s="172"/>
      <c r="BY653" s="172"/>
      <c r="BZ653" s="172"/>
      <c r="CA653" s="172"/>
      <c r="CB653" s="172"/>
      <c r="CC653" s="172"/>
      <c r="CD653" s="172"/>
      <c r="CE653" s="172"/>
      <c r="CF653" s="172"/>
      <c r="CG653" s="172"/>
      <c r="CH653" s="172"/>
      <c r="CI653" s="172"/>
      <c r="CJ653" s="172"/>
      <c r="CK653" s="172"/>
      <c r="CL653" s="172"/>
      <c r="CM653" s="172"/>
      <c r="CN653" s="172"/>
      <c r="CO653" s="172"/>
      <c r="CP653" s="172"/>
      <c r="CQ653" s="172"/>
      <c r="CR653" s="172"/>
      <c r="CS653" s="172"/>
      <c r="CT653" s="172"/>
      <c r="CU653" s="172"/>
      <c r="CV653" s="172"/>
      <c r="CW653" s="172"/>
      <c r="CX653" s="172"/>
      <c r="CY653" s="172"/>
      <c r="CZ653" s="172"/>
      <c r="DA653" s="172"/>
      <c r="DB653" s="172"/>
      <c r="DC653" s="172"/>
      <c r="DD653" s="172"/>
      <c r="DE653" s="172"/>
      <c r="DF653" s="172"/>
      <c r="DG653" s="172"/>
      <c r="DH653" s="172"/>
      <c r="DI653" s="172"/>
      <c r="DJ653" s="172"/>
      <c r="DK653" s="172"/>
      <c r="DL653" s="172"/>
      <c r="DM653" s="172"/>
    </row>
    <row r="654" spans="1:117" s="225" customFormat="1" hidden="1">
      <c r="A654" s="178" t="s">
        <v>975</v>
      </c>
      <c r="B654" s="243"/>
      <c r="C654" s="242"/>
      <c r="D654" s="241"/>
      <c r="E654" s="240"/>
      <c r="F654" s="239"/>
      <c r="G654" s="238"/>
      <c r="H654" s="231"/>
      <c r="I654" s="237"/>
      <c r="J654" s="236"/>
      <c r="K654" s="236"/>
      <c r="L654" s="236"/>
      <c r="M654" s="236"/>
      <c r="N654" s="236"/>
      <c r="O654" s="236"/>
      <c r="P654" s="236"/>
      <c r="Q654" s="236"/>
      <c r="R654" s="236"/>
      <c r="S654" s="236"/>
      <c r="T654" s="236"/>
      <c r="U654" s="236"/>
      <c r="V654" s="236"/>
      <c r="W654" s="236"/>
      <c r="X654" s="236"/>
      <c r="Y654" s="236"/>
      <c r="Z654" s="236"/>
      <c r="AA654" s="236"/>
      <c r="AB654" s="236"/>
      <c r="AC654" s="236"/>
      <c r="AD654" s="236"/>
      <c r="AE654" s="236"/>
      <c r="AF654" s="236"/>
      <c r="AG654" s="236"/>
      <c r="AH654" s="236"/>
      <c r="AI654" s="236"/>
      <c r="AJ654" s="236"/>
      <c r="AK654" s="236"/>
      <c r="AL654" s="236"/>
      <c r="AM654" s="236"/>
      <c r="AN654" s="236"/>
      <c r="AO654" s="236"/>
      <c r="AP654" s="236"/>
      <c r="AQ654" s="236"/>
      <c r="AR654" s="236"/>
      <c r="AS654" s="177">
        <f t="shared" si="76"/>
        <v>0</v>
      </c>
      <c r="AT654" s="235">
        <f t="shared" si="77"/>
        <v>0</v>
      </c>
      <c r="AU654" s="235">
        <f t="shared" si="78"/>
        <v>0</v>
      </c>
      <c r="AV654" s="235">
        <f t="shared" si="79"/>
        <v>0</v>
      </c>
      <c r="AW654" s="172"/>
      <c r="AX654" s="173">
        <f t="shared" si="75"/>
        <v>0</v>
      </c>
      <c r="AY654" s="173"/>
      <c r="AZ654" s="173"/>
      <c r="BA654" s="173">
        <f t="shared" si="80"/>
        <v>0</v>
      </c>
      <c r="BB654" s="173"/>
      <c r="BC654" s="173"/>
      <c r="BD654" s="173">
        <f t="shared" si="81"/>
        <v>0</v>
      </c>
      <c r="BE654" s="173"/>
      <c r="BF654" s="172"/>
      <c r="BG654" s="172"/>
      <c r="BH654" s="172"/>
      <c r="BI654" s="172"/>
      <c r="BJ654" s="172"/>
      <c r="BK654" s="172"/>
      <c r="BL654" s="172"/>
      <c r="BM654" s="172"/>
      <c r="BN654" s="172"/>
      <c r="BO654" s="172"/>
      <c r="BP654" s="172"/>
      <c r="BQ654" s="172"/>
      <c r="BR654" s="172"/>
      <c r="BS654" s="172"/>
      <c r="BT654" s="172"/>
      <c r="BU654" s="172"/>
      <c r="BV654" s="172"/>
      <c r="BW654" s="172"/>
      <c r="BX654" s="172"/>
      <c r="BY654" s="172"/>
      <c r="BZ654" s="172"/>
      <c r="CA654" s="172"/>
      <c r="CB654" s="172"/>
      <c r="CC654" s="172"/>
      <c r="CD654" s="172"/>
      <c r="CE654" s="172"/>
      <c r="CF654" s="172"/>
      <c r="CG654" s="172"/>
      <c r="CH654" s="172"/>
      <c r="CI654" s="172"/>
      <c r="CJ654" s="172"/>
      <c r="CK654" s="172"/>
      <c r="CL654" s="172"/>
      <c r="CM654" s="172"/>
      <c r="CN654" s="172"/>
      <c r="CO654" s="172"/>
      <c r="CP654" s="172"/>
      <c r="CQ654" s="172"/>
      <c r="CR654" s="172"/>
      <c r="CS654" s="172"/>
      <c r="CT654" s="172"/>
      <c r="CU654" s="172"/>
      <c r="CV654" s="172"/>
      <c r="CW654" s="172"/>
      <c r="CX654" s="172"/>
      <c r="CY654" s="172"/>
      <c r="CZ654" s="172"/>
      <c r="DA654" s="172"/>
      <c r="DB654" s="172"/>
      <c r="DC654" s="172"/>
      <c r="DD654" s="172"/>
      <c r="DE654" s="172"/>
      <c r="DF654" s="172"/>
      <c r="DG654" s="172"/>
      <c r="DH654" s="172"/>
      <c r="DI654" s="172"/>
      <c r="DJ654" s="172"/>
      <c r="DK654" s="172"/>
      <c r="DL654" s="172"/>
      <c r="DM654" s="172"/>
    </row>
    <row r="655" spans="1:117" s="225" customFormat="1" hidden="1">
      <c r="A655" s="178" t="s">
        <v>976</v>
      </c>
      <c r="B655" s="243"/>
      <c r="C655" s="242"/>
      <c r="D655" s="241"/>
      <c r="E655" s="240"/>
      <c r="F655" s="239"/>
      <c r="G655" s="238"/>
      <c r="H655" s="231"/>
      <c r="I655" s="237"/>
      <c r="J655" s="236"/>
      <c r="K655" s="236"/>
      <c r="L655" s="236"/>
      <c r="M655" s="236"/>
      <c r="N655" s="236"/>
      <c r="O655" s="236"/>
      <c r="P655" s="236"/>
      <c r="Q655" s="236"/>
      <c r="R655" s="236"/>
      <c r="S655" s="236"/>
      <c r="T655" s="236"/>
      <c r="U655" s="236"/>
      <c r="V655" s="236"/>
      <c r="W655" s="236"/>
      <c r="X655" s="236"/>
      <c r="Y655" s="236"/>
      <c r="Z655" s="236"/>
      <c r="AA655" s="236"/>
      <c r="AB655" s="236"/>
      <c r="AC655" s="236"/>
      <c r="AD655" s="236"/>
      <c r="AE655" s="236"/>
      <c r="AF655" s="236"/>
      <c r="AG655" s="236"/>
      <c r="AH655" s="236"/>
      <c r="AI655" s="236"/>
      <c r="AJ655" s="236"/>
      <c r="AK655" s="236"/>
      <c r="AL655" s="236"/>
      <c r="AM655" s="236"/>
      <c r="AN655" s="236"/>
      <c r="AO655" s="236"/>
      <c r="AP655" s="236"/>
      <c r="AQ655" s="236"/>
      <c r="AR655" s="236"/>
      <c r="AS655" s="177">
        <f t="shared" si="76"/>
        <v>0</v>
      </c>
      <c r="AT655" s="235">
        <f t="shared" si="77"/>
        <v>0</v>
      </c>
      <c r="AU655" s="235">
        <f t="shared" si="78"/>
        <v>0</v>
      </c>
      <c r="AV655" s="235">
        <f t="shared" si="79"/>
        <v>0</v>
      </c>
      <c r="AW655" s="172"/>
      <c r="AX655" s="173">
        <f t="shared" si="75"/>
        <v>0</v>
      </c>
      <c r="AY655" s="173"/>
      <c r="AZ655" s="173"/>
      <c r="BA655" s="173">
        <f t="shared" si="80"/>
        <v>0</v>
      </c>
      <c r="BB655" s="173"/>
      <c r="BC655" s="173"/>
      <c r="BD655" s="173">
        <f t="shared" si="81"/>
        <v>0</v>
      </c>
      <c r="BE655" s="173"/>
      <c r="BF655" s="172"/>
      <c r="BG655" s="172"/>
      <c r="BH655" s="172"/>
      <c r="BI655" s="172"/>
      <c r="BJ655" s="172"/>
      <c r="BK655" s="172"/>
      <c r="BL655" s="172"/>
      <c r="BM655" s="172"/>
      <c r="BN655" s="172"/>
      <c r="BO655" s="172"/>
      <c r="BP655" s="172"/>
      <c r="BQ655" s="172"/>
      <c r="BR655" s="172"/>
      <c r="BS655" s="172"/>
      <c r="BT655" s="172"/>
      <c r="BU655" s="172"/>
      <c r="BV655" s="172"/>
      <c r="BW655" s="172"/>
      <c r="BX655" s="172"/>
      <c r="BY655" s="172"/>
      <c r="BZ655" s="172"/>
      <c r="CA655" s="172"/>
      <c r="CB655" s="172"/>
      <c r="CC655" s="172"/>
      <c r="CD655" s="172"/>
      <c r="CE655" s="172"/>
      <c r="CF655" s="172"/>
      <c r="CG655" s="172"/>
      <c r="CH655" s="172"/>
      <c r="CI655" s="172"/>
      <c r="CJ655" s="172"/>
      <c r="CK655" s="172"/>
      <c r="CL655" s="172"/>
      <c r="CM655" s="172"/>
      <c r="CN655" s="172"/>
      <c r="CO655" s="172"/>
      <c r="CP655" s="172"/>
      <c r="CQ655" s="172"/>
      <c r="CR655" s="172"/>
      <c r="CS655" s="172"/>
      <c r="CT655" s="172"/>
      <c r="CU655" s="172"/>
      <c r="CV655" s="172"/>
      <c r="CW655" s="172"/>
      <c r="CX655" s="172"/>
      <c r="CY655" s="172"/>
      <c r="CZ655" s="172"/>
      <c r="DA655" s="172"/>
      <c r="DB655" s="172"/>
      <c r="DC655" s="172"/>
      <c r="DD655" s="172"/>
      <c r="DE655" s="172"/>
      <c r="DF655" s="172"/>
      <c r="DG655" s="172"/>
      <c r="DH655" s="172"/>
      <c r="DI655" s="172"/>
      <c r="DJ655" s="172"/>
      <c r="DK655" s="172"/>
      <c r="DL655" s="172"/>
      <c r="DM655" s="172"/>
    </row>
    <row r="656" spans="1:117" s="225" customFormat="1" hidden="1">
      <c r="A656" s="178" t="s">
        <v>977</v>
      </c>
      <c r="B656" s="243"/>
      <c r="C656" s="242"/>
      <c r="D656" s="241"/>
      <c r="E656" s="240"/>
      <c r="F656" s="239"/>
      <c r="G656" s="238"/>
      <c r="H656" s="231"/>
      <c r="I656" s="237"/>
      <c r="J656" s="236"/>
      <c r="K656" s="236"/>
      <c r="L656" s="236"/>
      <c r="M656" s="236"/>
      <c r="N656" s="236"/>
      <c r="O656" s="236"/>
      <c r="P656" s="236"/>
      <c r="Q656" s="236"/>
      <c r="R656" s="236"/>
      <c r="S656" s="236"/>
      <c r="T656" s="236"/>
      <c r="U656" s="236"/>
      <c r="V656" s="236"/>
      <c r="W656" s="236"/>
      <c r="X656" s="236"/>
      <c r="Y656" s="236"/>
      <c r="Z656" s="236"/>
      <c r="AA656" s="236"/>
      <c r="AB656" s="236"/>
      <c r="AC656" s="236"/>
      <c r="AD656" s="236"/>
      <c r="AE656" s="236"/>
      <c r="AF656" s="236"/>
      <c r="AG656" s="236"/>
      <c r="AH656" s="236"/>
      <c r="AI656" s="236"/>
      <c r="AJ656" s="236"/>
      <c r="AK656" s="236"/>
      <c r="AL656" s="236"/>
      <c r="AM656" s="236"/>
      <c r="AN656" s="236"/>
      <c r="AO656" s="236"/>
      <c r="AP656" s="236"/>
      <c r="AQ656" s="236"/>
      <c r="AR656" s="236"/>
      <c r="AS656" s="177">
        <f t="shared" si="76"/>
        <v>0</v>
      </c>
      <c r="AT656" s="235">
        <f t="shared" si="77"/>
        <v>0</v>
      </c>
      <c r="AU656" s="235">
        <f t="shared" si="78"/>
        <v>0</v>
      </c>
      <c r="AV656" s="235">
        <f t="shared" si="79"/>
        <v>0</v>
      </c>
      <c r="AW656" s="172"/>
      <c r="AX656" s="173">
        <f t="shared" si="75"/>
        <v>0</v>
      </c>
      <c r="AY656" s="173"/>
      <c r="AZ656" s="173"/>
      <c r="BA656" s="173">
        <f t="shared" si="80"/>
        <v>0</v>
      </c>
      <c r="BB656" s="173"/>
      <c r="BC656" s="173"/>
      <c r="BD656" s="173">
        <f t="shared" si="81"/>
        <v>0</v>
      </c>
      <c r="BE656" s="173"/>
      <c r="BF656" s="172"/>
      <c r="BG656" s="172"/>
      <c r="BH656" s="172"/>
      <c r="BI656" s="172"/>
      <c r="BJ656" s="172"/>
      <c r="BK656" s="172"/>
      <c r="BL656" s="172"/>
      <c r="BM656" s="172"/>
      <c r="BN656" s="172"/>
      <c r="BO656" s="172"/>
      <c r="BP656" s="172"/>
      <c r="BQ656" s="172"/>
      <c r="BR656" s="172"/>
      <c r="BS656" s="172"/>
      <c r="BT656" s="172"/>
      <c r="BU656" s="172"/>
      <c r="BV656" s="172"/>
      <c r="BW656" s="172"/>
      <c r="BX656" s="172"/>
      <c r="BY656" s="172"/>
      <c r="BZ656" s="172"/>
      <c r="CA656" s="172"/>
      <c r="CB656" s="172"/>
      <c r="CC656" s="172"/>
      <c r="CD656" s="172"/>
      <c r="CE656" s="172"/>
      <c r="CF656" s="172"/>
      <c r="CG656" s="172"/>
      <c r="CH656" s="172"/>
      <c r="CI656" s="172"/>
      <c r="CJ656" s="172"/>
      <c r="CK656" s="172"/>
      <c r="CL656" s="172"/>
      <c r="CM656" s="172"/>
      <c r="CN656" s="172"/>
      <c r="CO656" s="172"/>
      <c r="CP656" s="172"/>
      <c r="CQ656" s="172"/>
      <c r="CR656" s="172"/>
      <c r="CS656" s="172"/>
      <c r="CT656" s="172"/>
      <c r="CU656" s="172"/>
      <c r="CV656" s="172"/>
      <c r="CW656" s="172"/>
      <c r="CX656" s="172"/>
      <c r="CY656" s="172"/>
      <c r="CZ656" s="172"/>
      <c r="DA656" s="172"/>
      <c r="DB656" s="172"/>
      <c r="DC656" s="172"/>
      <c r="DD656" s="172"/>
      <c r="DE656" s="172"/>
      <c r="DF656" s="172"/>
      <c r="DG656" s="172"/>
      <c r="DH656" s="172"/>
      <c r="DI656" s="172"/>
      <c r="DJ656" s="172"/>
      <c r="DK656" s="172"/>
      <c r="DL656" s="172"/>
      <c r="DM656" s="172"/>
    </row>
    <row r="657" spans="1:117" s="225" customFormat="1" hidden="1">
      <c r="A657" s="178" t="s">
        <v>978</v>
      </c>
      <c r="B657" s="243"/>
      <c r="C657" s="242"/>
      <c r="D657" s="241"/>
      <c r="E657" s="240"/>
      <c r="F657" s="239"/>
      <c r="G657" s="238"/>
      <c r="H657" s="231"/>
      <c r="I657" s="237"/>
      <c r="J657" s="236"/>
      <c r="K657" s="236"/>
      <c r="L657" s="236"/>
      <c r="M657" s="236"/>
      <c r="N657" s="236"/>
      <c r="O657" s="236"/>
      <c r="P657" s="236"/>
      <c r="Q657" s="236"/>
      <c r="R657" s="236"/>
      <c r="S657" s="236"/>
      <c r="T657" s="236"/>
      <c r="U657" s="236"/>
      <c r="V657" s="236"/>
      <c r="W657" s="236"/>
      <c r="X657" s="236"/>
      <c r="Y657" s="236"/>
      <c r="Z657" s="236"/>
      <c r="AA657" s="236"/>
      <c r="AB657" s="236"/>
      <c r="AC657" s="236"/>
      <c r="AD657" s="236"/>
      <c r="AE657" s="236"/>
      <c r="AF657" s="236"/>
      <c r="AG657" s="236"/>
      <c r="AH657" s="236"/>
      <c r="AI657" s="236"/>
      <c r="AJ657" s="236"/>
      <c r="AK657" s="236"/>
      <c r="AL657" s="236"/>
      <c r="AM657" s="236"/>
      <c r="AN657" s="236"/>
      <c r="AO657" s="236"/>
      <c r="AP657" s="236"/>
      <c r="AQ657" s="236"/>
      <c r="AR657" s="236"/>
      <c r="AS657" s="177">
        <f t="shared" si="76"/>
        <v>0</v>
      </c>
      <c r="AT657" s="235">
        <f t="shared" si="77"/>
        <v>0</v>
      </c>
      <c r="AU657" s="235">
        <f t="shared" si="78"/>
        <v>0</v>
      </c>
      <c r="AV657" s="235">
        <f t="shared" si="79"/>
        <v>0</v>
      </c>
      <c r="AW657" s="172"/>
      <c r="AX657" s="173">
        <f t="shared" si="75"/>
        <v>0</v>
      </c>
      <c r="AY657" s="173"/>
      <c r="AZ657" s="173"/>
      <c r="BA657" s="173">
        <f t="shared" si="80"/>
        <v>0</v>
      </c>
      <c r="BB657" s="173"/>
      <c r="BC657" s="173"/>
      <c r="BD657" s="173">
        <f t="shared" si="81"/>
        <v>0</v>
      </c>
      <c r="BE657" s="173"/>
      <c r="BF657" s="172"/>
      <c r="BG657" s="172"/>
      <c r="BH657" s="172"/>
      <c r="BI657" s="172"/>
      <c r="BJ657" s="172"/>
      <c r="BK657" s="172"/>
      <c r="BL657" s="172"/>
      <c r="BM657" s="172"/>
      <c r="BN657" s="172"/>
      <c r="BO657" s="172"/>
      <c r="BP657" s="172"/>
      <c r="BQ657" s="172"/>
      <c r="BR657" s="172"/>
      <c r="BS657" s="172"/>
      <c r="BT657" s="172"/>
      <c r="BU657" s="172"/>
      <c r="BV657" s="172"/>
      <c r="BW657" s="172"/>
      <c r="BX657" s="172"/>
      <c r="BY657" s="172"/>
      <c r="BZ657" s="172"/>
      <c r="CA657" s="172"/>
      <c r="CB657" s="172"/>
      <c r="CC657" s="172"/>
      <c r="CD657" s="172"/>
      <c r="CE657" s="172"/>
      <c r="CF657" s="172"/>
      <c r="CG657" s="172"/>
      <c r="CH657" s="172"/>
      <c r="CI657" s="172"/>
      <c r="CJ657" s="172"/>
      <c r="CK657" s="172"/>
      <c r="CL657" s="172"/>
      <c r="CM657" s="172"/>
      <c r="CN657" s="172"/>
      <c r="CO657" s="172"/>
      <c r="CP657" s="172"/>
      <c r="CQ657" s="172"/>
      <c r="CR657" s="172"/>
      <c r="CS657" s="172"/>
      <c r="CT657" s="172"/>
      <c r="CU657" s="172"/>
      <c r="CV657" s="172"/>
      <c r="CW657" s="172"/>
      <c r="CX657" s="172"/>
      <c r="CY657" s="172"/>
      <c r="CZ657" s="172"/>
      <c r="DA657" s="172"/>
      <c r="DB657" s="172"/>
      <c r="DC657" s="172"/>
      <c r="DD657" s="172"/>
      <c r="DE657" s="172"/>
      <c r="DF657" s="172"/>
      <c r="DG657" s="172"/>
      <c r="DH657" s="172"/>
      <c r="DI657" s="172"/>
      <c r="DJ657" s="172"/>
      <c r="DK657" s="172"/>
      <c r="DL657" s="172"/>
      <c r="DM657" s="172"/>
    </row>
    <row r="658" spans="1:117" hidden="1">
      <c r="A658" s="178" t="s">
        <v>979</v>
      </c>
      <c r="B658" s="243"/>
      <c r="C658" s="242"/>
      <c r="D658" s="241"/>
      <c r="E658" s="240"/>
      <c r="F658" s="239"/>
      <c r="G658" s="238"/>
      <c r="H658" s="231"/>
      <c r="I658" s="237"/>
      <c r="J658" s="236"/>
      <c r="K658" s="236"/>
      <c r="L658" s="236"/>
      <c r="M658" s="236"/>
      <c r="N658" s="236"/>
      <c r="O658" s="236"/>
      <c r="P658" s="236"/>
      <c r="Q658" s="236"/>
      <c r="R658" s="236"/>
      <c r="S658" s="236"/>
      <c r="T658" s="236"/>
      <c r="U658" s="236"/>
      <c r="V658" s="236"/>
      <c r="W658" s="236"/>
      <c r="X658" s="236"/>
      <c r="Y658" s="236"/>
      <c r="Z658" s="236"/>
      <c r="AA658" s="236"/>
      <c r="AB658" s="236"/>
      <c r="AC658" s="236"/>
      <c r="AD658" s="236"/>
      <c r="AE658" s="236"/>
      <c r="AF658" s="236"/>
      <c r="AG658" s="236"/>
      <c r="AH658" s="236"/>
      <c r="AI658" s="236"/>
      <c r="AJ658" s="236"/>
      <c r="AK658" s="236"/>
      <c r="AL658" s="236"/>
      <c r="AM658" s="236"/>
      <c r="AN658" s="236"/>
      <c r="AO658" s="236"/>
      <c r="AP658" s="236"/>
      <c r="AQ658" s="236"/>
      <c r="AR658" s="236"/>
      <c r="AS658" s="177">
        <f t="shared" si="76"/>
        <v>0</v>
      </c>
      <c r="AT658" s="235">
        <f t="shared" si="77"/>
        <v>0</v>
      </c>
      <c r="AU658" s="235">
        <f t="shared" si="78"/>
        <v>0</v>
      </c>
      <c r="AV658" s="235">
        <f t="shared" si="79"/>
        <v>0</v>
      </c>
      <c r="AX658" s="173">
        <f t="shared" si="75"/>
        <v>0</v>
      </c>
      <c r="BA658" s="173">
        <f t="shared" si="80"/>
        <v>0</v>
      </c>
      <c r="BD658" s="173">
        <f t="shared" si="81"/>
        <v>0</v>
      </c>
    </row>
    <row r="659" spans="1:117" s="225" customFormat="1" hidden="1">
      <c r="A659" s="178" t="s">
        <v>980</v>
      </c>
      <c r="B659" s="243"/>
      <c r="C659" s="242"/>
      <c r="D659" s="241"/>
      <c r="E659" s="240"/>
      <c r="F659" s="239"/>
      <c r="G659" s="238"/>
      <c r="H659" s="231"/>
      <c r="I659" s="237"/>
      <c r="J659" s="236"/>
      <c r="K659" s="236"/>
      <c r="L659" s="236"/>
      <c r="M659" s="236"/>
      <c r="N659" s="236"/>
      <c r="O659" s="236"/>
      <c r="P659" s="236"/>
      <c r="Q659" s="236"/>
      <c r="R659" s="236"/>
      <c r="S659" s="236"/>
      <c r="T659" s="236"/>
      <c r="U659" s="236"/>
      <c r="V659" s="236"/>
      <c r="W659" s="236"/>
      <c r="X659" s="236"/>
      <c r="Y659" s="236"/>
      <c r="Z659" s="236"/>
      <c r="AA659" s="236"/>
      <c r="AB659" s="236"/>
      <c r="AC659" s="236"/>
      <c r="AD659" s="236"/>
      <c r="AE659" s="236"/>
      <c r="AF659" s="236"/>
      <c r="AG659" s="236"/>
      <c r="AH659" s="236"/>
      <c r="AI659" s="236"/>
      <c r="AJ659" s="236"/>
      <c r="AK659" s="236"/>
      <c r="AL659" s="236"/>
      <c r="AM659" s="236"/>
      <c r="AN659" s="236"/>
      <c r="AO659" s="236"/>
      <c r="AP659" s="236"/>
      <c r="AQ659" s="236"/>
      <c r="AR659" s="236"/>
      <c r="AS659" s="177">
        <f t="shared" si="76"/>
        <v>0</v>
      </c>
      <c r="AT659" s="235">
        <f t="shared" si="77"/>
        <v>0</v>
      </c>
      <c r="AU659" s="235">
        <f t="shared" si="78"/>
        <v>0</v>
      </c>
      <c r="AV659" s="235">
        <f t="shared" si="79"/>
        <v>0</v>
      </c>
      <c r="AW659" s="172"/>
      <c r="AX659" s="173">
        <f t="shared" si="75"/>
        <v>0</v>
      </c>
      <c r="AY659" s="173"/>
      <c r="AZ659" s="173"/>
      <c r="BA659" s="173">
        <f t="shared" si="80"/>
        <v>0</v>
      </c>
      <c r="BB659" s="173"/>
      <c r="BC659" s="173"/>
      <c r="BD659" s="173">
        <f t="shared" si="81"/>
        <v>0</v>
      </c>
      <c r="BE659" s="173"/>
      <c r="BF659" s="172"/>
      <c r="BG659" s="172"/>
      <c r="BH659" s="172"/>
      <c r="BI659" s="172"/>
      <c r="BJ659" s="172"/>
      <c r="BK659" s="172"/>
      <c r="BL659" s="172"/>
      <c r="BM659" s="172"/>
      <c r="BN659" s="172"/>
      <c r="BO659" s="172"/>
      <c r="BP659" s="172"/>
      <c r="BQ659" s="172"/>
      <c r="BR659" s="172"/>
      <c r="BS659" s="172"/>
      <c r="BT659" s="172"/>
      <c r="BU659" s="172"/>
      <c r="BV659" s="172"/>
      <c r="BW659" s="172"/>
      <c r="BX659" s="172"/>
      <c r="BY659" s="172"/>
      <c r="BZ659" s="172"/>
      <c r="CA659" s="172"/>
      <c r="CB659" s="172"/>
      <c r="CC659" s="172"/>
      <c r="CD659" s="172"/>
      <c r="CE659" s="172"/>
      <c r="CF659" s="172"/>
      <c r="CG659" s="172"/>
      <c r="CH659" s="172"/>
      <c r="CI659" s="172"/>
      <c r="CJ659" s="172"/>
      <c r="CK659" s="172"/>
      <c r="CL659" s="172"/>
      <c r="CM659" s="172"/>
      <c r="CN659" s="172"/>
      <c r="CO659" s="172"/>
      <c r="CP659" s="172"/>
      <c r="CQ659" s="172"/>
      <c r="CR659" s="172"/>
      <c r="CS659" s="172"/>
      <c r="CT659" s="172"/>
      <c r="CU659" s="172"/>
      <c r="CV659" s="172"/>
      <c r="CW659" s="172"/>
      <c r="CX659" s="172"/>
      <c r="CY659" s="172"/>
      <c r="CZ659" s="172"/>
      <c r="DA659" s="172"/>
      <c r="DB659" s="172"/>
      <c r="DC659" s="172"/>
      <c r="DD659" s="172"/>
      <c r="DE659" s="172"/>
      <c r="DF659" s="172"/>
      <c r="DG659" s="172"/>
      <c r="DH659" s="172"/>
      <c r="DI659" s="172"/>
      <c r="DJ659" s="172"/>
      <c r="DK659" s="172"/>
      <c r="DL659" s="172"/>
      <c r="DM659" s="172"/>
    </row>
    <row r="660" spans="1:117" s="225" customFormat="1" hidden="1">
      <c r="A660" s="178" t="s">
        <v>981</v>
      </c>
      <c r="B660" s="243"/>
      <c r="C660" s="242"/>
      <c r="D660" s="241"/>
      <c r="E660" s="240"/>
      <c r="F660" s="239"/>
      <c r="G660" s="238"/>
      <c r="H660" s="231"/>
      <c r="I660" s="237"/>
      <c r="J660" s="236"/>
      <c r="K660" s="236"/>
      <c r="L660" s="236"/>
      <c r="M660" s="236"/>
      <c r="N660" s="236"/>
      <c r="O660" s="236"/>
      <c r="P660" s="236"/>
      <c r="Q660" s="236"/>
      <c r="R660" s="236"/>
      <c r="S660" s="236"/>
      <c r="T660" s="236"/>
      <c r="U660" s="236"/>
      <c r="V660" s="236"/>
      <c r="W660" s="236"/>
      <c r="X660" s="236"/>
      <c r="Y660" s="236"/>
      <c r="Z660" s="236"/>
      <c r="AA660" s="236"/>
      <c r="AB660" s="236"/>
      <c r="AC660" s="236"/>
      <c r="AD660" s="236"/>
      <c r="AE660" s="236"/>
      <c r="AF660" s="236"/>
      <c r="AG660" s="236"/>
      <c r="AH660" s="236"/>
      <c r="AI660" s="236"/>
      <c r="AJ660" s="236"/>
      <c r="AK660" s="236"/>
      <c r="AL660" s="236"/>
      <c r="AM660" s="236"/>
      <c r="AN660" s="236"/>
      <c r="AO660" s="236"/>
      <c r="AP660" s="236"/>
      <c r="AQ660" s="236"/>
      <c r="AR660" s="236"/>
      <c r="AS660" s="177">
        <f t="shared" si="76"/>
        <v>0</v>
      </c>
      <c r="AT660" s="235">
        <f t="shared" si="77"/>
        <v>0</v>
      </c>
      <c r="AU660" s="235">
        <f t="shared" si="78"/>
        <v>0</v>
      </c>
      <c r="AV660" s="235">
        <f t="shared" si="79"/>
        <v>0</v>
      </c>
      <c r="AW660" s="172"/>
      <c r="AX660" s="173">
        <f t="shared" si="75"/>
        <v>0</v>
      </c>
      <c r="AY660" s="173"/>
      <c r="AZ660" s="173"/>
      <c r="BA660" s="173">
        <f t="shared" si="80"/>
        <v>0</v>
      </c>
      <c r="BB660" s="173"/>
      <c r="BC660" s="173"/>
      <c r="BD660" s="173">
        <f t="shared" si="81"/>
        <v>0</v>
      </c>
      <c r="BE660" s="173"/>
      <c r="BF660" s="172"/>
      <c r="BG660" s="172"/>
      <c r="BH660" s="172"/>
      <c r="BI660" s="172"/>
      <c r="BJ660" s="172"/>
      <c r="BK660" s="172"/>
      <c r="BL660" s="172"/>
      <c r="BM660" s="172"/>
      <c r="BN660" s="172"/>
      <c r="BO660" s="172"/>
      <c r="BP660" s="172"/>
      <c r="BQ660" s="172"/>
      <c r="BR660" s="172"/>
      <c r="BS660" s="172"/>
      <c r="BT660" s="172"/>
      <c r="BU660" s="172"/>
      <c r="BV660" s="172"/>
      <c r="BW660" s="172"/>
      <c r="BX660" s="172"/>
      <c r="BY660" s="172"/>
      <c r="BZ660" s="172"/>
      <c r="CA660" s="172"/>
      <c r="CB660" s="172"/>
      <c r="CC660" s="172"/>
      <c r="CD660" s="172"/>
      <c r="CE660" s="172"/>
      <c r="CF660" s="172"/>
      <c r="CG660" s="172"/>
      <c r="CH660" s="172"/>
      <c r="CI660" s="172"/>
      <c r="CJ660" s="172"/>
      <c r="CK660" s="172"/>
      <c r="CL660" s="172"/>
      <c r="CM660" s="172"/>
      <c r="CN660" s="172"/>
      <c r="CO660" s="172"/>
      <c r="CP660" s="172"/>
      <c r="CQ660" s="172"/>
      <c r="CR660" s="172"/>
      <c r="CS660" s="172"/>
      <c r="CT660" s="172"/>
      <c r="CU660" s="172"/>
      <c r="CV660" s="172"/>
      <c r="CW660" s="172"/>
      <c r="CX660" s="172"/>
      <c r="CY660" s="172"/>
      <c r="CZ660" s="172"/>
      <c r="DA660" s="172"/>
      <c r="DB660" s="172"/>
      <c r="DC660" s="172"/>
      <c r="DD660" s="172"/>
      <c r="DE660" s="172"/>
      <c r="DF660" s="172"/>
      <c r="DG660" s="172"/>
      <c r="DH660" s="172"/>
      <c r="DI660" s="172"/>
      <c r="DJ660" s="172"/>
      <c r="DK660" s="172"/>
      <c r="DL660" s="172"/>
      <c r="DM660" s="172"/>
    </row>
    <row r="661" spans="1:117" s="225" customFormat="1" hidden="1">
      <c r="A661" s="178" t="s">
        <v>982</v>
      </c>
      <c r="B661" s="243"/>
      <c r="C661" s="242"/>
      <c r="D661" s="241"/>
      <c r="E661" s="240"/>
      <c r="F661" s="239"/>
      <c r="G661" s="238"/>
      <c r="H661" s="231"/>
      <c r="I661" s="237"/>
      <c r="J661" s="236"/>
      <c r="K661" s="236"/>
      <c r="L661" s="236"/>
      <c r="M661" s="236"/>
      <c r="N661" s="236"/>
      <c r="O661" s="236"/>
      <c r="P661" s="236"/>
      <c r="Q661" s="236"/>
      <c r="R661" s="236"/>
      <c r="S661" s="236"/>
      <c r="T661" s="236"/>
      <c r="U661" s="236"/>
      <c r="V661" s="236"/>
      <c r="W661" s="236"/>
      <c r="X661" s="236"/>
      <c r="Y661" s="236"/>
      <c r="Z661" s="236"/>
      <c r="AA661" s="236"/>
      <c r="AB661" s="236"/>
      <c r="AC661" s="236"/>
      <c r="AD661" s="236"/>
      <c r="AE661" s="236"/>
      <c r="AF661" s="236"/>
      <c r="AG661" s="236"/>
      <c r="AH661" s="236"/>
      <c r="AI661" s="236"/>
      <c r="AJ661" s="236"/>
      <c r="AK661" s="236"/>
      <c r="AL661" s="236"/>
      <c r="AM661" s="236"/>
      <c r="AN661" s="236"/>
      <c r="AO661" s="236"/>
      <c r="AP661" s="236"/>
      <c r="AQ661" s="236"/>
      <c r="AR661" s="236"/>
      <c r="AS661" s="177">
        <f t="shared" si="76"/>
        <v>0</v>
      </c>
      <c r="AT661" s="235">
        <f t="shared" si="77"/>
        <v>0</v>
      </c>
      <c r="AU661" s="235">
        <f t="shared" si="78"/>
        <v>0</v>
      </c>
      <c r="AV661" s="235">
        <f t="shared" si="79"/>
        <v>0</v>
      </c>
      <c r="AW661" s="172"/>
      <c r="AX661" s="173">
        <f t="shared" si="75"/>
        <v>0</v>
      </c>
      <c r="AY661" s="173"/>
      <c r="AZ661" s="173"/>
      <c r="BA661" s="173">
        <f t="shared" si="80"/>
        <v>0</v>
      </c>
      <c r="BB661" s="173"/>
      <c r="BC661" s="173"/>
      <c r="BD661" s="173">
        <f t="shared" si="81"/>
        <v>0</v>
      </c>
      <c r="BE661" s="173"/>
      <c r="BF661" s="172"/>
      <c r="BG661" s="172"/>
      <c r="BH661" s="172"/>
      <c r="BI661" s="172"/>
      <c r="BJ661" s="172"/>
      <c r="BK661" s="172"/>
      <c r="BL661" s="172"/>
      <c r="BM661" s="172"/>
      <c r="BN661" s="172"/>
      <c r="BO661" s="172"/>
      <c r="BP661" s="172"/>
      <c r="BQ661" s="172"/>
      <c r="BR661" s="172"/>
      <c r="BS661" s="172"/>
      <c r="BT661" s="172"/>
      <c r="BU661" s="172"/>
      <c r="BV661" s="172"/>
      <c r="BW661" s="172"/>
      <c r="BX661" s="172"/>
      <c r="BY661" s="172"/>
      <c r="BZ661" s="172"/>
      <c r="CA661" s="172"/>
      <c r="CB661" s="172"/>
      <c r="CC661" s="172"/>
      <c r="CD661" s="172"/>
      <c r="CE661" s="172"/>
      <c r="CF661" s="172"/>
      <c r="CG661" s="172"/>
      <c r="CH661" s="172"/>
      <c r="CI661" s="172"/>
      <c r="CJ661" s="172"/>
      <c r="CK661" s="172"/>
      <c r="CL661" s="172"/>
      <c r="CM661" s="172"/>
      <c r="CN661" s="172"/>
      <c r="CO661" s="172"/>
      <c r="CP661" s="172"/>
      <c r="CQ661" s="172"/>
      <c r="CR661" s="172"/>
      <c r="CS661" s="172"/>
      <c r="CT661" s="172"/>
      <c r="CU661" s="172"/>
      <c r="CV661" s="172"/>
      <c r="CW661" s="172"/>
      <c r="CX661" s="172"/>
      <c r="CY661" s="172"/>
      <c r="CZ661" s="172"/>
      <c r="DA661" s="172"/>
      <c r="DB661" s="172"/>
      <c r="DC661" s="172"/>
      <c r="DD661" s="172"/>
      <c r="DE661" s="172"/>
      <c r="DF661" s="172"/>
      <c r="DG661" s="172"/>
      <c r="DH661" s="172"/>
      <c r="DI661" s="172"/>
      <c r="DJ661" s="172"/>
      <c r="DK661" s="172"/>
      <c r="DL661" s="172"/>
      <c r="DM661" s="172"/>
    </row>
    <row r="662" spans="1:117" s="225" customFormat="1" hidden="1">
      <c r="A662" s="178" t="s">
        <v>983</v>
      </c>
      <c r="B662" s="243"/>
      <c r="C662" s="242"/>
      <c r="D662" s="241"/>
      <c r="E662" s="240"/>
      <c r="F662" s="239"/>
      <c r="G662" s="238"/>
      <c r="H662" s="231"/>
      <c r="I662" s="237"/>
      <c r="J662" s="236"/>
      <c r="K662" s="236"/>
      <c r="L662" s="236"/>
      <c r="M662" s="236"/>
      <c r="N662" s="236"/>
      <c r="O662" s="236"/>
      <c r="P662" s="236"/>
      <c r="Q662" s="236"/>
      <c r="R662" s="236"/>
      <c r="S662" s="236"/>
      <c r="T662" s="236"/>
      <c r="U662" s="236"/>
      <c r="V662" s="236"/>
      <c r="W662" s="236"/>
      <c r="X662" s="236"/>
      <c r="Y662" s="236"/>
      <c r="Z662" s="236"/>
      <c r="AA662" s="236"/>
      <c r="AB662" s="236"/>
      <c r="AC662" s="236"/>
      <c r="AD662" s="236"/>
      <c r="AE662" s="236"/>
      <c r="AF662" s="236"/>
      <c r="AG662" s="236"/>
      <c r="AH662" s="236"/>
      <c r="AI662" s="236"/>
      <c r="AJ662" s="236"/>
      <c r="AK662" s="236"/>
      <c r="AL662" s="236"/>
      <c r="AM662" s="236"/>
      <c r="AN662" s="236"/>
      <c r="AO662" s="236"/>
      <c r="AP662" s="236"/>
      <c r="AQ662" s="236"/>
      <c r="AR662" s="236"/>
      <c r="AS662" s="177">
        <f t="shared" si="76"/>
        <v>0</v>
      </c>
      <c r="AT662" s="235">
        <f t="shared" si="77"/>
        <v>0</v>
      </c>
      <c r="AU662" s="235">
        <f t="shared" si="78"/>
        <v>0</v>
      </c>
      <c r="AV662" s="235">
        <f t="shared" si="79"/>
        <v>0</v>
      </c>
      <c r="AW662" s="172"/>
      <c r="AX662" s="173">
        <f t="shared" si="75"/>
        <v>0</v>
      </c>
      <c r="AY662" s="173"/>
      <c r="AZ662" s="173"/>
      <c r="BA662" s="173">
        <f t="shared" si="80"/>
        <v>0</v>
      </c>
      <c r="BB662" s="173"/>
      <c r="BC662" s="173"/>
      <c r="BD662" s="173">
        <f t="shared" si="81"/>
        <v>0</v>
      </c>
      <c r="BE662" s="173"/>
      <c r="BF662" s="172"/>
      <c r="BG662" s="172"/>
      <c r="BH662" s="172"/>
      <c r="BI662" s="172"/>
      <c r="BJ662" s="172"/>
      <c r="BK662" s="172"/>
      <c r="BL662" s="172"/>
      <c r="BM662" s="172"/>
      <c r="BN662" s="172"/>
      <c r="BO662" s="172"/>
      <c r="BP662" s="172"/>
      <c r="BQ662" s="172"/>
      <c r="BR662" s="172"/>
      <c r="BS662" s="172"/>
      <c r="BT662" s="172"/>
      <c r="BU662" s="172"/>
      <c r="BV662" s="172"/>
      <c r="BW662" s="172"/>
      <c r="BX662" s="172"/>
      <c r="BY662" s="172"/>
      <c r="BZ662" s="172"/>
      <c r="CA662" s="172"/>
      <c r="CB662" s="172"/>
      <c r="CC662" s="172"/>
      <c r="CD662" s="172"/>
      <c r="CE662" s="172"/>
      <c r="CF662" s="172"/>
      <c r="CG662" s="172"/>
      <c r="CH662" s="172"/>
      <c r="CI662" s="172"/>
      <c r="CJ662" s="172"/>
      <c r="CK662" s="172"/>
      <c r="CL662" s="172"/>
      <c r="CM662" s="172"/>
      <c r="CN662" s="172"/>
      <c r="CO662" s="172"/>
      <c r="CP662" s="172"/>
      <c r="CQ662" s="172"/>
      <c r="CR662" s="172"/>
      <c r="CS662" s="172"/>
      <c r="CT662" s="172"/>
      <c r="CU662" s="172"/>
      <c r="CV662" s="172"/>
      <c r="CW662" s="172"/>
      <c r="CX662" s="172"/>
      <c r="CY662" s="172"/>
      <c r="CZ662" s="172"/>
      <c r="DA662" s="172"/>
      <c r="DB662" s="172"/>
      <c r="DC662" s="172"/>
      <c r="DD662" s="172"/>
      <c r="DE662" s="172"/>
      <c r="DF662" s="172"/>
      <c r="DG662" s="172"/>
      <c r="DH662" s="172"/>
      <c r="DI662" s="172"/>
      <c r="DJ662" s="172"/>
      <c r="DK662" s="172"/>
      <c r="DL662" s="172"/>
      <c r="DM662" s="172"/>
    </row>
    <row r="663" spans="1:117" s="225" customFormat="1" hidden="1">
      <c r="A663" s="178" t="s">
        <v>984</v>
      </c>
      <c r="B663" s="243"/>
      <c r="C663" s="242"/>
      <c r="D663" s="241"/>
      <c r="E663" s="240"/>
      <c r="F663" s="239"/>
      <c r="G663" s="238"/>
      <c r="H663" s="231"/>
      <c r="I663" s="237"/>
      <c r="J663" s="236"/>
      <c r="K663" s="236"/>
      <c r="L663" s="236"/>
      <c r="M663" s="236"/>
      <c r="N663" s="236"/>
      <c r="O663" s="236"/>
      <c r="P663" s="236"/>
      <c r="Q663" s="236"/>
      <c r="R663" s="236"/>
      <c r="S663" s="236"/>
      <c r="T663" s="236"/>
      <c r="U663" s="236"/>
      <c r="V663" s="236"/>
      <c r="W663" s="236"/>
      <c r="X663" s="236"/>
      <c r="Y663" s="236"/>
      <c r="Z663" s="236"/>
      <c r="AA663" s="236"/>
      <c r="AB663" s="236"/>
      <c r="AC663" s="236"/>
      <c r="AD663" s="236"/>
      <c r="AE663" s="236"/>
      <c r="AF663" s="236"/>
      <c r="AG663" s="236"/>
      <c r="AH663" s="236"/>
      <c r="AI663" s="236"/>
      <c r="AJ663" s="236"/>
      <c r="AK663" s="236"/>
      <c r="AL663" s="236"/>
      <c r="AM663" s="236"/>
      <c r="AN663" s="236"/>
      <c r="AO663" s="236"/>
      <c r="AP663" s="236"/>
      <c r="AQ663" s="236"/>
      <c r="AR663" s="236"/>
      <c r="AS663" s="177">
        <f t="shared" si="76"/>
        <v>0</v>
      </c>
      <c r="AT663" s="235">
        <f t="shared" si="77"/>
        <v>0</v>
      </c>
      <c r="AU663" s="235">
        <f t="shared" si="78"/>
        <v>0</v>
      </c>
      <c r="AV663" s="235">
        <f t="shared" si="79"/>
        <v>0</v>
      </c>
      <c r="AW663" s="172"/>
      <c r="AX663" s="173">
        <f t="shared" si="75"/>
        <v>0</v>
      </c>
      <c r="AY663" s="173"/>
      <c r="AZ663" s="173"/>
      <c r="BA663" s="173">
        <f t="shared" si="80"/>
        <v>0</v>
      </c>
      <c r="BB663" s="173"/>
      <c r="BC663" s="173"/>
      <c r="BD663" s="173">
        <f t="shared" si="81"/>
        <v>0</v>
      </c>
      <c r="BE663" s="173"/>
      <c r="BF663" s="172"/>
      <c r="BG663" s="172"/>
      <c r="BH663" s="172"/>
      <c r="BI663" s="172"/>
      <c r="BJ663" s="172"/>
      <c r="BK663" s="172"/>
      <c r="BL663" s="172"/>
      <c r="BM663" s="172"/>
      <c r="BN663" s="172"/>
      <c r="BO663" s="172"/>
      <c r="BP663" s="172"/>
      <c r="BQ663" s="172"/>
      <c r="BR663" s="172"/>
      <c r="BS663" s="172"/>
      <c r="BT663" s="172"/>
      <c r="BU663" s="172"/>
      <c r="BV663" s="172"/>
      <c r="BW663" s="172"/>
      <c r="BX663" s="172"/>
      <c r="BY663" s="172"/>
      <c r="BZ663" s="172"/>
      <c r="CA663" s="172"/>
      <c r="CB663" s="172"/>
      <c r="CC663" s="172"/>
      <c r="CD663" s="172"/>
      <c r="CE663" s="172"/>
      <c r="CF663" s="172"/>
      <c r="CG663" s="172"/>
      <c r="CH663" s="172"/>
      <c r="CI663" s="172"/>
      <c r="CJ663" s="172"/>
      <c r="CK663" s="172"/>
      <c r="CL663" s="172"/>
      <c r="CM663" s="172"/>
      <c r="CN663" s="172"/>
      <c r="CO663" s="172"/>
      <c r="CP663" s="172"/>
      <c r="CQ663" s="172"/>
      <c r="CR663" s="172"/>
      <c r="CS663" s="172"/>
      <c r="CT663" s="172"/>
      <c r="CU663" s="172"/>
      <c r="CV663" s="172"/>
      <c r="CW663" s="172"/>
      <c r="CX663" s="172"/>
      <c r="CY663" s="172"/>
      <c r="CZ663" s="172"/>
      <c r="DA663" s="172"/>
      <c r="DB663" s="172"/>
      <c r="DC663" s="172"/>
      <c r="DD663" s="172"/>
      <c r="DE663" s="172"/>
      <c r="DF663" s="172"/>
      <c r="DG663" s="172"/>
      <c r="DH663" s="172"/>
      <c r="DI663" s="172"/>
      <c r="DJ663" s="172"/>
      <c r="DK663" s="172"/>
      <c r="DL663" s="172"/>
      <c r="DM663" s="172"/>
    </row>
    <row r="664" spans="1:117" s="225" customFormat="1" hidden="1">
      <c r="A664" s="178" t="s">
        <v>985</v>
      </c>
      <c r="B664" s="243"/>
      <c r="C664" s="242"/>
      <c r="D664" s="241"/>
      <c r="E664" s="240"/>
      <c r="F664" s="239"/>
      <c r="G664" s="238"/>
      <c r="H664" s="231"/>
      <c r="I664" s="237"/>
      <c r="J664" s="236"/>
      <c r="K664" s="236"/>
      <c r="L664" s="236"/>
      <c r="M664" s="236"/>
      <c r="N664" s="236"/>
      <c r="O664" s="236"/>
      <c r="P664" s="236"/>
      <c r="Q664" s="236"/>
      <c r="R664" s="236"/>
      <c r="S664" s="236"/>
      <c r="T664" s="236"/>
      <c r="U664" s="236"/>
      <c r="V664" s="236"/>
      <c r="W664" s="236"/>
      <c r="X664" s="236"/>
      <c r="Y664" s="236"/>
      <c r="Z664" s="236"/>
      <c r="AA664" s="236"/>
      <c r="AB664" s="236"/>
      <c r="AC664" s="236"/>
      <c r="AD664" s="236"/>
      <c r="AE664" s="236"/>
      <c r="AF664" s="236"/>
      <c r="AG664" s="236"/>
      <c r="AH664" s="236"/>
      <c r="AI664" s="236"/>
      <c r="AJ664" s="236"/>
      <c r="AK664" s="236"/>
      <c r="AL664" s="236"/>
      <c r="AM664" s="236"/>
      <c r="AN664" s="236"/>
      <c r="AO664" s="236"/>
      <c r="AP664" s="236"/>
      <c r="AQ664" s="236"/>
      <c r="AR664" s="236"/>
      <c r="AS664" s="177">
        <f t="shared" si="76"/>
        <v>0</v>
      </c>
      <c r="AT664" s="235">
        <f t="shared" si="77"/>
        <v>0</v>
      </c>
      <c r="AU664" s="235">
        <f t="shared" si="78"/>
        <v>0</v>
      </c>
      <c r="AV664" s="235">
        <f t="shared" si="79"/>
        <v>0</v>
      </c>
      <c r="AW664" s="172"/>
      <c r="AX664" s="173">
        <f t="shared" si="75"/>
        <v>0</v>
      </c>
      <c r="AY664" s="173"/>
      <c r="AZ664" s="173"/>
      <c r="BA664" s="173">
        <f t="shared" si="80"/>
        <v>0</v>
      </c>
      <c r="BB664" s="173"/>
      <c r="BC664" s="173"/>
      <c r="BD664" s="173">
        <f t="shared" si="81"/>
        <v>0</v>
      </c>
      <c r="BE664" s="173"/>
      <c r="BF664" s="172"/>
      <c r="BG664" s="172"/>
      <c r="BH664" s="172"/>
      <c r="BI664" s="172"/>
      <c r="BJ664" s="172"/>
      <c r="BK664" s="172"/>
      <c r="BL664" s="172"/>
      <c r="BM664" s="172"/>
      <c r="BN664" s="172"/>
      <c r="BO664" s="172"/>
      <c r="BP664" s="172"/>
      <c r="BQ664" s="172"/>
      <c r="BR664" s="172"/>
      <c r="BS664" s="172"/>
      <c r="BT664" s="172"/>
      <c r="BU664" s="172"/>
      <c r="BV664" s="172"/>
      <c r="BW664" s="172"/>
      <c r="BX664" s="172"/>
      <c r="BY664" s="172"/>
      <c r="BZ664" s="172"/>
      <c r="CA664" s="172"/>
      <c r="CB664" s="172"/>
      <c r="CC664" s="172"/>
      <c r="CD664" s="172"/>
      <c r="CE664" s="172"/>
      <c r="CF664" s="172"/>
      <c r="CG664" s="172"/>
      <c r="CH664" s="172"/>
      <c r="CI664" s="172"/>
      <c r="CJ664" s="172"/>
      <c r="CK664" s="172"/>
      <c r="CL664" s="172"/>
      <c r="CM664" s="172"/>
      <c r="CN664" s="172"/>
      <c r="CO664" s="172"/>
      <c r="CP664" s="172"/>
      <c r="CQ664" s="172"/>
      <c r="CR664" s="172"/>
      <c r="CS664" s="172"/>
      <c r="CT664" s="172"/>
      <c r="CU664" s="172"/>
      <c r="CV664" s="172"/>
      <c r="CW664" s="172"/>
      <c r="CX664" s="172"/>
      <c r="CY664" s="172"/>
      <c r="CZ664" s="172"/>
      <c r="DA664" s="172"/>
      <c r="DB664" s="172"/>
      <c r="DC664" s="172"/>
      <c r="DD664" s="172"/>
      <c r="DE664" s="172"/>
      <c r="DF664" s="172"/>
      <c r="DG664" s="172"/>
      <c r="DH664" s="172"/>
      <c r="DI664" s="172"/>
      <c r="DJ664" s="172"/>
      <c r="DK664" s="172"/>
      <c r="DL664" s="172"/>
      <c r="DM664" s="172"/>
    </row>
    <row r="665" spans="1:117" s="225" customFormat="1" hidden="1">
      <c r="A665" s="178" t="s">
        <v>986</v>
      </c>
      <c r="B665" s="243"/>
      <c r="C665" s="242"/>
      <c r="D665" s="241"/>
      <c r="E665" s="240"/>
      <c r="F665" s="239"/>
      <c r="G665" s="238"/>
      <c r="H665" s="231"/>
      <c r="I665" s="237"/>
      <c r="J665" s="236"/>
      <c r="K665" s="236"/>
      <c r="L665" s="236"/>
      <c r="M665" s="236"/>
      <c r="N665" s="236"/>
      <c r="O665" s="236"/>
      <c r="P665" s="236"/>
      <c r="Q665" s="236"/>
      <c r="R665" s="236"/>
      <c r="S665" s="236"/>
      <c r="T665" s="236"/>
      <c r="U665" s="236"/>
      <c r="V665" s="236"/>
      <c r="W665" s="236"/>
      <c r="X665" s="236"/>
      <c r="Y665" s="236"/>
      <c r="Z665" s="236"/>
      <c r="AA665" s="236"/>
      <c r="AB665" s="236"/>
      <c r="AC665" s="236"/>
      <c r="AD665" s="236"/>
      <c r="AE665" s="236"/>
      <c r="AF665" s="236"/>
      <c r="AG665" s="236"/>
      <c r="AH665" s="236"/>
      <c r="AI665" s="236"/>
      <c r="AJ665" s="236"/>
      <c r="AK665" s="236"/>
      <c r="AL665" s="236"/>
      <c r="AM665" s="236"/>
      <c r="AN665" s="236"/>
      <c r="AO665" s="236"/>
      <c r="AP665" s="236"/>
      <c r="AQ665" s="236"/>
      <c r="AR665" s="236"/>
      <c r="AS665" s="177">
        <f t="shared" si="76"/>
        <v>0</v>
      </c>
      <c r="AT665" s="235">
        <f t="shared" si="77"/>
        <v>0</v>
      </c>
      <c r="AU665" s="235">
        <f t="shared" si="78"/>
        <v>0</v>
      </c>
      <c r="AV665" s="235">
        <f t="shared" si="79"/>
        <v>0</v>
      </c>
      <c r="AW665" s="172"/>
      <c r="AX665" s="173">
        <f t="shared" si="75"/>
        <v>0</v>
      </c>
      <c r="AY665" s="173"/>
      <c r="AZ665" s="173"/>
      <c r="BA665" s="173">
        <f t="shared" si="80"/>
        <v>0</v>
      </c>
      <c r="BB665" s="173"/>
      <c r="BC665" s="173"/>
      <c r="BD665" s="173">
        <f t="shared" si="81"/>
        <v>0</v>
      </c>
      <c r="BE665" s="173"/>
      <c r="BF665" s="172"/>
      <c r="BG665" s="172"/>
      <c r="BH665" s="172"/>
      <c r="BI665" s="172"/>
      <c r="BJ665" s="172"/>
      <c r="BK665" s="172"/>
      <c r="BL665" s="172"/>
      <c r="BM665" s="172"/>
      <c r="BN665" s="172"/>
      <c r="BO665" s="172"/>
      <c r="BP665" s="172"/>
      <c r="BQ665" s="172"/>
      <c r="BR665" s="172"/>
      <c r="BS665" s="172"/>
      <c r="BT665" s="172"/>
      <c r="BU665" s="172"/>
      <c r="BV665" s="172"/>
      <c r="BW665" s="172"/>
      <c r="BX665" s="172"/>
      <c r="BY665" s="172"/>
      <c r="BZ665" s="172"/>
      <c r="CA665" s="172"/>
      <c r="CB665" s="172"/>
      <c r="CC665" s="172"/>
      <c r="CD665" s="172"/>
      <c r="CE665" s="172"/>
      <c r="CF665" s="172"/>
      <c r="CG665" s="172"/>
      <c r="CH665" s="172"/>
      <c r="CI665" s="172"/>
      <c r="CJ665" s="172"/>
      <c r="CK665" s="172"/>
      <c r="CL665" s="172"/>
      <c r="CM665" s="172"/>
      <c r="CN665" s="172"/>
      <c r="CO665" s="172"/>
      <c r="CP665" s="172"/>
      <c r="CQ665" s="172"/>
      <c r="CR665" s="172"/>
      <c r="CS665" s="172"/>
      <c r="CT665" s="172"/>
      <c r="CU665" s="172"/>
      <c r="CV665" s="172"/>
      <c r="CW665" s="172"/>
      <c r="CX665" s="172"/>
      <c r="CY665" s="172"/>
      <c r="CZ665" s="172"/>
      <c r="DA665" s="172"/>
      <c r="DB665" s="172"/>
      <c r="DC665" s="172"/>
      <c r="DD665" s="172"/>
      <c r="DE665" s="172"/>
      <c r="DF665" s="172"/>
      <c r="DG665" s="172"/>
      <c r="DH665" s="172"/>
      <c r="DI665" s="172"/>
      <c r="DJ665" s="172"/>
      <c r="DK665" s="172"/>
      <c r="DL665" s="172"/>
      <c r="DM665" s="172"/>
    </row>
    <row r="666" spans="1:117" s="225" customFormat="1" hidden="1">
      <c r="A666" s="178" t="s">
        <v>987</v>
      </c>
      <c r="B666" s="243"/>
      <c r="C666" s="242"/>
      <c r="D666" s="241"/>
      <c r="E666" s="240"/>
      <c r="F666" s="239"/>
      <c r="G666" s="238"/>
      <c r="H666" s="231"/>
      <c r="I666" s="237"/>
      <c r="J666" s="236"/>
      <c r="K666" s="236"/>
      <c r="L666" s="236"/>
      <c r="M666" s="236"/>
      <c r="N666" s="236"/>
      <c r="O666" s="236"/>
      <c r="P666" s="236"/>
      <c r="Q666" s="236"/>
      <c r="R666" s="236"/>
      <c r="S666" s="236"/>
      <c r="T666" s="236"/>
      <c r="U666" s="236"/>
      <c r="V666" s="236"/>
      <c r="W666" s="236"/>
      <c r="X666" s="236"/>
      <c r="Y666" s="236"/>
      <c r="Z666" s="236"/>
      <c r="AA666" s="236"/>
      <c r="AB666" s="236"/>
      <c r="AC666" s="236"/>
      <c r="AD666" s="236"/>
      <c r="AE666" s="236"/>
      <c r="AF666" s="236"/>
      <c r="AG666" s="236"/>
      <c r="AH666" s="236"/>
      <c r="AI666" s="236"/>
      <c r="AJ666" s="236"/>
      <c r="AK666" s="236"/>
      <c r="AL666" s="236"/>
      <c r="AM666" s="236"/>
      <c r="AN666" s="236"/>
      <c r="AO666" s="236"/>
      <c r="AP666" s="236"/>
      <c r="AQ666" s="236"/>
      <c r="AR666" s="236"/>
      <c r="AS666" s="177">
        <f t="shared" si="76"/>
        <v>0</v>
      </c>
      <c r="AT666" s="235">
        <f t="shared" si="77"/>
        <v>0</v>
      </c>
      <c r="AU666" s="235">
        <f t="shared" si="78"/>
        <v>0</v>
      </c>
      <c r="AV666" s="235">
        <f t="shared" si="79"/>
        <v>0</v>
      </c>
      <c r="AW666" s="172"/>
      <c r="AX666" s="173">
        <f t="shared" si="75"/>
        <v>0</v>
      </c>
      <c r="AY666" s="173"/>
      <c r="AZ666" s="173"/>
      <c r="BA666" s="173">
        <f t="shared" si="80"/>
        <v>0</v>
      </c>
      <c r="BB666" s="173"/>
      <c r="BC666" s="173"/>
      <c r="BD666" s="173">
        <f t="shared" si="81"/>
        <v>0</v>
      </c>
      <c r="BE666" s="173"/>
      <c r="BF666" s="172"/>
      <c r="BG666" s="172"/>
      <c r="BH666" s="172"/>
      <c r="BI666" s="172"/>
      <c r="BJ666" s="172"/>
      <c r="BK666" s="172"/>
      <c r="BL666" s="172"/>
      <c r="BM666" s="172"/>
      <c r="BN666" s="172"/>
      <c r="BO666" s="172"/>
      <c r="BP666" s="172"/>
      <c r="BQ666" s="172"/>
      <c r="BR666" s="172"/>
      <c r="BS666" s="172"/>
      <c r="BT666" s="172"/>
      <c r="BU666" s="172"/>
      <c r="BV666" s="172"/>
      <c r="BW666" s="172"/>
      <c r="BX666" s="172"/>
      <c r="BY666" s="172"/>
      <c r="BZ666" s="172"/>
      <c r="CA666" s="172"/>
      <c r="CB666" s="172"/>
      <c r="CC666" s="172"/>
      <c r="CD666" s="172"/>
      <c r="CE666" s="172"/>
      <c r="CF666" s="172"/>
      <c r="CG666" s="172"/>
      <c r="CH666" s="172"/>
      <c r="CI666" s="172"/>
      <c r="CJ666" s="172"/>
      <c r="CK666" s="172"/>
      <c r="CL666" s="172"/>
      <c r="CM666" s="172"/>
      <c r="CN666" s="172"/>
      <c r="CO666" s="172"/>
      <c r="CP666" s="172"/>
      <c r="CQ666" s="172"/>
      <c r="CR666" s="172"/>
      <c r="CS666" s="172"/>
      <c r="CT666" s="172"/>
      <c r="CU666" s="172"/>
      <c r="CV666" s="172"/>
      <c r="CW666" s="172"/>
      <c r="CX666" s="172"/>
      <c r="CY666" s="172"/>
      <c r="CZ666" s="172"/>
      <c r="DA666" s="172"/>
      <c r="DB666" s="172"/>
      <c r="DC666" s="172"/>
      <c r="DD666" s="172"/>
      <c r="DE666" s="172"/>
      <c r="DF666" s="172"/>
      <c r="DG666" s="172"/>
      <c r="DH666" s="172"/>
      <c r="DI666" s="172"/>
      <c r="DJ666" s="172"/>
      <c r="DK666" s="172"/>
      <c r="DL666" s="172"/>
      <c r="DM666" s="172"/>
    </row>
    <row r="667" spans="1:117" s="225" customFormat="1" hidden="1">
      <c r="A667" s="178" t="s">
        <v>988</v>
      </c>
      <c r="B667" s="243"/>
      <c r="C667" s="242"/>
      <c r="D667" s="241"/>
      <c r="E667" s="240"/>
      <c r="F667" s="239"/>
      <c r="G667" s="238"/>
      <c r="H667" s="231"/>
      <c r="I667" s="237"/>
      <c r="J667" s="236"/>
      <c r="K667" s="236"/>
      <c r="L667" s="236"/>
      <c r="M667" s="236"/>
      <c r="N667" s="236"/>
      <c r="O667" s="236"/>
      <c r="P667" s="236"/>
      <c r="Q667" s="236"/>
      <c r="R667" s="236"/>
      <c r="S667" s="236"/>
      <c r="T667" s="236"/>
      <c r="U667" s="236"/>
      <c r="V667" s="236"/>
      <c r="W667" s="236"/>
      <c r="X667" s="236"/>
      <c r="Y667" s="236"/>
      <c r="Z667" s="236"/>
      <c r="AA667" s="236"/>
      <c r="AB667" s="236"/>
      <c r="AC667" s="236"/>
      <c r="AD667" s="236"/>
      <c r="AE667" s="236"/>
      <c r="AF667" s="236"/>
      <c r="AG667" s="236"/>
      <c r="AH667" s="236"/>
      <c r="AI667" s="236"/>
      <c r="AJ667" s="236"/>
      <c r="AK667" s="236"/>
      <c r="AL667" s="236"/>
      <c r="AM667" s="236"/>
      <c r="AN667" s="236"/>
      <c r="AO667" s="236"/>
      <c r="AP667" s="236"/>
      <c r="AQ667" s="236"/>
      <c r="AR667" s="236"/>
      <c r="AS667" s="177">
        <f t="shared" si="76"/>
        <v>0</v>
      </c>
      <c r="AT667" s="235">
        <f t="shared" si="77"/>
        <v>0</v>
      </c>
      <c r="AU667" s="235">
        <f t="shared" si="78"/>
        <v>0</v>
      </c>
      <c r="AV667" s="235">
        <f t="shared" si="79"/>
        <v>0</v>
      </c>
      <c r="AW667" s="172"/>
      <c r="AX667" s="173">
        <f t="shared" si="75"/>
        <v>0</v>
      </c>
      <c r="AY667" s="173"/>
      <c r="AZ667" s="173"/>
      <c r="BA667" s="173">
        <f t="shared" si="80"/>
        <v>0</v>
      </c>
      <c r="BB667" s="173"/>
      <c r="BC667" s="173"/>
      <c r="BD667" s="173">
        <f t="shared" si="81"/>
        <v>0</v>
      </c>
      <c r="BE667" s="173"/>
      <c r="BF667" s="172"/>
      <c r="BG667" s="172"/>
      <c r="BH667" s="172"/>
      <c r="BI667" s="172"/>
      <c r="BJ667" s="172"/>
      <c r="BK667" s="172"/>
      <c r="BL667" s="172"/>
      <c r="BM667" s="172"/>
      <c r="BN667" s="172"/>
      <c r="BO667" s="172"/>
      <c r="BP667" s="172"/>
      <c r="BQ667" s="172"/>
      <c r="BR667" s="172"/>
      <c r="BS667" s="172"/>
      <c r="BT667" s="172"/>
      <c r="BU667" s="172"/>
      <c r="BV667" s="172"/>
      <c r="BW667" s="172"/>
      <c r="BX667" s="172"/>
      <c r="BY667" s="172"/>
      <c r="BZ667" s="172"/>
      <c r="CA667" s="172"/>
      <c r="CB667" s="172"/>
      <c r="CC667" s="172"/>
      <c r="CD667" s="172"/>
      <c r="CE667" s="172"/>
      <c r="CF667" s="172"/>
      <c r="CG667" s="172"/>
      <c r="CH667" s="172"/>
      <c r="CI667" s="172"/>
      <c r="CJ667" s="172"/>
      <c r="CK667" s="172"/>
      <c r="CL667" s="172"/>
      <c r="CM667" s="172"/>
      <c r="CN667" s="172"/>
      <c r="CO667" s="172"/>
      <c r="CP667" s="172"/>
      <c r="CQ667" s="172"/>
      <c r="CR667" s="172"/>
      <c r="CS667" s="172"/>
      <c r="CT667" s="172"/>
      <c r="CU667" s="172"/>
      <c r="CV667" s="172"/>
      <c r="CW667" s="172"/>
      <c r="CX667" s="172"/>
      <c r="CY667" s="172"/>
      <c r="CZ667" s="172"/>
      <c r="DA667" s="172"/>
      <c r="DB667" s="172"/>
      <c r="DC667" s="172"/>
      <c r="DD667" s="172"/>
      <c r="DE667" s="172"/>
      <c r="DF667" s="172"/>
      <c r="DG667" s="172"/>
      <c r="DH667" s="172"/>
      <c r="DI667" s="172"/>
      <c r="DJ667" s="172"/>
      <c r="DK667" s="172"/>
      <c r="DL667" s="172"/>
      <c r="DM667" s="172"/>
    </row>
    <row r="668" spans="1:117" s="225" customFormat="1" hidden="1">
      <c r="A668" s="178" t="s">
        <v>989</v>
      </c>
      <c r="B668" s="243"/>
      <c r="C668" s="242"/>
      <c r="D668" s="241"/>
      <c r="E668" s="240"/>
      <c r="F668" s="239"/>
      <c r="G668" s="238"/>
      <c r="H668" s="231"/>
      <c r="I668" s="237"/>
      <c r="J668" s="236"/>
      <c r="K668" s="236"/>
      <c r="L668" s="236"/>
      <c r="M668" s="236"/>
      <c r="N668" s="236"/>
      <c r="O668" s="236"/>
      <c r="P668" s="236"/>
      <c r="Q668" s="236"/>
      <c r="R668" s="236"/>
      <c r="S668" s="236"/>
      <c r="T668" s="236"/>
      <c r="U668" s="236"/>
      <c r="V668" s="236"/>
      <c r="W668" s="236"/>
      <c r="X668" s="236"/>
      <c r="Y668" s="236"/>
      <c r="Z668" s="236"/>
      <c r="AA668" s="236"/>
      <c r="AB668" s="236"/>
      <c r="AC668" s="236"/>
      <c r="AD668" s="236"/>
      <c r="AE668" s="236"/>
      <c r="AF668" s="236"/>
      <c r="AG668" s="236"/>
      <c r="AH668" s="236"/>
      <c r="AI668" s="236"/>
      <c r="AJ668" s="236"/>
      <c r="AK668" s="236"/>
      <c r="AL668" s="236"/>
      <c r="AM668" s="236"/>
      <c r="AN668" s="236"/>
      <c r="AO668" s="236"/>
      <c r="AP668" s="236"/>
      <c r="AQ668" s="236"/>
      <c r="AR668" s="236"/>
      <c r="AS668" s="177">
        <f t="shared" si="76"/>
        <v>0</v>
      </c>
      <c r="AT668" s="235">
        <f t="shared" si="77"/>
        <v>0</v>
      </c>
      <c r="AU668" s="235">
        <f t="shared" si="78"/>
        <v>0</v>
      </c>
      <c r="AV668" s="235">
        <f t="shared" si="79"/>
        <v>0</v>
      </c>
      <c r="AW668" s="172"/>
      <c r="AX668" s="173">
        <f t="shared" si="75"/>
        <v>0</v>
      </c>
      <c r="AY668" s="173"/>
      <c r="AZ668" s="173"/>
      <c r="BA668" s="173">
        <f t="shared" si="80"/>
        <v>0</v>
      </c>
      <c r="BB668" s="173"/>
      <c r="BC668" s="173"/>
      <c r="BD668" s="173">
        <f t="shared" si="81"/>
        <v>0</v>
      </c>
      <c r="BE668" s="173"/>
      <c r="BF668" s="172"/>
      <c r="BG668" s="172"/>
      <c r="BH668" s="172"/>
      <c r="BI668" s="172"/>
      <c r="BJ668" s="172"/>
      <c r="BK668" s="172"/>
      <c r="BL668" s="172"/>
      <c r="BM668" s="172"/>
      <c r="BN668" s="172"/>
      <c r="BO668" s="172"/>
      <c r="BP668" s="172"/>
      <c r="BQ668" s="172"/>
      <c r="BR668" s="172"/>
      <c r="BS668" s="172"/>
      <c r="BT668" s="172"/>
      <c r="BU668" s="172"/>
      <c r="BV668" s="172"/>
      <c r="BW668" s="172"/>
      <c r="BX668" s="172"/>
      <c r="BY668" s="172"/>
      <c r="BZ668" s="172"/>
      <c r="CA668" s="172"/>
      <c r="CB668" s="172"/>
      <c r="CC668" s="172"/>
      <c r="CD668" s="172"/>
      <c r="CE668" s="172"/>
      <c r="CF668" s="172"/>
      <c r="CG668" s="172"/>
      <c r="CH668" s="172"/>
      <c r="CI668" s="172"/>
      <c r="CJ668" s="172"/>
      <c r="CK668" s="172"/>
      <c r="CL668" s="172"/>
      <c r="CM668" s="172"/>
      <c r="CN668" s="172"/>
      <c r="CO668" s="172"/>
      <c r="CP668" s="172"/>
      <c r="CQ668" s="172"/>
      <c r="CR668" s="172"/>
      <c r="CS668" s="172"/>
      <c r="CT668" s="172"/>
      <c r="CU668" s="172"/>
      <c r="CV668" s="172"/>
      <c r="CW668" s="172"/>
      <c r="CX668" s="172"/>
      <c r="CY668" s="172"/>
      <c r="CZ668" s="172"/>
      <c r="DA668" s="172"/>
      <c r="DB668" s="172"/>
      <c r="DC668" s="172"/>
      <c r="DD668" s="172"/>
      <c r="DE668" s="172"/>
      <c r="DF668" s="172"/>
      <c r="DG668" s="172"/>
      <c r="DH668" s="172"/>
      <c r="DI668" s="172"/>
      <c r="DJ668" s="172"/>
      <c r="DK668" s="172"/>
      <c r="DL668" s="172"/>
      <c r="DM668" s="172"/>
    </row>
    <row r="669" spans="1:117" s="225" customFormat="1" hidden="1">
      <c r="A669" s="178" t="s">
        <v>990</v>
      </c>
      <c r="B669" s="243"/>
      <c r="C669" s="242"/>
      <c r="D669" s="241"/>
      <c r="E669" s="240"/>
      <c r="F669" s="239"/>
      <c r="G669" s="238"/>
      <c r="H669" s="231"/>
      <c r="I669" s="237"/>
      <c r="J669" s="236"/>
      <c r="K669" s="236"/>
      <c r="L669" s="236"/>
      <c r="M669" s="236"/>
      <c r="N669" s="236"/>
      <c r="O669" s="236"/>
      <c r="P669" s="236"/>
      <c r="Q669" s="236"/>
      <c r="R669" s="236"/>
      <c r="S669" s="236"/>
      <c r="T669" s="236"/>
      <c r="U669" s="236"/>
      <c r="V669" s="236"/>
      <c r="W669" s="236"/>
      <c r="X669" s="236"/>
      <c r="Y669" s="236"/>
      <c r="Z669" s="236"/>
      <c r="AA669" s="236"/>
      <c r="AB669" s="236"/>
      <c r="AC669" s="236"/>
      <c r="AD669" s="236"/>
      <c r="AE669" s="236"/>
      <c r="AF669" s="236"/>
      <c r="AG669" s="236"/>
      <c r="AH669" s="236"/>
      <c r="AI669" s="236"/>
      <c r="AJ669" s="236"/>
      <c r="AK669" s="236"/>
      <c r="AL669" s="236"/>
      <c r="AM669" s="236"/>
      <c r="AN669" s="236"/>
      <c r="AO669" s="236"/>
      <c r="AP669" s="236"/>
      <c r="AQ669" s="236"/>
      <c r="AR669" s="236"/>
      <c r="AS669" s="177">
        <f t="shared" si="76"/>
        <v>0</v>
      </c>
      <c r="AT669" s="235">
        <f t="shared" si="77"/>
        <v>0</v>
      </c>
      <c r="AU669" s="235">
        <f t="shared" si="78"/>
        <v>0</v>
      </c>
      <c r="AV669" s="235">
        <f t="shared" si="79"/>
        <v>0</v>
      </c>
      <c r="AW669" s="172"/>
      <c r="AX669" s="173">
        <f t="shared" si="75"/>
        <v>0</v>
      </c>
      <c r="AY669" s="173"/>
      <c r="AZ669" s="173"/>
      <c r="BA669" s="173">
        <f t="shared" si="80"/>
        <v>0</v>
      </c>
      <c r="BB669" s="173"/>
      <c r="BC669" s="173"/>
      <c r="BD669" s="173">
        <f t="shared" si="81"/>
        <v>0</v>
      </c>
      <c r="BE669" s="173"/>
      <c r="BF669" s="172"/>
      <c r="BG669" s="172"/>
      <c r="BH669" s="172"/>
      <c r="BI669" s="172"/>
      <c r="BJ669" s="172"/>
      <c r="BK669" s="172"/>
      <c r="BL669" s="172"/>
      <c r="BM669" s="172"/>
      <c r="BN669" s="172"/>
      <c r="BO669" s="172"/>
      <c r="BP669" s="172"/>
      <c r="BQ669" s="172"/>
      <c r="BR669" s="172"/>
      <c r="BS669" s="172"/>
      <c r="BT669" s="172"/>
      <c r="BU669" s="172"/>
      <c r="BV669" s="172"/>
      <c r="BW669" s="172"/>
      <c r="BX669" s="172"/>
      <c r="BY669" s="172"/>
      <c r="BZ669" s="172"/>
      <c r="CA669" s="172"/>
      <c r="CB669" s="172"/>
      <c r="CC669" s="172"/>
      <c r="CD669" s="172"/>
      <c r="CE669" s="172"/>
      <c r="CF669" s="172"/>
      <c r="CG669" s="172"/>
      <c r="CH669" s="172"/>
      <c r="CI669" s="172"/>
      <c r="CJ669" s="172"/>
      <c r="CK669" s="172"/>
      <c r="CL669" s="172"/>
      <c r="CM669" s="172"/>
      <c r="CN669" s="172"/>
      <c r="CO669" s="172"/>
      <c r="CP669" s="172"/>
      <c r="CQ669" s="172"/>
      <c r="CR669" s="172"/>
      <c r="CS669" s="172"/>
      <c r="CT669" s="172"/>
      <c r="CU669" s="172"/>
      <c r="CV669" s="172"/>
      <c r="CW669" s="172"/>
      <c r="CX669" s="172"/>
      <c r="CY669" s="172"/>
      <c r="CZ669" s="172"/>
      <c r="DA669" s="172"/>
      <c r="DB669" s="172"/>
      <c r="DC669" s="172"/>
      <c r="DD669" s="172"/>
      <c r="DE669" s="172"/>
      <c r="DF669" s="172"/>
      <c r="DG669" s="172"/>
      <c r="DH669" s="172"/>
      <c r="DI669" s="172"/>
      <c r="DJ669" s="172"/>
      <c r="DK669" s="172"/>
      <c r="DL669" s="172"/>
      <c r="DM669" s="172"/>
    </row>
    <row r="670" spans="1:117" s="225" customFormat="1" hidden="1">
      <c r="A670" s="178" t="s">
        <v>991</v>
      </c>
      <c r="B670" s="243"/>
      <c r="C670" s="242"/>
      <c r="D670" s="241"/>
      <c r="E670" s="240"/>
      <c r="F670" s="239"/>
      <c r="G670" s="238"/>
      <c r="H670" s="231"/>
      <c r="I670" s="237"/>
      <c r="J670" s="236"/>
      <c r="K670" s="236"/>
      <c r="L670" s="236"/>
      <c r="M670" s="236"/>
      <c r="N670" s="236"/>
      <c r="O670" s="236"/>
      <c r="P670" s="236"/>
      <c r="Q670" s="236"/>
      <c r="R670" s="236"/>
      <c r="S670" s="236"/>
      <c r="T670" s="236"/>
      <c r="U670" s="236"/>
      <c r="V670" s="236"/>
      <c r="W670" s="236"/>
      <c r="X670" s="236"/>
      <c r="Y670" s="236"/>
      <c r="Z670" s="236"/>
      <c r="AA670" s="236"/>
      <c r="AB670" s="236"/>
      <c r="AC670" s="236"/>
      <c r="AD670" s="236"/>
      <c r="AE670" s="236"/>
      <c r="AF670" s="236"/>
      <c r="AG670" s="236"/>
      <c r="AH670" s="236"/>
      <c r="AI670" s="236"/>
      <c r="AJ670" s="236"/>
      <c r="AK670" s="236"/>
      <c r="AL670" s="236"/>
      <c r="AM670" s="236"/>
      <c r="AN670" s="236"/>
      <c r="AO670" s="236"/>
      <c r="AP670" s="236"/>
      <c r="AQ670" s="236"/>
      <c r="AR670" s="236"/>
      <c r="AS670" s="177">
        <f t="shared" si="76"/>
        <v>0</v>
      </c>
      <c r="AT670" s="235">
        <f t="shared" si="77"/>
        <v>0</v>
      </c>
      <c r="AU670" s="235">
        <f t="shared" si="78"/>
        <v>0</v>
      </c>
      <c r="AV670" s="235">
        <f t="shared" si="79"/>
        <v>0</v>
      </c>
      <c r="AW670" s="172"/>
      <c r="AX670" s="173">
        <f t="shared" si="75"/>
        <v>0</v>
      </c>
      <c r="AY670" s="173"/>
      <c r="AZ670" s="173"/>
      <c r="BA670" s="173">
        <f t="shared" si="80"/>
        <v>0</v>
      </c>
      <c r="BB670" s="173"/>
      <c r="BC670" s="173"/>
      <c r="BD670" s="173">
        <f t="shared" si="81"/>
        <v>0</v>
      </c>
      <c r="BE670" s="173"/>
      <c r="BF670" s="172"/>
      <c r="BG670" s="172"/>
      <c r="BH670" s="172"/>
      <c r="BI670" s="172"/>
      <c r="BJ670" s="172"/>
      <c r="BK670" s="172"/>
      <c r="BL670" s="172"/>
      <c r="BM670" s="172"/>
      <c r="BN670" s="172"/>
      <c r="BO670" s="172"/>
      <c r="BP670" s="172"/>
      <c r="BQ670" s="172"/>
      <c r="BR670" s="172"/>
      <c r="BS670" s="172"/>
      <c r="BT670" s="172"/>
      <c r="BU670" s="172"/>
      <c r="BV670" s="172"/>
      <c r="BW670" s="172"/>
      <c r="BX670" s="172"/>
      <c r="BY670" s="172"/>
      <c r="BZ670" s="172"/>
      <c r="CA670" s="172"/>
      <c r="CB670" s="172"/>
      <c r="CC670" s="172"/>
      <c r="CD670" s="172"/>
      <c r="CE670" s="172"/>
      <c r="CF670" s="172"/>
      <c r="CG670" s="172"/>
      <c r="CH670" s="172"/>
      <c r="CI670" s="172"/>
      <c r="CJ670" s="172"/>
      <c r="CK670" s="172"/>
      <c r="CL670" s="172"/>
      <c r="CM670" s="172"/>
      <c r="CN670" s="172"/>
      <c r="CO670" s="172"/>
      <c r="CP670" s="172"/>
      <c r="CQ670" s="172"/>
      <c r="CR670" s="172"/>
      <c r="CS670" s="172"/>
      <c r="CT670" s="172"/>
      <c r="CU670" s="172"/>
      <c r="CV670" s="172"/>
      <c r="CW670" s="172"/>
      <c r="CX670" s="172"/>
      <c r="CY670" s="172"/>
      <c r="CZ670" s="172"/>
      <c r="DA670" s="172"/>
      <c r="DB670" s="172"/>
      <c r="DC670" s="172"/>
      <c r="DD670" s="172"/>
      <c r="DE670" s="172"/>
      <c r="DF670" s="172"/>
      <c r="DG670" s="172"/>
      <c r="DH670" s="172"/>
      <c r="DI670" s="172"/>
      <c r="DJ670" s="172"/>
      <c r="DK670" s="172"/>
      <c r="DL670" s="172"/>
      <c r="DM670" s="172"/>
    </row>
    <row r="671" spans="1:117" s="225" customFormat="1" hidden="1">
      <c r="A671" s="178" t="s">
        <v>992</v>
      </c>
      <c r="B671" s="243"/>
      <c r="C671" s="242"/>
      <c r="D671" s="241"/>
      <c r="E671" s="240"/>
      <c r="F671" s="239"/>
      <c r="G671" s="238"/>
      <c r="H671" s="231"/>
      <c r="I671" s="237"/>
      <c r="J671" s="236"/>
      <c r="K671" s="236"/>
      <c r="L671" s="236"/>
      <c r="M671" s="236"/>
      <c r="N671" s="236"/>
      <c r="O671" s="236"/>
      <c r="P671" s="236"/>
      <c r="Q671" s="236"/>
      <c r="R671" s="236"/>
      <c r="S671" s="236"/>
      <c r="T671" s="236"/>
      <c r="U671" s="236"/>
      <c r="V671" s="236"/>
      <c r="W671" s="236"/>
      <c r="X671" s="236"/>
      <c r="Y671" s="236"/>
      <c r="Z671" s="236"/>
      <c r="AA671" s="236"/>
      <c r="AB671" s="236"/>
      <c r="AC671" s="236"/>
      <c r="AD671" s="236"/>
      <c r="AE671" s="236"/>
      <c r="AF671" s="236"/>
      <c r="AG671" s="236"/>
      <c r="AH671" s="236"/>
      <c r="AI671" s="236"/>
      <c r="AJ671" s="236"/>
      <c r="AK671" s="236"/>
      <c r="AL671" s="236"/>
      <c r="AM671" s="236"/>
      <c r="AN671" s="236"/>
      <c r="AO671" s="236"/>
      <c r="AP671" s="236"/>
      <c r="AQ671" s="236"/>
      <c r="AR671" s="236"/>
      <c r="AS671" s="177">
        <f t="shared" si="76"/>
        <v>0</v>
      </c>
      <c r="AT671" s="235">
        <f t="shared" si="77"/>
        <v>0</v>
      </c>
      <c r="AU671" s="235">
        <f t="shared" si="78"/>
        <v>0</v>
      </c>
      <c r="AV671" s="235">
        <f t="shared" si="79"/>
        <v>0</v>
      </c>
      <c r="AW671" s="172"/>
      <c r="AX671" s="173">
        <f t="shared" si="75"/>
        <v>0</v>
      </c>
      <c r="AY671" s="173"/>
      <c r="AZ671" s="173"/>
      <c r="BA671" s="173">
        <f t="shared" si="80"/>
        <v>0</v>
      </c>
      <c r="BB671" s="173"/>
      <c r="BC671" s="173"/>
      <c r="BD671" s="173">
        <f t="shared" si="81"/>
        <v>0</v>
      </c>
      <c r="BE671" s="173"/>
      <c r="BF671" s="172"/>
      <c r="BG671" s="172"/>
      <c r="BH671" s="172"/>
      <c r="BI671" s="172"/>
      <c r="BJ671" s="172"/>
      <c r="BK671" s="172"/>
      <c r="BL671" s="172"/>
      <c r="BM671" s="172"/>
      <c r="BN671" s="172"/>
      <c r="BO671" s="172"/>
      <c r="BP671" s="172"/>
      <c r="BQ671" s="172"/>
      <c r="BR671" s="172"/>
      <c r="BS671" s="172"/>
      <c r="BT671" s="172"/>
      <c r="BU671" s="172"/>
      <c r="BV671" s="172"/>
      <c r="BW671" s="172"/>
      <c r="BX671" s="172"/>
      <c r="BY671" s="172"/>
      <c r="BZ671" s="172"/>
      <c r="CA671" s="172"/>
      <c r="CB671" s="172"/>
      <c r="CC671" s="172"/>
      <c r="CD671" s="172"/>
      <c r="CE671" s="172"/>
      <c r="CF671" s="172"/>
      <c r="CG671" s="172"/>
      <c r="CH671" s="172"/>
      <c r="CI671" s="172"/>
      <c r="CJ671" s="172"/>
      <c r="CK671" s="172"/>
      <c r="CL671" s="172"/>
      <c r="CM671" s="172"/>
      <c r="CN671" s="172"/>
      <c r="CO671" s="172"/>
      <c r="CP671" s="172"/>
      <c r="CQ671" s="172"/>
      <c r="CR671" s="172"/>
      <c r="CS671" s="172"/>
      <c r="CT671" s="172"/>
      <c r="CU671" s="172"/>
      <c r="CV671" s="172"/>
      <c r="CW671" s="172"/>
      <c r="CX671" s="172"/>
      <c r="CY671" s="172"/>
      <c r="CZ671" s="172"/>
      <c r="DA671" s="172"/>
      <c r="DB671" s="172"/>
      <c r="DC671" s="172"/>
      <c r="DD671" s="172"/>
      <c r="DE671" s="172"/>
      <c r="DF671" s="172"/>
      <c r="DG671" s="172"/>
      <c r="DH671" s="172"/>
      <c r="DI671" s="172"/>
      <c r="DJ671" s="172"/>
      <c r="DK671" s="172"/>
      <c r="DL671" s="172"/>
      <c r="DM671" s="172"/>
    </row>
    <row r="672" spans="1:117" s="225" customFormat="1" hidden="1">
      <c r="A672" s="178" t="s">
        <v>993</v>
      </c>
      <c r="B672" s="243"/>
      <c r="C672" s="242"/>
      <c r="D672" s="241"/>
      <c r="E672" s="240"/>
      <c r="F672" s="239"/>
      <c r="G672" s="238"/>
      <c r="H672" s="231"/>
      <c r="I672" s="237"/>
      <c r="J672" s="236"/>
      <c r="K672" s="236"/>
      <c r="L672" s="236"/>
      <c r="M672" s="236"/>
      <c r="N672" s="236"/>
      <c r="O672" s="236"/>
      <c r="P672" s="236"/>
      <c r="Q672" s="236"/>
      <c r="R672" s="236"/>
      <c r="S672" s="236"/>
      <c r="T672" s="236"/>
      <c r="U672" s="236"/>
      <c r="V672" s="236"/>
      <c r="W672" s="236"/>
      <c r="X672" s="236"/>
      <c r="Y672" s="236"/>
      <c r="Z672" s="236"/>
      <c r="AA672" s="236"/>
      <c r="AB672" s="236"/>
      <c r="AC672" s="236"/>
      <c r="AD672" s="236"/>
      <c r="AE672" s="236"/>
      <c r="AF672" s="236"/>
      <c r="AG672" s="236"/>
      <c r="AH672" s="236"/>
      <c r="AI672" s="236"/>
      <c r="AJ672" s="236"/>
      <c r="AK672" s="236"/>
      <c r="AL672" s="236"/>
      <c r="AM672" s="236"/>
      <c r="AN672" s="236"/>
      <c r="AO672" s="236"/>
      <c r="AP672" s="236"/>
      <c r="AQ672" s="236"/>
      <c r="AR672" s="236"/>
      <c r="AS672" s="177">
        <f t="shared" si="76"/>
        <v>0</v>
      </c>
      <c r="AT672" s="235">
        <f t="shared" si="77"/>
        <v>0</v>
      </c>
      <c r="AU672" s="235">
        <f t="shared" si="78"/>
        <v>0</v>
      </c>
      <c r="AV672" s="235">
        <f t="shared" si="79"/>
        <v>0</v>
      </c>
      <c r="AW672" s="172"/>
      <c r="AX672" s="173">
        <f t="shared" si="75"/>
        <v>0</v>
      </c>
      <c r="AY672" s="173"/>
      <c r="AZ672" s="173"/>
      <c r="BA672" s="173">
        <f t="shared" si="80"/>
        <v>0</v>
      </c>
      <c r="BB672" s="173"/>
      <c r="BC672" s="173"/>
      <c r="BD672" s="173">
        <f t="shared" si="81"/>
        <v>0</v>
      </c>
      <c r="BE672" s="173"/>
      <c r="BF672" s="172"/>
      <c r="BG672" s="172"/>
      <c r="BH672" s="172"/>
      <c r="BI672" s="172"/>
      <c r="BJ672" s="172"/>
      <c r="BK672" s="172"/>
      <c r="BL672" s="172"/>
      <c r="BM672" s="172"/>
      <c r="BN672" s="172"/>
      <c r="BO672" s="172"/>
      <c r="BP672" s="172"/>
      <c r="BQ672" s="172"/>
      <c r="BR672" s="172"/>
      <c r="BS672" s="172"/>
      <c r="BT672" s="172"/>
      <c r="BU672" s="172"/>
      <c r="BV672" s="172"/>
      <c r="BW672" s="172"/>
      <c r="BX672" s="172"/>
      <c r="BY672" s="172"/>
      <c r="BZ672" s="172"/>
      <c r="CA672" s="172"/>
      <c r="CB672" s="172"/>
      <c r="CC672" s="172"/>
      <c r="CD672" s="172"/>
      <c r="CE672" s="172"/>
      <c r="CF672" s="172"/>
      <c r="CG672" s="172"/>
      <c r="CH672" s="172"/>
      <c r="CI672" s="172"/>
      <c r="CJ672" s="172"/>
      <c r="CK672" s="172"/>
      <c r="CL672" s="172"/>
      <c r="CM672" s="172"/>
      <c r="CN672" s="172"/>
      <c r="CO672" s="172"/>
      <c r="CP672" s="172"/>
      <c r="CQ672" s="172"/>
      <c r="CR672" s="172"/>
      <c r="CS672" s="172"/>
      <c r="CT672" s="172"/>
      <c r="CU672" s="172"/>
      <c r="CV672" s="172"/>
      <c r="CW672" s="172"/>
      <c r="CX672" s="172"/>
      <c r="CY672" s="172"/>
      <c r="CZ672" s="172"/>
      <c r="DA672" s="172"/>
      <c r="DB672" s="172"/>
      <c r="DC672" s="172"/>
      <c r="DD672" s="172"/>
      <c r="DE672" s="172"/>
      <c r="DF672" s="172"/>
      <c r="DG672" s="172"/>
      <c r="DH672" s="172"/>
      <c r="DI672" s="172"/>
      <c r="DJ672" s="172"/>
      <c r="DK672" s="172"/>
      <c r="DL672" s="172"/>
      <c r="DM672" s="172"/>
    </row>
    <row r="673" spans="1:117" s="225" customFormat="1" hidden="1">
      <c r="A673" s="178" t="s">
        <v>994</v>
      </c>
      <c r="B673" s="243"/>
      <c r="C673" s="242"/>
      <c r="D673" s="241"/>
      <c r="E673" s="240"/>
      <c r="F673" s="239"/>
      <c r="G673" s="238"/>
      <c r="H673" s="231"/>
      <c r="I673" s="237"/>
      <c r="J673" s="236"/>
      <c r="K673" s="236"/>
      <c r="L673" s="236"/>
      <c r="M673" s="236"/>
      <c r="N673" s="236"/>
      <c r="O673" s="236"/>
      <c r="P673" s="236"/>
      <c r="Q673" s="236"/>
      <c r="R673" s="236"/>
      <c r="S673" s="236"/>
      <c r="T673" s="236"/>
      <c r="U673" s="236"/>
      <c r="V673" s="236"/>
      <c r="W673" s="236"/>
      <c r="X673" s="236"/>
      <c r="Y673" s="236"/>
      <c r="Z673" s="236"/>
      <c r="AA673" s="236"/>
      <c r="AB673" s="236"/>
      <c r="AC673" s="236"/>
      <c r="AD673" s="236"/>
      <c r="AE673" s="236"/>
      <c r="AF673" s="236"/>
      <c r="AG673" s="236"/>
      <c r="AH673" s="236"/>
      <c r="AI673" s="236"/>
      <c r="AJ673" s="236"/>
      <c r="AK673" s="236"/>
      <c r="AL673" s="236"/>
      <c r="AM673" s="236"/>
      <c r="AN673" s="236"/>
      <c r="AO673" s="236"/>
      <c r="AP673" s="236"/>
      <c r="AQ673" s="236"/>
      <c r="AR673" s="236"/>
      <c r="AS673" s="177">
        <f t="shared" si="76"/>
        <v>0</v>
      </c>
      <c r="AT673" s="235">
        <f t="shared" si="77"/>
        <v>0</v>
      </c>
      <c r="AU673" s="235">
        <f t="shared" si="78"/>
        <v>0</v>
      </c>
      <c r="AV673" s="235">
        <f t="shared" si="79"/>
        <v>0</v>
      </c>
      <c r="AW673" s="172"/>
      <c r="AX673" s="173">
        <f t="shared" si="75"/>
        <v>0</v>
      </c>
      <c r="AY673" s="173"/>
      <c r="AZ673" s="173"/>
      <c r="BA673" s="173">
        <f t="shared" si="80"/>
        <v>0</v>
      </c>
      <c r="BB673" s="173"/>
      <c r="BC673" s="173"/>
      <c r="BD673" s="173">
        <f t="shared" si="81"/>
        <v>0</v>
      </c>
      <c r="BE673" s="173"/>
      <c r="BF673" s="172"/>
      <c r="BG673" s="172"/>
      <c r="BH673" s="172"/>
      <c r="BI673" s="172"/>
      <c r="BJ673" s="172"/>
      <c r="BK673" s="172"/>
      <c r="BL673" s="172"/>
      <c r="BM673" s="172"/>
      <c r="BN673" s="172"/>
      <c r="BO673" s="172"/>
      <c r="BP673" s="172"/>
      <c r="BQ673" s="172"/>
      <c r="BR673" s="172"/>
      <c r="BS673" s="172"/>
      <c r="BT673" s="172"/>
      <c r="BU673" s="172"/>
      <c r="BV673" s="172"/>
      <c r="BW673" s="172"/>
      <c r="BX673" s="172"/>
      <c r="BY673" s="172"/>
      <c r="BZ673" s="172"/>
      <c r="CA673" s="172"/>
      <c r="CB673" s="172"/>
      <c r="CC673" s="172"/>
      <c r="CD673" s="172"/>
      <c r="CE673" s="172"/>
      <c r="CF673" s="172"/>
      <c r="CG673" s="172"/>
      <c r="CH673" s="172"/>
      <c r="CI673" s="172"/>
      <c r="CJ673" s="172"/>
      <c r="CK673" s="172"/>
      <c r="CL673" s="172"/>
      <c r="CM673" s="172"/>
      <c r="CN673" s="172"/>
      <c r="CO673" s="172"/>
      <c r="CP673" s="172"/>
      <c r="CQ673" s="172"/>
      <c r="CR673" s="172"/>
      <c r="CS673" s="172"/>
      <c r="CT673" s="172"/>
      <c r="CU673" s="172"/>
      <c r="CV673" s="172"/>
      <c r="CW673" s="172"/>
      <c r="CX673" s="172"/>
      <c r="CY673" s="172"/>
      <c r="CZ673" s="172"/>
      <c r="DA673" s="172"/>
      <c r="DB673" s="172"/>
      <c r="DC673" s="172"/>
      <c r="DD673" s="172"/>
      <c r="DE673" s="172"/>
      <c r="DF673" s="172"/>
      <c r="DG673" s="172"/>
      <c r="DH673" s="172"/>
      <c r="DI673" s="172"/>
      <c r="DJ673" s="172"/>
      <c r="DK673" s="172"/>
      <c r="DL673" s="172"/>
      <c r="DM673" s="172"/>
    </row>
    <row r="674" spans="1:117" s="225" customFormat="1" hidden="1">
      <c r="A674" s="178" t="s">
        <v>995</v>
      </c>
      <c r="B674" s="243"/>
      <c r="C674" s="242"/>
      <c r="D674" s="241"/>
      <c r="E674" s="240"/>
      <c r="F674" s="239"/>
      <c r="G674" s="238"/>
      <c r="H674" s="231"/>
      <c r="I674" s="237"/>
      <c r="J674" s="236"/>
      <c r="K674" s="236"/>
      <c r="L674" s="236"/>
      <c r="M674" s="236"/>
      <c r="N674" s="236"/>
      <c r="O674" s="236"/>
      <c r="P674" s="236"/>
      <c r="Q674" s="236"/>
      <c r="R674" s="236"/>
      <c r="S674" s="236"/>
      <c r="T674" s="236"/>
      <c r="U674" s="236"/>
      <c r="V674" s="236"/>
      <c r="W674" s="236"/>
      <c r="X674" s="236"/>
      <c r="Y674" s="236"/>
      <c r="Z674" s="236"/>
      <c r="AA674" s="236"/>
      <c r="AB674" s="236"/>
      <c r="AC674" s="236"/>
      <c r="AD674" s="236"/>
      <c r="AE674" s="236"/>
      <c r="AF674" s="236"/>
      <c r="AG674" s="236"/>
      <c r="AH674" s="236"/>
      <c r="AI674" s="236"/>
      <c r="AJ674" s="236"/>
      <c r="AK674" s="236"/>
      <c r="AL674" s="236"/>
      <c r="AM674" s="236"/>
      <c r="AN674" s="236"/>
      <c r="AO674" s="236"/>
      <c r="AP674" s="236"/>
      <c r="AQ674" s="236"/>
      <c r="AR674" s="236"/>
      <c r="AS674" s="177">
        <f t="shared" si="76"/>
        <v>0</v>
      </c>
      <c r="AT674" s="235">
        <f t="shared" si="77"/>
        <v>0</v>
      </c>
      <c r="AU674" s="235">
        <f t="shared" si="78"/>
        <v>0</v>
      </c>
      <c r="AV674" s="235">
        <f t="shared" si="79"/>
        <v>0</v>
      </c>
      <c r="AW674" s="172"/>
      <c r="AX674" s="173">
        <f t="shared" si="75"/>
        <v>0</v>
      </c>
      <c r="AY674" s="173"/>
      <c r="AZ674" s="173"/>
      <c r="BA674" s="173">
        <f t="shared" si="80"/>
        <v>0</v>
      </c>
      <c r="BB674" s="173"/>
      <c r="BC674" s="173"/>
      <c r="BD674" s="173">
        <f t="shared" si="81"/>
        <v>0</v>
      </c>
      <c r="BE674" s="173"/>
      <c r="BF674" s="172"/>
      <c r="BG674" s="172"/>
      <c r="BH674" s="172"/>
      <c r="BI674" s="172"/>
      <c r="BJ674" s="172"/>
      <c r="BK674" s="172"/>
      <c r="BL674" s="172"/>
      <c r="BM674" s="172"/>
      <c r="BN674" s="172"/>
      <c r="BO674" s="172"/>
      <c r="BP674" s="172"/>
      <c r="BQ674" s="172"/>
      <c r="BR674" s="172"/>
      <c r="BS674" s="172"/>
      <c r="BT674" s="172"/>
      <c r="BU674" s="172"/>
      <c r="BV674" s="172"/>
      <c r="BW674" s="172"/>
      <c r="BX674" s="172"/>
      <c r="BY674" s="172"/>
      <c r="BZ674" s="172"/>
      <c r="CA674" s="172"/>
      <c r="CB674" s="172"/>
      <c r="CC674" s="172"/>
      <c r="CD674" s="172"/>
      <c r="CE674" s="172"/>
      <c r="CF674" s="172"/>
      <c r="CG674" s="172"/>
      <c r="CH674" s="172"/>
      <c r="CI674" s="172"/>
      <c r="CJ674" s="172"/>
      <c r="CK674" s="172"/>
      <c r="CL674" s="172"/>
      <c r="CM674" s="172"/>
      <c r="CN674" s="172"/>
      <c r="CO674" s="172"/>
      <c r="CP674" s="172"/>
      <c r="CQ674" s="172"/>
      <c r="CR674" s="172"/>
      <c r="CS674" s="172"/>
      <c r="CT674" s="172"/>
      <c r="CU674" s="172"/>
      <c r="CV674" s="172"/>
      <c r="CW674" s="172"/>
      <c r="CX674" s="172"/>
      <c r="CY674" s="172"/>
      <c r="CZ674" s="172"/>
      <c r="DA674" s="172"/>
      <c r="DB674" s="172"/>
      <c r="DC674" s="172"/>
      <c r="DD674" s="172"/>
      <c r="DE674" s="172"/>
      <c r="DF674" s="172"/>
      <c r="DG674" s="172"/>
      <c r="DH674" s="172"/>
      <c r="DI674" s="172"/>
      <c r="DJ674" s="172"/>
      <c r="DK674" s="172"/>
      <c r="DL674" s="172"/>
      <c r="DM674" s="172"/>
    </row>
    <row r="675" spans="1:117" hidden="1">
      <c r="A675" s="178" t="s">
        <v>996</v>
      </c>
      <c r="B675" s="243"/>
      <c r="C675" s="242"/>
      <c r="D675" s="241"/>
      <c r="E675" s="240"/>
      <c r="F675" s="239"/>
      <c r="G675" s="238"/>
      <c r="H675" s="231"/>
      <c r="I675" s="237"/>
      <c r="J675" s="236"/>
      <c r="K675" s="236"/>
      <c r="L675" s="236"/>
      <c r="M675" s="236"/>
      <c r="N675" s="236"/>
      <c r="O675" s="236"/>
      <c r="P675" s="236"/>
      <c r="Q675" s="236"/>
      <c r="R675" s="236"/>
      <c r="S675" s="236"/>
      <c r="T675" s="236"/>
      <c r="U675" s="236"/>
      <c r="V675" s="236"/>
      <c r="W675" s="236"/>
      <c r="X675" s="236"/>
      <c r="Y675" s="236"/>
      <c r="Z675" s="236"/>
      <c r="AA675" s="236"/>
      <c r="AB675" s="236"/>
      <c r="AC675" s="236"/>
      <c r="AD675" s="236"/>
      <c r="AE675" s="236"/>
      <c r="AF675" s="236"/>
      <c r="AG675" s="236"/>
      <c r="AH675" s="236"/>
      <c r="AI675" s="236"/>
      <c r="AJ675" s="236"/>
      <c r="AK675" s="236"/>
      <c r="AL675" s="236"/>
      <c r="AM675" s="236"/>
      <c r="AN675" s="236"/>
      <c r="AO675" s="236"/>
      <c r="AP675" s="236"/>
      <c r="AQ675" s="236"/>
      <c r="AR675" s="236"/>
      <c r="AS675" s="177">
        <f t="shared" si="76"/>
        <v>0</v>
      </c>
      <c r="AT675" s="235">
        <f t="shared" si="77"/>
        <v>0</v>
      </c>
      <c r="AU675" s="235">
        <f t="shared" si="78"/>
        <v>0</v>
      </c>
      <c r="AV675" s="235">
        <f t="shared" si="79"/>
        <v>0</v>
      </c>
      <c r="AX675" s="173">
        <f t="shared" si="75"/>
        <v>0</v>
      </c>
      <c r="BA675" s="173">
        <f t="shared" si="80"/>
        <v>0</v>
      </c>
      <c r="BD675" s="173">
        <f t="shared" si="81"/>
        <v>0</v>
      </c>
    </row>
    <row r="676" spans="1:117" hidden="1">
      <c r="A676" s="178" t="s">
        <v>997</v>
      </c>
      <c r="B676" s="243"/>
      <c r="C676" s="242"/>
      <c r="D676" s="241"/>
      <c r="E676" s="240"/>
      <c r="F676" s="239"/>
      <c r="G676" s="238"/>
      <c r="H676" s="231"/>
      <c r="I676" s="237"/>
      <c r="J676" s="236"/>
      <c r="K676" s="236"/>
      <c r="L676" s="236"/>
      <c r="M676" s="236"/>
      <c r="N676" s="236"/>
      <c r="O676" s="236"/>
      <c r="P676" s="236"/>
      <c r="Q676" s="236"/>
      <c r="R676" s="236"/>
      <c r="S676" s="236"/>
      <c r="T676" s="236"/>
      <c r="U676" s="236"/>
      <c r="V676" s="236"/>
      <c r="W676" s="236"/>
      <c r="X676" s="236"/>
      <c r="Y676" s="236"/>
      <c r="Z676" s="236"/>
      <c r="AA676" s="236"/>
      <c r="AB676" s="236"/>
      <c r="AC676" s="236"/>
      <c r="AD676" s="236"/>
      <c r="AE676" s="236"/>
      <c r="AF676" s="236"/>
      <c r="AG676" s="236"/>
      <c r="AH676" s="236"/>
      <c r="AI676" s="236"/>
      <c r="AJ676" s="236"/>
      <c r="AK676" s="236"/>
      <c r="AL676" s="236"/>
      <c r="AM676" s="236"/>
      <c r="AN676" s="236"/>
      <c r="AO676" s="236"/>
      <c r="AP676" s="236"/>
      <c r="AQ676" s="236"/>
      <c r="AR676" s="236"/>
      <c r="AS676" s="177">
        <f t="shared" si="76"/>
        <v>0</v>
      </c>
      <c r="AT676" s="235">
        <f t="shared" si="77"/>
        <v>0</v>
      </c>
      <c r="AU676" s="235">
        <f t="shared" si="78"/>
        <v>0</v>
      </c>
      <c r="AV676" s="235">
        <f t="shared" si="79"/>
        <v>0</v>
      </c>
      <c r="AX676" s="173">
        <f t="shared" si="75"/>
        <v>0</v>
      </c>
      <c r="BA676" s="173">
        <f t="shared" si="80"/>
        <v>0</v>
      </c>
      <c r="BD676" s="173">
        <f t="shared" si="81"/>
        <v>0</v>
      </c>
    </row>
    <row r="677" spans="1:117" s="225" customFormat="1" hidden="1">
      <c r="A677" s="178" t="s">
        <v>998</v>
      </c>
      <c r="B677" s="243"/>
      <c r="C677" s="242"/>
      <c r="D677" s="241"/>
      <c r="E677" s="240"/>
      <c r="F677" s="239"/>
      <c r="G677" s="238"/>
      <c r="H677" s="231"/>
      <c r="I677" s="237"/>
      <c r="J677" s="236"/>
      <c r="K677" s="236"/>
      <c r="L677" s="236"/>
      <c r="M677" s="236"/>
      <c r="N677" s="236"/>
      <c r="O677" s="236"/>
      <c r="P677" s="236"/>
      <c r="Q677" s="236"/>
      <c r="R677" s="236"/>
      <c r="S677" s="236"/>
      <c r="T677" s="236"/>
      <c r="U677" s="236"/>
      <c r="V677" s="236"/>
      <c r="W677" s="236"/>
      <c r="X677" s="236"/>
      <c r="Y677" s="236"/>
      <c r="Z677" s="236"/>
      <c r="AA677" s="236"/>
      <c r="AB677" s="236"/>
      <c r="AC677" s="236"/>
      <c r="AD677" s="236"/>
      <c r="AE677" s="236"/>
      <c r="AF677" s="236"/>
      <c r="AG677" s="236"/>
      <c r="AH677" s="236"/>
      <c r="AI677" s="236"/>
      <c r="AJ677" s="236"/>
      <c r="AK677" s="236"/>
      <c r="AL677" s="236"/>
      <c r="AM677" s="236"/>
      <c r="AN677" s="236"/>
      <c r="AO677" s="236"/>
      <c r="AP677" s="236"/>
      <c r="AQ677" s="236"/>
      <c r="AR677" s="236"/>
      <c r="AS677" s="177">
        <f t="shared" si="76"/>
        <v>0</v>
      </c>
      <c r="AT677" s="235">
        <f t="shared" si="77"/>
        <v>0</v>
      </c>
      <c r="AU677" s="235">
        <f t="shared" si="78"/>
        <v>0</v>
      </c>
      <c r="AV677" s="235">
        <f t="shared" si="79"/>
        <v>0</v>
      </c>
      <c r="AW677" s="172"/>
      <c r="AX677" s="173">
        <f t="shared" si="75"/>
        <v>0</v>
      </c>
      <c r="AY677" s="173"/>
      <c r="AZ677" s="173"/>
      <c r="BA677" s="173">
        <f t="shared" si="80"/>
        <v>0</v>
      </c>
      <c r="BB677" s="173"/>
      <c r="BC677" s="173"/>
      <c r="BD677" s="173">
        <f t="shared" si="81"/>
        <v>0</v>
      </c>
      <c r="BE677" s="173"/>
      <c r="BF677" s="172"/>
      <c r="BG677" s="172"/>
      <c r="BH677" s="172"/>
      <c r="BI677" s="172"/>
      <c r="BJ677" s="172"/>
      <c r="BK677" s="172"/>
      <c r="BL677" s="172"/>
      <c r="BM677" s="172"/>
      <c r="BN677" s="172"/>
      <c r="BO677" s="172"/>
      <c r="BP677" s="172"/>
      <c r="BQ677" s="172"/>
      <c r="BR677" s="172"/>
      <c r="BS677" s="172"/>
      <c r="BT677" s="172"/>
      <c r="BU677" s="172"/>
      <c r="BV677" s="172"/>
      <c r="BW677" s="172"/>
      <c r="BX677" s="172"/>
      <c r="BY677" s="172"/>
      <c r="BZ677" s="172"/>
      <c r="CA677" s="172"/>
      <c r="CB677" s="172"/>
      <c r="CC677" s="172"/>
      <c r="CD677" s="172"/>
      <c r="CE677" s="172"/>
      <c r="CF677" s="172"/>
      <c r="CG677" s="172"/>
      <c r="CH677" s="172"/>
      <c r="CI677" s="172"/>
      <c r="CJ677" s="172"/>
      <c r="CK677" s="172"/>
      <c r="CL677" s="172"/>
      <c r="CM677" s="172"/>
      <c r="CN677" s="172"/>
      <c r="CO677" s="172"/>
      <c r="CP677" s="172"/>
      <c r="CQ677" s="172"/>
      <c r="CR677" s="172"/>
      <c r="CS677" s="172"/>
      <c r="CT677" s="172"/>
      <c r="CU677" s="172"/>
      <c r="CV677" s="172"/>
      <c r="CW677" s="172"/>
      <c r="CX677" s="172"/>
      <c r="CY677" s="172"/>
      <c r="CZ677" s="172"/>
      <c r="DA677" s="172"/>
      <c r="DB677" s="172"/>
      <c r="DC677" s="172"/>
      <c r="DD677" s="172"/>
      <c r="DE677" s="172"/>
      <c r="DF677" s="172"/>
      <c r="DG677" s="172"/>
      <c r="DH677" s="172"/>
      <c r="DI677" s="172"/>
      <c r="DJ677" s="172"/>
      <c r="DK677" s="172"/>
      <c r="DL677" s="172"/>
      <c r="DM677" s="172"/>
    </row>
    <row r="678" spans="1:117" s="225" customFormat="1" hidden="1">
      <c r="A678" s="178" t="s">
        <v>999</v>
      </c>
      <c r="B678" s="243"/>
      <c r="C678" s="242"/>
      <c r="D678" s="241"/>
      <c r="E678" s="240"/>
      <c r="F678" s="239"/>
      <c r="G678" s="238"/>
      <c r="H678" s="231"/>
      <c r="I678" s="237"/>
      <c r="J678" s="236"/>
      <c r="K678" s="236"/>
      <c r="L678" s="236"/>
      <c r="M678" s="236"/>
      <c r="N678" s="236"/>
      <c r="O678" s="236"/>
      <c r="P678" s="236"/>
      <c r="Q678" s="236"/>
      <c r="R678" s="236"/>
      <c r="S678" s="236"/>
      <c r="T678" s="236"/>
      <c r="U678" s="236"/>
      <c r="V678" s="236"/>
      <c r="W678" s="236"/>
      <c r="X678" s="236"/>
      <c r="Y678" s="236"/>
      <c r="Z678" s="236"/>
      <c r="AA678" s="236"/>
      <c r="AB678" s="236"/>
      <c r="AC678" s="236"/>
      <c r="AD678" s="236"/>
      <c r="AE678" s="236"/>
      <c r="AF678" s="236"/>
      <c r="AG678" s="236"/>
      <c r="AH678" s="236"/>
      <c r="AI678" s="236"/>
      <c r="AJ678" s="236"/>
      <c r="AK678" s="236"/>
      <c r="AL678" s="236"/>
      <c r="AM678" s="236"/>
      <c r="AN678" s="236"/>
      <c r="AO678" s="236"/>
      <c r="AP678" s="236"/>
      <c r="AQ678" s="236"/>
      <c r="AR678" s="236"/>
      <c r="AS678" s="177">
        <f t="shared" si="76"/>
        <v>0</v>
      </c>
      <c r="AT678" s="235">
        <f t="shared" si="77"/>
        <v>0</v>
      </c>
      <c r="AU678" s="235">
        <f t="shared" si="78"/>
        <v>0</v>
      </c>
      <c r="AV678" s="235">
        <f t="shared" si="79"/>
        <v>0</v>
      </c>
      <c r="AW678" s="172"/>
      <c r="AX678" s="173">
        <f t="shared" si="75"/>
        <v>0</v>
      </c>
      <c r="AY678" s="173"/>
      <c r="AZ678" s="173"/>
      <c r="BA678" s="173">
        <f t="shared" si="80"/>
        <v>0</v>
      </c>
      <c r="BB678" s="173"/>
      <c r="BC678" s="173"/>
      <c r="BD678" s="173">
        <f t="shared" si="81"/>
        <v>0</v>
      </c>
      <c r="BE678" s="173"/>
      <c r="BF678" s="172"/>
      <c r="BG678" s="172"/>
      <c r="BH678" s="172"/>
      <c r="BI678" s="172"/>
      <c r="BJ678" s="172"/>
      <c r="BK678" s="172"/>
      <c r="BL678" s="172"/>
      <c r="BM678" s="172"/>
      <c r="BN678" s="172"/>
      <c r="BO678" s="172"/>
      <c r="BP678" s="172"/>
      <c r="BQ678" s="172"/>
      <c r="BR678" s="172"/>
      <c r="BS678" s="172"/>
      <c r="BT678" s="172"/>
      <c r="BU678" s="172"/>
      <c r="BV678" s="172"/>
      <c r="BW678" s="172"/>
      <c r="BX678" s="172"/>
      <c r="BY678" s="172"/>
      <c r="BZ678" s="172"/>
      <c r="CA678" s="172"/>
      <c r="CB678" s="172"/>
      <c r="CC678" s="172"/>
      <c r="CD678" s="172"/>
      <c r="CE678" s="172"/>
      <c r="CF678" s="172"/>
      <c r="CG678" s="172"/>
      <c r="CH678" s="172"/>
      <c r="CI678" s="172"/>
      <c r="CJ678" s="172"/>
      <c r="CK678" s="172"/>
      <c r="CL678" s="172"/>
      <c r="CM678" s="172"/>
      <c r="CN678" s="172"/>
      <c r="CO678" s="172"/>
      <c r="CP678" s="172"/>
      <c r="CQ678" s="172"/>
      <c r="CR678" s="172"/>
      <c r="CS678" s="172"/>
      <c r="CT678" s="172"/>
      <c r="CU678" s="172"/>
      <c r="CV678" s="172"/>
      <c r="CW678" s="172"/>
      <c r="CX678" s="172"/>
      <c r="CY678" s="172"/>
      <c r="CZ678" s="172"/>
      <c r="DA678" s="172"/>
      <c r="DB678" s="172"/>
      <c r="DC678" s="172"/>
      <c r="DD678" s="172"/>
      <c r="DE678" s="172"/>
      <c r="DF678" s="172"/>
      <c r="DG678" s="172"/>
      <c r="DH678" s="172"/>
      <c r="DI678" s="172"/>
      <c r="DJ678" s="172"/>
      <c r="DK678" s="172"/>
      <c r="DL678" s="172"/>
      <c r="DM678" s="172"/>
    </row>
    <row r="679" spans="1:117" s="225" customFormat="1" hidden="1">
      <c r="A679" s="178" t="s">
        <v>1000</v>
      </c>
      <c r="B679" s="243"/>
      <c r="C679" s="242"/>
      <c r="D679" s="241"/>
      <c r="E679" s="240"/>
      <c r="F679" s="239"/>
      <c r="G679" s="238"/>
      <c r="H679" s="231"/>
      <c r="I679" s="237"/>
      <c r="J679" s="236"/>
      <c r="K679" s="236"/>
      <c r="L679" s="236"/>
      <c r="M679" s="236"/>
      <c r="N679" s="236"/>
      <c r="O679" s="236"/>
      <c r="P679" s="236"/>
      <c r="Q679" s="236"/>
      <c r="R679" s="236"/>
      <c r="S679" s="236"/>
      <c r="T679" s="236"/>
      <c r="U679" s="236"/>
      <c r="V679" s="236"/>
      <c r="W679" s="236"/>
      <c r="X679" s="236"/>
      <c r="Y679" s="236"/>
      <c r="Z679" s="236"/>
      <c r="AA679" s="236"/>
      <c r="AB679" s="236"/>
      <c r="AC679" s="236"/>
      <c r="AD679" s="236"/>
      <c r="AE679" s="236"/>
      <c r="AF679" s="236"/>
      <c r="AG679" s="236"/>
      <c r="AH679" s="236"/>
      <c r="AI679" s="236"/>
      <c r="AJ679" s="236"/>
      <c r="AK679" s="236"/>
      <c r="AL679" s="236"/>
      <c r="AM679" s="236"/>
      <c r="AN679" s="236"/>
      <c r="AO679" s="236"/>
      <c r="AP679" s="236"/>
      <c r="AQ679" s="236"/>
      <c r="AR679" s="236"/>
      <c r="AS679" s="177">
        <f t="shared" si="76"/>
        <v>0</v>
      </c>
      <c r="AT679" s="235">
        <f t="shared" si="77"/>
        <v>0</v>
      </c>
      <c r="AU679" s="235">
        <f t="shared" si="78"/>
        <v>0</v>
      </c>
      <c r="AV679" s="235">
        <f t="shared" si="79"/>
        <v>0</v>
      </c>
      <c r="AW679" s="172"/>
      <c r="AX679" s="173">
        <f t="shared" si="75"/>
        <v>0</v>
      </c>
      <c r="AY679" s="173"/>
      <c r="AZ679" s="173"/>
      <c r="BA679" s="173">
        <f t="shared" si="80"/>
        <v>0</v>
      </c>
      <c r="BB679" s="173"/>
      <c r="BC679" s="173"/>
      <c r="BD679" s="173">
        <f t="shared" si="81"/>
        <v>0</v>
      </c>
      <c r="BE679" s="173"/>
      <c r="BF679" s="172"/>
      <c r="BG679" s="172"/>
      <c r="BH679" s="172"/>
      <c r="BI679" s="172"/>
      <c r="BJ679" s="172"/>
      <c r="BK679" s="172"/>
      <c r="BL679" s="172"/>
      <c r="BM679" s="172"/>
      <c r="BN679" s="172"/>
      <c r="BO679" s="172"/>
      <c r="BP679" s="172"/>
      <c r="BQ679" s="172"/>
      <c r="BR679" s="172"/>
      <c r="BS679" s="172"/>
      <c r="BT679" s="172"/>
      <c r="BU679" s="172"/>
      <c r="BV679" s="172"/>
      <c r="BW679" s="172"/>
      <c r="BX679" s="172"/>
      <c r="BY679" s="172"/>
      <c r="BZ679" s="172"/>
      <c r="CA679" s="172"/>
      <c r="CB679" s="172"/>
      <c r="CC679" s="172"/>
      <c r="CD679" s="172"/>
      <c r="CE679" s="172"/>
      <c r="CF679" s="172"/>
      <c r="CG679" s="172"/>
      <c r="CH679" s="172"/>
      <c r="CI679" s="172"/>
      <c r="CJ679" s="172"/>
      <c r="CK679" s="172"/>
      <c r="CL679" s="172"/>
      <c r="CM679" s="172"/>
      <c r="CN679" s="172"/>
      <c r="CO679" s="172"/>
      <c r="CP679" s="172"/>
      <c r="CQ679" s="172"/>
      <c r="CR679" s="172"/>
      <c r="CS679" s="172"/>
      <c r="CT679" s="172"/>
      <c r="CU679" s="172"/>
      <c r="CV679" s="172"/>
      <c r="CW679" s="172"/>
      <c r="CX679" s="172"/>
      <c r="CY679" s="172"/>
      <c r="CZ679" s="172"/>
      <c r="DA679" s="172"/>
      <c r="DB679" s="172"/>
      <c r="DC679" s="172"/>
      <c r="DD679" s="172"/>
      <c r="DE679" s="172"/>
      <c r="DF679" s="172"/>
      <c r="DG679" s="172"/>
      <c r="DH679" s="172"/>
      <c r="DI679" s="172"/>
      <c r="DJ679" s="172"/>
      <c r="DK679" s="172"/>
      <c r="DL679" s="172"/>
      <c r="DM679" s="172"/>
    </row>
    <row r="680" spans="1:117" s="225" customFormat="1" hidden="1">
      <c r="A680" s="178" t="s">
        <v>1001</v>
      </c>
      <c r="B680" s="243"/>
      <c r="C680" s="242"/>
      <c r="D680" s="241"/>
      <c r="E680" s="240"/>
      <c r="F680" s="239"/>
      <c r="G680" s="238"/>
      <c r="H680" s="231"/>
      <c r="I680" s="237"/>
      <c r="J680" s="236"/>
      <c r="K680" s="236"/>
      <c r="L680" s="236"/>
      <c r="M680" s="236"/>
      <c r="N680" s="236"/>
      <c r="O680" s="236"/>
      <c r="P680" s="236"/>
      <c r="Q680" s="236"/>
      <c r="R680" s="236"/>
      <c r="S680" s="236"/>
      <c r="T680" s="236"/>
      <c r="U680" s="236"/>
      <c r="V680" s="236"/>
      <c r="W680" s="236"/>
      <c r="X680" s="236"/>
      <c r="Y680" s="236"/>
      <c r="Z680" s="236"/>
      <c r="AA680" s="236"/>
      <c r="AB680" s="236"/>
      <c r="AC680" s="236"/>
      <c r="AD680" s="236"/>
      <c r="AE680" s="236"/>
      <c r="AF680" s="236"/>
      <c r="AG680" s="236"/>
      <c r="AH680" s="236"/>
      <c r="AI680" s="236"/>
      <c r="AJ680" s="236"/>
      <c r="AK680" s="236"/>
      <c r="AL680" s="236"/>
      <c r="AM680" s="236"/>
      <c r="AN680" s="236"/>
      <c r="AO680" s="236"/>
      <c r="AP680" s="236"/>
      <c r="AQ680" s="236"/>
      <c r="AR680" s="236"/>
      <c r="AS680" s="177">
        <f t="shared" si="76"/>
        <v>0</v>
      </c>
      <c r="AT680" s="235">
        <f t="shared" si="77"/>
        <v>0</v>
      </c>
      <c r="AU680" s="235">
        <f t="shared" si="78"/>
        <v>0</v>
      </c>
      <c r="AV680" s="235">
        <f t="shared" si="79"/>
        <v>0</v>
      </c>
      <c r="AW680" s="172"/>
      <c r="AX680" s="173">
        <f t="shared" si="75"/>
        <v>0</v>
      </c>
      <c r="AY680" s="173"/>
      <c r="AZ680" s="173"/>
      <c r="BA680" s="173">
        <f t="shared" si="80"/>
        <v>0</v>
      </c>
      <c r="BB680" s="173"/>
      <c r="BC680" s="173"/>
      <c r="BD680" s="173">
        <f t="shared" si="81"/>
        <v>0</v>
      </c>
      <c r="BE680" s="173"/>
      <c r="BF680" s="172"/>
      <c r="BG680" s="172"/>
      <c r="BH680" s="172"/>
      <c r="BI680" s="172"/>
      <c r="BJ680" s="172"/>
      <c r="BK680" s="172"/>
      <c r="BL680" s="172"/>
      <c r="BM680" s="172"/>
      <c r="BN680" s="172"/>
      <c r="BO680" s="172"/>
      <c r="BP680" s="172"/>
      <c r="BQ680" s="172"/>
      <c r="BR680" s="172"/>
      <c r="BS680" s="172"/>
      <c r="BT680" s="172"/>
      <c r="BU680" s="172"/>
      <c r="BV680" s="172"/>
      <c r="BW680" s="172"/>
      <c r="BX680" s="172"/>
      <c r="BY680" s="172"/>
      <c r="BZ680" s="172"/>
      <c r="CA680" s="172"/>
      <c r="CB680" s="172"/>
      <c r="CC680" s="172"/>
      <c r="CD680" s="172"/>
      <c r="CE680" s="172"/>
      <c r="CF680" s="172"/>
      <c r="CG680" s="172"/>
      <c r="CH680" s="172"/>
      <c r="CI680" s="172"/>
      <c r="CJ680" s="172"/>
      <c r="CK680" s="172"/>
      <c r="CL680" s="172"/>
      <c r="CM680" s="172"/>
      <c r="CN680" s="172"/>
      <c r="CO680" s="172"/>
      <c r="CP680" s="172"/>
      <c r="CQ680" s="172"/>
      <c r="CR680" s="172"/>
      <c r="CS680" s="172"/>
      <c r="CT680" s="172"/>
      <c r="CU680" s="172"/>
      <c r="CV680" s="172"/>
      <c r="CW680" s="172"/>
      <c r="CX680" s="172"/>
      <c r="CY680" s="172"/>
      <c r="CZ680" s="172"/>
      <c r="DA680" s="172"/>
      <c r="DB680" s="172"/>
      <c r="DC680" s="172"/>
      <c r="DD680" s="172"/>
      <c r="DE680" s="172"/>
      <c r="DF680" s="172"/>
      <c r="DG680" s="172"/>
      <c r="DH680" s="172"/>
      <c r="DI680" s="172"/>
      <c r="DJ680" s="172"/>
      <c r="DK680" s="172"/>
      <c r="DL680" s="172"/>
      <c r="DM680" s="172"/>
    </row>
    <row r="681" spans="1:117" s="225" customFormat="1" hidden="1">
      <c r="A681" s="178" t="s">
        <v>1002</v>
      </c>
      <c r="B681" s="243"/>
      <c r="C681" s="242"/>
      <c r="D681" s="241"/>
      <c r="E681" s="240"/>
      <c r="F681" s="239"/>
      <c r="G681" s="238"/>
      <c r="H681" s="231"/>
      <c r="I681" s="237"/>
      <c r="J681" s="236"/>
      <c r="K681" s="236"/>
      <c r="L681" s="236"/>
      <c r="M681" s="236"/>
      <c r="N681" s="236"/>
      <c r="O681" s="236"/>
      <c r="P681" s="236"/>
      <c r="Q681" s="236"/>
      <c r="R681" s="236"/>
      <c r="S681" s="236"/>
      <c r="T681" s="236"/>
      <c r="U681" s="236"/>
      <c r="V681" s="236"/>
      <c r="W681" s="236"/>
      <c r="X681" s="236"/>
      <c r="Y681" s="236"/>
      <c r="Z681" s="236"/>
      <c r="AA681" s="236"/>
      <c r="AB681" s="236"/>
      <c r="AC681" s="236"/>
      <c r="AD681" s="236"/>
      <c r="AE681" s="236"/>
      <c r="AF681" s="236"/>
      <c r="AG681" s="236"/>
      <c r="AH681" s="236"/>
      <c r="AI681" s="236"/>
      <c r="AJ681" s="236"/>
      <c r="AK681" s="236"/>
      <c r="AL681" s="236"/>
      <c r="AM681" s="236"/>
      <c r="AN681" s="236"/>
      <c r="AO681" s="236"/>
      <c r="AP681" s="236"/>
      <c r="AQ681" s="236"/>
      <c r="AR681" s="236"/>
      <c r="AS681" s="177">
        <f t="shared" si="76"/>
        <v>0</v>
      </c>
      <c r="AT681" s="235">
        <f t="shared" si="77"/>
        <v>0</v>
      </c>
      <c r="AU681" s="235">
        <f t="shared" si="78"/>
        <v>0</v>
      </c>
      <c r="AV681" s="235">
        <f t="shared" si="79"/>
        <v>0</v>
      </c>
      <c r="AW681" s="172"/>
      <c r="AX681" s="173">
        <f t="shared" ref="AX681:AX744" si="82">D681*(P681+Q681+AL681+AE681+AA681+Z681+Y681+X681)</f>
        <v>0</v>
      </c>
      <c r="AY681" s="173"/>
      <c r="AZ681" s="173"/>
      <c r="BA681" s="173">
        <f t="shared" si="80"/>
        <v>0</v>
      </c>
      <c r="BB681" s="173"/>
      <c r="BC681" s="173"/>
      <c r="BD681" s="173">
        <f t="shared" si="81"/>
        <v>0</v>
      </c>
      <c r="BE681" s="173"/>
      <c r="BF681" s="172"/>
      <c r="BG681" s="172"/>
      <c r="BH681" s="172"/>
      <c r="BI681" s="172"/>
      <c r="BJ681" s="172"/>
      <c r="BK681" s="172"/>
      <c r="BL681" s="172"/>
      <c r="BM681" s="172"/>
      <c r="BN681" s="172"/>
      <c r="BO681" s="172"/>
      <c r="BP681" s="172"/>
      <c r="BQ681" s="172"/>
      <c r="BR681" s="172"/>
      <c r="BS681" s="172"/>
      <c r="BT681" s="172"/>
      <c r="BU681" s="172"/>
      <c r="BV681" s="172"/>
      <c r="BW681" s="172"/>
      <c r="BX681" s="172"/>
      <c r="BY681" s="172"/>
      <c r="BZ681" s="172"/>
      <c r="CA681" s="172"/>
      <c r="CB681" s="172"/>
      <c r="CC681" s="172"/>
      <c r="CD681" s="172"/>
      <c r="CE681" s="172"/>
      <c r="CF681" s="172"/>
      <c r="CG681" s="172"/>
      <c r="CH681" s="172"/>
      <c r="CI681" s="172"/>
      <c r="CJ681" s="172"/>
      <c r="CK681" s="172"/>
      <c r="CL681" s="172"/>
      <c r="CM681" s="172"/>
      <c r="CN681" s="172"/>
      <c r="CO681" s="172"/>
      <c r="CP681" s="172"/>
      <c r="CQ681" s="172"/>
      <c r="CR681" s="172"/>
      <c r="CS681" s="172"/>
      <c r="CT681" s="172"/>
      <c r="CU681" s="172"/>
      <c r="CV681" s="172"/>
      <c r="CW681" s="172"/>
      <c r="CX681" s="172"/>
      <c r="CY681" s="172"/>
      <c r="CZ681" s="172"/>
      <c r="DA681" s="172"/>
      <c r="DB681" s="172"/>
      <c r="DC681" s="172"/>
      <c r="DD681" s="172"/>
      <c r="DE681" s="172"/>
      <c r="DF681" s="172"/>
      <c r="DG681" s="172"/>
      <c r="DH681" s="172"/>
      <c r="DI681" s="172"/>
      <c r="DJ681" s="172"/>
      <c r="DK681" s="172"/>
      <c r="DL681" s="172"/>
      <c r="DM681" s="172"/>
    </row>
    <row r="682" spans="1:117" s="225" customFormat="1" hidden="1">
      <c r="A682" s="178" t="s">
        <v>1003</v>
      </c>
      <c r="B682" s="243"/>
      <c r="C682" s="242"/>
      <c r="D682" s="241"/>
      <c r="E682" s="240"/>
      <c r="F682" s="239"/>
      <c r="G682" s="238"/>
      <c r="H682" s="231"/>
      <c r="I682" s="237"/>
      <c r="J682" s="236"/>
      <c r="K682" s="236"/>
      <c r="L682" s="236"/>
      <c r="M682" s="236"/>
      <c r="N682" s="236"/>
      <c r="O682" s="236"/>
      <c r="P682" s="236"/>
      <c r="Q682" s="236"/>
      <c r="R682" s="236"/>
      <c r="S682" s="236"/>
      <c r="T682" s="236"/>
      <c r="U682" s="236"/>
      <c r="V682" s="236"/>
      <c r="W682" s="236"/>
      <c r="X682" s="236"/>
      <c r="Y682" s="236"/>
      <c r="Z682" s="236"/>
      <c r="AA682" s="236"/>
      <c r="AB682" s="236"/>
      <c r="AC682" s="236"/>
      <c r="AD682" s="236"/>
      <c r="AE682" s="236"/>
      <c r="AF682" s="236"/>
      <c r="AG682" s="236"/>
      <c r="AH682" s="236"/>
      <c r="AI682" s="236"/>
      <c r="AJ682" s="236"/>
      <c r="AK682" s="236"/>
      <c r="AL682" s="236"/>
      <c r="AM682" s="236"/>
      <c r="AN682" s="236"/>
      <c r="AO682" s="236"/>
      <c r="AP682" s="236"/>
      <c r="AQ682" s="236"/>
      <c r="AR682" s="236"/>
      <c r="AS682" s="177">
        <f t="shared" si="76"/>
        <v>0</v>
      </c>
      <c r="AT682" s="235">
        <f t="shared" si="77"/>
        <v>0</v>
      </c>
      <c r="AU682" s="235">
        <f t="shared" si="78"/>
        <v>0</v>
      </c>
      <c r="AV682" s="235">
        <f t="shared" si="79"/>
        <v>0</v>
      </c>
      <c r="AW682" s="172"/>
      <c r="AX682" s="173">
        <f t="shared" si="82"/>
        <v>0</v>
      </c>
      <c r="AY682" s="173"/>
      <c r="AZ682" s="173"/>
      <c r="BA682" s="173">
        <f t="shared" si="80"/>
        <v>0</v>
      </c>
      <c r="BB682" s="173"/>
      <c r="BC682" s="173"/>
      <c r="BD682" s="173">
        <f t="shared" si="81"/>
        <v>0</v>
      </c>
      <c r="BE682" s="173"/>
      <c r="BF682" s="172"/>
      <c r="BG682" s="172"/>
      <c r="BH682" s="172"/>
      <c r="BI682" s="172"/>
      <c r="BJ682" s="172"/>
      <c r="BK682" s="172"/>
      <c r="BL682" s="172"/>
      <c r="BM682" s="172"/>
      <c r="BN682" s="172"/>
      <c r="BO682" s="172"/>
      <c r="BP682" s="172"/>
      <c r="BQ682" s="172"/>
      <c r="BR682" s="172"/>
      <c r="BS682" s="172"/>
      <c r="BT682" s="172"/>
      <c r="BU682" s="172"/>
      <c r="BV682" s="172"/>
      <c r="BW682" s="172"/>
      <c r="BX682" s="172"/>
      <c r="BY682" s="172"/>
      <c r="BZ682" s="172"/>
      <c r="CA682" s="172"/>
      <c r="CB682" s="172"/>
      <c r="CC682" s="172"/>
      <c r="CD682" s="172"/>
      <c r="CE682" s="172"/>
      <c r="CF682" s="172"/>
      <c r="CG682" s="172"/>
      <c r="CH682" s="172"/>
      <c r="CI682" s="172"/>
      <c r="CJ682" s="172"/>
      <c r="CK682" s="172"/>
      <c r="CL682" s="172"/>
      <c r="CM682" s="172"/>
      <c r="CN682" s="172"/>
      <c r="CO682" s="172"/>
      <c r="CP682" s="172"/>
      <c r="CQ682" s="172"/>
      <c r="CR682" s="172"/>
      <c r="CS682" s="172"/>
      <c r="CT682" s="172"/>
      <c r="CU682" s="172"/>
      <c r="CV682" s="172"/>
      <c r="CW682" s="172"/>
      <c r="CX682" s="172"/>
      <c r="CY682" s="172"/>
      <c r="CZ682" s="172"/>
      <c r="DA682" s="172"/>
      <c r="DB682" s="172"/>
      <c r="DC682" s="172"/>
      <c r="DD682" s="172"/>
      <c r="DE682" s="172"/>
      <c r="DF682" s="172"/>
      <c r="DG682" s="172"/>
      <c r="DH682" s="172"/>
      <c r="DI682" s="172"/>
      <c r="DJ682" s="172"/>
      <c r="DK682" s="172"/>
      <c r="DL682" s="172"/>
      <c r="DM682" s="172"/>
    </row>
    <row r="683" spans="1:117" s="225" customFormat="1" hidden="1">
      <c r="A683" s="178" t="s">
        <v>1004</v>
      </c>
      <c r="B683" s="243"/>
      <c r="C683" s="242"/>
      <c r="D683" s="241"/>
      <c r="E683" s="240"/>
      <c r="F683" s="239"/>
      <c r="G683" s="238"/>
      <c r="H683" s="231"/>
      <c r="I683" s="237"/>
      <c r="J683" s="236"/>
      <c r="K683" s="236"/>
      <c r="L683" s="236"/>
      <c r="M683" s="236"/>
      <c r="N683" s="236"/>
      <c r="O683" s="236"/>
      <c r="P683" s="236"/>
      <c r="Q683" s="236"/>
      <c r="R683" s="236"/>
      <c r="S683" s="236"/>
      <c r="T683" s="236"/>
      <c r="U683" s="236"/>
      <c r="V683" s="236"/>
      <c r="W683" s="236"/>
      <c r="X683" s="236"/>
      <c r="Y683" s="236"/>
      <c r="Z683" s="236"/>
      <c r="AA683" s="236"/>
      <c r="AB683" s="236"/>
      <c r="AC683" s="236"/>
      <c r="AD683" s="236"/>
      <c r="AE683" s="236"/>
      <c r="AF683" s="236"/>
      <c r="AG683" s="236"/>
      <c r="AH683" s="236"/>
      <c r="AI683" s="236"/>
      <c r="AJ683" s="236"/>
      <c r="AK683" s="236"/>
      <c r="AL683" s="236"/>
      <c r="AM683" s="236"/>
      <c r="AN683" s="236"/>
      <c r="AO683" s="236"/>
      <c r="AP683" s="236"/>
      <c r="AQ683" s="236"/>
      <c r="AR683" s="236"/>
      <c r="AS683" s="177">
        <f t="shared" si="76"/>
        <v>0</v>
      </c>
      <c r="AT683" s="235">
        <f t="shared" si="77"/>
        <v>0</v>
      </c>
      <c r="AU683" s="235">
        <f t="shared" si="78"/>
        <v>0</v>
      </c>
      <c r="AV683" s="235">
        <f t="shared" si="79"/>
        <v>0</v>
      </c>
      <c r="AW683" s="172"/>
      <c r="AX683" s="173">
        <f t="shared" si="82"/>
        <v>0</v>
      </c>
      <c r="AY683" s="173"/>
      <c r="AZ683" s="173"/>
      <c r="BA683" s="173">
        <f t="shared" si="80"/>
        <v>0</v>
      </c>
      <c r="BB683" s="173"/>
      <c r="BC683" s="173"/>
      <c r="BD683" s="173">
        <f t="shared" si="81"/>
        <v>0</v>
      </c>
      <c r="BE683" s="173"/>
      <c r="BF683" s="172"/>
      <c r="BG683" s="172"/>
      <c r="BH683" s="172"/>
      <c r="BI683" s="172"/>
      <c r="BJ683" s="172"/>
      <c r="BK683" s="172"/>
      <c r="BL683" s="172"/>
      <c r="BM683" s="172"/>
      <c r="BN683" s="172"/>
      <c r="BO683" s="172"/>
      <c r="BP683" s="172"/>
      <c r="BQ683" s="172"/>
      <c r="BR683" s="172"/>
      <c r="BS683" s="172"/>
      <c r="BT683" s="172"/>
      <c r="BU683" s="172"/>
      <c r="BV683" s="172"/>
      <c r="BW683" s="172"/>
      <c r="BX683" s="172"/>
      <c r="BY683" s="172"/>
      <c r="BZ683" s="172"/>
      <c r="CA683" s="172"/>
      <c r="CB683" s="172"/>
      <c r="CC683" s="172"/>
      <c r="CD683" s="172"/>
      <c r="CE683" s="172"/>
      <c r="CF683" s="172"/>
      <c r="CG683" s="172"/>
      <c r="CH683" s="172"/>
      <c r="CI683" s="172"/>
      <c r="CJ683" s="172"/>
      <c r="CK683" s="172"/>
      <c r="CL683" s="172"/>
      <c r="CM683" s="172"/>
      <c r="CN683" s="172"/>
      <c r="CO683" s="172"/>
      <c r="CP683" s="172"/>
      <c r="CQ683" s="172"/>
      <c r="CR683" s="172"/>
      <c r="CS683" s="172"/>
      <c r="CT683" s="172"/>
      <c r="CU683" s="172"/>
      <c r="CV683" s="172"/>
      <c r="CW683" s="172"/>
      <c r="CX683" s="172"/>
      <c r="CY683" s="172"/>
      <c r="CZ683" s="172"/>
      <c r="DA683" s="172"/>
      <c r="DB683" s="172"/>
      <c r="DC683" s="172"/>
      <c r="DD683" s="172"/>
      <c r="DE683" s="172"/>
      <c r="DF683" s="172"/>
      <c r="DG683" s="172"/>
      <c r="DH683" s="172"/>
      <c r="DI683" s="172"/>
      <c r="DJ683" s="172"/>
      <c r="DK683" s="172"/>
      <c r="DL683" s="172"/>
      <c r="DM683" s="172"/>
    </row>
    <row r="684" spans="1:117" s="225" customFormat="1" hidden="1">
      <c r="A684" s="178" t="s">
        <v>1005</v>
      </c>
      <c r="B684" s="243"/>
      <c r="C684" s="242"/>
      <c r="D684" s="241"/>
      <c r="E684" s="240"/>
      <c r="F684" s="239"/>
      <c r="G684" s="238"/>
      <c r="H684" s="231"/>
      <c r="I684" s="237"/>
      <c r="J684" s="236"/>
      <c r="K684" s="236"/>
      <c r="L684" s="236"/>
      <c r="M684" s="236"/>
      <c r="N684" s="236"/>
      <c r="O684" s="236"/>
      <c r="P684" s="236"/>
      <c r="Q684" s="236"/>
      <c r="R684" s="236"/>
      <c r="S684" s="236"/>
      <c r="T684" s="236"/>
      <c r="U684" s="236"/>
      <c r="V684" s="236"/>
      <c r="W684" s="236"/>
      <c r="X684" s="236"/>
      <c r="Y684" s="236"/>
      <c r="Z684" s="236"/>
      <c r="AA684" s="236"/>
      <c r="AB684" s="236"/>
      <c r="AC684" s="236"/>
      <c r="AD684" s="236"/>
      <c r="AE684" s="236"/>
      <c r="AF684" s="236"/>
      <c r="AG684" s="236"/>
      <c r="AH684" s="236"/>
      <c r="AI684" s="236"/>
      <c r="AJ684" s="236"/>
      <c r="AK684" s="236"/>
      <c r="AL684" s="236"/>
      <c r="AM684" s="236"/>
      <c r="AN684" s="236"/>
      <c r="AO684" s="236"/>
      <c r="AP684" s="236"/>
      <c r="AQ684" s="236"/>
      <c r="AR684" s="236"/>
      <c r="AS684" s="177">
        <f t="shared" si="76"/>
        <v>0</v>
      </c>
      <c r="AT684" s="235">
        <f t="shared" si="77"/>
        <v>0</v>
      </c>
      <c r="AU684" s="235">
        <f t="shared" si="78"/>
        <v>0</v>
      </c>
      <c r="AV684" s="235">
        <f t="shared" si="79"/>
        <v>0</v>
      </c>
      <c r="AW684" s="172"/>
      <c r="AX684" s="173">
        <f t="shared" si="82"/>
        <v>0</v>
      </c>
      <c r="AY684" s="173"/>
      <c r="AZ684" s="173"/>
      <c r="BA684" s="173">
        <f t="shared" si="80"/>
        <v>0</v>
      </c>
      <c r="BB684" s="173"/>
      <c r="BC684" s="173"/>
      <c r="BD684" s="173">
        <f t="shared" si="81"/>
        <v>0</v>
      </c>
      <c r="BE684" s="173"/>
      <c r="BF684" s="172"/>
      <c r="BG684" s="172"/>
      <c r="BH684" s="172"/>
      <c r="BI684" s="172"/>
      <c r="BJ684" s="172"/>
      <c r="BK684" s="172"/>
      <c r="BL684" s="172"/>
      <c r="BM684" s="172"/>
      <c r="BN684" s="172"/>
      <c r="BO684" s="172"/>
      <c r="BP684" s="172"/>
      <c r="BQ684" s="172"/>
      <c r="BR684" s="172"/>
      <c r="BS684" s="172"/>
      <c r="BT684" s="172"/>
      <c r="BU684" s="172"/>
      <c r="BV684" s="172"/>
      <c r="BW684" s="172"/>
      <c r="BX684" s="172"/>
      <c r="BY684" s="172"/>
      <c r="BZ684" s="172"/>
      <c r="CA684" s="172"/>
      <c r="CB684" s="172"/>
      <c r="CC684" s="172"/>
      <c r="CD684" s="172"/>
      <c r="CE684" s="172"/>
      <c r="CF684" s="172"/>
      <c r="CG684" s="172"/>
      <c r="CH684" s="172"/>
      <c r="CI684" s="172"/>
      <c r="CJ684" s="172"/>
      <c r="CK684" s="172"/>
      <c r="CL684" s="172"/>
      <c r="CM684" s="172"/>
      <c r="CN684" s="172"/>
      <c r="CO684" s="172"/>
      <c r="CP684" s="172"/>
      <c r="CQ684" s="172"/>
      <c r="CR684" s="172"/>
      <c r="CS684" s="172"/>
      <c r="CT684" s="172"/>
      <c r="CU684" s="172"/>
      <c r="CV684" s="172"/>
      <c r="CW684" s="172"/>
      <c r="CX684" s="172"/>
      <c r="CY684" s="172"/>
      <c r="CZ684" s="172"/>
      <c r="DA684" s="172"/>
      <c r="DB684" s="172"/>
      <c r="DC684" s="172"/>
      <c r="DD684" s="172"/>
      <c r="DE684" s="172"/>
      <c r="DF684" s="172"/>
      <c r="DG684" s="172"/>
      <c r="DH684" s="172"/>
      <c r="DI684" s="172"/>
      <c r="DJ684" s="172"/>
      <c r="DK684" s="172"/>
      <c r="DL684" s="172"/>
      <c r="DM684" s="172"/>
    </row>
    <row r="685" spans="1:117" hidden="1">
      <c r="A685" s="178" t="s">
        <v>1006</v>
      </c>
      <c r="B685" s="243"/>
      <c r="C685" s="242"/>
      <c r="D685" s="241"/>
      <c r="E685" s="240"/>
      <c r="F685" s="239"/>
      <c r="G685" s="238"/>
      <c r="H685" s="231"/>
      <c r="I685" s="237"/>
      <c r="J685" s="236"/>
      <c r="K685" s="236"/>
      <c r="L685" s="236"/>
      <c r="M685" s="236"/>
      <c r="N685" s="236"/>
      <c r="O685" s="236"/>
      <c r="P685" s="236"/>
      <c r="Q685" s="236"/>
      <c r="R685" s="236"/>
      <c r="S685" s="236"/>
      <c r="T685" s="236"/>
      <c r="U685" s="236"/>
      <c r="V685" s="236"/>
      <c r="W685" s="236"/>
      <c r="X685" s="236"/>
      <c r="Y685" s="236"/>
      <c r="Z685" s="236"/>
      <c r="AA685" s="236"/>
      <c r="AB685" s="236"/>
      <c r="AC685" s="236"/>
      <c r="AD685" s="236"/>
      <c r="AE685" s="236"/>
      <c r="AF685" s="236"/>
      <c r="AG685" s="236"/>
      <c r="AH685" s="236"/>
      <c r="AI685" s="236"/>
      <c r="AJ685" s="236"/>
      <c r="AK685" s="236"/>
      <c r="AL685" s="236"/>
      <c r="AM685" s="236"/>
      <c r="AN685" s="236"/>
      <c r="AO685" s="236"/>
      <c r="AP685" s="236"/>
      <c r="AQ685" s="236"/>
      <c r="AR685" s="236"/>
      <c r="AS685" s="177">
        <f t="shared" si="76"/>
        <v>0</v>
      </c>
      <c r="AT685" s="235">
        <f t="shared" si="77"/>
        <v>0</v>
      </c>
      <c r="AU685" s="235">
        <f t="shared" si="78"/>
        <v>0</v>
      </c>
      <c r="AV685" s="235">
        <f t="shared" si="79"/>
        <v>0</v>
      </c>
      <c r="AX685" s="173">
        <f t="shared" si="82"/>
        <v>0</v>
      </c>
      <c r="BA685" s="173">
        <f t="shared" si="80"/>
        <v>0</v>
      </c>
      <c r="BD685" s="173">
        <f t="shared" si="81"/>
        <v>0</v>
      </c>
    </row>
    <row r="686" spans="1:117" s="225" customFormat="1" hidden="1">
      <c r="A686" s="178" t="s">
        <v>1007</v>
      </c>
      <c r="B686" s="243"/>
      <c r="C686" s="242"/>
      <c r="D686" s="241"/>
      <c r="E686" s="240"/>
      <c r="F686" s="239"/>
      <c r="G686" s="238"/>
      <c r="H686" s="231"/>
      <c r="I686" s="237"/>
      <c r="J686" s="236"/>
      <c r="K686" s="236"/>
      <c r="L686" s="236"/>
      <c r="M686" s="236"/>
      <c r="N686" s="236"/>
      <c r="O686" s="236"/>
      <c r="P686" s="236"/>
      <c r="Q686" s="236"/>
      <c r="R686" s="236"/>
      <c r="S686" s="236"/>
      <c r="T686" s="236"/>
      <c r="U686" s="236"/>
      <c r="V686" s="236"/>
      <c r="W686" s="236"/>
      <c r="X686" s="236"/>
      <c r="Y686" s="236"/>
      <c r="Z686" s="236"/>
      <c r="AA686" s="236"/>
      <c r="AB686" s="236"/>
      <c r="AC686" s="236"/>
      <c r="AD686" s="236"/>
      <c r="AE686" s="236"/>
      <c r="AF686" s="236"/>
      <c r="AG686" s="236"/>
      <c r="AH686" s="236"/>
      <c r="AI686" s="236"/>
      <c r="AJ686" s="236"/>
      <c r="AK686" s="236"/>
      <c r="AL686" s="236"/>
      <c r="AM686" s="236"/>
      <c r="AN686" s="236"/>
      <c r="AO686" s="236"/>
      <c r="AP686" s="236"/>
      <c r="AQ686" s="236"/>
      <c r="AR686" s="236"/>
      <c r="AS686" s="177">
        <f t="shared" si="76"/>
        <v>0</v>
      </c>
      <c r="AT686" s="235">
        <f t="shared" si="77"/>
        <v>0</v>
      </c>
      <c r="AU686" s="235">
        <f t="shared" si="78"/>
        <v>0</v>
      </c>
      <c r="AV686" s="235">
        <f t="shared" si="79"/>
        <v>0</v>
      </c>
      <c r="AW686" s="172"/>
      <c r="AX686" s="173">
        <f t="shared" si="82"/>
        <v>0</v>
      </c>
      <c r="AY686" s="173"/>
      <c r="AZ686" s="173"/>
      <c r="BA686" s="173">
        <f t="shared" si="80"/>
        <v>0</v>
      </c>
      <c r="BB686" s="173"/>
      <c r="BC686" s="173"/>
      <c r="BD686" s="173">
        <f t="shared" si="81"/>
        <v>0</v>
      </c>
      <c r="BE686" s="173"/>
      <c r="BF686" s="172"/>
      <c r="BG686" s="172"/>
      <c r="BH686" s="172"/>
      <c r="BI686" s="172"/>
      <c r="BJ686" s="172"/>
      <c r="BK686" s="172"/>
      <c r="BL686" s="172"/>
      <c r="BM686" s="172"/>
      <c r="BN686" s="172"/>
      <c r="BO686" s="172"/>
      <c r="BP686" s="172"/>
      <c r="BQ686" s="172"/>
      <c r="BR686" s="172"/>
      <c r="BS686" s="172"/>
      <c r="BT686" s="172"/>
      <c r="BU686" s="172"/>
      <c r="BV686" s="172"/>
      <c r="BW686" s="172"/>
      <c r="BX686" s="172"/>
      <c r="BY686" s="172"/>
      <c r="BZ686" s="172"/>
      <c r="CA686" s="172"/>
      <c r="CB686" s="172"/>
      <c r="CC686" s="172"/>
      <c r="CD686" s="172"/>
      <c r="CE686" s="172"/>
      <c r="CF686" s="172"/>
      <c r="CG686" s="172"/>
      <c r="CH686" s="172"/>
      <c r="CI686" s="172"/>
      <c r="CJ686" s="172"/>
      <c r="CK686" s="172"/>
      <c r="CL686" s="172"/>
      <c r="CM686" s="172"/>
      <c r="CN686" s="172"/>
      <c r="CO686" s="172"/>
      <c r="CP686" s="172"/>
      <c r="CQ686" s="172"/>
      <c r="CR686" s="172"/>
      <c r="CS686" s="172"/>
      <c r="CT686" s="172"/>
      <c r="CU686" s="172"/>
      <c r="CV686" s="172"/>
      <c r="CW686" s="172"/>
      <c r="CX686" s="172"/>
      <c r="CY686" s="172"/>
      <c r="CZ686" s="172"/>
      <c r="DA686" s="172"/>
      <c r="DB686" s="172"/>
      <c r="DC686" s="172"/>
      <c r="DD686" s="172"/>
      <c r="DE686" s="172"/>
      <c r="DF686" s="172"/>
      <c r="DG686" s="172"/>
      <c r="DH686" s="172"/>
      <c r="DI686" s="172"/>
      <c r="DJ686" s="172"/>
      <c r="DK686" s="172"/>
      <c r="DL686" s="172"/>
      <c r="DM686" s="172"/>
    </row>
    <row r="687" spans="1:117" hidden="1">
      <c r="A687" s="178" t="s">
        <v>1008</v>
      </c>
      <c r="B687" s="243"/>
      <c r="C687" s="242"/>
      <c r="D687" s="241"/>
      <c r="E687" s="240"/>
      <c r="F687" s="239"/>
      <c r="G687" s="238"/>
      <c r="H687" s="231"/>
      <c r="I687" s="237"/>
      <c r="J687" s="236"/>
      <c r="K687" s="236"/>
      <c r="L687" s="236"/>
      <c r="M687" s="236"/>
      <c r="N687" s="236"/>
      <c r="O687" s="236"/>
      <c r="P687" s="236"/>
      <c r="Q687" s="236"/>
      <c r="R687" s="236"/>
      <c r="S687" s="236"/>
      <c r="T687" s="236"/>
      <c r="U687" s="236"/>
      <c r="V687" s="236"/>
      <c r="W687" s="236"/>
      <c r="X687" s="236"/>
      <c r="Y687" s="236"/>
      <c r="Z687" s="236"/>
      <c r="AA687" s="236"/>
      <c r="AB687" s="236"/>
      <c r="AC687" s="236"/>
      <c r="AD687" s="236"/>
      <c r="AE687" s="236"/>
      <c r="AF687" s="236"/>
      <c r="AG687" s="236"/>
      <c r="AH687" s="236"/>
      <c r="AI687" s="236"/>
      <c r="AJ687" s="236"/>
      <c r="AK687" s="236"/>
      <c r="AL687" s="236"/>
      <c r="AM687" s="236"/>
      <c r="AN687" s="236"/>
      <c r="AO687" s="236"/>
      <c r="AP687" s="236"/>
      <c r="AQ687" s="236"/>
      <c r="AR687" s="236"/>
      <c r="AS687" s="177">
        <f t="shared" si="76"/>
        <v>0</v>
      </c>
      <c r="AT687" s="235">
        <f t="shared" si="77"/>
        <v>0</v>
      </c>
      <c r="AU687" s="235">
        <f t="shared" si="78"/>
        <v>0</v>
      </c>
      <c r="AV687" s="235">
        <f t="shared" si="79"/>
        <v>0</v>
      </c>
      <c r="AX687" s="173">
        <f t="shared" si="82"/>
        <v>0</v>
      </c>
      <c r="BA687" s="173">
        <f t="shared" si="80"/>
        <v>0</v>
      </c>
      <c r="BD687" s="173">
        <f t="shared" si="81"/>
        <v>0</v>
      </c>
    </row>
    <row r="688" spans="1:117" s="225" customFormat="1" hidden="1">
      <c r="A688" s="178" t="s">
        <v>1009</v>
      </c>
      <c r="B688" s="243"/>
      <c r="C688" s="242"/>
      <c r="D688" s="241"/>
      <c r="E688" s="240"/>
      <c r="F688" s="239"/>
      <c r="G688" s="238"/>
      <c r="H688" s="231"/>
      <c r="I688" s="237"/>
      <c r="J688" s="236"/>
      <c r="K688" s="236"/>
      <c r="L688" s="236"/>
      <c r="M688" s="236"/>
      <c r="N688" s="236"/>
      <c r="O688" s="236"/>
      <c r="P688" s="236"/>
      <c r="Q688" s="236"/>
      <c r="R688" s="236"/>
      <c r="S688" s="236"/>
      <c r="T688" s="236"/>
      <c r="U688" s="236"/>
      <c r="V688" s="236"/>
      <c r="W688" s="236"/>
      <c r="X688" s="236"/>
      <c r="Y688" s="236"/>
      <c r="Z688" s="236"/>
      <c r="AA688" s="236"/>
      <c r="AB688" s="236"/>
      <c r="AC688" s="236"/>
      <c r="AD688" s="236"/>
      <c r="AE688" s="236"/>
      <c r="AF688" s="236"/>
      <c r="AG688" s="236"/>
      <c r="AH688" s="236"/>
      <c r="AI688" s="236"/>
      <c r="AJ688" s="236"/>
      <c r="AK688" s="236"/>
      <c r="AL688" s="236"/>
      <c r="AM688" s="236"/>
      <c r="AN688" s="236"/>
      <c r="AO688" s="236"/>
      <c r="AP688" s="236"/>
      <c r="AQ688" s="236"/>
      <c r="AR688" s="236"/>
      <c r="AS688" s="177">
        <f t="shared" si="76"/>
        <v>0</v>
      </c>
      <c r="AT688" s="235">
        <f t="shared" si="77"/>
        <v>0</v>
      </c>
      <c r="AU688" s="235">
        <f t="shared" si="78"/>
        <v>0</v>
      </c>
      <c r="AV688" s="235">
        <f t="shared" si="79"/>
        <v>0</v>
      </c>
      <c r="AW688" s="172"/>
      <c r="AX688" s="173">
        <f t="shared" si="82"/>
        <v>0</v>
      </c>
      <c r="AY688" s="173"/>
      <c r="AZ688" s="173"/>
      <c r="BA688" s="173">
        <f t="shared" si="80"/>
        <v>0</v>
      </c>
      <c r="BB688" s="173"/>
      <c r="BC688" s="173"/>
      <c r="BD688" s="173">
        <f t="shared" si="81"/>
        <v>0</v>
      </c>
      <c r="BE688" s="173"/>
      <c r="BF688" s="172"/>
      <c r="BG688" s="172"/>
      <c r="BH688" s="172"/>
      <c r="BI688" s="172"/>
      <c r="BJ688" s="172"/>
      <c r="BK688" s="172"/>
      <c r="BL688" s="172"/>
      <c r="BM688" s="172"/>
      <c r="BN688" s="172"/>
      <c r="BO688" s="172"/>
      <c r="BP688" s="172"/>
      <c r="BQ688" s="172"/>
      <c r="BR688" s="172"/>
      <c r="BS688" s="172"/>
      <c r="BT688" s="172"/>
      <c r="BU688" s="172"/>
      <c r="BV688" s="172"/>
      <c r="BW688" s="172"/>
      <c r="BX688" s="172"/>
      <c r="BY688" s="172"/>
      <c r="BZ688" s="172"/>
      <c r="CA688" s="172"/>
      <c r="CB688" s="172"/>
      <c r="CC688" s="172"/>
      <c r="CD688" s="172"/>
      <c r="CE688" s="172"/>
      <c r="CF688" s="172"/>
      <c r="CG688" s="172"/>
      <c r="CH688" s="172"/>
      <c r="CI688" s="172"/>
      <c r="CJ688" s="172"/>
      <c r="CK688" s="172"/>
      <c r="CL688" s="172"/>
      <c r="CM688" s="172"/>
      <c r="CN688" s="172"/>
      <c r="CO688" s="172"/>
      <c r="CP688" s="172"/>
      <c r="CQ688" s="172"/>
      <c r="CR688" s="172"/>
      <c r="CS688" s="172"/>
      <c r="CT688" s="172"/>
      <c r="CU688" s="172"/>
      <c r="CV688" s="172"/>
      <c r="CW688" s="172"/>
      <c r="CX688" s="172"/>
      <c r="CY688" s="172"/>
      <c r="CZ688" s="172"/>
      <c r="DA688" s="172"/>
      <c r="DB688" s="172"/>
      <c r="DC688" s="172"/>
      <c r="DD688" s="172"/>
      <c r="DE688" s="172"/>
      <c r="DF688" s="172"/>
      <c r="DG688" s="172"/>
      <c r="DH688" s="172"/>
      <c r="DI688" s="172"/>
      <c r="DJ688" s="172"/>
      <c r="DK688" s="172"/>
      <c r="DL688" s="172"/>
      <c r="DM688" s="172"/>
    </row>
    <row r="689" spans="1:117" hidden="1">
      <c r="A689" s="178" t="s">
        <v>1010</v>
      </c>
      <c r="B689" s="243"/>
      <c r="C689" s="242"/>
      <c r="D689" s="241"/>
      <c r="E689" s="240"/>
      <c r="F689" s="239"/>
      <c r="G689" s="238"/>
      <c r="H689" s="231"/>
      <c r="I689" s="237"/>
      <c r="J689" s="236"/>
      <c r="K689" s="236"/>
      <c r="L689" s="236"/>
      <c r="M689" s="236"/>
      <c r="N689" s="236"/>
      <c r="O689" s="236"/>
      <c r="P689" s="236"/>
      <c r="Q689" s="236"/>
      <c r="R689" s="236"/>
      <c r="S689" s="236"/>
      <c r="T689" s="236"/>
      <c r="U689" s="236"/>
      <c r="V689" s="236"/>
      <c r="W689" s="236"/>
      <c r="X689" s="236"/>
      <c r="Y689" s="236"/>
      <c r="Z689" s="236"/>
      <c r="AA689" s="236"/>
      <c r="AB689" s="236"/>
      <c r="AC689" s="236"/>
      <c r="AD689" s="236"/>
      <c r="AE689" s="236"/>
      <c r="AF689" s="236"/>
      <c r="AG689" s="236"/>
      <c r="AH689" s="236"/>
      <c r="AI689" s="236"/>
      <c r="AJ689" s="236"/>
      <c r="AK689" s="236"/>
      <c r="AL689" s="236"/>
      <c r="AM689" s="236"/>
      <c r="AN689" s="236"/>
      <c r="AO689" s="236"/>
      <c r="AP689" s="236"/>
      <c r="AQ689" s="236"/>
      <c r="AR689" s="236"/>
      <c r="AS689" s="177">
        <f t="shared" si="76"/>
        <v>0</v>
      </c>
      <c r="AT689" s="235">
        <f t="shared" si="77"/>
        <v>0</v>
      </c>
      <c r="AU689" s="235">
        <f t="shared" si="78"/>
        <v>0</v>
      </c>
      <c r="AV689" s="235">
        <f t="shared" si="79"/>
        <v>0</v>
      </c>
      <c r="AX689" s="173">
        <f t="shared" si="82"/>
        <v>0</v>
      </c>
      <c r="BA689" s="173">
        <f t="shared" si="80"/>
        <v>0</v>
      </c>
      <c r="BD689" s="173">
        <f t="shared" si="81"/>
        <v>0</v>
      </c>
    </row>
    <row r="690" spans="1:117" s="225" customFormat="1" hidden="1">
      <c r="A690" s="178" t="s">
        <v>1011</v>
      </c>
      <c r="B690" s="243"/>
      <c r="C690" s="242"/>
      <c r="D690" s="241"/>
      <c r="E690" s="240"/>
      <c r="F690" s="239"/>
      <c r="G690" s="238"/>
      <c r="H690" s="231"/>
      <c r="I690" s="237"/>
      <c r="J690" s="236"/>
      <c r="K690" s="236"/>
      <c r="L690" s="236"/>
      <c r="M690" s="236"/>
      <c r="N690" s="236"/>
      <c r="O690" s="236"/>
      <c r="P690" s="236"/>
      <c r="Q690" s="236"/>
      <c r="R690" s="236"/>
      <c r="S690" s="236"/>
      <c r="T690" s="236"/>
      <c r="U690" s="236"/>
      <c r="V690" s="236"/>
      <c r="W690" s="236"/>
      <c r="X690" s="236"/>
      <c r="Y690" s="236"/>
      <c r="Z690" s="236"/>
      <c r="AA690" s="236"/>
      <c r="AB690" s="236"/>
      <c r="AC690" s="236"/>
      <c r="AD690" s="236"/>
      <c r="AE690" s="236"/>
      <c r="AF690" s="236"/>
      <c r="AG690" s="236"/>
      <c r="AH690" s="236"/>
      <c r="AI690" s="236"/>
      <c r="AJ690" s="236"/>
      <c r="AK690" s="236"/>
      <c r="AL690" s="236"/>
      <c r="AM690" s="236"/>
      <c r="AN690" s="236"/>
      <c r="AO690" s="236"/>
      <c r="AP690" s="236"/>
      <c r="AQ690" s="236"/>
      <c r="AR690" s="236"/>
      <c r="AS690" s="177">
        <f t="shared" si="76"/>
        <v>0</v>
      </c>
      <c r="AT690" s="235">
        <f t="shared" si="77"/>
        <v>0</v>
      </c>
      <c r="AU690" s="235">
        <f t="shared" si="78"/>
        <v>0</v>
      </c>
      <c r="AV690" s="235">
        <f t="shared" si="79"/>
        <v>0</v>
      </c>
      <c r="AW690" s="172"/>
      <c r="AX690" s="173">
        <f t="shared" si="82"/>
        <v>0</v>
      </c>
      <c r="AY690" s="173"/>
      <c r="AZ690" s="173"/>
      <c r="BA690" s="173">
        <f t="shared" si="80"/>
        <v>0</v>
      </c>
      <c r="BB690" s="173"/>
      <c r="BC690" s="173"/>
      <c r="BD690" s="173">
        <f t="shared" si="81"/>
        <v>0</v>
      </c>
      <c r="BE690" s="173"/>
      <c r="BF690" s="172"/>
      <c r="BG690" s="172"/>
      <c r="BH690" s="172"/>
      <c r="BI690" s="172"/>
      <c r="BJ690" s="172"/>
      <c r="BK690" s="172"/>
      <c r="BL690" s="172"/>
      <c r="BM690" s="172"/>
      <c r="BN690" s="172"/>
      <c r="BO690" s="172"/>
      <c r="BP690" s="172"/>
      <c r="BQ690" s="172"/>
      <c r="BR690" s="172"/>
      <c r="BS690" s="172"/>
      <c r="BT690" s="172"/>
      <c r="BU690" s="172"/>
      <c r="BV690" s="172"/>
      <c r="BW690" s="172"/>
      <c r="BX690" s="172"/>
      <c r="BY690" s="172"/>
      <c r="BZ690" s="172"/>
      <c r="CA690" s="172"/>
      <c r="CB690" s="172"/>
      <c r="CC690" s="172"/>
      <c r="CD690" s="172"/>
      <c r="CE690" s="172"/>
      <c r="CF690" s="172"/>
      <c r="CG690" s="172"/>
      <c r="CH690" s="172"/>
      <c r="CI690" s="172"/>
      <c r="CJ690" s="172"/>
      <c r="CK690" s="172"/>
      <c r="CL690" s="172"/>
      <c r="CM690" s="172"/>
      <c r="CN690" s="172"/>
      <c r="CO690" s="172"/>
      <c r="CP690" s="172"/>
      <c r="CQ690" s="172"/>
      <c r="CR690" s="172"/>
      <c r="CS690" s="172"/>
      <c r="CT690" s="172"/>
      <c r="CU690" s="172"/>
      <c r="CV690" s="172"/>
      <c r="CW690" s="172"/>
      <c r="CX690" s="172"/>
      <c r="CY690" s="172"/>
      <c r="CZ690" s="172"/>
      <c r="DA690" s="172"/>
      <c r="DB690" s="172"/>
      <c r="DC690" s="172"/>
      <c r="DD690" s="172"/>
      <c r="DE690" s="172"/>
      <c r="DF690" s="172"/>
      <c r="DG690" s="172"/>
      <c r="DH690" s="172"/>
      <c r="DI690" s="172"/>
      <c r="DJ690" s="172"/>
      <c r="DK690" s="172"/>
      <c r="DL690" s="172"/>
      <c r="DM690" s="172"/>
    </row>
    <row r="691" spans="1:117" s="225" customFormat="1" hidden="1">
      <c r="A691" s="178" t="s">
        <v>1012</v>
      </c>
      <c r="B691" s="243"/>
      <c r="C691" s="242"/>
      <c r="D691" s="241"/>
      <c r="E691" s="240"/>
      <c r="F691" s="239"/>
      <c r="G691" s="238"/>
      <c r="H691" s="231"/>
      <c r="I691" s="237"/>
      <c r="J691" s="236"/>
      <c r="K691" s="236"/>
      <c r="L691" s="236"/>
      <c r="M691" s="236"/>
      <c r="N691" s="236"/>
      <c r="O691" s="236"/>
      <c r="P691" s="236"/>
      <c r="Q691" s="236"/>
      <c r="R691" s="236"/>
      <c r="S691" s="236"/>
      <c r="T691" s="236"/>
      <c r="U691" s="236"/>
      <c r="V691" s="236"/>
      <c r="W691" s="236"/>
      <c r="X691" s="236"/>
      <c r="Y691" s="236"/>
      <c r="Z691" s="236"/>
      <c r="AA691" s="236"/>
      <c r="AB691" s="236"/>
      <c r="AC691" s="236"/>
      <c r="AD691" s="236"/>
      <c r="AE691" s="236"/>
      <c r="AF691" s="236"/>
      <c r="AG691" s="236"/>
      <c r="AH691" s="236"/>
      <c r="AI691" s="236"/>
      <c r="AJ691" s="236"/>
      <c r="AK691" s="236"/>
      <c r="AL691" s="236"/>
      <c r="AM691" s="236"/>
      <c r="AN691" s="236"/>
      <c r="AO691" s="236"/>
      <c r="AP691" s="236"/>
      <c r="AQ691" s="236"/>
      <c r="AR691" s="236"/>
      <c r="AS691" s="177">
        <f t="shared" si="76"/>
        <v>0</v>
      </c>
      <c r="AT691" s="235">
        <f t="shared" si="77"/>
        <v>0</v>
      </c>
      <c r="AU691" s="235">
        <f t="shared" si="78"/>
        <v>0</v>
      </c>
      <c r="AV691" s="235">
        <f t="shared" si="79"/>
        <v>0</v>
      </c>
      <c r="AW691" s="172"/>
      <c r="AX691" s="173">
        <f t="shared" si="82"/>
        <v>0</v>
      </c>
      <c r="AY691" s="173"/>
      <c r="AZ691" s="173"/>
      <c r="BA691" s="173">
        <f t="shared" si="80"/>
        <v>0</v>
      </c>
      <c r="BB691" s="173"/>
      <c r="BC691" s="173"/>
      <c r="BD691" s="173">
        <f t="shared" si="81"/>
        <v>0</v>
      </c>
      <c r="BE691" s="173"/>
      <c r="BF691" s="172"/>
      <c r="BG691" s="172"/>
      <c r="BH691" s="172"/>
      <c r="BI691" s="172"/>
      <c r="BJ691" s="172"/>
      <c r="BK691" s="172"/>
      <c r="BL691" s="172"/>
      <c r="BM691" s="172"/>
      <c r="BN691" s="172"/>
      <c r="BO691" s="172"/>
      <c r="BP691" s="172"/>
      <c r="BQ691" s="172"/>
      <c r="BR691" s="172"/>
      <c r="BS691" s="172"/>
      <c r="BT691" s="172"/>
      <c r="BU691" s="172"/>
      <c r="BV691" s="172"/>
      <c r="BW691" s="172"/>
      <c r="BX691" s="172"/>
      <c r="BY691" s="172"/>
      <c r="BZ691" s="172"/>
      <c r="CA691" s="172"/>
      <c r="CB691" s="172"/>
      <c r="CC691" s="172"/>
      <c r="CD691" s="172"/>
      <c r="CE691" s="172"/>
      <c r="CF691" s="172"/>
      <c r="CG691" s="172"/>
      <c r="CH691" s="172"/>
      <c r="CI691" s="172"/>
      <c r="CJ691" s="172"/>
      <c r="CK691" s="172"/>
      <c r="CL691" s="172"/>
      <c r="CM691" s="172"/>
      <c r="CN691" s="172"/>
      <c r="CO691" s="172"/>
      <c r="CP691" s="172"/>
      <c r="CQ691" s="172"/>
      <c r="CR691" s="172"/>
      <c r="CS691" s="172"/>
      <c r="CT691" s="172"/>
      <c r="CU691" s="172"/>
      <c r="CV691" s="172"/>
      <c r="CW691" s="172"/>
      <c r="CX691" s="172"/>
      <c r="CY691" s="172"/>
      <c r="CZ691" s="172"/>
      <c r="DA691" s="172"/>
      <c r="DB691" s="172"/>
      <c r="DC691" s="172"/>
      <c r="DD691" s="172"/>
      <c r="DE691" s="172"/>
      <c r="DF691" s="172"/>
      <c r="DG691" s="172"/>
      <c r="DH691" s="172"/>
      <c r="DI691" s="172"/>
      <c r="DJ691" s="172"/>
      <c r="DK691" s="172"/>
      <c r="DL691" s="172"/>
      <c r="DM691" s="172"/>
    </row>
    <row r="692" spans="1:117" s="225" customFormat="1" hidden="1">
      <c r="A692" s="178" t="s">
        <v>1013</v>
      </c>
      <c r="B692" s="243"/>
      <c r="C692" s="242"/>
      <c r="D692" s="241"/>
      <c r="E692" s="240"/>
      <c r="F692" s="239"/>
      <c r="G692" s="238"/>
      <c r="H692" s="231"/>
      <c r="I692" s="237"/>
      <c r="J692" s="236"/>
      <c r="K692" s="236"/>
      <c r="L692" s="236"/>
      <c r="M692" s="236"/>
      <c r="N692" s="236"/>
      <c r="O692" s="236"/>
      <c r="P692" s="236"/>
      <c r="Q692" s="236"/>
      <c r="R692" s="236"/>
      <c r="S692" s="236"/>
      <c r="T692" s="236"/>
      <c r="U692" s="236"/>
      <c r="V692" s="236"/>
      <c r="W692" s="236"/>
      <c r="X692" s="236"/>
      <c r="Y692" s="236"/>
      <c r="Z692" s="236"/>
      <c r="AA692" s="236"/>
      <c r="AB692" s="236"/>
      <c r="AC692" s="236"/>
      <c r="AD692" s="236"/>
      <c r="AE692" s="236"/>
      <c r="AF692" s="236"/>
      <c r="AG692" s="236"/>
      <c r="AH692" s="236"/>
      <c r="AI692" s="236"/>
      <c r="AJ692" s="236"/>
      <c r="AK692" s="236"/>
      <c r="AL692" s="236"/>
      <c r="AM692" s="236"/>
      <c r="AN692" s="236"/>
      <c r="AO692" s="236"/>
      <c r="AP692" s="236"/>
      <c r="AQ692" s="236"/>
      <c r="AR692" s="236"/>
      <c r="AS692" s="177">
        <f t="shared" si="76"/>
        <v>0</v>
      </c>
      <c r="AT692" s="235">
        <f t="shared" si="77"/>
        <v>0</v>
      </c>
      <c r="AU692" s="235">
        <f t="shared" si="78"/>
        <v>0</v>
      </c>
      <c r="AV692" s="235">
        <f t="shared" si="79"/>
        <v>0</v>
      </c>
      <c r="AW692" s="172"/>
      <c r="AX692" s="173">
        <f t="shared" si="82"/>
        <v>0</v>
      </c>
      <c r="AY692" s="173"/>
      <c r="AZ692" s="173"/>
      <c r="BA692" s="173">
        <f t="shared" si="80"/>
        <v>0</v>
      </c>
      <c r="BB692" s="173"/>
      <c r="BC692" s="173"/>
      <c r="BD692" s="173">
        <f t="shared" si="81"/>
        <v>0</v>
      </c>
      <c r="BE692" s="173"/>
      <c r="BF692" s="172"/>
      <c r="BG692" s="172"/>
      <c r="BH692" s="172"/>
      <c r="BI692" s="172"/>
      <c r="BJ692" s="172"/>
      <c r="BK692" s="172"/>
      <c r="BL692" s="172"/>
      <c r="BM692" s="172"/>
      <c r="BN692" s="172"/>
      <c r="BO692" s="172"/>
      <c r="BP692" s="172"/>
      <c r="BQ692" s="172"/>
      <c r="BR692" s="172"/>
      <c r="BS692" s="172"/>
      <c r="BT692" s="172"/>
      <c r="BU692" s="172"/>
      <c r="BV692" s="172"/>
      <c r="BW692" s="172"/>
      <c r="BX692" s="172"/>
      <c r="BY692" s="172"/>
      <c r="BZ692" s="172"/>
      <c r="CA692" s="172"/>
      <c r="CB692" s="172"/>
      <c r="CC692" s="172"/>
      <c r="CD692" s="172"/>
      <c r="CE692" s="172"/>
      <c r="CF692" s="172"/>
      <c r="CG692" s="172"/>
      <c r="CH692" s="172"/>
      <c r="CI692" s="172"/>
      <c r="CJ692" s="172"/>
      <c r="CK692" s="172"/>
      <c r="CL692" s="172"/>
      <c r="CM692" s="172"/>
      <c r="CN692" s="172"/>
      <c r="CO692" s="172"/>
      <c r="CP692" s="172"/>
      <c r="CQ692" s="172"/>
      <c r="CR692" s="172"/>
      <c r="CS692" s="172"/>
      <c r="CT692" s="172"/>
      <c r="CU692" s="172"/>
      <c r="CV692" s="172"/>
      <c r="CW692" s="172"/>
      <c r="CX692" s="172"/>
      <c r="CY692" s="172"/>
      <c r="CZ692" s="172"/>
      <c r="DA692" s="172"/>
      <c r="DB692" s="172"/>
      <c r="DC692" s="172"/>
      <c r="DD692" s="172"/>
      <c r="DE692" s="172"/>
      <c r="DF692" s="172"/>
      <c r="DG692" s="172"/>
      <c r="DH692" s="172"/>
      <c r="DI692" s="172"/>
      <c r="DJ692" s="172"/>
      <c r="DK692" s="172"/>
      <c r="DL692" s="172"/>
      <c r="DM692" s="172"/>
    </row>
    <row r="693" spans="1:117" s="225" customFormat="1" hidden="1">
      <c r="A693" s="178" t="s">
        <v>1014</v>
      </c>
      <c r="B693" s="243"/>
      <c r="C693" s="242"/>
      <c r="D693" s="241"/>
      <c r="E693" s="240"/>
      <c r="F693" s="239"/>
      <c r="G693" s="238"/>
      <c r="H693" s="231"/>
      <c r="I693" s="237"/>
      <c r="J693" s="236"/>
      <c r="K693" s="236"/>
      <c r="L693" s="236"/>
      <c r="M693" s="236"/>
      <c r="N693" s="236"/>
      <c r="O693" s="236"/>
      <c r="P693" s="236"/>
      <c r="Q693" s="236"/>
      <c r="R693" s="236"/>
      <c r="S693" s="236"/>
      <c r="T693" s="236"/>
      <c r="U693" s="236"/>
      <c r="V693" s="236"/>
      <c r="W693" s="236"/>
      <c r="X693" s="236"/>
      <c r="Y693" s="236"/>
      <c r="Z693" s="236"/>
      <c r="AA693" s="236"/>
      <c r="AB693" s="236"/>
      <c r="AC693" s="236"/>
      <c r="AD693" s="236"/>
      <c r="AE693" s="236"/>
      <c r="AF693" s="236"/>
      <c r="AG693" s="236"/>
      <c r="AH693" s="236"/>
      <c r="AI693" s="236"/>
      <c r="AJ693" s="236"/>
      <c r="AK693" s="236"/>
      <c r="AL693" s="236"/>
      <c r="AM693" s="236"/>
      <c r="AN693" s="236"/>
      <c r="AO693" s="236"/>
      <c r="AP693" s="236"/>
      <c r="AQ693" s="236"/>
      <c r="AR693" s="236"/>
      <c r="AS693" s="177">
        <f t="shared" si="76"/>
        <v>0</v>
      </c>
      <c r="AT693" s="235">
        <f t="shared" si="77"/>
        <v>0</v>
      </c>
      <c r="AU693" s="235">
        <f t="shared" si="78"/>
        <v>0</v>
      </c>
      <c r="AV693" s="235">
        <f t="shared" si="79"/>
        <v>0</v>
      </c>
      <c r="AW693" s="172"/>
      <c r="AX693" s="173">
        <f t="shared" si="82"/>
        <v>0</v>
      </c>
      <c r="AY693" s="173"/>
      <c r="AZ693" s="173"/>
      <c r="BA693" s="173">
        <f t="shared" si="80"/>
        <v>0</v>
      </c>
      <c r="BB693" s="173"/>
      <c r="BC693" s="173"/>
      <c r="BD693" s="173">
        <f t="shared" si="81"/>
        <v>0</v>
      </c>
      <c r="BE693" s="173"/>
      <c r="BF693" s="172"/>
      <c r="BG693" s="172"/>
      <c r="BH693" s="172"/>
      <c r="BI693" s="172"/>
      <c r="BJ693" s="172"/>
      <c r="BK693" s="172"/>
      <c r="BL693" s="172"/>
      <c r="BM693" s="172"/>
      <c r="BN693" s="172"/>
      <c r="BO693" s="172"/>
      <c r="BP693" s="172"/>
      <c r="BQ693" s="172"/>
      <c r="BR693" s="172"/>
      <c r="BS693" s="172"/>
      <c r="BT693" s="172"/>
      <c r="BU693" s="172"/>
      <c r="BV693" s="172"/>
      <c r="BW693" s="172"/>
      <c r="BX693" s="172"/>
      <c r="BY693" s="172"/>
      <c r="BZ693" s="172"/>
      <c r="CA693" s="172"/>
      <c r="CB693" s="172"/>
      <c r="CC693" s="172"/>
      <c r="CD693" s="172"/>
      <c r="CE693" s="172"/>
      <c r="CF693" s="172"/>
      <c r="CG693" s="172"/>
      <c r="CH693" s="172"/>
      <c r="CI693" s="172"/>
      <c r="CJ693" s="172"/>
      <c r="CK693" s="172"/>
      <c r="CL693" s="172"/>
      <c r="CM693" s="172"/>
      <c r="CN693" s="172"/>
      <c r="CO693" s="172"/>
      <c r="CP693" s="172"/>
      <c r="CQ693" s="172"/>
      <c r="CR693" s="172"/>
      <c r="CS693" s="172"/>
      <c r="CT693" s="172"/>
      <c r="CU693" s="172"/>
      <c r="CV693" s="172"/>
      <c r="CW693" s="172"/>
      <c r="CX693" s="172"/>
      <c r="CY693" s="172"/>
      <c r="CZ693" s="172"/>
      <c r="DA693" s="172"/>
      <c r="DB693" s="172"/>
      <c r="DC693" s="172"/>
      <c r="DD693" s="172"/>
      <c r="DE693" s="172"/>
      <c r="DF693" s="172"/>
      <c r="DG693" s="172"/>
      <c r="DH693" s="172"/>
      <c r="DI693" s="172"/>
      <c r="DJ693" s="172"/>
      <c r="DK693" s="172"/>
      <c r="DL693" s="172"/>
      <c r="DM693" s="172"/>
    </row>
    <row r="694" spans="1:117" s="225" customFormat="1" hidden="1">
      <c r="A694" s="178" t="s">
        <v>1015</v>
      </c>
      <c r="B694" s="243"/>
      <c r="C694" s="242"/>
      <c r="D694" s="241"/>
      <c r="E694" s="240"/>
      <c r="F694" s="239"/>
      <c r="G694" s="238"/>
      <c r="H694" s="231"/>
      <c r="I694" s="237"/>
      <c r="J694" s="236"/>
      <c r="K694" s="236"/>
      <c r="L694" s="236"/>
      <c r="M694" s="236"/>
      <c r="N694" s="236"/>
      <c r="O694" s="236"/>
      <c r="P694" s="236"/>
      <c r="Q694" s="236"/>
      <c r="R694" s="236"/>
      <c r="S694" s="236"/>
      <c r="T694" s="236"/>
      <c r="U694" s="236"/>
      <c r="V694" s="236"/>
      <c r="W694" s="236"/>
      <c r="X694" s="236"/>
      <c r="Y694" s="236"/>
      <c r="Z694" s="236"/>
      <c r="AA694" s="236"/>
      <c r="AB694" s="236"/>
      <c r="AC694" s="236"/>
      <c r="AD694" s="236"/>
      <c r="AE694" s="236"/>
      <c r="AF694" s="236"/>
      <c r="AG694" s="236"/>
      <c r="AH694" s="236"/>
      <c r="AI694" s="236"/>
      <c r="AJ694" s="236"/>
      <c r="AK694" s="236"/>
      <c r="AL694" s="236"/>
      <c r="AM694" s="236"/>
      <c r="AN694" s="236"/>
      <c r="AO694" s="236"/>
      <c r="AP694" s="236"/>
      <c r="AQ694" s="236"/>
      <c r="AR694" s="236"/>
      <c r="AS694" s="177">
        <f t="shared" si="76"/>
        <v>0</v>
      </c>
      <c r="AT694" s="235">
        <f t="shared" si="77"/>
        <v>0</v>
      </c>
      <c r="AU694" s="235">
        <f t="shared" si="78"/>
        <v>0</v>
      </c>
      <c r="AV694" s="235">
        <f t="shared" si="79"/>
        <v>0</v>
      </c>
      <c r="AW694" s="172"/>
      <c r="AX694" s="173">
        <f t="shared" si="82"/>
        <v>0</v>
      </c>
      <c r="AY694" s="173"/>
      <c r="AZ694" s="173"/>
      <c r="BA694" s="173">
        <f t="shared" si="80"/>
        <v>0</v>
      </c>
      <c r="BB694" s="173"/>
      <c r="BC694" s="173"/>
      <c r="BD694" s="173">
        <f t="shared" si="81"/>
        <v>0</v>
      </c>
      <c r="BE694" s="173"/>
      <c r="BF694" s="172"/>
      <c r="BG694" s="172"/>
      <c r="BH694" s="172"/>
      <c r="BI694" s="172"/>
      <c r="BJ694" s="172"/>
      <c r="BK694" s="172"/>
      <c r="BL694" s="172"/>
      <c r="BM694" s="172"/>
      <c r="BN694" s="172"/>
      <c r="BO694" s="172"/>
      <c r="BP694" s="172"/>
      <c r="BQ694" s="172"/>
      <c r="BR694" s="172"/>
      <c r="BS694" s="172"/>
      <c r="BT694" s="172"/>
      <c r="BU694" s="172"/>
      <c r="BV694" s="172"/>
      <c r="BW694" s="172"/>
      <c r="BX694" s="172"/>
      <c r="BY694" s="172"/>
      <c r="BZ694" s="172"/>
      <c r="CA694" s="172"/>
      <c r="CB694" s="172"/>
      <c r="CC694" s="172"/>
      <c r="CD694" s="172"/>
      <c r="CE694" s="172"/>
      <c r="CF694" s="172"/>
      <c r="CG694" s="172"/>
      <c r="CH694" s="172"/>
      <c r="CI694" s="172"/>
      <c r="CJ694" s="172"/>
      <c r="CK694" s="172"/>
      <c r="CL694" s="172"/>
      <c r="CM694" s="172"/>
      <c r="CN694" s="172"/>
      <c r="CO694" s="172"/>
      <c r="CP694" s="172"/>
      <c r="CQ694" s="172"/>
      <c r="CR694" s="172"/>
      <c r="CS694" s="172"/>
      <c r="CT694" s="172"/>
      <c r="CU694" s="172"/>
      <c r="CV694" s="172"/>
      <c r="CW694" s="172"/>
      <c r="CX694" s="172"/>
      <c r="CY694" s="172"/>
      <c r="CZ694" s="172"/>
      <c r="DA694" s="172"/>
      <c r="DB694" s="172"/>
      <c r="DC694" s="172"/>
      <c r="DD694" s="172"/>
      <c r="DE694" s="172"/>
      <c r="DF694" s="172"/>
      <c r="DG694" s="172"/>
      <c r="DH694" s="172"/>
      <c r="DI694" s="172"/>
      <c r="DJ694" s="172"/>
      <c r="DK694" s="172"/>
      <c r="DL694" s="172"/>
      <c r="DM694" s="172"/>
    </row>
    <row r="695" spans="1:117" s="225" customFormat="1" hidden="1">
      <c r="A695" s="178" t="s">
        <v>1016</v>
      </c>
      <c r="B695" s="243"/>
      <c r="C695" s="242"/>
      <c r="D695" s="241"/>
      <c r="E695" s="240"/>
      <c r="F695" s="239"/>
      <c r="G695" s="238"/>
      <c r="H695" s="231"/>
      <c r="I695" s="237"/>
      <c r="J695" s="236"/>
      <c r="K695" s="236"/>
      <c r="L695" s="236"/>
      <c r="M695" s="236"/>
      <c r="N695" s="236"/>
      <c r="O695" s="236"/>
      <c r="P695" s="236"/>
      <c r="Q695" s="236"/>
      <c r="R695" s="236"/>
      <c r="S695" s="236"/>
      <c r="T695" s="236"/>
      <c r="U695" s="236"/>
      <c r="V695" s="236"/>
      <c r="W695" s="236"/>
      <c r="X695" s="236"/>
      <c r="Y695" s="236"/>
      <c r="Z695" s="236"/>
      <c r="AA695" s="236"/>
      <c r="AB695" s="236"/>
      <c r="AC695" s="236"/>
      <c r="AD695" s="236"/>
      <c r="AE695" s="236"/>
      <c r="AF695" s="236"/>
      <c r="AG695" s="236"/>
      <c r="AH695" s="236"/>
      <c r="AI695" s="236"/>
      <c r="AJ695" s="236"/>
      <c r="AK695" s="236"/>
      <c r="AL695" s="236"/>
      <c r="AM695" s="236"/>
      <c r="AN695" s="236"/>
      <c r="AO695" s="236"/>
      <c r="AP695" s="236"/>
      <c r="AQ695" s="236"/>
      <c r="AR695" s="236"/>
      <c r="AS695" s="177">
        <f t="shared" si="76"/>
        <v>0</v>
      </c>
      <c r="AT695" s="235">
        <f t="shared" si="77"/>
        <v>0</v>
      </c>
      <c r="AU695" s="235">
        <f t="shared" si="78"/>
        <v>0</v>
      </c>
      <c r="AV695" s="235">
        <f t="shared" si="79"/>
        <v>0</v>
      </c>
      <c r="AW695" s="172"/>
      <c r="AX695" s="173">
        <f t="shared" si="82"/>
        <v>0</v>
      </c>
      <c r="AY695" s="173"/>
      <c r="AZ695" s="173"/>
      <c r="BA695" s="173">
        <f t="shared" si="80"/>
        <v>0</v>
      </c>
      <c r="BB695" s="173"/>
      <c r="BC695" s="173"/>
      <c r="BD695" s="173">
        <f t="shared" si="81"/>
        <v>0</v>
      </c>
      <c r="BE695" s="173"/>
      <c r="BF695" s="172"/>
      <c r="BG695" s="172"/>
      <c r="BH695" s="172"/>
      <c r="BI695" s="172"/>
      <c r="BJ695" s="172"/>
      <c r="BK695" s="172"/>
      <c r="BL695" s="172"/>
      <c r="BM695" s="172"/>
      <c r="BN695" s="172"/>
      <c r="BO695" s="172"/>
      <c r="BP695" s="172"/>
      <c r="BQ695" s="172"/>
      <c r="BR695" s="172"/>
      <c r="BS695" s="172"/>
      <c r="BT695" s="172"/>
      <c r="BU695" s="172"/>
      <c r="BV695" s="172"/>
      <c r="BW695" s="172"/>
      <c r="BX695" s="172"/>
      <c r="BY695" s="172"/>
      <c r="BZ695" s="172"/>
      <c r="CA695" s="172"/>
      <c r="CB695" s="172"/>
      <c r="CC695" s="172"/>
      <c r="CD695" s="172"/>
      <c r="CE695" s="172"/>
      <c r="CF695" s="172"/>
      <c r="CG695" s="172"/>
      <c r="CH695" s="172"/>
      <c r="CI695" s="172"/>
      <c r="CJ695" s="172"/>
      <c r="CK695" s="172"/>
      <c r="CL695" s="172"/>
      <c r="CM695" s="172"/>
      <c r="CN695" s="172"/>
      <c r="CO695" s="172"/>
      <c r="CP695" s="172"/>
      <c r="CQ695" s="172"/>
      <c r="CR695" s="172"/>
      <c r="CS695" s="172"/>
      <c r="CT695" s="172"/>
      <c r="CU695" s="172"/>
      <c r="CV695" s="172"/>
      <c r="CW695" s="172"/>
      <c r="CX695" s="172"/>
      <c r="CY695" s="172"/>
      <c r="CZ695" s="172"/>
      <c r="DA695" s="172"/>
      <c r="DB695" s="172"/>
      <c r="DC695" s="172"/>
      <c r="DD695" s="172"/>
      <c r="DE695" s="172"/>
      <c r="DF695" s="172"/>
      <c r="DG695" s="172"/>
      <c r="DH695" s="172"/>
      <c r="DI695" s="172"/>
      <c r="DJ695" s="172"/>
      <c r="DK695" s="172"/>
      <c r="DL695" s="172"/>
      <c r="DM695" s="172"/>
    </row>
    <row r="696" spans="1:117" s="225" customFormat="1" hidden="1">
      <c r="A696" s="178" t="s">
        <v>1017</v>
      </c>
      <c r="B696" s="243"/>
      <c r="C696" s="242"/>
      <c r="D696" s="241"/>
      <c r="E696" s="240"/>
      <c r="F696" s="239"/>
      <c r="G696" s="238"/>
      <c r="H696" s="231"/>
      <c r="I696" s="237"/>
      <c r="J696" s="236"/>
      <c r="K696" s="236"/>
      <c r="L696" s="236"/>
      <c r="M696" s="236"/>
      <c r="N696" s="236"/>
      <c r="O696" s="236"/>
      <c r="P696" s="236"/>
      <c r="Q696" s="236"/>
      <c r="R696" s="236"/>
      <c r="S696" s="236"/>
      <c r="T696" s="236"/>
      <c r="U696" s="236"/>
      <c r="V696" s="236"/>
      <c r="W696" s="236"/>
      <c r="X696" s="236"/>
      <c r="Y696" s="236"/>
      <c r="Z696" s="236"/>
      <c r="AA696" s="236"/>
      <c r="AB696" s="236"/>
      <c r="AC696" s="236"/>
      <c r="AD696" s="236"/>
      <c r="AE696" s="236"/>
      <c r="AF696" s="236"/>
      <c r="AG696" s="236"/>
      <c r="AH696" s="236"/>
      <c r="AI696" s="236"/>
      <c r="AJ696" s="236"/>
      <c r="AK696" s="236"/>
      <c r="AL696" s="236"/>
      <c r="AM696" s="236"/>
      <c r="AN696" s="236"/>
      <c r="AO696" s="236"/>
      <c r="AP696" s="236"/>
      <c r="AQ696" s="236"/>
      <c r="AR696" s="236"/>
      <c r="AS696" s="177">
        <f t="shared" si="76"/>
        <v>0</v>
      </c>
      <c r="AT696" s="235">
        <f t="shared" si="77"/>
        <v>0</v>
      </c>
      <c r="AU696" s="235">
        <f t="shared" si="78"/>
        <v>0</v>
      </c>
      <c r="AV696" s="235">
        <f t="shared" si="79"/>
        <v>0</v>
      </c>
      <c r="AW696" s="172"/>
      <c r="AX696" s="173">
        <f t="shared" si="82"/>
        <v>0</v>
      </c>
      <c r="AY696" s="173"/>
      <c r="AZ696" s="173"/>
      <c r="BA696" s="173">
        <f t="shared" si="80"/>
        <v>0</v>
      </c>
      <c r="BB696" s="173"/>
      <c r="BC696" s="173"/>
      <c r="BD696" s="173">
        <f t="shared" si="81"/>
        <v>0</v>
      </c>
      <c r="BE696" s="173"/>
      <c r="BF696" s="172"/>
      <c r="BG696" s="172"/>
      <c r="BH696" s="172"/>
      <c r="BI696" s="172"/>
      <c r="BJ696" s="172"/>
      <c r="BK696" s="172"/>
      <c r="BL696" s="172"/>
      <c r="BM696" s="172"/>
      <c r="BN696" s="172"/>
      <c r="BO696" s="172"/>
      <c r="BP696" s="172"/>
      <c r="BQ696" s="172"/>
      <c r="BR696" s="172"/>
      <c r="BS696" s="172"/>
      <c r="BT696" s="172"/>
      <c r="BU696" s="172"/>
      <c r="BV696" s="172"/>
      <c r="BW696" s="172"/>
      <c r="BX696" s="172"/>
      <c r="BY696" s="172"/>
      <c r="BZ696" s="172"/>
      <c r="CA696" s="172"/>
      <c r="CB696" s="172"/>
      <c r="CC696" s="172"/>
      <c r="CD696" s="172"/>
      <c r="CE696" s="172"/>
      <c r="CF696" s="172"/>
      <c r="CG696" s="172"/>
      <c r="CH696" s="172"/>
      <c r="CI696" s="172"/>
      <c r="CJ696" s="172"/>
      <c r="CK696" s="172"/>
      <c r="CL696" s="172"/>
      <c r="CM696" s="172"/>
      <c r="CN696" s="172"/>
      <c r="CO696" s="172"/>
      <c r="CP696" s="172"/>
      <c r="CQ696" s="172"/>
      <c r="CR696" s="172"/>
      <c r="CS696" s="172"/>
      <c r="CT696" s="172"/>
      <c r="CU696" s="172"/>
      <c r="CV696" s="172"/>
      <c r="CW696" s="172"/>
      <c r="CX696" s="172"/>
      <c r="CY696" s="172"/>
      <c r="CZ696" s="172"/>
      <c r="DA696" s="172"/>
      <c r="DB696" s="172"/>
      <c r="DC696" s="172"/>
      <c r="DD696" s="172"/>
      <c r="DE696" s="172"/>
      <c r="DF696" s="172"/>
      <c r="DG696" s="172"/>
      <c r="DH696" s="172"/>
      <c r="DI696" s="172"/>
      <c r="DJ696" s="172"/>
      <c r="DK696" s="172"/>
      <c r="DL696" s="172"/>
      <c r="DM696" s="172"/>
    </row>
    <row r="697" spans="1:117" s="225" customFormat="1" hidden="1">
      <c r="A697" s="178" t="s">
        <v>1018</v>
      </c>
      <c r="B697" s="243"/>
      <c r="C697" s="242"/>
      <c r="D697" s="241"/>
      <c r="E697" s="240"/>
      <c r="F697" s="239"/>
      <c r="G697" s="238"/>
      <c r="H697" s="231"/>
      <c r="I697" s="237"/>
      <c r="J697" s="236"/>
      <c r="K697" s="236"/>
      <c r="L697" s="236"/>
      <c r="M697" s="236"/>
      <c r="N697" s="236"/>
      <c r="O697" s="236"/>
      <c r="P697" s="236"/>
      <c r="Q697" s="236"/>
      <c r="R697" s="236"/>
      <c r="S697" s="236"/>
      <c r="T697" s="236"/>
      <c r="U697" s="236"/>
      <c r="V697" s="236"/>
      <c r="W697" s="236"/>
      <c r="X697" s="236"/>
      <c r="Y697" s="236"/>
      <c r="Z697" s="236"/>
      <c r="AA697" s="236"/>
      <c r="AB697" s="236"/>
      <c r="AC697" s="236"/>
      <c r="AD697" s="236"/>
      <c r="AE697" s="236"/>
      <c r="AF697" s="236"/>
      <c r="AG697" s="236"/>
      <c r="AH697" s="236"/>
      <c r="AI697" s="236"/>
      <c r="AJ697" s="236"/>
      <c r="AK697" s="236"/>
      <c r="AL697" s="236"/>
      <c r="AM697" s="236"/>
      <c r="AN697" s="236"/>
      <c r="AO697" s="236"/>
      <c r="AP697" s="236"/>
      <c r="AQ697" s="236"/>
      <c r="AR697" s="236"/>
      <c r="AS697" s="177">
        <f t="shared" si="76"/>
        <v>0</v>
      </c>
      <c r="AT697" s="235">
        <f t="shared" si="77"/>
        <v>0</v>
      </c>
      <c r="AU697" s="235">
        <f t="shared" si="78"/>
        <v>0</v>
      </c>
      <c r="AV697" s="235">
        <f t="shared" si="79"/>
        <v>0</v>
      </c>
      <c r="AW697" s="172"/>
      <c r="AX697" s="173">
        <f t="shared" si="82"/>
        <v>0</v>
      </c>
      <c r="AY697" s="173"/>
      <c r="AZ697" s="173"/>
      <c r="BA697" s="173">
        <f t="shared" si="80"/>
        <v>0</v>
      </c>
      <c r="BB697" s="173"/>
      <c r="BC697" s="173"/>
      <c r="BD697" s="173">
        <f t="shared" si="81"/>
        <v>0</v>
      </c>
      <c r="BE697" s="173"/>
      <c r="BF697" s="172"/>
      <c r="BG697" s="172"/>
      <c r="BH697" s="172"/>
      <c r="BI697" s="172"/>
      <c r="BJ697" s="172"/>
      <c r="BK697" s="172"/>
      <c r="BL697" s="172"/>
      <c r="BM697" s="172"/>
      <c r="BN697" s="172"/>
      <c r="BO697" s="172"/>
      <c r="BP697" s="172"/>
      <c r="BQ697" s="172"/>
      <c r="BR697" s="172"/>
      <c r="BS697" s="172"/>
      <c r="BT697" s="172"/>
      <c r="BU697" s="172"/>
      <c r="BV697" s="172"/>
      <c r="BW697" s="172"/>
      <c r="BX697" s="172"/>
      <c r="BY697" s="172"/>
      <c r="BZ697" s="172"/>
      <c r="CA697" s="172"/>
      <c r="CB697" s="172"/>
      <c r="CC697" s="172"/>
      <c r="CD697" s="172"/>
      <c r="CE697" s="172"/>
      <c r="CF697" s="172"/>
      <c r="CG697" s="172"/>
      <c r="CH697" s="172"/>
      <c r="CI697" s="172"/>
      <c r="CJ697" s="172"/>
      <c r="CK697" s="172"/>
      <c r="CL697" s="172"/>
      <c r="CM697" s="172"/>
      <c r="CN697" s="172"/>
      <c r="CO697" s="172"/>
      <c r="CP697" s="172"/>
      <c r="CQ697" s="172"/>
      <c r="CR697" s="172"/>
      <c r="CS697" s="172"/>
      <c r="CT697" s="172"/>
      <c r="CU697" s="172"/>
      <c r="CV697" s="172"/>
      <c r="CW697" s="172"/>
      <c r="CX697" s="172"/>
      <c r="CY697" s="172"/>
      <c r="CZ697" s="172"/>
      <c r="DA697" s="172"/>
      <c r="DB697" s="172"/>
      <c r="DC697" s="172"/>
      <c r="DD697" s="172"/>
      <c r="DE697" s="172"/>
      <c r="DF697" s="172"/>
      <c r="DG697" s="172"/>
      <c r="DH697" s="172"/>
      <c r="DI697" s="172"/>
      <c r="DJ697" s="172"/>
      <c r="DK697" s="172"/>
      <c r="DL697" s="172"/>
      <c r="DM697" s="172"/>
    </row>
    <row r="698" spans="1:117" s="225" customFormat="1" hidden="1">
      <c r="A698" s="178" t="s">
        <v>1019</v>
      </c>
      <c r="B698" s="243"/>
      <c r="C698" s="242"/>
      <c r="D698" s="241"/>
      <c r="E698" s="240"/>
      <c r="F698" s="239"/>
      <c r="G698" s="238"/>
      <c r="H698" s="231"/>
      <c r="I698" s="237"/>
      <c r="J698" s="236"/>
      <c r="K698" s="236"/>
      <c r="L698" s="236"/>
      <c r="M698" s="236"/>
      <c r="N698" s="236"/>
      <c r="O698" s="236"/>
      <c r="P698" s="236"/>
      <c r="Q698" s="236"/>
      <c r="R698" s="236"/>
      <c r="S698" s="236"/>
      <c r="T698" s="236"/>
      <c r="U698" s="236"/>
      <c r="V698" s="236"/>
      <c r="W698" s="236"/>
      <c r="X698" s="236"/>
      <c r="Y698" s="236"/>
      <c r="Z698" s="236"/>
      <c r="AA698" s="236"/>
      <c r="AB698" s="236"/>
      <c r="AC698" s="236"/>
      <c r="AD698" s="236"/>
      <c r="AE698" s="236"/>
      <c r="AF698" s="236"/>
      <c r="AG698" s="236"/>
      <c r="AH698" s="236"/>
      <c r="AI698" s="236"/>
      <c r="AJ698" s="236"/>
      <c r="AK698" s="236"/>
      <c r="AL698" s="236"/>
      <c r="AM698" s="236"/>
      <c r="AN698" s="236"/>
      <c r="AO698" s="236"/>
      <c r="AP698" s="236"/>
      <c r="AQ698" s="236"/>
      <c r="AR698" s="236"/>
      <c r="AS698" s="177">
        <f t="shared" si="76"/>
        <v>0</v>
      </c>
      <c r="AT698" s="235">
        <f t="shared" si="77"/>
        <v>0</v>
      </c>
      <c r="AU698" s="235">
        <f t="shared" si="78"/>
        <v>0</v>
      </c>
      <c r="AV698" s="235">
        <f t="shared" si="79"/>
        <v>0</v>
      </c>
      <c r="AW698" s="172"/>
      <c r="AX698" s="173">
        <f t="shared" si="82"/>
        <v>0</v>
      </c>
      <c r="AY698" s="173"/>
      <c r="AZ698" s="173"/>
      <c r="BA698" s="173">
        <f t="shared" si="80"/>
        <v>0</v>
      </c>
      <c r="BB698" s="173"/>
      <c r="BC698" s="173"/>
      <c r="BD698" s="173">
        <f t="shared" si="81"/>
        <v>0</v>
      </c>
      <c r="BE698" s="173"/>
      <c r="BF698" s="172"/>
      <c r="BG698" s="172"/>
      <c r="BH698" s="172"/>
      <c r="BI698" s="172"/>
      <c r="BJ698" s="172"/>
      <c r="BK698" s="172"/>
      <c r="BL698" s="172"/>
      <c r="BM698" s="172"/>
      <c r="BN698" s="172"/>
      <c r="BO698" s="172"/>
      <c r="BP698" s="172"/>
      <c r="BQ698" s="172"/>
      <c r="BR698" s="172"/>
      <c r="BS698" s="172"/>
      <c r="BT698" s="172"/>
      <c r="BU698" s="172"/>
      <c r="BV698" s="172"/>
      <c r="BW698" s="172"/>
      <c r="BX698" s="172"/>
      <c r="BY698" s="172"/>
      <c r="BZ698" s="172"/>
      <c r="CA698" s="172"/>
      <c r="CB698" s="172"/>
      <c r="CC698" s="172"/>
      <c r="CD698" s="172"/>
      <c r="CE698" s="172"/>
      <c r="CF698" s="172"/>
      <c r="CG698" s="172"/>
      <c r="CH698" s="172"/>
      <c r="CI698" s="172"/>
      <c r="CJ698" s="172"/>
      <c r="CK698" s="172"/>
      <c r="CL698" s="172"/>
      <c r="CM698" s="172"/>
      <c r="CN698" s="172"/>
      <c r="CO698" s="172"/>
      <c r="CP698" s="172"/>
      <c r="CQ698" s="172"/>
      <c r="CR698" s="172"/>
      <c r="CS698" s="172"/>
      <c r="CT698" s="172"/>
      <c r="CU698" s="172"/>
      <c r="CV698" s="172"/>
      <c r="CW698" s="172"/>
      <c r="CX698" s="172"/>
      <c r="CY698" s="172"/>
      <c r="CZ698" s="172"/>
      <c r="DA698" s="172"/>
      <c r="DB698" s="172"/>
      <c r="DC698" s="172"/>
      <c r="DD698" s="172"/>
      <c r="DE698" s="172"/>
      <c r="DF698" s="172"/>
      <c r="DG698" s="172"/>
      <c r="DH698" s="172"/>
      <c r="DI698" s="172"/>
      <c r="DJ698" s="172"/>
      <c r="DK698" s="172"/>
      <c r="DL698" s="172"/>
      <c r="DM698" s="172"/>
    </row>
    <row r="699" spans="1:117" hidden="1">
      <c r="A699" s="178" t="s">
        <v>1020</v>
      </c>
      <c r="B699" s="243"/>
      <c r="C699" s="242"/>
      <c r="D699" s="241"/>
      <c r="E699" s="240"/>
      <c r="F699" s="239"/>
      <c r="G699" s="238"/>
      <c r="H699" s="231"/>
      <c r="I699" s="237"/>
      <c r="J699" s="236"/>
      <c r="K699" s="236"/>
      <c r="L699" s="236"/>
      <c r="M699" s="236"/>
      <c r="N699" s="236"/>
      <c r="O699" s="236"/>
      <c r="P699" s="236"/>
      <c r="Q699" s="236"/>
      <c r="R699" s="236"/>
      <c r="S699" s="236"/>
      <c r="T699" s="236"/>
      <c r="U699" s="236"/>
      <c r="V699" s="236"/>
      <c r="W699" s="236"/>
      <c r="X699" s="236"/>
      <c r="Y699" s="236"/>
      <c r="Z699" s="236"/>
      <c r="AA699" s="236"/>
      <c r="AB699" s="236"/>
      <c r="AC699" s="236"/>
      <c r="AD699" s="236"/>
      <c r="AE699" s="236"/>
      <c r="AF699" s="236"/>
      <c r="AG699" s="236"/>
      <c r="AH699" s="236"/>
      <c r="AI699" s="236"/>
      <c r="AJ699" s="236"/>
      <c r="AK699" s="236"/>
      <c r="AL699" s="236"/>
      <c r="AM699" s="236"/>
      <c r="AN699" s="236"/>
      <c r="AO699" s="236"/>
      <c r="AP699" s="236"/>
      <c r="AQ699" s="236"/>
      <c r="AR699" s="236"/>
      <c r="AS699" s="177">
        <f t="shared" si="76"/>
        <v>0</v>
      </c>
      <c r="AT699" s="235">
        <f t="shared" si="77"/>
        <v>0</v>
      </c>
      <c r="AU699" s="235">
        <f t="shared" si="78"/>
        <v>0</v>
      </c>
      <c r="AV699" s="235">
        <f t="shared" si="79"/>
        <v>0</v>
      </c>
      <c r="AX699" s="173">
        <f t="shared" si="82"/>
        <v>0</v>
      </c>
      <c r="BA699" s="173">
        <f t="shared" si="80"/>
        <v>0</v>
      </c>
      <c r="BD699" s="173">
        <f t="shared" si="81"/>
        <v>0</v>
      </c>
    </row>
    <row r="700" spans="1:117" hidden="1">
      <c r="A700" s="178" t="s">
        <v>1021</v>
      </c>
      <c r="B700" s="243"/>
      <c r="C700" s="242"/>
      <c r="D700" s="241"/>
      <c r="E700" s="240"/>
      <c r="F700" s="239"/>
      <c r="G700" s="238"/>
      <c r="H700" s="231"/>
      <c r="I700" s="237"/>
      <c r="J700" s="236"/>
      <c r="K700" s="236"/>
      <c r="L700" s="236"/>
      <c r="M700" s="236"/>
      <c r="N700" s="236"/>
      <c r="O700" s="236"/>
      <c r="P700" s="236"/>
      <c r="Q700" s="236"/>
      <c r="R700" s="236"/>
      <c r="S700" s="236"/>
      <c r="T700" s="236"/>
      <c r="U700" s="236"/>
      <c r="V700" s="236"/>
      <c r="W700" s="236"/>
      <c r="X700" s="236"/>
      <c r="Y700" s="236"/>
      <c r="Z700" s="236"/>
      <c r="AA700" s="236"/>
      <c r="AB700" s="236"/>
      <c r="AC700" s="236"/>
      <c r="AD700" s="236"/>
      <c r="AE700" s="236"/>
      <c r="AF700" s="236"/>
      <c r="AG700" s="236"/>
      <c r="AH700" s="236"/>
      <c r="AI700" s="236"/>
      <c r="AJ700" s="236"/>
      <c r="AK700" s="236"/>
      <c r="AL700" s="236"/>
      <c r="AM700" s="236"/>
      <c r="AN700" s="236"/>
      <c r="AO700" s="236"/>
      <c r="AP700" s="236"/>
      <c r="AQ700" s="236"/>
      <c r="AR700" s="236"/>
      <c r="AS700" s="177">
        <f t="shared" si="76"/>
        <v>0</v>
      </c>
      <c r="AT700" s="235">
        <f t="shared" si="77"/>
        <v>0</v>
      </c>
      <c r="AU700" s="235">
        <f t="shared" si="78"/>
        <v>0</v>
      </c>
      <c r="AV700" s="235">
        <f t="shared" si="79"/>
        <v>0</v>
      </c>
      <c r="AX700" s="173">
        <f t="shared" si="82"/>
        <v>0</v>
      </c>
      <c r="BA700" s="173">
        <f t="shared" si="80"/>
        <v>0</v>
      </c>
      <c r="BD700" s="173">
        <f t="shared" si="81"/>
        <v>0</v>
      </c>
    </row>
    <row r="701" spans="1:117" s="225" customFormat="1" hidden="1">
      <c r="A701" s="178" t="s">
        <v>1022</v>
      </c>
      <c r="B701" s="243"/>
      <c r="C701" s="242"/>
      <c r="D701" s="241"/>
      <c r="E701" s="240"/>
      <c r="F701" s="239"/>
      <c r="G701" s="238"/>
      <c r="H701" s="231"/>
      <c r="I701" s="237"/>
      <c r="J701" s="236"/>
      <c r="K701" s="236"/>
      <c r="L701" s="236"/>
      <c r="M701" s="236"/>
      <c r="N701" s="236"/>
      <c r="O701" s="236"/>
      <c r="P701" s="236"/>
      <c r="Q701" s="236"/>
      <c r="R701" s="236"/>
      <c r="S701" s="236"/>
      <c r="T701" s="236"/>
      <c r="U701" s="236"/>
      <c r="V701" s="236"/>
      <c r="W701" s="236"/>
      <c r="X701" s="236"/>
      <c r="Y701" s="236"/>
      <c r="Z701" s="236"/>
      <c r="AA701" s="236"/>
      <c r="AB701" s="236"/>
      <c r="AC701" s="236"/>
      <c r="AD701" s="236"/>
      <c r="AE701" s="236"/>
      <c r="AF701" s="236"/>
      <c r="AG701" s="236"/>
      <c r="AH701" s="236"/>
      <c r="AI701" s="236"/>
      <c r="AJ701" s="236"/>
      <c r="AK701" s="236"/>
      <c r="AL701" s="236"/>
      <c r="AM701" s="236"/>
      <c r="AN701" s="236"/>
      <c r="AO701" s="236"/>
      <c r="AP701" s="236"/>
      <c r="AQ701" s="236"/>
      <c r="AR701" s="236"/>
      <c r="AS701" s="177">
        <f t="shared" si="76"/>
        <v>0</v>
      </c>
      <c r="AT701" s="235">
        <f t="shared" si="77"/>
        <v>0</v>
      </c>
      <c r="AU701" s="235">
        <f t="shared" si="78"/>
        <v>0</v>
      </c>
      <c r="AV701" s="235">
        <f t="shared" si="79"/>
        <v>0</v>
      </c>
      <c r="AW701" s="172"/>
      <c r="AX701" s="173">
        <f t="shared" si="82"/>
        <v>0</v>
      </c>
      <c r="AY701" s="173"/>
      <c r="AZ701" s="173"/>
      <c r="BA701" s="173">
        <f t="shared" si="80"/>
        <v>0</v>
      </c>
      <c r="BB701" s="173"/>
      <c r="BC701" s="173"/>
      <c r="BD701" s="173">
        <f t="shared" si="81"/>
        <v>0</v>
      </c>
      <c r="BE701" s="173"/>
      <c r="BF701" s="172"/>
      <c r="BG701" s="172"/>
      <c r="BH701" s="172"/>
      <c r="BI701" s="172"/>
      <c r="BJ701" s="172"/>
      <c r="BK701" s="172"/>
      <c r="BL701" s="172"/>
      <c r="BM701" s="172"/>
      <c r="BN701" s="172"/>
      <c r="BO701" s="172"/>
      <c r="BP701" s="172"/>
      <c r="BQ701" s="172"/>
      <c r="BR701" s="172"/>
      <c r="BS701" s="172"/>
      <c r="BT701" s="172"/>
      <c r="BU701" s="172"/>
      <c r="BV701" s="172"/>
      <c r="BW701" s="172"/>
      <c r="BX701" s="172"/>
      <c r="BY701" s="172"/>
      <c r="BZ701" s="172"/>
      <c r="CA701" s="172"/>
      <c r="CB701" s="172"/>
      <c r="CC701" s="172"/>
      <c r="CD701" s="172"/>
      <c r="CE701" s="172"/>
      <c r="CF701" s="172"/>
      <c r="CG701" s="172"/>
      <c r="CH701" s="172"/>
      <c r="CI701" s="172"/>
      <c r="CJ701" s="172"/>
      <c r="CK701" s="172"/>
      <c r="CL701" s="172"/>
      <c r="CM701" s="172"/>
      <c r="CN701" s="172"/>
      <c r="CO701" s="172"/>
      <c r="CP701" s="172"/>
      <c r="CQ701" s="172"/>
      <c r="CR701" s="172"/>
      <c r="CS701" s="172"/>
      <c r="CT701" s="172"/>
      <c r="CU701" s="172"/>
      <c r="CV701" s="172"/>
      <c r="CW701" s="172"/>
      <c r="CX701" s="172"/>
      <c r="CY701" s="172"/>
      <c r="CZ701" s="172"/>
      <c r="DA701" s="172"/>
      <c r="DB701" s="172"/>
      <c r="DC701" s="172"/>
      <c r="DD701" s="172"/>
      <c r="DE701" s="172"/>
      <c r="DF701" s="172"/>
      <c r="DG701" s="172"/>
      <c r="DH701" s="172"/>
      <c r="DI701" s="172"/>
      <c r="DJ701" s="172"/>
      <c r="DK701" s="172"/>
      <c r="DL701" s="172"/>
      <c r="DM701" s="172"/>
    </row>
    <row r="702" spans="1:117" hidden="1">
      <c r="A702" s="178" t="s">
        <v>1023</v>
      </c>
      <c r="B702" s="243"/>
      <c r="C702" s="242"/>
      <c r="D702" s="241"/>
      <c r="E702" s="240"/>
      <c r="F702" s="239"/>
      <c r="G702" s="238"/>
      <c r="H702" s="231"/>
      <c r="I702" s="237"/>
      <c r="J702" s="236"/>
      <c r="K702" s="236"/>
      <c r="L702" s="236"/>
      <c r="M702" s="236"/>
      <c r="N702" s="236"/>
      <c r="O702" s="236"/>
      <c r="P702" s="236"/>
      <c r="Q702" s="236"/>
      <c r="R702" s="236"/>
      <c r="S702" s="236"/>
      <c r="T702" s="236"/>
      <c r="U702" s="236"/>
      <c r="V702" s="236"/>
      <c r="W702" s="236"/>
      <c r="X702" s="236"/>
      <c r="Y702" s="236"/>
      <c r="Z702" s="236"/>
      <c r="AA702" s="236"/>
      <c r="AB702" s="236"/>
      <c r="AC702" s="236"/>
      <c r="AD702" s="236"/>
      <c r="AE702" s="236"/>
      <c r="AF702" s="236"/>
      <c r="AG702" s="236"/>
      <c r="AH702" s="236"/>
      <c r="AI702" s="236"/>
      <c r="AJ702" s="236"/>
      <c r="AK702" s="236"/>
      <c r="AL702" s="236"/>
      <c r="AM702" s="236"/>
      <c r="AN702" s="236"/>
      <c r="AO702" s="236"/>
      <c r="AP702" s="236"/>
      <c r="AQ702" s="236"/>
      <c r="AR702" s="236"/>
      <c r="AS702" s="177">
        <f t="shared" si="76"/>
        <v>0</v>
      </c>
      <c r="AT702" s="235">
        <f t="shared" si="77"/>
        <v>0</v>
      </c>
      <c r="AU702" s="235">
        <f t="shared" si="78"/>
        <v>0</v>
      </c>
      <c r="AV702" s="235">
        <f t="shared" si="79"/>
        <v>0</v>
      </c>
      <c r="AX702" s="173">
        <f t="shared" si="82"/>
        <v>0</v>
      </c>
      <c r="BA702" s="173">
        <f t="shared" si="80"/>
        <v>0</v>
      </c>
      <c r="BD702" s="173">
        <f t="shared" si="81"/>
        <v>0</v>
      </c>
    </row>
    <row r="703" spans="1:117" s="225" customFormat="1" hidden="1">
      <c r="A703" s="178" t="s">
        <v>1024</v>
      </c>
      <c r="B703" s="243"/>
      <c r="C703" s="242"/>
      <c r="D703" s="241"/>
      <c r="E703" s="240"/>
      <c r="F703" s="239"/>
      <c r="G703" s="238"/>
      <c r="H703" s="231"/>
      <c r="I703" s="237"/>
      <c r="J703" s="236"/>
      <c r="K703" s="236"/>
      <c r="L703" s="236"/>
      <c r="M703" s="236"/>
      <c r="N703" s="236"/>
      <c r="O703" s="236"/>
      <c r="P703" s="236"/>
      <c r="Q703" s="236"/>
      <c r="R703" s="236"/>
      <c r="S703" s="236"/>
      <c r="T703" s="236"/>
      <c r="U703" s="236"/>
      <c r="V703" s="236"/>
      <c r="W703" s="236"/>
      <c r="X703" s="236"/>
      <c r="Y703" s="236"/>
      <c r="Z703" s="236"/>
      <c r="AA703" s="236"/>
      <c r="AB703" s="236"/>
      <c r="AC703" s="236"/>
      <c r="AD703" s="236"/>
      <c r="AE703" s="236"/>
      <c r="AF703" s="236"/>
      <c r="AG703" s="236"/>
      <c r="AH703" s="236"/>
      <c r="AI703" s="236"/>
      <c r="AJ703" s="236"/>
      <c r="AK703" s="236"/>
      <c r="AL703" s="236"/>
      <c r="AM703" s="236"/>
      <c r="AN703" s="236"/>
      <c r="AO703" s="236"/>
      <c r="AP703" s="236"/>
      <c r="AQ703" s="236"/>
      <c r="AR703" s="236"/>
      <c r="AS703" s="177">
        <f t="shared" si="76"/>
        <v>0</v>
      </c>
      <c r="AT703" s="235">
        <f t="shared" si="77"/>
        <v>0</v>
      </c>
      <c r="AU703" s="235">
        <f t="shared" si="78"/>
        <v>0</v>
      </c>
      <c r="AV703" s="235">
        <f t="shared" si="79"/>
        <v>0</v>
      </c>
      <c r="AW703" s="172"/>
      <c r="AX703" s="173">
        <f t="shared" si="82"/>
        <v>0</v>
      </c>
      <c r="AY703" s="173"/>
      <c r="AZ703" s="173"/>
      <c r="BA703" s="173">
        <f t="shared" si="80"/>
        <v>0</v>
      </c>
      <c r="BB703" s="173"/>
      <c r="BC703" s="173"/>
      <c r="BD703" s="173">
        <f t="shared" si="81"/>
        <v>0</v>
      </c>
      <c r="BE703" s="173"/>
      <c r="BF703" s="172"/>
      <c r="BG703" s="172"/>
      <c r="BH703" s="172"/>
      <c r="BI703" s="172"/>
      <c r="BJ703" s="172"/>
      <c r="BK703" s="172"/>
      <c r="BL703" s="172"/>
      <c r="BM703" s="172"/>
      <c r="BN703" s="172"/>
      <c r="BO703" s="172"/>
      <c r="BP703" s="172"/>
      <c r="BQ703" s="172"/>
      <c r="BR703" s="172"/>
      <c r="BS703" s="172"/>
      <c r="BT703" s="172"/>
      <c r="BU703" s="172"/>
      <c r="BV703" s="172"/>
      <c r="BW703" s="172"/>
      <c r="BX703" s="172"/>
      <c r="BY703" s="172"/>
      <c r="BZ703" s="172"/>
      <c r="CA703" s="172"/>
      <c r="CB703" s="172"/>
      <c r="CC703" s="172"/>
      <c r="CD703" s="172"/>
      <c r="CE703" s="172"/>
      <c r="CF703" s="172"/>
      <c r="CG703" s="172"/>
      <c r="CH703" s="172"/>
      <c r="CI703" s="172"/>
      <c r="CJ703" s="172"/>
      <c r="CK703" s="172"/>
      <c r="CL703" s="172"/>
      <c r="CM703" s="172"/>
      <c r="CN703" s="172"/>
      <c r="CO703" s="172"/>
      <c r="CP703" s="172"/>
      <c r="CQ703" s="172"/>
      <c r="CR703" s="172"/>
      <c r="CS703" s="172"/>
      <c r="CT703" s="172"/>
      <c r="CU703" s="172"/>
      <c r="CV703" s="172"/>
      <c r="CW703" s="172"/>
      <c r="CX703" s="172"/>
      <c r="CY703" s="172"/>
      <c r="CZ703" s="172"/>
      <c r="DA703" s="172"/>
      <c r="DB703" s="172"/>
      <c r="DC703" s="172"/>
      <c r="DD703" s="172"/>
      <c r="DE703" s="172"/>
      <c r="DF703" s="172"/>
      <c r="DG703" s="172"/>
      <c r="DH703" s="172"/>
      <c r="DI703" s="172"/>
      <c r="DJ703" s="172"/>
      <c r="DK703" s="172"/>
      <c r="DL703" s="172"/>
      <c r="DM703" s="172"/>
    </row>
    <row r="704" spans="1:117" s="225" customFormat="1" hidden="1">
      <c r="A704" s="178" t="s">
        <v>1025</v>
      </c>
      <c r="B704" s="243"/>
      <c r="C704" s="242"/>
      <c r="D704" s="241"/>
      <c r="E704" s="240"/>
      <c r="F704" s="239"/>
      <c r="G704" s="238"/>
      <c r="H704" s="231"/>
      <c r="I704" s="237"/>
      <c r="J704" s="236"/>
      <c r="K704" s="236"/>
      <c r="L704" s="236"/>
      <c r="M704" s="236"/>
      <c r="N704" s="236"/>
      <c r="O704" s="236"/>
      <c r="P704" s="236"/>
      <c r="Q704" s="236"/>
      <c r="R704" s="236"/>
      <c r="S704" s="236"/>
      <c r="T704" s="236"/>
      <c r="U704" s="236"/>
      <c r="V704" s="236"/>
      <c r="W704" s="236"/>
      <c r="X704" s="236"/>
      <c r="Y704" s="236"/>
      <c r="Z704" s="236"/>
      <c r="AA704" s="236"/>
      <c r="AB704" s="236"/>
      <c r="AC704" s="236"/>
      <c r="AD704" s="236"/>
      <c r="AE704" s="236"/>
      <c r="AF704" s="236"/>
      <c r="AG704" s="236"/>
      <c r="AH704" s="236"/>
      <c r="AI704" s="236"/>
      <c r="AJ704" s="236"/>
      <c r="AK704" s="236"/>
      <c r="AL704" s="236"/>
      <c r="AM704" s="236"/>
      <c r="AN704" s="236"/>
      <c r="AO704" s="236"/>
      <c r="AP704" s="236"/>
      <c r="AQ704" s="236"/>
      <c r="AR704" s="236"/>
      <c r="AS704" s="177">
        <f t="shared" si="76"/>
        <v>0</v>
      </c>
      <c r="AT704" s="235">
        <f t="shared" si="77"/>
        <v>0</v>
      </c>
      <c r="AU704" s="235">
        <f t="shared" si="78"/>
        <v>0</v>
      </c>
      <c r="AV704" s="235">
        <f t="shared" si="79"/>
        <v>0</v>
      </c>
      <c r="AW704" s="172"/>
      <c r="AX704" s="173">
        <f t="shared" si="82"/>
        <v>0</v>
      </c>
      <c r="AY704" s="173"/>
      <c r="AZ704" s="173"/>
      <c r="BA704" s="173">
        <f t="shared" si="80"/>
        <v>0</v>
      </c>
      <c r="BB704" s="173"/>
      <c r="BC704" s="173"/>
      <c r="BD704" s="173">
        <f t="shared" si="81"/>
        <v>0</v>
      </c>
      <c r="BE704" s="173"/>
      <c r="BF704" s="172"/>
      <c r="BG704" s="172"/>
      <c r="BH704" s="172"/>
      <c r="BI704" s="172"/>
      <c r="BJ704" s="172"/>
      <c r="BK704" s="172"/>
      <c r="BL704" s="172"/>
      <c r="BM704" s="172"/>
      <c r="BN704" s="172"/>
      <c r="BO704" s="172"/>
      <c r="BP704" s="172"/>
      <c r="BQ704" s="172"/>
      <c r="BR704" s="172"/>
      <c r="BS704" s="172"/>
      <c r="BT704" s="172"/>
      <c r="BU704" s="172"/>
      <c r="BV704" s="172"/>
      <c r="BW704" s="172"/>
      <c r="BX704" s="172"/>
      <c r="BY704" s="172"/>
      <c r="BZ704" s="172"/>
      <c r="CA704" s="172"/>
      <c r="CB704" s="172"/>
      <c r="CC704" s="172"/>
      <c r="CD704" s="172"/>
      <c r="CE704" s="172"/>
      <c r="CF704" s="172"/>
      <c r="CG704" s="172"/>
      <c r="CH704" s="172"/>
      <c r="CI704" s="172"/>
      <c r="CJ704" s="172"/>
      <c r="CK704" s="172"/>
      <c r="CL704" s="172"/>
      <c r="CM704" s="172"/>
      <c r="CN704" s="172"/>
      <c r="CO704" s="172"/>
      <c r="CP704" s="172"/>
      <c r="CQ704" s="172"/>
      <c r="CR704" s="172"/>
      <c r="CS704" s="172"/>
      <c r="CT704" s="172"/>
      <c r="CU704" s="172"/>
      <c r="CV704" s="172"/>
      <c r="CW704" s="172"/>
      <c r="CX704" s="172"/>
      <c r="CY704" s="172"/>
      <c r="CZ704" s="172"/>
      <c r="DA704" s="172"/>
      <c r="DB704" s="172"/>
      <c r="DC704" s="172"/>
      <c r="DD704" s="172"/>
      <c r="DE704" s="172"/>
      <c r="DF704" s="172"/>
      <c r="DG704" s="172"/>
      <c r="DH704" s="172"/>
      <c r="DI704" s="172"/>
      <c r="DJ704" s="172"/>
      <c r="DK704" s="172"/>
      <c r="DL704" s="172"/>
      <c r="DM704" s="172"/>
    </row>
    <row r="705" spans="1:117" hidden="1">
      <c r="A705" s="178" t="s">
        <v>1026</v>
      </c>
      <c r="B705" s="243"/>
      <c r="C705" s="242"/>
      <c r="D705" s="241"/>
      <c r="E705" s="240"/>
      <c r="F705" s="239"/>
      <c r="G705" s="238"/>
      <c r="H705" s="231"/>
      <c r="I705" s="237"/>
      <c r="J705" s="236"/>
      <c r="K705" s="236"/>
      <c r="L705" s="236"/>
      <c r="M705" s="236"/>
      <c r="N705" s="236"/>
      <c r="O705" s="236"/>
      <c r="P705" s="236"/>
      <c r="Q705" s="236"/>
      <c r="R705" s="236"/>
      <c r="S705" s="236"/>
      <c r="T705" s="236"/>
      <c r="U705" s="236"/>
      <c r="V705" s="236"/>
      <c r="W705" s="236"/>
      <c r="X705" s="236"/>
      <c r="Y705" s="236"/>
      <c r="Z705" s="236"/>
      <c r="AA705" s="236"/>
      <c r="AB705" s="236"/>
      <c r="AC705" s="236"/>
      <c r="AD705" s="236"/>
      <c r="AE705" s="236"/>
      <c r="AF705" s="236"/>
      <c r="AG705" s="236"/>
      <c r="AH705" s="236"/>
      <c r="AI705" s="236"/>
      <c r="AJ705" s="236"/>
      <c r="AK705" s="236"/>
      <c r="AL705" s="236"/>
      <c r="AM705" s="236"/>
      <c r="AN705" s="236"/>
      <c r="AO705" s="236"/>
      <c r="AP705" s="236"/>
      <c r="AQ705" s="236"/>
      <c r="AR705" s="236"/>
      <c r="AS705" s="177">
        <f t="shared" si="76"/>
        <v>0</v>
      </c>
      <c r="AT705" s="235">
        <f t="shared" si="77"/>
        <v>0</v>
      </c>
      <c r="AU705" s="235">
        <f t="shared" si="78"/>
        <v>0</v>
      </c>
      <c r="AV705" s="235">
        <f t="shared" si="79"/>
        <v>0</v>
      </c>
      <c r="AX705" s="173">
        <f t="shared" si="82"/>
        <v>0</v>
      </c>
      <c r="BA705" s="173">
        <f t="shared" si="80"/>
        <v>0</v>
      </c>
      <c r="BD705" s="173">
        <f t="shared" si="81"/>
        <v>0</v>
      </c>
    </row>
    <row r="706" spans="1:117" s="225" customFormat="1" hidden="1">
      <c r="A706" s="178" t="s">
        <v>1027</v>
      </c>
      <c r="B706" s="243"/>
      <c r="C706" s="242"/>
      <c r="D706" s="241"/>
      <c r="E706" s="240"/>
      <c r="F706" s="239"/>
      <c r="G706" s="238"/>
      <c r="H706" s="231"/>
      <c r="I706" s="237"/>
      <c r="J706" s="236"/>
      <c r="K706" s="236"/>
      <c r="L706" s="236"/>
      <c r="M706" s="236"/>
      <c r="N706" s="236"/>
      <c r="O706" s="236"/>
      <c r="P706" s="236"/>
      <c r="Q706" s="236"/>
      <c r="R706" s="236"/>
      <c r="S706" s="236"/>
      <c r="T706" s="236"/>
      <c r="U706" s="236"/>
      <c r="V706" s="236"/>
      <c r="W706" s="236"/>
      <c r="X706" s="236"/>
      <c r="Y706" s="236"/>
      <c r="Z706" s="236"/>
      <c r="AA706" s="236"/>
      <c r="AB706" s="236"/>
      <c r="AC706" s="236"/>
      <c r="AD706" s="236"/>
      <c r="AE706" s="236"/>
      <c r="AF706" s="236"/>
      <c r="AG706" s="236"/>
      <c r="AH706" s="236"/>
      <c r="AI706" s="236"/>
      <c r="AJ706" s="236"/>
      <c r="AK706" s="236"/>
      <c r="AL706" s="236"/>
      <c r="AM706" s="236"/>
      <c r="AN706" s="236"/>
      <c r="AO706" s="236"/>
      <c r="AP706" s="236"/>
      <c r="AQ706" s="236"/>
      <c r="AR706" s="236"/>
      <c r="AS706" s="177">
        <f t="shared" si="76"/>
        <v>0</v>
      </c>
      <c r="AT706" s="235">
        <f t="shared" si="77"/>
        <v>0</v>
      </c>
      <c r="AU706" s="235">
        <f t="shared" si="78"/>
        <v>0</v>
      </c>
      <c r="AV706" s="235">
        <f t="shared" si="79"/>
        <v>0</v>
      </c>
      <c r="AW706" s="172"/>
      <c r="AX706" s="173">
        <f t="shared" si="82"/>
        <v>0</v>
      </c>
      <c r="AY706" s="173"/>
      <c r="AZ706" s="173"/>
      <c r="BA706" s="173">
        <f t="shared" si="80"/>
        <v>0</v>
      </c>
      <c r="BB706" s="173"/>
      <c r="BC706" s="173"/>
      <c r="BD706" s="173">
        <f t="shared" si="81"/>
        <v>0</v>
      </c>
      <c r="BE706" s="173"/>
      <c r="BF706" s="172"/>
      <c r="BG706" s="172"/>
      <c r="BH706" s="172"/>
      <c r="BI706" s="172"/>
      <c r="BJ706" s="172"/>
      <c r="BK706" s="172"/>
      <c r="BL706" s="172"/>
      <c r="BM706" s="172"/>
      <c r="BN706" s="172"/>
      <c r="BO706" s="172"/>
      <c r="BP706" s="172"/>
      <c r="BQ706" s="172"/>
      <c r="BR706" s="172"/>
      <c r="BS706" s="172"/>
      <c r="BT706" s="172"/>
      <c r="BU706" s="172"/>
      <c r="BV706" s="172"/>
      <c r="BW706" s="172"/>
      <c r="BX706" s="172"/>
      <c r="BY706" s="172"/>
      <c r="BZ706" s="172"/>
      <c r="CA706" s="172"/>
      <c r="CB706" s="172"/>
      <c r="CC706" s="172"/>
      <c r="CD706" s="172"/>
      <c r="CE706" s="172"/>
      <c r="CF706" s="172"/>
      <c r="CG706" s="172"/>
      <c r="CH706" s="172"/>
      <c r="CI706" s="172"/>
      <c r="CJ706" s="172"/>
      <c r="CK706" s="172"/>
      <c r="CL706" s="172"/>
      <c r="CM706" s="172"/>
      <c r="CN706" s="172"/>
      <c r="CO706" s="172"/>
      <c r="CP706" s="172"/>
      <c r="CQ706" s="172"/>
      <c r="CR706" s="172"/>
      <c r="CS706" s="172"/>
      <c r="CT706" s="172"/>
      <c r="CU706" s="172"/>
      <c r="CV706" s="172"/>
      <c r="CW706" s="172"/>
      <c r="CX706" s="172"/>
      <c r="CY706" s="172"/>
      <c r="CZ706" s="172"/>
      <c r="DA706" s="172"/>
      <c r="DB706" s="172"/>
      <c r="DC706" s="172"/>
      <c r="DD706" s="172"/>
      <c r="DE706" s="172"/>
      <c r="DF706" s="172"/>
      <c r="DG706" s="172"/>
      <c r="DH706" s="172"/>
      <c r="DI706" s="172"/>
      <c r="DJ706" s="172"/>
      <c r="DK706" s="172"/>
      <c r="DL706" s="172"/>
      <c r="DM706" s="172"/>
    </row>
    <row r="707" spans="1:117" s="225" customFormat="1" ht="15" hidden="1" customHeight="1">
      <c r="A707" s="178" t="s">
        <v>1028</v>
      </c>
      <c r="B707" s="243"/>
      <c r="C707" s="242"/>
      <c r="D707" s="241"/>
      <c r="E707" s="240"/>
      <c r="F707" s="239"/>
      <c r="G707" s="238"/>
      <c r="H707" s="231"/>
      <c r="I707" s="237"/>
      <c r="J707" s="236"/>
      <c r="K707" s="236"/>
      <c r="L707" s="236"/>
      <c r="M707" s="236"/>
      <c r="N707" s="236"/>
      <c r="O707" s="236"/>
      <c r="P707" s="236"/>
      <c r="Q707" s="236"/>
      <c r="R707" s="236"/>
      <c r="S707" s="236"/>
      <c r="T707" s="236"/>
      <c r="U707" s="236"/>
      <c r="V707" s="236"/>
      <c r="W707" s="236"/>
      <c r="X707" s="236"/>
      <c r="Y707" s="236"/>
      <c r="Z707" s="236"/>
      <c r="AA707" s="236"/>
      <c r="AB707" s="236"/>
      <c r="AC707" s="236"/>
      <c r="AD707" s="236"/>
      <c r="AE707" s="236"/>
      <c r="AF707" s="236"/>
      <c r="AG707" s="236"/>
      <c r="AH707" s="236"/>
      <c r="AI707" s="236"/>
      <c r="AJ707" s="236"/>
      <c r="AK707" s="236"/>
      <c r="AL707" s="236"/>
      <c r="AM707" s="236"/>
      <c r="AN707" s="236"/>
      <c r="AO707" s="236"/>
      <c r="AP707" s="236"/>
      <c r="AQ707" s="236"/>
      <c r="AR707" s="236"/>
      <c r="AS707" s="177">
        <f t="shared" si="76"/>
        <v>0</v>
      </c>
      <c r="AT707" s="235">
        <f t="shared" si="77"/>
        <v>0</v>
      </c>
      <c r="AU707" s="235">
        <f t="shared" si="78"/>
        <v>0</v>
      </c>
      <c r="AV707" s="235">
        <f t="shared" si="79"/>
        <v>0</v>
      </c>
      <c r="AW707" s="172"/>
      <c r="AX707" s="173">
        <f t="shared" si="82"/>
        <v>0</v>
      </c>
      <c r="AY707" s="173"/>
      <c r="AZ707" s="173"/>
      <c r="BA707" s="173">
        <f t="shared" si="80"/>
        <v>0</v>
      </c>
      <c r="BB707" s="173"/>
      <c r="BC707" s="173"/>
      <c r="BD707" s="173">
        <f t="shared" si="81"/>
        <v>0</v>
      </c>
      <c r="BE707" s="173"/>
      <c r="BF707" s="172"/>
      <c r="BG707" s="172"/>
      <c r="BH707" s="172"/>
      <c r="BI707" s="172"/>
      <c r="BJ707" s="172"/>
      <c r="BK707" s="172"/>
      <c r="BL707" s="172"/>
      <c r="BM707" s="172"/>
      <c r="BN707" s="172"/>
      <c r="BO707" s="172"/>
      <c r="BP707" s="172"/>
      <c r="BQ707" s="172"/>
      <c r="BR707" s="172"/>
      <c r="BS707" s="172"/>
      <c r="BT707" s="172"/>
      <c r="BU707" s="172"/>
      <c r="BV707" s="172"/>
      <c r="BW707" s="172"/>
      <c r="BX707" s="172"/>
      <c r="BY707" s="172"/>
      <c r="BZ707" s="172"/>
      <c r="CA707" s="172"/>
      <c r="CB707" s="172"/>
      <c r="CC707" s="172"/>
      <c r="CD707" s="172"/>
      <c r="CE707" s="172"/>
      <c r="CF707" s="172"/>
      <c r="CG707" s="172"/>
      <c r="CH707" s="172"/>
      <c r="CI707" s="172"/>
      <c r="CJ707" s="172"/>
      <c r="CK707" s="172"/>
      <c r="CL707" s="172"/>
      <c r="CM707" s="172"/>
      <c r="CN707" s="172"/>
      <c r="CO707" s="172"/>
      <c r="CP707" s="172"/>
      <c r="CQ707" s="172"/>
      <c r="CR707" s="172"/>
      <c r="CS707" s="172"/>
      <c r="CT707" s="172"/>
      <c r="CU707" s="172"/>
      <c r="CV707" s="172"/>
      <c r="CW707" s="172"/>
      <c r="CX707" s="172"/>
      <c r="CY707" s="172"/>
      <c r="CZ707" s="172"/>
      <c r="DA707" s="172"/>
      <c r="DB707" s="172"/>
      <c r="DC707" s="172"/>
      <c r="DD707" s="172"/>
      <c r="DE707" s="172"/>
      <c r="DF707" s="172"/>
      <c r="DG707" s="172"/>
      <c r="DH707" s="172"/>
      <c r="DI707" s="172"/>
      <c r="DJ707" s="172"/>
      <c r="DK707" s="172"/>
      <c r="DL707" s="172"/>
      <c r="DM707" s="172"/>
    </row>
    <row r="708" spans="1:117" s="225" customFormat="1" ht="15" hidden="1" customHeight="1">
      <c r="A708" s="178" t="s">
        <v>1029</v>
      </c>
      <c r="B708" s="243"/>
      <c r="C708" s="242"/>
      <c r="D708" s="241"/>
      <c r="E708" s="240"/>
      <c r="F708" s="239"/>
      <c r="G708" s="238"/>
      <c r="H708" s="231"/>
      <c r="I708" s="237"/>
      <c r="J708" s="236"/>
      <c r="K708" s="236"/>
      <c r="L708" s="236"/>
      <c r="M708" s="236"/>
      <c r="N708" s="236"/>
      <c r="O708" s="236"/>
      <c r="P708" s="236"/>
      <c r="Q708" s="236"/>
      <c r="R708" s="236"/>
      <c r="S708" s="236"/>
      <c r="T708" s="236"/>
      <c r="U708" s="236"/>
      <c r="V708" s="236"/>
      <c r="W708" s="236"/>
      <c r="X708" s="236"/>
      <c r="Y708" s="236"/>
      <c r="Z708" s="236"/>
      <c r="AA708" s="236"/>
      <c r="AB708" s="236"/>
      <c r="AC708" s="236"/>
      <c r="AD708" s="236"/>
      <c r="AE708" s="236"/>
      <c r="AF708" s="236"/>
      <c r="AG708" s="236"/>
      <c r="AH708" s="236"/>
      <c r="AI708" s="236"/>
      <c r="AJ708" s="236"/>
      <c r="AK708" s="236"/>
      <c r="AL708" s="236"/>
      <c r="AM708" s="236"/>
      <c r="AN708" s="236"/>
      <c r="AO708" s="236"/>
      <c r="AP708" s="236"/>
      <c r="AQ708" s="236"/>
      <c r="AR708" s="236"/>
      <c r="AS708" s="177">
        <f t="shared" si="76"/>
        <v>0</v>
      </c>
      <c r="AT708" s="235">
        <f t="shared" si="77"/>
        <v>0</v>
      </c>
      <c r="AU708" s="235">
        <f t="shared" si="78"/>
        <v>0</v>
      </c>
      <c r="AV708" s="235">
        <f t="shared" si="79"/>
        <v>0</v>
      </c>
      <c r="AW708" s="172"/>
      <c r="AX708" s="173">
        <f t="shared" si="82"/>
        <v>0</v>
      </c>
      <c r="AY708" s="173"/>
      <c r="AZ708" s="173"/>
      <c r="BA708" s="173">
        <f t="shared" si="80"/>
        <v>0</v>
      </c>
      <c r="BB708" s="173"/>
      <c r="BC708" s="173"/>
      <c r="BD708" s="173">
        <f t="shared" si="81"/>
        <v>0</v>
      </c>
      <c r="BE708" s="173"/>
      <c r="BF708" s="172"/>
      <c r="BG708" s="172"/>
      <c r="BH708" s="172"/>
      <c r="BI708" s="172"/>
      <c r="BJ708" s="172"/>
      <c r="BK708" s="172"/>
      <c r="BL708" s="172"/>
      <c r="BM708" s="172"/>
      <c r="BN708" s="172"/>
      <c r="BO708" s="172"/>
      <c r="BP708" s="172"/>
      <c r="BQ708" s="172"/>
      <c r="BR708" s="172"/>
      <c r="BS708" s="172"/>
      <c r="BT708" s="172"/>
      <c r="BU708" s="172"/>
      <c r="BV708" s="172"/>
      <c r="BW708" s="172"/>
      <c r="BX708" s="172"/>
      <c r="BY708" s="172"/>
      <c r="BZ708" s="172"/>
      <c r="CA708" s="172"/>
      <c r="CB708" s="172"/>
      <c r="CC708" s="172"/>
      <c r="CD708" s="172"/>
      <c r="CE708" s="172"/>
      <c r="CF708" s="172"/>
      <c r="CG708" s="172"/>
      <c r="CH708" s="172"/>
      <c r="CI708" s="172"/>
      <c r="CJ708" s="172"/>
      <c r="CK708" s="172"/>
      <c r="CL708" s="172"/>
      <c r="CM708" s="172"/>
      <c r="CN708" s="172"/>
      <c r="CO708" s="172"/>
      <c r="CP708" s="172"/>
      <c r="CQ708" s="172"/>
      <c r="CR708" s="172"/>
      <c r="CS708" s="172"/>
      <c r="CT708" s="172"/>
      <c r="CU708" s="172"/>
      <c r="CV708" s="172"/>
      <c r="CW708" s="172"/>
      <c r="CX708" s="172"/>
      <c r="CY708" s="172"/>
      <c r="CZ708" s="172"/>
      <c r="DA708" s="172"/>
      <c r="DB708" s="172"/>
      <c r="DC708" s="172"/>
      <c r="DD708" s="172"/>
      <c r="DE708" s="172"/>
      <c r="DF708" s="172"/>
      <c r="DG708" s="172"/>
      <c r="DH708" s="172"/>
      <c r="DI708" s="172"/>
      <c r="DJ708" s="172"/>
      <c r="DK708" s="172"/>
      <c r="DL708" s="172"/>
      <c r="DM708" s="172"/>
    </row>
    <row r="709" spans="1:117" s="225" customFormat="1" hidden="1">
      <c r="A709" s="178" t="s">
        <v>1030</v>
      </c>
      <c r="B709" s="243"/>
      <c r="C709" s="242"/>
      <c r="D709" s="241"/>
      <c r="E709" s="240"/>
      <c r="F709" s="239"/>
      <c r="G709" s="238"/>
      <c r="H709" s="231"/>
      <c r="I709" s="237"/>
      <c r="J709" s="236"/>
      <c r="K709" s="236"/>
      <c r="L709" s="236"/>
      <c r="M709" s="236"/>
      <c r="N709" s="236"/>
      <c r="O709" s="236"/>
      <c r="P709" s="236"/>
      <c r="Q709" s="236"/>
      <c r="R709" s="236"/>
      <c r="S709" s="236"/>
      <c r="T709" s="236"/>
      <c r="U709" s="236"/>
      <c r="V709" s="236"/>
      <c r="W709" s="236"/>
      <c r="X709" s="236"/>
      <c r="Y709" s="236"/>
      <c r="Z709" s="236"/>
      <c r="AA709" s="236"/>
      <c r="AB709" s="236"/>
      <c r="AC709" s="236"/>
      <c r="AD709" s="236"/>
      <c r="AE709" s="236"/>
      <c r="AF709" s="236"/>
      <c r="AG709" s="236"/>
      <c r="AH709" s="236"/>
      <c r="AI709" s="236"/>
      <c r="AJ709" s="236"/>
      <c r="AK709" s="236"/>
      <c r="AL709" s="236"/>
      <c r="AM709" s="236"/>
      <c r="AN709" s="236"/>
      <c r="AO709" s="236"/>
      <c r="AP709" s="236"/>
      <c r="AQ709" s="236"/>
      <c r="AR709" s="236"/>
      <c r="AS709" s="177">
        <f t="shared" ref="AS709:AS772" si="83">SUM(J709:AR709)</f>
        <v>0</v>
      </c>
      <c r="AT709" s="235">
        <f t="shared" ref="AT709:AT772" si="84">SUM(J709:O709)</f>
        <v>0</v>
      </c>
      <c r="AU709" s="235">
        <f t="shared" ref="AU709:AU772" si="85">SUM(P709:Z709)</f>
        <v>0</v>
      </c>
      <c r="AV709" s="235">
        <f t="shared" ref="AV709:AV772" si="86">SUM(AA709:AJ709)</f>
        <v>0</v>
      </c>
      <c r="AW709" s="172"/>
      <c r="AX709" s="173">
        <f t="shared" si="82"/>
        <v>0</v>
      </c>
      <c r="AY709" s="173"/>
      <c r="AZ709" s="173"/>
      <c r="BA709" s="173">
        <f t="shared" si="80"/>
        <v>0</v>
      </c>
      <c r="BB709" s="173"/>
      <c r="BC709" s="173"/>
      <c r="BD709" s="173">
        <f t="shared" si="81"/>
        <v>0</v>
      </c>
      <c r="BE709" s="173"/>
      <c r="BF709" s="172"/>
      <c r="BG709" s="172"/>
      <c r="BH709" s="172"/>
      <c r="BI709" s="172"/>
      <c r="BJ709" s="172"/>
      <c r="BK709" s="172"/>
      <c r="BL709" s="172"/>
      <c r="BM709" s="172"/>
      <c r="BN709" s="172"/>
      <c r="BO709" s="172"/>
      <c r="BP709" s="172"/>
      <c r="BQ709" s="172"/>
      <c r="BR709" s="172"/>
      <c r="BS709" s="172"/>
      <c r="BT709" s="172"/>
      <c r="BU709" s="172"/>
      <c r="BV709" s="172"/>
      <c r="BW709" s="172"/>
      <c r="BX709" s="172"/>
      <c r="BY709" s="172"/>
      <c r="BZ709" s="172"/>
      <c r="CA709" s="172"/>
      <c r="CB709" s="172"/>
      <c r="CC709" s="172"/>
      <c r="CD709" s="172"/>
      <c r="CE709" s="172"/>
      <c r="CF709" s="172"/>
      <c r="CG709" s="172"/>
      <c r="CH709" s="172"/>
      <c r="CI709" s="172"/>
      <c r="CJ709" s="172"/>
      <c r="CK709" s="172"/>
      <c r="CL709" s="172"/>
      <c r="CM709" s="172"/>
      <c r="CN709" s="172"/>
      <c r="CO709" s="172"/>
      <c r="CP709" s="172"/>
      <c r="CQ709" s="172"/>
      <c r="CR709" s="172"/>
      <c r="CS709" s="172"/>
      <c r="CT709" s="172"/>
      <c r="CU709" s="172"/>
      <c r="CV709" s="172"/>
      <c r="CW709" s="172"/>
      <c r="CX709" s="172"/>
      <c r="CY709" s="172"/>
      <c r="CZ709" s="172"/>
      <c r="DA709" s="172"/>
      <c r="DB709" s="172"/>
      <c r="DC709" s="172"/>
      <c r="DD709" s="172"/>
      <c r="DE709" s="172"/>
      <c r="DF709" s="172"/>
      <c r="DG709" s="172"/>
      <c r="DH709" s="172"/>
      <c r="DI709" s="172"/>
      <c r="DJ709" s="172"/>
      <c r="DK709" s="172"/>
      <c r="DL709" s="172"/>
      <c r="DM709" s="172"/>
    </row>
    <row r="710" spans="1:117" ht="12.75" hidden="1" customHeight="1">
      <c r="A710" s="178" t="s">
        <v>1031</v>
      </c>
      <c r="B710" s="243"/>
      <c r="C710" s="242"/>
      <c r="D710" s="241"/>
      <c r="E710" s="240"/>
      <c r="F710" s="239"/>
      <c r="G710" s="238"/>
      <c r="H710" s="231"/>
      <c r="I710" s="237"/>
      <c r="J710" s="236"/>
      <c r="K710" s="236"/>
      <c r="L710" s="236"/>
      <c r="M710" s="236"/>
      <c r="N710" s="236"/>
      <c r="O710" s="236"/>
      <c r="P710" s="236"/>
      <c r="Q710" s="236"/>
      <c r="R710" s="236"/>
      <c r="S710" s="236"/>
      <c r="T710" s="236"/>
      <c r="U710" s="236"/>
      <c r="V710" s="236"/>
      <c r="W710" s="236"/>
      <c r="X710" s="236"/>
      <c r="Y710" s="236"/>
      <c r="Z710" s="236"/>
      <c r="AA710" s="236"/>
      <c r="AB710" s="236"/>
      <c r="AC710" s="236"/>
      <c r="AD710" s="236"/>
      <c r="AE710" s="236"/>
      <c r="AF710" s="236"/>
      <c r="AG710" s="236"/>
      <c r="AH710" s="236"/>
      <c r="AI710" s="236"/>
      <c r="AJ710" s="236"/>
      <c r="AK710" s="236"/>
      <c r="AL710" s="236"/>
      <c r="AM710" s="236"/>
      <c r="AN710" s="236"/>
      <c r="AO710" s="236"/>
      <c r="AP710" s="236"/>
      <c r="AQ710" s="236"/>
      <c r="AR710" s="236"/>
      <c r="AS710" s="177">
        <f t="shared" si="83"/>
        <v>0</v>
      </c>
      <c r="AT710" s="235">
        <f t="shared" si="84"/>
        <v>0</v>
      </c>
      <c r="AU710" s="235">
        <f t="shared" si="85"/>
        <v>0</v>
      </c>
      <c r="AV710" s="235">
        <f t="shared" si="86"/>
        <v>0</v>
      </c>
      <c r="AX710" s="173">
        <f t="shared" si="82"/>
        <v>0</v>
      </c>
      <c r="BA710" s="173">
        <f t="shared" ref="BA710:BA773" si="87">D710*AC710</f>
        <v>0</v>
      </c>
      <c r="BD710" s="173">
        <f t="shared" ref="BD710:BD773" si="88">D710*(AK710+W710)</f>
        <v>0</v>
      </c>
    </row>
    <row r="711" spans="1:117" ht="12.75" hidden="1" customHeight="1">
      <c r="A711" s="178" t="s">
        <v>1032</v>
      </c>
      <c r="B711" s="243"/>
      <c r="C711" s="242"/>
      <c r="D711" s="241"/>
      <c r="E711" s="240"/>
      <c r="F711" s="239"/>
      <c r="G711" s="238"/>
      <c r="H711" s="231"/>
      <c r="I711" s="237"/>
      <c r="J711" s="236"/>
      <c r="K711" s="236"/>
      <c r="L711" s="236"/>
      <c r="M711" s="236"/>
      <c r="N711" s="236"/>
      <c r="O711" s="236"/>
      <c r="P711" s="236"/>
      <c r="Q711" s="236"/>
      <c r="R711" s="236"/>
      <c r="S711" s="236"/>
      <c r="T711" s="236"/>
      <c r="U711" s="236"/>
      <c r="V711" s="236"/>
      <c r="W711" s="236"/>
      <c r="X711" s="236"/>
      <c r="Y711" s="236"/>
      <c r="Z711" s="236"/>
      <c r="AA711" s="236"/>
      <c r="AB711" s="236"/>
      <c r="AC711" s="236"/>
      <c r="AD711" s="236"/>
      <c r="AE711" s="236"/>
      <c r="AF711" s="236"/>
      <c r="AG711" s="236"/>
      <c r="AH711" s="236"/>
      <c r="AI711" s="236"/>
      <c r="AJ711" s="236"/>
      <c r="AK711" s="236"/>
      <c r="AL711" s="236"/>
      <c r="AM711" s="236"/>
      <c r="AN711" s="236"/>
      <c r="AO711" s="236"/>
      <c r="AP711" s="236"/>
      <c r="AQ711" s="236"/>
      <c r="AR711" s="236"/>
      <c r="AS711" s="177">
        <f t="shared" si="83"/>
        <v>0</v>
      </c>
      <c r="AT711" s="235">
        <f t="shared" si="84"/>
        <v>0</v>
      </c>
      <c r="AU711" s="235">
        <f t="shared" si="85"/>
        <v>0</v>
      </c>
      <c r="AV711" s="235">
        <f t="shared" si="86"/>
        <v>0</v>
      </c>
      <c r="AX711" s="173">
        <f t="shared" si="82"/>
        <v>0</v>
      </c>
      <c r="BA711" s="173">
        <f t="shared" si="87"/>
        <v>0</v>
      </c>
      <c r="BD711" s="173">
        <f t="shared" si="88"/>
        <v>0</v>
      </c>
    </row>
    <row r="712" spans="1:117" hidden="1">
      <c r="A712" s="178" t="s">
        <v>1033</v>
      </c>
      <c r="B712" s="243"/>
      <c r="C712" s="242"/>
      <c r="D712" s="241"/>
      <c r="E712" s="240"/>
      <c r="F712" s="239"/>
      <c r="G712" s="238"/>
      <c r="H712" s="231"/>
      <c r="I712" s="237"/>
      <c r="J712" s="236"/>
      <c r="K712" s="236"/>
      <c r="L712" s="236"/>
      <c r="M712" s="236"/>
      <c r="N712" s="236"/>
      <c r="O712" s="236"/>
      <c r="P712" s="236"/>
      <c r="Q712" s="236"/>
      <c r="R712" s="236"/>
      <c r="S712" s="236"/>
      <c r="T712" s="236"/>
      <c r="U712" s="236"/>
      <c r="V712" s="236"/>
      <c r="W712" s="236"/>
      <c r="X712" s="236"/>
      <c r="Y712" s="236"/>
      <c r="Z712" s="236"/>
      <c r="AA712" s="236"/>
      <c r="AB712" s="236"/>
      <c r="AC712" s="236"/>
      <c r="AD712" s="236"/>
      <c r="AE712" s="236"/>
      <c r="AF712" s="236"/>
      <c r="AG712" s="236"/>
      <c r="AH712" s="236"/>
      <c r="AI712" s="236"/>
      <c r="AJ712" s="236"/>
      <c r="AK712" s="236"/>
      <c r="AL712" s="236"/>
      <c r="AM712" s="236"/>
      <c r="AN712" s="236"/>
      <c r="AO712" s="236"/>
      <c r="AP712" s="236"/>
      <c r="AQ712" s="236"/>
      <c r="AR712" s="236"/>
      <c r="AS712" s="177">
        <f t="shared" si="83"/>
        <v>0</v>
      </c>
      <c r="AT712" s="235">
        <f t="shared" si="84"/>
        <v>0</v>
      </c>
      <c r="AU712" s="235">
        <f t="shared" si="85"/>
        <v>0</v>
      </c>
      <c r="AV712" s="235">
        <f t="shared" si="86"/>
        <v>0</v>
      </c>
      <c r="AX712" s="173">
        <f t="shared" si="82"/>
        <v>0</v>
      </c>
      <c r="BA712" s="173">
        <f t="shared" si="87"/>
        <v>0</v>
      </c>
      <c r="BD712" s="173">
        <f t="shared" si="88"/>
        <v>0</v>
      </c>
    </row>
    <row r="713" spans="1:117" hidden="1">
      <c r="A713" s="178" t="s">
        <v>1034</v>
      </c>
      <c r="B713" s="243"/>
      <c r="C713" s="242"/>
      <c r="D713" s="241"/>
      <c r="E713" s="240"/>
      <c r="F713" s="239"/>
      <c r="G713" s="238"/>
      <c r="H713" s="231"/>
      <c r="I713" s="237"/>
      <c r="J713" s="236"/>
      <c r="K713" s="236"/>
      <c r="L713" s="236"/>
      <c r="M713" s="236"/>
      <c r="N713" s="236"/>
      <c r="O713" s="236"/>
      <c r="P713" s="236"/>
      <c r="Q713" s="236"/>
      <c r="R713" s="236"/>
      <c r="S713" s="236"/>
      <c r="T713" s="236"/>
      <c r="U713" s="236"/>
      <c r="V713" s="236"/>
      <c r="W713" s="236"/>
      <c r="X713" s="236"/>
      <c r="Y713" s="236"/>
      <c r="Z713" s="236"/>
      <c r="AA713" s="236"/>
      <c r="AB713" s="236"/>
      <c r="AC713" s="236"/>
      <c r="AD713" s="236"/>
      <c r="AE713" s="236"/>
      <c r="AF713" s="236"/>
      <c r="AG713" s="236"/>
      <c r="AH713" s="236"/>
      <c r="AI713" s="236"/>
      <c r="AJ713" s="236"/>
      <c r="AK713" s="236"/>
      <c r="AL713" s="236"/>
      <c r="AM713" s="236"/>
      <c r="AN713" s="236"/>
      <c r="AO713" s="236"/>
      <c r="AP713" s="236"/>
      <c r="AQ713" s="236"/>
      <c r="AR713" s="236"/>
      <c r="AS713" s="177">
        <f t="shared" si="83"/>
        <v>0</v>
      </c>
      <c r="AT713" s="235">
        <f t="shared" si="84"/>
        <v>0</v>
      </c>
      <c r="AU713" s="235">
        <f t="shared" si="85"/>
        <v>0</v>
      </c>
      <c r="AV713" s="235">
        <f t="shared" si="86"/>
        <v>0</v>
      </c>
      <c r="AX713" s="173">
        <f t="shared" si="82"/>
        <v>0</v>
      </c>
      <c r="BA713" s="173">
        <f t="shared" si="87"/>
        <v>0</v>
      </c>
      <c r="BD713" s="173">
        <f t="shared" si="88"/>
        <v>0</v>
      </c>
    </row>
    <row r="714" spans="1:117" s="225" customFormat="1" hidden="1">
      <c r="A714" s="178" t="s">
        <v>1035</v>
      </c>
      <c r="B714" s="243"/>
      <c r="C714" s="242"/>
      <c r="D714" s="241"/>
      <c r="E714" s="240"/>
      <c r="F714" s="239"/>
      <c r="G714" s="238"/>
      <c r="H714" s="231"/>
      <c r="I714" s="237"/>
      <c r="J714" s="236"/>
      <c r="K714" s="236"/>
      <c r="L714" s="236"/>
      <c r="M714" s="236"/>
      <c r="N714" s="236"/>
      <c r="O714" s="236"/>
      <c r="P714" s="236"/>
      <c r="Q714" s="236"/>
      <c r="R714" s="236"/>
      <c r="S714" s="236"/>
      <c r="T714" s="236"/>
      <c r="U714" s="236"/>
      <c r="V714" s="236"/>
      <c r="W714" s="236"/>
      <c r="X714" s="236"/>
      <c r="Y714" s="236"/>
      <c r="Z714" s="236"/>
      <c r="AA714" s="236"/>
      <c r="AB714" s="236"/>
      <c r="AC714" s="236"/>
      <c r="AD714" s="236"/>
      <c r="AE714" s="236"/>
      <c r="AF714" s="236"/>
      <c r="AG714" s="236"/>
      <c r="AH714" s="236"/>
      <c r="AI714" s="236"/>
      <c r="AJ714" s="236"/>
      <c r="AK714" s="236"/>
      <c r="AL714" s="236"/>
      <c r="AM714" s="236"/>
      <c r="AN714" s="236"/>
      <c r="AO714" s="236"/>
      <c r="AP714" s="236"/>
      <c r="AQ714" s="236"/>
      <c r="AR714" s="236"/>
      <c r="AS714" s="177">
        <f t="shared" si="83"/>
        <v>0</v>
      </c>
      <c r="AT714" s="235">
        <f t="shared" si="84"/>
        <v>0</v>
      </c>
      <c r="AU714" s="235">
        <f t="shared" si="85"/>
        <v>0</v>
      </c>
      <c r="AV714" s="235">
        <f t="shared" si="86"/>
        <v>0</v>
      </c>
      <c r="AW714" s="172"/>
      <c r="AX714" s="173">
        <f t="shared" si="82"/>
        <v>0</v>
      </c>
      <c r="AY714" s="173"/>
      <c r="AZ714" s="173"/>
      <c r="BA714" s="173">
        <f t="shared" si="87"/>
        <v>0</v>
      </c>
      <c r="BB714" s="173"/>
      <c r="BC714" s="173"/>
      <c r="BD714" s="173">
        <f t="shared" si="88"/>
        <v>0</v>
      </c>
      <c r="BE714" s="173"/>
      <c r="BF714" s="172"/>
      <c r="BG714" s="172"/>
      <c r="BH714" s="172"/>
      <c r="BI714" s="172"/>
      <c r="BJ714" s="172"/>
      <c r="BK714" s="172"/>
      <c r="BL714" s="172"/>
      <c r="BM714" s="172"/>
      <c r="BN714" s="172"/>
      <c r="BO714" s="172"/>
      <c r="BP714" s="172"/>
      <c r="BQ714" s="172"/>
      <c r="BR714" s="172"/>
      <c r="BS714" s="172"/>
      <c r="BT714" s="172"/>
      <c r="BU714" s="172"/>
      <c r="BV714" s="172"/>
      <c r="BW714" s="172"/>
      <c r="BX714" s="172"/>
      <c r="BY714" s="172"/>
      <c r="BZ714" s="172"/>
      <c r="CA714" s="172"/>
      <c r="CB714" s="172"/>
      <c r="CC714" s="172"/>
      <c r="CD714" s="172"/>
      <c r="CE714" s="172"/>
      <c r="CF714" s="172"/>
      <c r="CG714" s="172"/>
      <c r="CH714" s="172"/>
      <c r="CI714" s="172"/>
      <c r="CJ714" s="172"/>
      <c r="CK714" s="172"/>
      <c r="CL714" s="172"/>
      <c r="CM714" s="172"/>
      <c r="CN714" s="172"/>
      <c r="CO714" s="172"/>
      <c r="CP714" s="172"/>
      <c r="CQ714" s="172"/>
      <c r="CR714" s="172"/>
      <c r="CS714" s="172"/>
      <c r="CT714" s="172"/>
      <c r="CU714" s="172"/>
      <c r="CV714" s="172"/>
      <c r="CW714" s="172"/>
      <c r="CX714" s="172"/>
      <c r="CY714" s="172"/>
      <c r="CZ714" s="172"/>
      <c r="DA714" s="172"/>
      <c r="DB714" s="172"/>
      <c r="DC714" s="172"/>
      <c r="DD714" s="172"/>
      <c r="DE714" s="172"/>
      <c r="DF714" s="172"/>
      <c r="DG714" s="172"/>
      <c r="DH714" s="172"/>
      <c r="DI714" s="172"/>
      <c r="DJ714" s="172"/>
      <c r="DK714" s="172"/>
      <c r="DL714" s="172"/>
      <c r="DM714" s="172"/>
    </row>
    <row r="715" spans="1:117" s="225" customFormat="1" hidden="1">
      <c r="A715" s="178" t="s">
        <v>1036</v>
      </c>
      <c r="B715" s="243"/>
      <c r="C715" s="242"/>
      <c r="D715" s="241"/>
      <c r="E715" s="240"/>
      <c r="F715" s="239"/>
      <c r="G715" s="238"/>
      <c r="H715" s="231"/>
      <c r="I715" s="237"/>
      <c r="J715" s="236"/>
      <c r="K715" s="236"/>
      <c r="L715" s="236"/>
      <c r="M715" s="236"/>
      <c r="N715" s="236"/>
      <c r="O715" s="236"/>
      <c r="P715" s="236"/>
      <c r="Q715" s="236"/>
      <c r="R715" s="236"/>
      <c r="S715" s="236"/>
      <c r="T715" s="236"/>
      <c r="U715" s="236"/>
      <c r="V715" s="236"/>
      <c r="W715" s="236"/>
      <c r="X715" s="236"/>
      <c r="Y715" s="236"/>
      <c r="Z715" s="236"/>
      <c r="AA715" s="236"/>
      <c r="AB715" s="236"/>
      <c r="AC715" s="236"/>
      <c r="AD715" s="236"/>
      <c r="AE715" s="236"/>
      <c r="AF715" s="236"/>
      <c r="AG715" s="236"/>
      <c r="AH715" s="236"/>
      <c r="AI715" s="236"/>
      <c r="AJ715" s="236"/>
      <c r="AK715" s="236"/>
      <c r="AL715" s="236"/>
      <c r="AM715" s="236"/>
      <c r="AN715" s="236"/>
      <c r="AO715" s="236"/>
      <c r="AP715" s="236"/>
      <c r="AQ715" s="236"/>
      <c r="AR715" s="236"/>
      <c r="AS715" s="177">
        <f t="shared" si="83"/>
        <v>0</v>
      </c>
      <c r="AT715" s="235">
        <f t="shared" si="84"/>
        <v>0</v>
      </c>
      <c r="AU715" s="235">
        <f t="shared" si="85"/>
        <v>0</v>
      </c>
      <c r="AV715" s="235">
        <f t="shared" si="86"/>
        <v>0</v>
      </c>
      <c r="AW715" s="172"/>
      <c r="AX715" s="173">
        <f t="shared" si="82"/>
        <v>0</v>
      </c>
      <c r="AY715" s="173"/>
      <c r="AZ715" s="173"/>
      <c r="BA715" s="173">
        <f t="shared" si="87"/>
        <v>0</v>
      </c>
      <c r="BB715" s="173"/>
      <c r="BC715" s="173"/>
      <c r="BD715" s="173">
        <f t="shared" si="88"/>
        <v>0</v>
      </c>
      <c r="BE715" s="173"/>
      <c r="BF715" s="172"/>
      <c r="BG715" s="172"/>
      <c r="BH715" s="172"/>
      <c r="BI715" s="172"/>
      <c r="BJ715" s="172"/>
      <c r="BK715" s="172"/>
      <c r="BL715" s="172"/>
      <c r="BM715" s="172"/>
      <c r="BN715" s="172"/>
      <c r="BO715" s="172"/>
      <c r="BP715" s="172"/>
      <c r="BQ715" s="172"/>
      <c r="BR715" s="172"/>
      <c r="BS715" s="172"/>
      <c r="BT715" s="172"/>
      <c r="BU715" s="172"/>
      <c r="BV715" s="172"/>
      <c r="BW715" s="172"/>
      <c r="BX715" s="172"/>
      <c r="BY715" s="172"/>
      <c r="BZ715" s="172"/>
      <c r="CA715" s="172"/>
      <c r="CB715" s="172"/>
      <c r="CC715" s="172"/>
      <c r="CD715" s="172"/>
      <c r="CE715" s="172"/>
      <c r="CF715" s="172"/>
      <c r="CG715" s="172"/>
      <c r="CH715" s="172"/>
      <c r="CI715" s="172"/>
      <c r="CJ715" s="172"/>
      <c r="CK715" s="172"/>
      <c r="CL715" s="172"/>
      <c r="CM715" s="172"/>
      <c r="CN715" s="172"/>
      <c r="CO715" s="172"/>
      <c r="CP715" s="172"/>
      <c r="CQ715" s="172"/>
      <c r="CR715" s="172"/>
      <c r="CS715" s="172"/>
      <c r="CT715" s="172"/>
      <c r="CU715" s="172"/>
      <c r="CV715" s="172"/>
      <c r="CW715" s="172"/>
      <c r="CX715" s="172"/>
      <c r="CY715" s="172"/>
      <c r="CZ715" s="172"/>
      <c r="DA715" s="172"/>
      <c r="DB715" s="172"/>
      <c r="DC715" s="172"/>
      <c r="DD715" s="172"/>
      <c r="DE715" s="172"/>
      <c r="DF715" s="172"/>
      <c r="DG715" s="172"/>
      <c r="DH715" s="172"/>
      <c r="DI715" s="172"/>
      <c r="DJ715" s="172"/>
      <c r="DK715" s="172"/>
      <c r="DL715" s="172"/>
      <c r="DM715" s="172"/>
    </row>
    <row r="716" spans="1:117" s="225" customFormat="1" hidden="1">
      <c r="A716" s="178" t="s">
        <v>1037</v>
      </c>
      <c r="B716" s="243"/>
      <c r="C716" s="242"/>
      <c r="D716" s="241"/>
      <c r="E716" s="240"/>
      <c r="F716" s="239"/>
      <c r="G716" s="238"/>
      <c r="H716" s="231"/>
      <c r="I716" s="237"/>
      <c r="J716" s="236"/>
      <c r="K716" s="236"/>
      <c r="L716" s="236"/>
      <c r="M716" s="236"/>
      <c r="N716" s="236"/>
      <c r="O716" s="236"/>
      <c r="P716" s="236"/>
      <c r="Q716" s="236"/>
      <c r="R716" s="236"/>
      <c r="S716" s="236"/>
      <c r="T716" s="236"/>
      <c r="U716" s="236"/>
      <c r="V716" s="236"/>
      <c r="W716" s="236"/>
      <c r="X716" s="236"/>
      <c r="Y716" s="236"/>
      <c r="Z716" s="236"/>
      <c r="AA716" s="236"/>
      <c r="AB716" s="236"/>
      <c r="AC716" s="236"/>
      <c r="AD716" s="236"/>
      <c r="AE716" s="236"/>
      <c r="AF716" s="236"/>
      <c r="AG716" s="236"/>
      <c r="AH716" s="236"/>
      <c r="AI716" s="236"/>
      <c r="AJ716" s="236"/>
      <c r="AK716" s="236"/>
      <c r="AL716" s="236"/>
      <c r="AM716" s="236"/>
      <c r="AN716" s="236"/>
      <c r="AO716" s="236"/>
      <c r="AP716" s="236"/>
      <c r="AQ716" s="236"/>
      <c r="AR716" s="236"/>
      <c r="AS716" s="177">
        <f t="shared" si="83"/>
        <v>0</v>
      </c>
      <c r="AT716" s="235">
        <f t="shared" si="84"/>
        <v>0</v>
      </c>
      <c r="AU716" s="235">
        <f t="shared" si="85"/>
        <v>0</v>
      </c>
      <c r="AV716" s="235">
        <f t="shared" si="86"/>
        <v>0</v>
      </c>
      <c r="AW716" s="172"/>
      <c r="AX716" s="173">
        <f t="shared" si="82"/>
        <v>0</v>
      </c>
      <c r="AY716" s="173"/>
      <c r="AZ716" s="173"/>
      <c r="BA716" s="173">
        <f t="shared" si="87"/>
        <v>0</v>
      </c>
      <c r="BB716" s="173"/>
      <c r="BC716" s="173"/>
      <c r="BD716" s="173">
        <f t="shared" si="88"/>
        <v>0</v>
      </c>
      <c r="BE716" s="173"/>
      <c r="BF716" s="172"/>
      <c r="BG716" s="172"/>
      <c r="BH716" s="172"/>
      <c r="BI716" s="172"/>
      <c r="BJ716" s="172"/>
      <c r="BK716" s="172"/>
      <c r="BL716" s="172"/>
      <c r="BM716" s="172"/>
      <c r="BN716" s="172"/>
      <c r="BO716" s="172"/>
      <c r="BP716" s="172"/>
      <c r="BQ716" s="172"/>
      <c r="BR716" s="172"/>
      <c r="BS716" s="172"/>
      <c r="BT716" s="172"/>
      <c r="BU716" s="172"/>
      <c r="BV716" s="172"/>
      <c r="BW716" s="172"/>
      <c r="BX716" s="172"/>
      <c r="BY716" s="172"/>
      <c r="BZ716" s="172"/>
      <c r="CA716" s="172"/>
      <c r="CB716" s="172"/>
      <c r="CC716" s="172"/>
      <c r="CD716" s="172"/>
      <c r="CE716" s="172"/>
      <c r="CF716" s="172"/>
      <c r="CG716" s="172"/>
      <c r="CH716" s="172"/>
      <c r="CI716" s="172"/>
      <c r="CJ716" s="172"/>
      <c r="CK716" s="172"/>
      <c r="CL716" s="172"/>
      <c r="CM716" s="172"/>
      <c r="CN716" s="172"/>
      <c r="CO716" s="172"/>
      <c r="CP716" s="172"/>
      <c r="CQ716" s="172"/>
      <c r="CR716" s="172"/>
      <c r="CS716" s="172"/>
      <c r="CT716" s="172"/>
      <c r="CU716" s="172"/>
      <c r="CV716" s="172"/>
      <c r="CW716" s="172"/>
      <c r="CX716" s="172"/>
      <c r="CY716" s="172"/>
      <c r="CZ716" s="172"/>
      <c r="DA716" s="172"/>
      <c r="DB716" s="172"/>
      <c r="DC716" s="172"/>
      <c r="DD716" s="172"/>
      <c r="DE716" s="172"/>
      <c r="DF716" s="172"/>
      <c r="DG716" s="172"/>
      <c r="DH716" s="172"/>
      <c r="DI716" s="172"/>
      <c r="DJ716" s="172"/>
      <c r="DK716" s="172"/>
      <c r="DL716" s="172"/>
      <c r="DM716" s="172"/>
    </row>
    <row r="717" spans="1:117" s="225" customFormat="1" hidden="1">
      <c r="A717" s="178" t="s">
        <v>1038</v>
      </c>
      <c r="B717" s="243"/>
      <c r="C717" s="242"/>
      <c r="D717" s="241"/>
      <c r="E717" s="240"/>
      <c r="F717" s="239"/>
      <c r="G717" s="238"/>
      <c r="H717" s="231"/>
      <c r="I717" s="237"/>
      <c r="J717" s="236"/>
      <c r="K717" s="236"/>
      <c r="L717" s="236"/>
      <c r="M717" s="236"/>
      <c r="N717" s="236"/>
      <c r="O717" s="236"/>
      <c r="P717" s="236"/>
      <c r="Q717" s="236"/>
      <c r="R717" s="236"/>
      <c r="S717" s="236"/>
      <c r="T717" s="236"/>
      <c r="U717" s="236"/>
      <c r="V717" s="236"/>
      <c r="W717" s="236"/>
      <c r="X717" s="236"/>
      <c r="Y717" s="236"/>
      <c r="Z717" s="236"/>
      <c r="AA717" s="236"/>
      <c r="AB717" s="236"/>
      <c r="AC717" s="236"/>
      <c r="AD717" s="236"/>
      <c r="AE717" s="236"/>
      <c r="AF717" s="236"/>
      <c r="AG717" s="236"/>
      <c r="AH717" s="236"/>
      <c r="AI717" s="236"/>
      <c r="AJ717" s="236"/>
      <c r="AK717" s="236"/>
      <c r="AL717" s="236"/>
      <c r="AM717" s="236"/>
      <c r="AN717" s="236"/>
      <c r="AO717" s="236"/>
      <c r="AP717" s="236"/>
      <c r="AQ717" s="236"/>
      <c r="AR717" s="236"/>
      <c r="AS717" s="177">
        <f t="shared" si="83"/>
        <v>0</v>
      </c>
      <c r="AT717" s="235">
        <f t="shared" si="84"/>
        <v>0</v>
      </c>
      <c r="AU717" s="235">
        <f t="shared" si="85"/>
        <v>0</v>
      </c>
      <c r="AV717" s="235">
        <f t="shared" si="86"/>
        <v>0</v>
      </c>
      <c r="AW717" s="172"/>
      <c r="AX717" s="173">
        <f t="shared" si="82"/>
        <v>0</v>
      </c>
      <c r="AY717" s="173"/>
      <c r="AZ717" s="173"/>
      <c r="BA717" s="173">
        <f t="shared" si="87"/>
        <v>0</v>
      </c>
      <c r="BB717" s="173"/>
      <c r="BC717" s="173"/>
      <c r="BD717" s="173">
        <f t="shared" si="88"/>
        <v>0</v>
      </c>
      <c r="BE717" s="173"/>
      <c r="BF717" s="172"/>
      <c r="BG717" s="172"/>
      <c r="BH717" s="172"/>
      <c r="BI717" s="172"/>
      <c r="BJ717" s="172"/>
      <c r="BK717" s="172"/>
      <c r="BL717" s="172"/>
      <c r="BM717" s="172"/>
      <c r="BN717" s="172"/>
      <c r="BO717" s="172"/>
      <c r="BP717" s="172"/>
      <c r="BQ717" s="172"/>
      <c r="BR717" s="172"/>
      <c r="BS717" s="172"/>
      <c r="BT717" s="172"/>
      <c r="BU717" s="172"/>
      <c r="BV717" s="172"/>
      <c r="BW717" s="172"/>
      <c r="BX717" s="172"/>
      <c r="BY717" s="172"/>
      <c r="BZ717" s="172"/>
      <c r="CA717" s="172"/>
      <c r="CB717" s="172"/>
      <c r="CC717" s="172"/>
      <c r="CD717" s="172"/>
      <c r="CE717" s="172"/>
      <c r="CF717" s="172"/>
      <c r="CG717" s="172"/>
      <c r="CH717" s="172"/>
      <c r="CI717" s="172"/>
      <c r="CJ717" s="172"/>
      <c r="CK717" s="172"/>
      <c r="CL717" s="172"/>
      <c r="CM717" s="172"/>
      <c r="CN717" s="172"/>
      <c r="CO717" s="172"/>
      <c r="CP717" s="172"/>
      <c r="CQ717" s="172"/>
      <c r="CR717" s="172"/>
      <c r="CS717" s="172"/>
      <c r="CT717" s="172"/>
      <c r="CU717" s="172"/>
      <c r="CV717" s="172"/>
      <c r="CW717" s="172"/>
      <c r="CX717" s="172"/>
      <c r="CY717" s="172"/>
      <c r="CZ717" s="172"/>
      <c r="DA717" s="172"/>
      <c r="DB717" s="172"/>
      <c r="DC717" s="172"/>
      <c r="DD717" s="172"/>
      <c r="DE717" s="172"/>
      <c r="DF717" s="172"/>
      <c r="DG717" s="172"/>
      <c r="DH717" s="172"/>
      <c r="DI717" s="172"/>
      <c r="DJ717" s="172"/>
      <c r="DK717" s="172"/>
      <c r="DL717" s="172"/>
      <c r="DM717" s="172"/>
    </row>
    <row r="718" spans="1:117" s="225" customFormat="1" hidden="1">
      <c r="A718" s="178" t="s">
        <v>1039</v>
      </c>
      <c r="B718" s="243"/>
      <c r="C718" s="242"/>
      <c r="D718" s="241"/>
      <c r="E718" s="240"/>
      <c r="F718" s="239"/>
      <c r="G718" s="238"/>
      <c r="H718" s="231"/>
      <c r="I718" s="237"/>
      <c r="J718" s="236"/>
      <c r="K718" s="236"/>
      <c r="L718" s="236"/>
      <c r="M718" s="236"/>
      <c r="N718" s="236"/>
      <c r="O718" s="236"/>
      <c r="P718" s="236"/>
      <c r="Q718" s="236"/>
      <c r="R718" s="236"/>
      <c r="S718" s="236"/>
      <c r="T718" s="236"/>
      <c r="U718" s="236"/>
      <c r="V718" s="236"/>
      <c r="W718" s="236"/>
      <c r="X718" s="236"/>
      <c r="Y718" s="236"/>
      <c r="Z718" s="236"/>
      <c r="AA718" s="236"/>
      <c r="AB718" s="236"/>
      <c r="AC718" s="236"/>
      <c r="AD718" s="236"/>
      <c r="AE718" s="236"/>
      <c r="AF718" s="236"/>
      <c r="AG718" s="236"/>
      <c r="AH718" s="236"/>
      <c r="AI718" s="236"/>
      <c r="AJ718" s="236"/>
      <c r="AK718" s="236"/>
      <c r="AL718" s="236"/>
      <c r="AM718" s="236"/>
      <c r="AN718" s="236"/>
      <c r="AO718" s="236"/>
      <c r="AP718" s="236"/>
      <c r="AQ718" s="236"/>
      <c r="AR718" s="236"/>
      <c r="AS718" s="177">
        <f t="shared" si="83"/>
        <v>0</v>
      </c>
      <c r="AT718" s="235">
        <f t="shared" si="84"/>
        <v>0</v>
      </c>
      <c r="AU718" s="235">
        <f t="shared" si="85"/>
        <v>0</v>
      </c>
      <c r="AV718" s="235">
        <f t="shared" si="86"/>
        <v>0</v>
      </c>
      <c r="AW718" s="172"/>
      <c r="AX718" s="173">
        <f t="shared" si="82"/>
        <v>0</v>
      </c>
      <c r="AY718" s="173"/>
      <c r="AZ718" s="173"/>
      <c r="BA718" s="173">
        <f t="shared" si="87"/>
        <v>0</v>
      </c>
      <c r="BB718" s="173"/>
      <c r="BC718" s="173"/>
      <c r="BD718" s="173">
        <f t="shared" si="88"/>
        <v>0</v>
      </c>
      <c r="BE718" s="173"/>
      <c r="BF718" s="172"/>
      <c r="BG718" s="172"/>
      <c r="BH718" s="172"/>
      <c r="BI718" s="172"/>
      <c r="BJ718" s="172"/>
      <c r="BK718" s="172"/>
      <c r="BL718" s="172"/>
      <c r="BM718" s="172"/>
      <c r="BN718" s="172"/>
      <c r="BO718" s="172"/>
      <c r="BP718" s="172"/>
      <c r="BQ718" s="172"/>
      <c r="BR718" s="172"/>
      <c r="BS718" s="172"/>
      <c r="BT718" s="172"/>
      <c r="BU718" s="172"/>
      <c r="BV718" s="172"/>
      <c r="BW718" s="172"/>
      <c r="BX718" s="172"/>
      <c r="BY718" s="172"/>
      <c r="BZ718" s="172"/>
      <c r="CA718" s="172"/>
      <c r="CB718" s="172"/>
      <c r="CC718" s="172"/>
      <c r="CD718" s="172"/>
      <c r="CE718" s="172"/>
      <c r="CF718" s="172"/>
      <c r="CG718" s="172"/>
      <c r="CH718" s="172"/>
      <c r="CI718" s="172"/>
      <c r="CJ718" s="172"/>
      <c r="CK718" s="172"/>
      <c r="CL718" s="172"/>
      <c r="CM718" s="172"/>
      <c r="CN718" s="172"/>
      <c r="CO718" s="172"/>
      <c r="CP718" s="172"/>
      <c r="CQ718" s="172"/>
      <c r="CR718" s="172"/>
      <c r="CS718" s="172"/>
      <c r="CT718" s="172"/>
      <c r="CU718" s="172"/>
      <c r="CV718" s="172"/>
      <c r="CW718" s="172"/>
      <c r="CX718" s="172"/>
      <c r="CY718" s="172"/>
      <c r="CZ718" s="172"/>
      <c r="DA718" s="172"/>
      <c r="DB718" s="172"/>
      <c r="DC718" s="172"/>
      <c r="DD718" s="172"/>
      <c r="DE718" s="172"/>
      <c r="DF718" s="172"/>
      <c r="DG718" s="172"/>
      <c r="DH718" s="172"/>
      <c r="DI718" s="172"/>
      <c r="DJ718" s="172"/>
      <c r="DK718" s="172"/>
      <c r="DL718" s="172"/>
      <c r="DM718" s="172"/>
    </row>
    <row r="719" spans="1:117" s="225" customFormat="1" hidden="1">
      <c r="A719" s="178" t="s">
        <v>1040</v>
      </c>
      <c r="B719" s="243"/>
      <c r="C719" s="242"/>
      <c r="D719" s="241"/>
      <c r="E719" s="240"/>
      <c r="F719" s="239"/>
      <c r="G719" s="238"/>
      <c r="H719" s="231"/>
      <c r="I719" s="237"/>
      <c r="J719" s="236"/>
      <c r="K719" s="236"/>
      <c r="L719" s="236"/>
      <c r="M719" s="236"/>
      <c r="N719" s="236"/>
      <c r="O719" s="236"/>
      <c r="P719" s="236"/>
      <c r="Q719" s="236"/>
      <c r="R719" s="236"/>
      <c r="S719" s="236"/>
      <c r="T719" s="236"/>
      <c r="U719" s="236"/>
      <c r="V719" s="236"/>
      <c r="W719" s="236"/>
      <c r="X719" s="236"/>
      <c r="Y719" s="236"/>
      <c r="Z719" s="236"/>
      <c r="AA719" s="236"/>
      <c r="AB719" s="236"/>
      <c r="AC719" s="236"/>
      <c r="AD719" s="236"/>
      <c r="AE719" s="236"/>
      <c r="AF719" s="236"/>
      <c r="AG719" s="236"/>
      <c r="AH719" s="236"/>
      <c r="AI719" s="236"/>
      <c r="AJ719" s="236"/>
      <c r="AK719" s="236"/>
      <c r="AL719" s="236"/>
      <c r="AM719" s="236"/>
      <c r="AN719" s="236"/>
      <c r="AO719" s="236"/>
      <c r="AP719" s="236"/>
      <c r="AQ719" s="236"/>
      <c r="AR719" s="236"/>
      <c r="AS719" s="177">
        <f t="shared" si="83"/>
        <v>0</v>
      </c>
      <c r="AT719" s="235">
        <f t="shared" si="84"/>
        <v>0</v>
      </c>
      <c r="AU719" s="235">
        <f t="shared" si="85"/>
        <v>0</v>
      </c>
      <c r="AV719" s="235">
        <f t="shared" si="86"/>
        <v>0</v>
      </c>
      <c r="AW719" s="172"/>
      <c r="AX719" s="173">
        <f t="shared" si="82"/>
        <v>0</v>
      </c>
      <c r="AY719" s="173"/>
      <c r="AZ719" s="173"/>
      <c r="BA719" s="173">
        <f t="shared" si="87"/>
        <v>0</v>
      </c>
      <c r="BB719" s="173"/>
      <c r="BC719" s="173"/>
      <c r="BD719" s="173">
        <f t="shared" si="88"/>
        <v>0</v>
      </c>
      <c r="BE719" s="173"/>
      <c r="BF719" s="172"/>
      <c r="BG719" s="172"/>
      <c r="BH719" s="172"/>
      <c r="BI719" s="172"/>
      <c r="BJ719" s="172"/>
      <c r="BK719" s="172"/>
      <c r="BL719" s="172"/>
      <c r="BM719" s="172"/>
      <c r="BN719" s="172"/>
      <c r="BO719" s="172"/>
      <c r="BP719" s="172"/>
      <c r="BQ719" s="172"/>
      <c r="BR719" s="172"/>
      <c r="BS719" s="172"/>
      <c r="BT719" s="172"/>
      <c r="BU719" s="172"/>
      <c r="BV719" s="172"/>
      <c r="BW719" s="172"/>
      <c r="BX719" s="172"/>
      <c r="BY719" s="172"/>
      <c r="BZ719" s="172"/>
      <c r="CA719" s="172"/>
      <c r="CB719" s="172"/>
      <c r="CC719" s="172"/>
      <c r="CD719" s="172"/>
      <c r="CE719" s="172"/>
      <c r="CF719" s="172"/>
      <c r="CG719" s="172"/>
      <c r="CH719" s="172"/>
      <c r="CI719" s="172"/>
      <c r="CJ719" s="172"/>
      <c r="CK719" s="172"/>
      <c r="CL719" s="172"/>
      <c r="CM719" s="172"/>
      <c r="CN719" s="172"/>
      <c r="CO719" s="172"/>
      <c r="CP719" s="172"/>
      <c r="CQ719" s="172"/>
      <c r="CR719" s="172"/>
      <c r="CS719" s="172"/>
      <c r="CT719" s="172"/>
      <c r="CU719" s="172"/>
      <c r="CV719" s="172"/>
      <c r="CW719" s="172"/>
      <c r="CX719" s="172"/>
      <c r="CY719" s="172"/>
      <c r="CZ719" s="172"/>
      <c r="DA719" s="172"/>
      <c r="DB719" s="172"/>
      <c r="DC719" s="172"/>
      <c r="DD719" s="172"/>
      <c r="DE719" s="172"/>
      <c r="DF719" s="172"/>
      <c r="DG719" s="172"/>
      <c r="DH719" s="172"/>
      <c r="DI719" s="172"/>
      <c r="DJ719" s="172"/>
      <c r="DK719" s="172"/>
      <c r="DL719" s="172"/>
      <c r="DM719" s="172"/>
    </row>
    <row r="720" spans="1:117" s="225" customFormat="1" hidden="1">
      <c r="A720" s="178" t="s">
        <v>1041</v>
      </c>
      <c r="B720" s="243"/>
      <c r="C720" s="242"/>
      <c r="D720" s="241"/>
      <c r="E720" s="240"/>
      <c r="F720" s="239"/>
      <c r="G720" s="238"/>
      <c r="H720" s="231"/>
      <c r="I720" s="237"/>
      <c r="J720" s="236"/>
      <c r="K720" s="236"/>
      <c r="L720" s="236"/>
      <c r="M720" s="236"/>
      <c r="N720" s="236"/>
      <c r="O720" s="236"/>
      <c r="P720" s="236"/>
      <c r="Q720" s="236"/>
      <c r="R720" s="236"/>
      <c r="S720" s="236"/>
      <c r="T720" s="236"/>
      <c r="U720" s="236"/>
      <c r="V720" s="236"/>
      <c r="W720" s="236"/>
      <c r="X720" s="236"/>
      <c r="Y720" s="236"/>
      <c r="Z720" s="236"/>
      <c r="AA720" s="236"/>
      <c r="AB720" s="236"/>
      <c r="AC720" s="236"/>
      <c r="AD720" s="236"/>
      <c r="AE720" s="236"/>
      <c r="AF720" s="236"/>
      <c r="AG720" s="236"/>
      <c r="AH720" s="236"/>
      <c r="AI720" s="236"/>
      <c r="AJ720" s="236"/>
      <c r="AK720" s="236"/>
      <c r="AL720" s="236"/>
      <c r="AM720" s="236"/>
      <c r="AN720" s="236"/>
      <c r="AO720" s="236"/>
      <c r="AP720" s="236"/>
      <c r="AQ720" s="236"/>
      <c r="AR720" s="236"/>
      <c r="AS720" s="177">
        <f t="shared" si="83"/>
        <v>0</v>
      </c>
      <c r="AT720" s="235">
        <f t="shared" si="84"/>
        <v>0</v>
      </c>
      <c r="AU720" s="235">
        <f t="shared" si="85"/>
        <v>0</v>
      </c>
      <c r="AV720" s="235">
        <f t="shared" si="86"/>
        <v>0</v>
      </c>
      <c r="AW720" s="172"/>
      <c r="AX720" s="173">
        <f t="shared" si="82"/>
        <v>0</v>
      </c>
      <c r="AY720" s="173"/>
      <c r="AZ720" s="173"/>
      <c r="BA720" s="173">
        <f t="shared" si="87"/>
        <v>0</v>
      </c>
      <c r="BB720" s="173"/>
      <c r="BC720" s="173"/>
      <c r="BD720" s="173">
        <f t="shared" si="88"/>
        <v>0</v>
      </c>
      <c r="BE720" s="173"/>
      <c r="BF720" s="172"/>
      <c r="BG720" s="172"/>
      <c r="BH720" s="172"/>
      <c r="BI720" s="172"/>
      <c r="BJ720" s="172"/>
      <c r="BK720" s="172"/>
      <c r="BL720" s="172"/>
      <c r="BM720" s="172"/>
      <c r="BN720" s="172"/>
      <c r="BO720" s="172"/>
      <c r="BP720" s="172"/>
      <c r="BQ720" s="172"/>
      <c r="BR720" s="172"/>
      <c r="BS720" s="172"/>
      <c r="BT720" s="172"/>
      <c r="BU720" s="172"/>
      <c r="BV720" s="172"/>
      <c r="BW720" s="172"/>
      <c r="BX720" s="172"/>
      <c r="BY720" s="172"/>
      <c r="BZ720" s="172"/>
      <c r="CA720" s="172"/>
      <c r="CB720" s="172"/>
      <c r="CC720" s="172"/>
      <c r="CD720" s="172"/>
      <c r="CE720" s="172"/>
      <c r="CF720" s="172"/>
      <c r="CG720" s="172"/>
      <c r="CH720" s="172"/>
      <c r="CI720" s="172"/>
      <c r="CJ720" s="172"/>
      <c r="CK720" s="172"/>
      <c r="CL720" s="172"/>
      <c r="CM720" s="172"/>
      <c r="CN720" s="172"/>
      <c r="CO720" s="172"/>
      <c r="CP720" s="172"/>
      <c r="CQ720" s="172"/>
      <c r="CR720" s="172"/>
      <c r="CS720" s="172"/>
      <c r="CT720" s="172"/>
      <c r="CU720" s="172"/>
      <c r="CV720" s="172"/>
      <c r="CW720" s="172"/>
      <c r="CX720" s="172"/>
      <c r="CY720" s="172"/>
      <c r="CZ720" s="172"/>
      <c r="DA720" s="172"/>
      <c r="DB720" s="172"/>
      <c r="DC720" s="172"/>
      <c r="DD720" s="172"/>
      <c r="DE720" s="172"/>
      <c r="DF720" s="172"/>
      <c r="DG720" s="172"/>
      <c r="DH720" s="172"/>
      <c r="DI720" s="172"/>
      <c r="DJ720" s="172"/>
      <c r="DK720" s="172"/>
      <c r="DL720" s="172"/>
      <c r="DM720" s="172"/>
    </row>
    <row r="721" spans="1:117" s="225" customFormat="1" hidden="1">
      <c r="A721" s="178" t="s">
        <v>1042</v>
      </c>
      <c r="B721" s="243"/>
      <c r="C721" s="242"/>
      <c r="D721" s="241"/>
      <c r="E721" s="240"/>
      <c r="F721" s="239"/>
      <c r="G721" s="238"/>
      <c r="H721" s="231"/>
      <c r="I721" s="237"/>
      <c r="J721" s="236"/>
      <c r="K721" s="236"/>
      <c r="L721" s="236"/>
      <c r="M721" s="236"/>
      <c r="N721" s="236"/>
      <c r="O721" s="236"/>
      <c r="P721" s="236"/>
      <c r="Q721" s="236"/>
      <c r="R721" s="236"/>
      <c r="S721" s="236"/>
      <c r="T721" s="236"/>
      <c r="U721" s="236"/>
      <c r="V721" s="236"/>
      <c r="W721" s="236"/>
      <c r="X721" s="236"/>
      <c r="Y721" s="236"/>
      <c r="Z721" s="236"/>
      <c r="AA721" s="236"/>
      <c r="AB721" s="236"/>
      <c r="AC721" s="236"/>
      <c r="AD721" s="236"/>
      <c r="AE721" s="236"/>
      <c r="AF721" s="236"/>
      <c r="AG721" s="236"/>
      <c r="AH721" s="236"/>
      <c r="AI721" s="236"/>
      <c r="AJ721" s="236"/>
      <c r="AK721" s="236"/>
      <c r="AL721" s="236"/>
      <c r="AM721" s="236"/>
      <c r="AN721" s="236"/>
      <c r="AO721" s="236"/>
      <c r="AP721" s="236"/>
      <c r="AQ721" s="236"/>
      <c r="AR721" s="236"/>
      <c r="AS721" s="177">
        <f t="shared" si="83"/>
        <v>0</v>
      </c>
      <c r="AT721" s="235">
        <f t="shared" si="84"/>
        <v>0</v>
      </c>
      <c r="AU721" s="235">
        <f t="shared" si="85"/>
        <v>0</v>
      </c>
      <c r="AV721" s="235">
        <f t="shared" si="86"/>
        <v>0</v>
      </c>
      <c r="AW721" s="172"/>
      <c r="AX721" s="173">
        <f t="shared" si="82"/>
        <v>0</v>
      </c>
      <c r="AY721" s="173"/>
      <c r="AZ721" s="173"/>
      <c r="BA721" s="173">
        <f t="shared" si="87"/>
        <v>0</v>
      </c>
      <c r="BB721" s="173"/>
      <c r="BC721" s="173"/>
      <c r="BD721" s="173">
        <f t="shared" si="88"/>
        <v>0</v>
      </c>
      <c r="BE721" s="173"/>
      <c r="BF721" s="172"/>
      <c r="BG721" s="172"/>
      <c r="BH721" s="172"/>
      <c r="BI721" s="172"/>
      <c r="BJ721" s="172"/>
      <c r="BK721" s="172"/>
      <c r="BL721" s="172"/>
      <c r="BM721" s="172"/>
      <c r="BN721" s="172"/>
      <c r="BO721" s="172"/>
      <c r="BP721" s="172"/>
      <c r="BQ721" s="172"/>
      <c r="BR721" s="172"/>
      <c r="BS721" s="172"/>
      <c r="BT721" s="172"/>
      <c r="BU721" s="172"/>
      <c r="BV721" s="172"/>
      <c r="BW721" s="172"/>
      <c r="BX721" s="172"/>
      <c r="BY721" s="172"/>
      <c r="BZ721" s="172"/>
      <c r="CA721" s="172"/>
      <c r="CB721" s="172"/>
      <c r="CC721" s="172"/>
      <c r="CD721" s="172"/>
      <c r="CE721" s="172"/>
      <c r="CF721" s="172"/>
      <c r="CG721" s="172"/>
      <c r="CH721" s="172"/>
      <c r="CI721" s="172"/>
      <c r="CJ721" s="172"/>
      <c r="CK721" s="172"/>
      <c r="CL721" s="172"/>
      <c r="CM721" s="172"/>
      <c r="CN721" s="172"/>
      <c r="CO721" s="172"/>
      <c r="CP721" s="172"/>
      <c r="CQ721" s="172"/>
      <c r="CR721" s="172"/>
      <c r="CS721" s="172"/>
      <c r="CT721" s="172"/>
      <c r="CU721" s="172"/>
      <c r="CV721" s="172"/>
      <c r="CW721" s="172"/>
      <c r="CX721" s="172"/>
      <c r="CY721" s="172"/>
      <c r="CZ721" s="172"/>
      <c r="DA721" s="172"/>
      <c r="DB721" s="172"/>
      <c r="DC721" s="172"/>
      <c r="DD721" s="172"/>
      <c r="DE721" s="172"/>
      <c r="DF721" s="172"/>
      <c r="DG721" s="172"/>
      <c r="DH721" s="172"/>
      <c r="DI721" s="172"/>
      <c r="DJ721" s="172"/>
      <c r="DK721" s="172"/>
      <c r="DL721" s="172"/>
      <c r="DM721" s="172"/>
    </row>
    <row r="722" spans="1:117" s="225" customFormat="1" hidden="1">
      <c r="A722" s="178" t="s">
        <v>1043</v>
      </c>
      <c r="B722" s="243"/>
      <c r="C722" s="242"/>
      <c r="D722" s="241"/>
      <c r="E722" s="240"/>
      <c r="F722" s="239"/>
      <c r="G722" s="238"/>
      <c r="H722" s="231"/>
      <c r="I722" s="237"/>
      <c r="J722" s="236"/>
      <c r="K722" s="236"/>
      <c r="L722" s="236"/>
      <c r="M722" s="236"/>
      <c r="N722" s="236"/>
      <c r="O722" s="236"/>
      <c r="P722" s="236"/>
      <c r="Q722" s="236"/>
      <c r="R722" s="236"/>
      <c r="S722" s="236"/>
      <c r="T722" s="236"/>
      <c r="U722" s="236"/>
      <c r="V722" s="236"/>
      <c r="W722" s="236"/>
      <c r="X722" s="236"/>
      <c r="Y722" s="236"/>
      <c r="Z722" s="236"/>
      <c r="AA722" s="236"/>
      <c r="AB722" s="236"/>
      <c r="AC722" s="236"/>
      <c r="AD722" s="236"/>
      <c r="AE722" s="236"/>
      <c r="AF722" s="236"/>
      <c r="AG722" s="236"/>
      <c r="AH722" s="236"/>
      <c r="AI722" s="236"/>
      <c r="AJ722" s="236"/>
      <c r="AK722" s="236"/>
      <c r="AL722" s="236"/>
      <c r="AM722" s="236"/>
      <c r="AN722" s="236"/>
      <c r="AO722" s="236"/>
      <c r="AP722" s="236"/>
      <c r="AQ722" s="236"/>
      <c r="AR722" s="236"/>
      <c r="AS722" s="177">
        <f t="shared" si="83"/>
        <v>0</v>
      </c>
      <c r="AT722" s="235">
        <f t="shared" si="84"/>
        <v>0</v>
      </c>
      <c r="AU722" s="235">
        <f t="shared" si="85"/>
        <v>0</v>
      </c>
      <c r="AV722" s="235">
        <f t="shared" si="86"/>
        <v>0</v>
      </c>
      <c r="AW722" s="172"/>
      <c r="AX722" s="173">
        <f t="shared" si="82"/>
        <v>0</v>
      </c>
      <c r="AY722" s="173"/>
      <c r="AZ722" s="173"/>
      <c r="BA722" s="173">
        <f t="shared" si="87"/>
        <v>0</v>
      </c>
      <c r="BB722" s="173"/>
      <c r="BC722" s="173"/>
      <c r="BD722" s="173">
        <f t="shared" si="88"/>
        <v>0</v>
      </c>
      <c r="BE722" s="173"/>
      <c r="BF722" s="172"/>
      <c r="BG722" s="172"/>
      <c r="BH722" s="172"/>
      <c r="BI722" s="172"/>
      <c r="BJ722" s="172"/>
      <c r="BK722" s="172"/>
      <c r="BL722" s="172"/>
      <c r="BM722" s="172"/>
      <c r="BN722" s="172"/>
      <c r="BO722" s="172"/>
      <c r="BP722" s="172"/>
      <c r="BQ722" s="172"/>
      <c r="BR722" s="172"/>
      <c r="BS722" s="172"/>
      <c r="BT722" s="172"/>
      <c r="BU722" s="172"/>
      <c r="BV722" s="172"/>
      <c r="BW722" s="172"/>
      <c r="BX722" s="172"/>
      <c r="BY722" s="172"/>
      <c r="BZ722" s="172"/>
      <c r="CA722" s="172"/>
      <c r="CB722" s="172"/>
      <c r="CC722" s="172"/>
      <c r="CD722" s="172"/>
      <c r="CE722" s="172"/>
      <c r="CF722" s="172"/>
      <c r="CG722" s="172"/>
      <c r="CH722" s="172"/>
      <c r="CI722" s="172"/>
      <c r="CJ722" s="172"/>
      <c r="CK722" s="172"/>
      <c r="CL722" s="172"/>
      <c r="CM722" s="172"/>
      <c r="CN722" s="172"/>
      <c r="CO722" s="172"/>
      <c r="CP722" s="172"/>
      <c r="CQ722" s="172"/>
      <c r="CR722" s="172"/>
      <c r="CS722" s="172"/>
      <c r="CT722" s="172"/>
      <c r="CU722" s="172"/>
      <c r="CV722" s="172"/>
      <c r="CW722" s="172"/>
      <c r="CX722" s="172"/>
      <c r="CY722" s="172"/>
      <c r="CZ722" s="172"/>
      <c r="DA722" s="172"/>
      <c r="DB722" s="172"/>
      <c r="DC722" s="172"/>
      <c r="DD722" s="172"/>
      <c r="DE722" s="172"/>
      <c r="DF722" s="172"/>
      <c r="DG722" s="172"/>
      <c r="DH722" s="172"/>
      <c r="DI722" s="172"/>
      <c r="DJ722" s="172"/>
      <c r="DK722" s="172"/>
      <c r="DL722" s="172"/>
      <c r="DM722" s="172"/>
    </row>
    <row r="723" spans="1:117" hidden="1">
      <c r="A723" s="178" t="s">
        <v>1044</v>
      </c>
      <c r="B723" s="243"/>
      <c r="C723" s="242"/>
      <c r="D723" s="241"/>
      <c r="E723" s="240"/>
      <c r="F723" s="239"/>
      <c r="G723" s="238"/>
      <c r="H723" s="231"/>
      <c r="I723" s="237"/>
      <c r="J723" s="236"/>
      <c r="K723" s="236"/>
      <c r="L723" s="236"/>
      <c r="M723" s="236"/>
      <c r="N723" s="236"/>
      <c r="O723" s="236"/>
      <c r="P723" s="236"/>
      <c r="Q723" s="236"/>
      <c r="R723" s="236"/>
      <c r="S723" s="236"/>
      <c r="T723" s="236"/>
      <c r="U723" s="236"/>
      <c r="V723" s="236"/>
      <c r="W723" s="236"/>
      <c r="X723" s="236"/>
      <c r="Y723" s="236"/>
      <c r="Z723" s="236"/>
      <c r="AA723" s="236"/>
      <c r="AB723" s="236"/>
      <c r="AC723" s="236"/>
      <c r="AD723" s="236"/>
      <c r="AE723" s="236"/>
      <c r="AF723" s="236"/>
      <c r="AG723" s="236"/>
      <c r="AH723" s="236"/>
      <c r="AI723" s="236"/>
      <c r="AJ723" s="236"/>
      <c r="AK723" s="236"/>
      <c r="AL723" s="236"/>
      <c r="AM723" s="236"/>
      <c r="AN723" s="236"/>
      <c r="AO723" s="236"/>
      <c r="AP723" s="236"/>
      <c r="AQ723" s="236"/>
      <c r="AR723" s="236"/>
      <c r="AS723" s="177">
        <f t="shared" si="83"/>
        <v>0</v>
      </c>
      <c r="AT723" s="235">
        <f t="shared" si="84"/>
        <v>0</v>
      </c>
      <c r="AU723" s="235">
        <f t="shared" si="85"/>
        <v>0</v>
      </c>
      <c r="AV723" s="235">
        <f t="shared" si="86"/>
        <v>0</v>
      </c>
      <c r="AX723" s="173">
        <f t="shared" si="82"/>
        <v>0</v>
      </c>
      <c r="BA723" s="173">
        <f t="shared" si="87"/>
        <v>0</v>
      </c>
      <c r="BD723" s="173">
        <f t="shared" si="88"/>
        <v>0</v>
      </c>
    </row>
    <row r="724" spans="1:117" s="225" customFormat="1" hidden="1">
      <c r="A724" s="178" t="s">
        <v>1045</v>
      </c>
      <c r="B724" s="243"/>
      <c r="C724" s="242"/>
      <c r="D724" s="241"/>
      <c r="E724" s="240"/>
      <c r="F724" s="239"/>
      <c r="G724" s="238"/>
      <c r="H724" s="231"/>
      <c r="I724" s="237"/>
      <c r="J724" s="236"/>
      <c r="K724" s="236"/>
      <c r="L724" s="236"/>
      <c r="M724" s="236"/>
      <c r="N724" s="236"/>
      <c r="O724" s="236"/>
      <c r="P724" s="236"/>
      <c r="Q724" s="236"/>
      <c r="R724" s="236"/>
      <c r="S724" s="236"/>
      <c r="T724" s="236"/>
      <c r="U724" s="236"/>
      <c r="V724" s="236"/>
      <c r="W724" s="236"/>
      <c r="X724" s="236"/>
      <c r="Y724" s="236"/>
      <c r="Z724" s="236"/>
      <c r="AA724" s="236"/>
      <c r="AB724" s="236"/>
      <c r="AC724" s="236"/>
      <c r="AD724" s="236"/>
      <c r="AE724" s="236"/>
      <c r="AF724" s="236"/>
      <c r="AG724" s="236"/>
      <c r="AH724" s="236"/>
      <c r="AI724" s="236"/>
      <c r="AJ724" s="236"/>
      <c r="AK724" s="236"/>
      <c r="AL724" s="236"/>
      <c r="AM724" s="236"/>
      <c r="AN724" s="236"/>
      <c r="AO724" s="236"/>
      <c r="AP724" s="236"/>
      <c r="AQ724" s="236"/>
      <c r="AR724" s="236"/>
      <c r="AS724" s="177">
        <f t="shared" si="83"/>
        <v>0</v>
      </c>
      <c r="AT724" s="235">
        <f t="shared" si="84"/>
        <v>0</v>
      </c>
      <c r="AU724" s="235">
        <f t="shared" si="85"/>
        <v>0</v>
      </c>
      <c r="AV724" s="235">
        <f t="shared" si="86"/>
        <v>0</v>
      </c>
      <c r="AW724" s="172"/>
      <c r="AX724" s="173">
        <f t="shared" si="82"/>
        <v>0</v>
      </c>
      <c r="AY724" s="173"/>
      <c r="AZ724" s="173"/>
      <c r="BA724" s="173">
        <f t="shared" si="87"/>
        <v>0</v>
      </c>
      <c r="BB724" s="173"/>
      <c r="BC724" s="173"/>
      <c r="BD724" s="173">
        <f t="shared" si="88"/>
        <v>0</v>
      </c>
      <c r="BE724" s="173"/>
      <c r="BF724" s="172"/>
      <c r="BG724" s="172"/>
      <c r="BH724" s="172"/>
      <c r="BI724" s="172"/>
      <c r="BJ724" s="172"/>
      <c r="BK724" s="172"/>
      <c r="BL724" s="172"/>
      <c r="BM724" s="172"/>
      <c r="BN724" s="172"/>
      <c r="BO724" s="172"/>
      <c r="BP724" s="172"/>
      <c r="BQ724" s="172"/>
      <c r="BR724" s="172"/>
      <c r="BS724" s="172"/>
      <c r="BT724" s="172"/>
      <c r="BU724" s="172"/>
      <c r="BV724" s="172"/>
      <c r="BW724" s="172"/>
      <c r="BX724" s="172"/>
      <c r="BY724" s="172"/>
      <c r="BZ724" s="172"/>
      <c r="CA724" s="172"/>
      <c r="CB724" s="172"/>
      <c r="CC724" s="172"/>
      <c r="CD724" s="172"/>
      <c r="CE724" s="172"/>
      <c r="CF724" s="172"/>
      <c r="CG724" s="172"/>
      <c r="CH724" s="172"/>
      <c r="CI724" s="172"/>
      <c r="CJ724" s="172"/>
      <c r="CK724" s="172"/>
      <c r="CL724" s="172"/>
      <c r="CM724" s="172"/>
      <c r="CN724" s="172"/>
      <c r="CO724" s="172"/>
      <c r="CP724" s="172"/>
      <c r="CQ724" s="172"/>
      <c r="CR724" s="172"/>
      <c r="CS724" s="172"/>
      <c r="CT724" s="172"/>
      <c r="CU724" s="172"/>
      <c r="CV724" s="172"/>
      <c r="CW724" s="172"/>
      <c r="CX724" s="172"/>
      <c r="CY724" s="172"/>
      <c r="CZ724" s="172"/>
      <c r="DA724" s="172"/>
      <c r="DB724" s="172"/>
      <c r="DC724" s="172"/>
      <c r="DD724" s="172"/>
      <c r="DE724" s="172"/>
      <c r="DF724" s="172"/>
      <c r="DG724" s="172"/>
      <c r="DH724" s="172"/>
      <c r="DI724" s="172"/>
      <c r="DJ724" s="172"/>
      <c r="DK724" s="172"/>
      <c r="DL724" s="172"/>
      <c r="DM724" s="172"/>
    </row>
    <row r="725" spans="1:117" s="225" customFormat="1" hidden="1">
      <c r="A725" s="178" t="s">
        <v>1046</v>
      </c>
      <c r="B725" s="243"/>
      <c r="C725" s="242"/>
      <c r="D725" s="241"/>
      <c r="E725" s="240"/>
      <c r="F725" s="239"/>
      <c r="G725" s="238"/>
      <c r="H725" s="231"/>
      <c r="I725" s="237"/>
      <c r="J725" s="236"/>
      <c r="K725" s="236"/>
      <c r="L725" s="236"/>
      <c r="M725" s="236"/>
      <c r="N725" s="236"/>
      <c r="O725" s="236"/>
      <c r="P725" s="236"/>
      <c r="Q725" s="236"/>
      <c r="R725" s="236"/>
      <c r="S725" s="236"/>
      <c r="T725" s="236"/>
      <c r="U725" s="236"/>
      <c r="V725" s="236"/>
      <c r="W725" s="236"/>
      <c r="X725" s="236"/>
      <c r="Y725" s="236"/>
      <c r="Z725" s="236"/>
      <c r="AA725" s="236"/>
      <c r="AB725" s="236"/>
      <c r="AC725" s="236"/>
      <c r="AD725" s="236"/>
      <c r="AE725" s="236"/>
      <c r="AF725" s="236"/>
      <c r="AG725" s="236"/>
      <c r="AH725" s="236"/>
      <c r="AI725" s="236"/>
      <c r="AJ725" s="236"/>
      <c r="AK725" s="236"/>
      <c r="AL725" s="236"/>
      <c r="AM725" s="236"/>
      <c r="AN725" s="236"/>
      <c r="AO725" s="236"/>
      <c r="AP725" s="236"/>
      <c r="AQ725" s="236"/>
      <c r="AR725" s="236"/>
      <c r="AS725" s="177">
        <f t="shared" si="83"/>
        <v>0</v>
      </c>
      <c r="AT725" s="235">
        <f t="shared" si="84"/>
        <v>0</v>
      </c>
      <c r="AU725" s="235">
        <f t="shared" si="85"/>
        <v>0</v>
      </c>
      <c r="AV725" s="235">
        <f t="shared" si="86"/>
        <v>0</v>
      </c>
      <c r="AW725" s="172"/>
      <c r="AX725" s="173">
        <f t="shared" si="82"/>
        <v>0</v>
      </c>
      <c r="AY725" s="173"/>
      <c r="AZ725" s="173"/>
      <c r="BA725" s="173">
        <f t="shared" si="87"/>
        <v>0</v>
      </c>
      <c r="BB725" s="173"/>
      <c r="BC725" s="173"/>
      <c r="BD725" s="173">
        <f t="shared" si="88"/>
        <v>0</v>
      </c>
      <c r="BE725" s="173"/>
      <c r="BF725" s="172"/>
      <c r="BG725" s="172"/>
      <c r="BH725" s="172"/>
      <c r="BI725" s="172"/>
      <c r="BJ725" s="172"/>
      <c r="BK725" s="172"/>
      <c r="BL725" s="172"/>
      <c r="BM725" s="172"/>
      <c r="BN725" s="172"/>
      <c r="BO725" s="172"/>
      <c r="BP725" s="172"/>
      <c r="BQ725" s="172"/>
      <c r="BR725" s="172"/>
      <c r="BS725" s="172"/>
      <c r="BT725" s="172"/>
      <c r="BU725" s="172"/>
      <c r="BV725" s="172"/>
      <c r="BW725" s="172"/>
      <c r="BX725" s="172"/>
      <c r="BY725" s="172"/>
      <c r="BZ725" s="172"/>
      <c r="CA725" s="172"/>
      <c r="CB725" s="172"/>
      <c r="CC725" s="172"/>
      <c r="CD725" s="172"/>
      <c r="CE725" s="172"/>
      <c r="CF725" s="172"/>
      <c r="CG725" s="172"/>
      <c r="CH725" s="172"/>
      <c r="CI725" s="172"/>
      <c r="CJ725" s="172"/>
      <c r="CK725" s="172"/>
      <c r="CL725" s="172"/>
      <c r="CM725" s="172"/>
      <c r="CN725" s="172"/>
      <c r="CO725" s="172"/>
      <c r="CP725" s="172"/>
      <c r="CQ725" s="172"/>
      <c r="CR725" s="172"/>
      <c r="CS725" s="172"/>
      <c r="CT725" s="172"/>
      <c r="CU725" s="172"/>
      <c r="CV725" s="172"/>
      <c r="CW725" s="172"/>
      <c r="CX725" s="172"/>
      <c r="CY725" s="172"/>
      <c r="CZ725" s="172"/>
      <c r="DA725" s="172"/>
      <c r="DB725" s="172"/>
      <c r="DC725" s="172"/>
      <c r="DD725" s="172"/>
      <c r="DE725" s="172"/>
      <c r="DF725" s="172"/>
      <c r="DG725" s="172"/>
      <c r="DH725" s="172"/>
      <c r="DI725" s="172"/>
      <c r="DJ725" s="172"/>
      <c r="DK725" s="172"/>
      <c r="DL725" s="172"/>
      <c r="DM725" s="172"/>
    </row>
    <row r="726" spans="1:117" s="225" customFormat="1" hidden="1">
      <c r="A726" s="178" t="s">
        <v>1047</v>
      </c>
      <c r="B726" s="243"/>
      <c r="C726" s="242"/>
      <c r="D726" s="241"/>
      <c r="E726" s="240"/>
      <c r="F726" s="239"/>
      <c r="G726" s="238"/>
      <c r="H726" s="231"/>
      <c r="I726" s="237"/>
      <c r="J726" s="236"/>
      <c r="K726" s="236"/>
      <c r="L726" s="236"/>
      <c r="M726" s="236"/>
      <c r="N726" s="236"/>
      <c r="O726" s="236"/>
      <c r="P726" s="236"/>
      <c r="Q726" s="236"/>
      <c r="R726" s="236"/>
      <c r="S726" s="236"/>
      <c r="T726" s="236"/>
      <c r="U726" s="236"/>
      <c r="V726" s="236"/>
      <c r="W726" s="236"/>
      <c r="X726" s="236"/>
      <c r="Y726" s="236"/>
      <c r="Z726" s="236"/>
      <c r="AA726" s="236"/>
      <c r="AB726" s="236"/>
      <c r="AC726" s="236"/>
      <c r="AD726" s="236"/>
      <c r="AE726" s="236"/>
      <c r="AF726" s="236"/>
      <c r="AG726" s="236"/>
      <c r="AH726" s="236"/>
      <c r="AI726" s="236"/>
      <c r="AJ726" s="236"/>
      <c r="AK726" s="236"/>
      <c r="AL726" s="236"/>
      <c r="AM726" s="236"/>
      <c r="AN726" s="236"/>
      <c r="AO726" s="236"/>
      <c r="AP726" s="236"/>
      <c r="AQ726" s="236"/>
      <c r="AR726" s="236"/>
      <c r="AS726" s="177">
        <f t="shared" si="83"/>
        <v>0</v>
      </c>
      <c r="AT726" s="235">
        <f t="shared" si="84"/>
        <v>0</v>
      </c>
      <c r="AU726" s="235">
        <f t="shared" si="85"/>
        <v>0</v>
      </c>
      <c r="AV726" s="235">
        <f t="shared" si="86"/>
        <v>0</v>
      </c>
      <c r="AW726" s="172"/>
      <c r="AX726" s="173">
        <f t="shared" si="82"/>
        <v>0</v>
      </c>
      <c r="AY726" s="173"/>
      <c r="AZ726" s="173"/>
      <c r="BA726" s="173">
        <f t="shared" si="87"/>
        <v>0</v>
      </c>
      <c r="BB726" s="173"/>
      <c r="BC726" s="173"/>
      <c r="BD726" s="173">
        <f t="shared" si="88"/>
        <v>0</v>
      </c>
      <c r="BE726" s="173"/>
      <c r="BF726" s="172"/>
      <c r="BG726" s="172"/>
      <c r="BH726" s="172"/>
      <c r="BI726" s="172"/>
      <c r="BJ726" s="172"/>
      <c r="BK726" s="172"/>
      <c r="BL726" s="172"/>
      <c r="BM726" s="172"/>
      <c r="BN726" s="172"/>
      <c r="BO726" s="172"/>
      <c r="BP726" s="172"/>
      <c r="BQ726" s="172"/>
      <c r="BR726" s="172"/>
      <c r="BS726" s="172"/>
      <c r="BT726" s="172"/>
      <c r="BU726" s="172"/>
      <c r="BV726" s="172"/>
      <c r="BW726" s="172"/>
      <c r="BX726" s="172"/>
      <c r="BY726" s="172"/>
      <c r="BZ726" s="172"/>
      <c r="CA726" s="172"/>
      <c r="CB726" s="172"/>
      <c r="CC726" s="172"/>
      <c r="CD726" s="172"/>
      <c r="CE726" s="172"/>
      <c r="CF726" s="172"/>
      <c r="CG726" s="172"/>
      <c r="CH726" s="172"/>
      <c r="CI726" s="172"/>
      <c r="CJ726" s="172"/>
      <c r="CK726" s="172"/>
      <c r="CL726" s="172"/>
      <c r="CM726" s="172"/>
      <c r="CN726" s="172"/>
      <c r="CO726" s="172"/>
      <c r="CP726" s="172"/>
      <c r="CQ726" s="172"/>
      <c r="CR726" s="172"/>
      <c r="CS726" s="172"/>
      <c r="CT726" s="172"/>
      <c r="CU726" s="172"/>
      <c r="CV726" s="172"/>
      <c r="CW726" s="172"/>
      <c r="CX726" s="172"/>
      <c r="CY726" s="172"/>
      <c r="CZ726" s="172"/>
      <c r="DA726" s="172"/>
      <c r="DB726" s="172"/>
      <c r="DC726" s="172"/>
      <c r="DD726" s="172"/>
      <c r="DE726" s="172"/>
      <c r="DF726" s="172"/>
      <c r="DG726" s="172"/>
      <c r="DH726" s="172"/>
      <c r="DI726" s="172"/>
      <c r="DJ726" s="172"/>
      <c r="DK726" s="172"/>
      <c r="DL726" s="172"/>
      <c r="DM726" s="172"/>
    </row>
    <row r="727" spans="1:117" s="225" customFormat="1" hidden="1">
      <c r="A727" s="178" t="s">
        <v>1048</v>
      </c>
      <c r="B727" s="243"/>
      <c r="C727" s="242"/>
      <c r="D727" s="241"/>
      <c r="E727" s="240"/>
      <c r="F727" s="239"/>
      <c r="G727" s="238"/>
      <c r="H727" s="231"/>
      <c r="I727" s="237"/>
      <c r="J727" s="236"/>
      <c r="K727" s="236"/>
      <c r="L727" s="236"/>
      <c r="M727" s="236"/>
      <c r="N727" s="236"/>
      <c r="O727" s="236"/>
      <c r="P727" s="236"/>
      <c r="Q727" s="236"/>
      <c r="R727" s="236"/>
      <c r="S727" s="236"/>
      <c r="T727" s="236"/>
      <c r="U727" s="236"/>
      <c r="V727" s="236"/>
      <c r="W727" s="236"/>
      <c r="X727" s="236"/>
      <c r="Y727" s="236"/>
      <c r="Z727" s="236"/>
      <c r="AA727" s="236"/>
      <c r="AB727" s="236"/>
      <c r="AC727" s="236"/>
      <c r="AD727" s="236"/>
      <c r="AE727" s="236"/>
      <c r="AF727" s="236"/>
      <c r="AG727" s="236"/>
      <c r="AH727" s="236"/>
      <c r="AI727" s="236"/>
      <c r="AJ727" s="236"/>
      <c r="AK727" s="236"/>
      <c r="AL727" s="236"/>
      <c r="AM727" s="236"/>
      <c r="AN727" s="236"/>
      <c r="AO727" s="236"/>
      <c r="AP727" s="236"/>
      <c r="AQ727" s="236"/>
      <c r="AR727" s="236"/>
      <c r="AS727" s="177">
        <f t="shared" si="83"/>
        <v>0</v>
      </c>
      <c r="AT727" s="235">
        <f t="shared" si="84"/>
        <v>0</v>
      </c>
      <c r="AU727" s="235">
        <f t="shared" si="85"/>
        <v>0</v>
      </c>
      <c r="AV727" s="235">
        <f t="shared" si="86"/>
        <v>0</v>
      </c>
      <c r="AW727" s="172"/>
      <c r="AX727" s="173">
        <f t="shared" si="82"/>
        <v>0</v>
      </c>
      <c r="AY727" s="173"/>
      <c r="AZ727" s="173"/>
      <c r="BA727" s="173">
        <f t="shared" si="87"/>
        <v>0</v>
      </c>
      <c r="BB727" s="173"/>
      <c r="BC727" s="173"/>
      <c r="BD727" s="173">
        <f t="shared" si="88"/>
        <v>0</v>
      </c>
      <c r="BE727" s="173"/>
      <c r="BF727" s="172"/>
      <c r="BG727" s="172"/>
      <c r="BH727" s="172"/>
      <c r="BI727" s="172"/>
      <c r="BJ727" s="172"/>
      <c r="BK727" s="172"/>
      <c r="BL727" s="172"/>
      <c r="BM727" s="172"/>
      <c r="BN727" s="172"/>
      <c r="BO727" s="172"/>
      <c r="BP727" s="172"/>
      <c r="BQ727" s="172"/>
      <c r="BR727" s="172"/>
      <c r="BS727" s="172"/>
      <c r="BT727" s="172"/>
      <c r="BU727" s="172"/>
      <c r="BV727" s="172"/>
      <c r="BW727" s="172"/>
      <c r="BX727" s="172"/>
      <c r="BY727" s="172"/>
      <c r="BZ727" s="172"/>
      <c r="CA727" s="172"/>
      <c r="CB727" s="172"/>
      <c r="CC727" s="172"/>
      <c r="CD727" s="172"/>
      <c r="CE727" s="172"/>
      <c r="CF727" s="172"/>
      <c r="CG727" s="172"/>
      <c r="CH727" s="172"/>
      <c r="CI727" s="172"/>
      <c r="CJ727" s="172"/>
      <c r="CK727" s="172"/>
      <c r="CL727" s="172"/>
      <c r="CM727" s="172"/>
      <c r="CN727" s="172"/>
      <c r="CO727" s="172"/>
      <c r="CP727" s="172"/>
      <c r="CQ727" s="172"/>
      <c r="CR727" s="172"/>
      <c r="CS727" s="172"/>
      <c r="CT727" s="172"/>
      <c r="CU727" s="172"/>
      <c r="CV727" s="172"/>
      <c r="CW727" s="172"/>
      <c r="CX727" s="172"/>
      <c r="CY727" s="172"/>
      <c r="CZ727" s="172"/>
      <c r="DA727" s="172"/>
      <c r="DB727" s="172"/>
      <c r="DC727" s="172"/>
      <c r="DD727" s="172"/>
      <c r="DE727" s="172"/>
      <c r="DF727" s="172"/>
      <c r="DG727" s="172"/>
      <c r="DH727" s="172"/>
      <c r="DI727" s="172"/>
      <c r="DJ727" s="172"/>
      <c r="DK727" s="172"/>
      <c r="DL727" s="172"/>
      <c r="DM727" s="172"/>
    </row>
    <row r="728" spans="1:117" s="225" customFormat="1" hidden="1">
      <c r="A728" s="178" t="s">
        <v>1049</v>
      </c>
      <c r="B728" s="243"/>
      <c r="C728" s="242"/>
      <c r="D728" s="241"/>
      <c r="E728" s="240"/>
      <c r="F728" s="239"/>
      <c r="G728" s="238"/>
      <c r="H728" s="231"/>
      <c r="I728" s="237"/>
      <c r="J728" s="236"/>
      <c r="K728" s="236"/>
      <c r="L728" s="236"/>
      <c r="M728" s="236"/>
      <c r="N728" s="236"/>
      <c r="O728" s="236"/>
      <c r="P728" s="236"/>
      <c r="Q728" s="236"/>
      <c r="R728" s="236"/>
      <c r="S728" s="236"/>
      <c r="T728" s="236"/>
      <c r="U728" s="236"/>
      <c r="V728" s="236"/>
      <c r="W728" s="236"/>
      <c r="X728" s="236"/>
      <c r="Y728" s="236"/>
      <c r="Z728" s="236"/>
      <c r="AA728" s="236"/>
      <c r="AB728" s="236"/>
      <c r="AC728" s="236"/>
      <c r="AD728" s="236"/>
      <c r="AE728" s="236"/>
      <c r="AF728" s="236"/>
      <c r="AG728" s="236"/>
      <c r="AH728" s="236"/>
      <c r="AI728" s="236"/>
      <c r="AJ728" s="236"/>
      <c r="AK728" s="236"/>
      <c r="AL728" s="236"/>
      <c r="AM728" s="236"/>
      <c r="AN728" s="236"/>
      <c r="AO728" s="236"/>
      <c r="AP728" s="236"/>
      <c r="AQ728" s="236"/>
      <c r="AR728" s="236"/>
      <c r="AS728" s="177">
        <f t="shared" si="83"/>
        <v>0</v>
      </c>
      <c r="AT728" s="235">
        <f t="shared" si="84"/>
        <v>0</v>
      </c>
      <c r="AU728" s="235">
        <f t="shared" si="85"/>
        <v>0</v>
      </c>
      <c r="AV728" s="235">
        <f t="shared" si="86"/>
        <v>0</v>
      </c>
      <c r="AW728" s="172"/>
      <c r="AX728" s="173">
        <f t="shared" si="82"/>
        <v>0</v>
      </c>
      <c r="AY728" s="173"/>
      <c r="AZ728" s="173"/>
      <c r="BA728" s="173">
        <f t="shared" si="87"/>
        <v>0</v>
      </c>
      <c r="BB728" s="173"/>
      <c r="BC728" s="173"/>
      <c r="BD728" s="173">
        <f t="shared" si="88"/>
        <v>0</v>
      </c>
      <c r="BE728" s="173"/>
      <c r="BF728" s="172"/>
      <c r="BG728" s="172"/>
      <c r="BH728" s="172"/>
      <c r="BI728" s="172"/>
      <c r="BJ728" s="172"/>
      <c r="BK728" s="172"/>
      <c r="BL728" s="172"/>
      <c r="BM728" s="172"/>
      <c r="BN728" s="172"/>
      <c r="BO728" s="172"/>
      <c r="BP728" s="172"/>
      <c r="BQ728" s="172"/>
      <c r="BR728" s="172"/>
      <c r="BS728" s="172"/>
      <c r="BT728" s="172"/>
      <c r="BU728" s="172"/>
      <c r="BV728" s="172"/>
      <c r="BW728" s="172"/>
      <c r="BX728" s="172"/>
      <c r="BY728" s="172"/>
      <c r="BZ728" s="172"/>
      <c r="CA728" s="172"/>
      <c r="CB728" s="172"/>
      <c r="CC728" s="172"/>
      <c r="CD728" s="172"/>
      <c r="CE728" s="172"/>
      <c r="CF728" s="172"/>
      <c r="CG728" s="172"/>
      <c r="CH728" s="172"/>
      <c r="CI728" s="172"/>
      <c r="CJ728" s="172"/>
      <c r="CK728" s="172"/>
      <c r="CL728" s="172"/>
      <c r="CM728" s="172"/>
      <c r="CN728" s="172"/>
      <c r="CO728" s="172"/>
      <c r="CP728" s="172"/>
      <c r="CQ728" s="172"/>
      <c r="CR728" s="172"/>
      <c r="CS728" s="172"/>
      <c r="CT728" s="172"/>
      <c r="CU728" s="172"/>
      <c r="CV728" s="172"/>
      <c r="CW728" s="172"/>
      <c r="CX728" s="172"/>
      <c r="CY728" s="172"/>
      <c r="CZ728" s="172"/>
      <c r="DA728" s="172"/>
      <c r="DB728" s="172"/>
      <c r="DC728" s="172"/>
      <c r="DD728" s="172"/>
      <c r="DE728" s="172"/>
      <c r="DF728" s="172"/>
      <c r="DG728" s="172"/>
      <c r="DH728" s="172"/>
      <c r="DI728" s="172"/>
      <c r="DJ728" s="172"/>
      <c r="DK728" s="172"/>
      <c r="DL728" s="172"/>
      <c r="DM728" s="172"/>
    </row>
    <row r="729" spans="1:117" s="225" customFormat="1" hidden="1">
      <c r="A729" s="178" t="s">
        <v>1050</v>
      </c>
      <c r="B729" s="243"/>
      <c r="C729" s="242"/>
      <c r="D729" s="241"/>
      <c r="E729" s="240"/>
      <c r="F729" s="239"/>
      <c r="G729" s="238"/>
      <c r="H729" s="231"/>
      <c r="I729" s="237"/>
      <c r="J729" s="236"/>
      <c r="K729" s="236"/>
      <c r="L729" s="236"/>
      <c r="M729" s="236"/>
      <c r="N729" s="236"/>
      <c r="O729" s="236"/>
      <c r="P729" s="236"/>
      <c r="Q729" s="236"/>
      <c r="R729" s="236"/>
      <c r="S729" s="236"/>
      <c r="T729" s="236"/>
      <c r="U729" s="236"/>
      <c r="V729" s="236"/>
      <c r="W729" s="236"/>
      <c r="X729" s="236"/>
      <c r="Y729" s="236"/>
      <c r="Z729" s="236"/>
      <c r="AA729" s="236"/>
      <c r="AB729" s="236"/>
      <c r="AC729" s="236"/>
      <c r="AD729" s="236"/>
      <c r="AE729" s="236"/>
      <c r="AF729" s="236"/>
      <c r="AG729" s="236"/>
      <c r="AH729" s="236"/>
      <c r="AI729" s="236"/>
      <c r="AJ729" s="236"/>
      <c r="AK729" s="236"/>
      <c r="AL729" s="236"/>
      <c r="AM729" s="236"/>
      <c r="AN729" s="236"/>
      <c r="AO729" s="236"/>
      <c r="AP729" s="236"/>
      <c r="AQ729" s="236"/>
      <c r="AR729" s="236"/>
      <c r="AS729" s="177">
        <f t="shared" si="83"/>
        <v>0</v>
      </c>
      <c r="AT729" s="235">
        <f t="shared" si="84"/>
        <v>0</v>
      </c>
      <c r="AU729" s="235">
        <f t="shared" si="85"/>
        <v>0</v>
      </c>
      <c r="AV729" s="235">
        <f t="shared" si="86"/>
        <v>0</v>
      </c>
      <c r="AW729" s="172"/>
      <c r="AX729" s="173">
        <f t="shared" si="82"/>
        <v>0</v>
      </c>
      <c r="AY729" s="173"/>
      <c r="AZ729" s="173"/>
      <c r="BA729" s="173">
        <f t="shared" si="87"/>
        <v>0</v>
      </c>
      <c r="BB729" s="173"/>
      <c r="BC729" s="173"/>
      <c r="BD729" s="173">
        <f t="shared" si="88"/>
        <v>0</v>
      </c>
      <c r="BE729" s="173"/>
      <c r="BF729" s="172"/>
      <c r="BG729" s="172"/>
      <c r="BH729" s="172"/>
      <c r="BI729" s="172"/>
      <c r="BJ729" s="172"/>
      <c r="BK729" s="172"/>
      <c r="BL729" s="172"/>
      <c r="BM729" s="172"/>
      <c r="BN729" s="172"/>
      <c r="BO729" s="172"/>
      <c r="BP729" s="172"/>
      <c r="BQ729" s="172"/>
      <c r="BR729" s="172"/>
      <c r="BS729" s="172"/>
      <c r="BT729" s="172"/>
      <c r="BU729" s="172"/>
      <c r="BV729" s="172"/>
      <c r="BW729" s="172"/>
      <c r="BX729" s="172"/>
      <c r="BY729" s="172"/>
      <c r="BZ729" s="172"/>
      <c r="CA729" s="172"/>
      <c r="CB729" s="172"/>
      <c r="CC729" s="172"/>
      <c r="CD729" s="172"/>
      <c r="CE729" s="172"/>
      <c r="CF729" s="172"/>
      <c r="CG729" s="172"/>
      <c r="CH729" s="172"/>
      <c r="CI729" s="172"/>
      <c r="CJ729" s="172"/>
      <c r="CK729" s="172"/>
      <c r="CL729" s="172"/>
      <c r="CM729" s="172"/>
      <c r="CN729" s="172"/>
      <c r="CO729" s="172"/>
      <c r="CP729" s="172"/>
      <c r="CQ729" s="172"/>
      <c r="CR729" s="172"/>
      <c r="CS729" s="172"/>
      <c r="CT729" s="172"/>
      <c r="CU729" s="172"/>
      <c r="CV729" s="172"/>
      <c r="CW729" s="172"/>
      <c r="CX729" s="172"/>
      <c r="CY729" s="172"/>
      <c r="CZ729" s="172"/>
      <c r="DA729" s="172"/>
      <c r="DB729" s="172"/>
      <c r="DC729" s="172"/>
      <c r="DD729" s="172"/>
      <c r="DE729" s="172"/>
      <c r="DF729" s="172"/>
      <c r="DG729" s="172"/>
      <c r="DH729" s="172"/>
      <c r="DI729" s="172"/>
      <c r="DJ729" s="172"/>
      <c r="DK729" s="172"/>
      <c r="DL729" s="172"/>
      <c r="DM729" s="172"/>
    </row>
    <row r="730" spans="1:117" s="225" customFormat="1" hidden="1">
      <c r="A730" s="178" t="s">
        <v>1051</v>
      </c>
      <c r="B730" s="243"/>
      <c r="C730" s="242"/>
      <c r="D730" s="241"/>
      <c r="E730" s="240"/>
      <c r="F730" s="239"/>
      <c r="G730" s="238"/>
      <c r="H730" s="231"/>
      <c r="I730" s="237"/>
      <c r="J730" s="236"/>
      <c r="K730" s="236"/>
      <c r="L730" s="236"/>
      <c r="M730" s="236"/>
      <c r="N730" s="236"/>
      <c r="O730" s="236"/>
      <c r="P730" s="236"/>
      <c r="Q730" s="236"/>
      <c r="R730" s="236"/>
      <c r="S730" s="236"/>
      <c r="T730" s="236"/>
      <c r="U730" s="236"/>
      <c r="V730" s="236"/>
      <c r="W730" s="236"/>
      <c r="X730" s="236"/>
      <c r="Y730" s="236"/>
      <c r="Z730" s="236"/>
      <c r="AA730" s="236"/>
      <c r="AB730" s="236"/>
      <c r="AC730" s="236"/>
      <c r="AD730" s="236"/>
      <c r="AE730" s="236"/>
      <c r="AF730" s="236"/>
      <c r="AG730" s="236"/>
      <c r="AH730" s="236"/>
      <c r="AI730" s="236"/>
      <c r="AJ730" s="236"/>
      <c r="AK730" s="236"/>
      <c r="AL730" s="236"/>
      <c r="AM730" s="236"/>
      <c r="AN730" s="236"/>
      <c r="AO730" s="236"/>
      <c r="AP730" s="236"/>
      <c r="AQ730" s="236"/>
      <c r="AR730" s="236"/>
      <c r="AS730" s="177">
        <f t="shared" si="83"/>
        <v>0</v>
      </c>
      <c r="AT730" s="235">
        <f t="shared" si="84"/>
        <v>0</v>
      </c>
      <c r="AU730" s="235">
        <f t="shared" si="85"/>
        <v>0</v>
      </c>
      <c r="AV730" s="235">
        <f t="shared" si="86"/>
        <v>0</v>
      </c>
      <c r="AW730" s="172"/>
      <c r="AX730" s="173">
        <f t="shared" si="82"/>
        <v>0</v>
      </c>
      <c r="AY730" s="173"/>
      <c r="AZ730" s="173"/>
      <c r="BA730" s="173">
        <f t="shared" si="87"/>
        <v>0</v>
      </c>
      <c r="BB730" s="173"/>
      <c r="BC730" s="173"/>
      <c r="BD730" s="173">
        <f t="shared" si="88"/>
        <v>0</v>
      </c>
      <c r="BE730" s="173"/>
      <c r="BF730" s="172"/>
      <c r="BG730" s="172"/>
      <c r="BH730" s="172"/>
      <c r="BI730" s="172"/>
      <c r="BJ730" s="172"/>
      <c r="BK730" s="172"/>
      <c r="BL730" s="172"/>
      <c r="BM730" s="172"/>
      <c r="BN730" s="172"/>
      <c r="BO730" s="172"/>
      <c r="BP730" s="172"/>
      <c r="BQ730" s="172"/>
      <c r="BR730" s="172"/>
      <c r="BS730" s="172"/>
      <c r="BT730" s="172"/>
      <c r="BU730" s="172"/>
      <c r="BV730" s="172"/>
      <c r="BW730" s="172"/>
      <c r="BX730" s="172"/>
      <c r="BY730" s="172"/>
      <c r="BZ730" s="172"/>
      <c r="CA730" s="172"/>
      <c r="CB730" s="172"/>
      <c r="CC730" s="172"/>
      <c r="CD730" s="172"/>
      <c r="CE730" s="172"/>
      <c r="CF730" s="172"/>
      <c r="CG730" s="172"/>
      <c r="CH730" s="172"/>
      <c r="CI730" s="172"/>
      <c r="CJ730" s="172"/>
      <c r="CK730" s="172"/>
      <c r="CL730" s="172"/>
      <c r="CM730" s="172"/>
      <c r="CN730" s="172"/>
      <c r="CO730" s="172"/>
      <c r="CP730" s="172"/>
      <c r="CQ730" s="172"/>
      <c r="CR730" s="172"/>
      <c r="CS730" s="172"/>
      <c r="CT730" s="172"/>
      <c r="CU730" s="172"/>
      <c r="CV730" s="172"/>
      <c r="CW730" s="172"/>
      <c r="CX730" s="172"/>
      <c r="CY730" s="172"/>
      <c r="CZ730" s="172"/>
      <c r="DA730" s="172"/>
      <c r="DB730" s="172"/>
      <c r="DC730" s="172"/>
      <c r="DD730" s="172"/>
      <c r="DE730" s="172"/>
      <c r="DF730" s="172"/>
      <c r="DG730" s="172"/>
      <c r="DH730" s="172"/>
      <c r="DI730" s="172"/>
      <c r="DJ730" s="172"/>
      <c r="DK730" s="172"/>
      <c r="DL730" s="172"/>
      <c r="DM730" s="172"/>
    </row>
    <row r="731" spans="1:117" s="225" customFormat="1" hidden="1">
      <c r="A731" s="178" t="s">
        <v>1052</v>
      </c>
      <c r="B731" s="243"/>
      <c r="C731" s="242"/>
      <c r="D731" s="241"/>
      <c r="E731" s="240"/>
      <c r="F731" s="239"/>
      <c r="G731" s="238"/>
      <c r="H731" s="231"/>
      <c r="I731" s="237"/>
      <c r="J731" s="236"/>
      <c r="K731" s="236"/>
      <c r="L731" s="236"/>
      <c r="M731" s="236"/>
      <c r="N731" s="236"/>
      <c r="O731" s="236"/>
      <c r="P731" s="236"/>
      <c r="Q731" s="236"/>
      <c r="R731" s="236"/>
      <c r="S731" s="236"/>
      <c r="T731" s="236"/>
      <c r="U731" s="236"/>
      <c r="V731" s="236"/>
      <c r="W731" s="236"/>
      <c r="X731" s="236"/>
      <c r="Y731" s="236"/>
      <c r="Z731" s="236"/>
      <c r="AA731" s="236"/>
      <c r="AB731" s="236"/>
      <c r="AC731" s="236"/>
      <c r="AD731" s="236"/>
      <c r="AE731" s="236"/>
      <c r="AF731" s="236"/>
      <c r="AG731" s="236"/>
      <c r="AH731" s="236"/>
      <c r="AI731" s="236"/>
      <c r="AJ731" s="236"/>
      <c r="AK731" s="236"/>
      <c r="AL731" s="236"/>
      <c r="AM731" s="236"/>
      <c r="AN731" s="236"/>
      <c r="AO731" s="236"/>
      <c r="AP731" s="236"/>
      <c r="AQ731" s="236"/>
      <c r="AR731" s="236"/>
      <c r="AS731" s="177">
        <f t="shared" si="83"/>
        <v>0</v>
      </c>
      <c r="AT731" s="235">
        <f t="shared" si="84"/>
        <v>0</v>
      </c>
      <c r="AU731" s="235">
        <f t="shared" si="85"/>
        <v>0</v>
      </c>
      <c r="AV731" s="235">
        <f t="shared" si="86"/>
        <v>0</v>
      </c>
      <c r="AW731" s="172"/>
      <c r="AX731" s="173">
        <f t="shared" si="82"/>
        <v>0</v>
      </c>
      <c r="AY731" s="173"/>
      <c r="AZ731" s="173"/>
      <c r="BA731" s="173">
        <f t="shared" si="87"/>
        <v>0</v>
      </c>
      <c r="BB731" s="173"/>
      <c r="BC731" s="173"/>
      <c r="BD731" s="173">
        <f t="shared" si="88"/>
        <v>0</v>
      </c>
      <c r="BE731" s="173"/>
      <c r="BF731" s="172"/>
      <c r="BG731" s="172"/>
      <c r="BH731" s="172"/>
      <c r="BI731" s="172"/>
      <c r="BJ731" s="172"/>
      <c r="BK731" s="172"/>
      <c r="BL731" s="172"/>
      <c r="BM731" s="172"/>
      <c r="BN731" s="172"/>
      <c r="BO731" s="172"/>
      <c r="BP731" s="172"/>
      <c r="BQ731" s="172"/>
      <c r="BR731" s="172"/>
      <c r="BS731" s="172"/>
      <c r="BT731" s="172"/>
      <c r="BU731" s="172"/>
      <c r="BV731" s="172"/>
      <c r="BW731" s="172"/>
      <c r="BX731" s="172"/>
      <c r="BY731" s="172"/>
      <c r="BZ731" s="172"/>
      <c r="CA731" s="172"/>
      <c r="CB731" s="172"/>
      <c r="CC731" s="172"/>
      <c r="CD731" s="172"/>
      <c r="CE731" s="172"/>
      <c r="CF731" s="172"/>
      <c r="CG731" s="172"/>
      <c r="CH731" s="172"/>
      <c r="CI731" s="172"/>
      <c r="CJ731" s="172"/>
      <c r="CK731" s="172"/>
      <c r="CL731" s="172"/>
      <c r="CM731" s="172"/>
      <c r="CN731" s="172"/>
      <c r="CO731" s="172"/>
      <c r="CP731" s="172"/>
      <c r="CQ731" s="172"/>
      <c r="CR731" s="172"/>
      <c r="CS731" s="172"/>
      <c r="CT731" s="172"/>
      <c r="CU731" s="172"/>
      <c r="CV731" s="172"/>
      <c r="CW731" s="172"/>
      <c r="CX731" s="172"/>
      <c r="CY731" s="172"/>
      <c r="CZ731" s="172"/>
      <c r="DA731" s="172"/>
      <c r="DB731" s="172"/>
      <c r="DC731" s="172"/>
      <c r="DD731" s="172"/>
      <c r="DE731" s="172"/>
      <c r="DF731" s="172"/>
      <c r="DG731" s="172"/>
      <c r="DH731" s="172"/>
      <c r="DI731" s="172"/>
      <c r="DJ731" s="172"/>
      <c r="DK731" s="172"/>
      <c r="DL731" s="172"/>
      <c r="DM731" s="172"/>
    </row>
    <row r="732" spans="1:117" hidden="1">
      <c r="A732" s="178" t="s">
        <v>1053</v>
      </c>
      <c r="B732" s="243"/>
      <c r="C732" s="242"/>
      <c r="D732" s="241"/>
      <c r="E732" s="240"/>
      <c r="F732" s="239"/>
      <c r="G732" s="238"/>
      <c r="H732" s="231"/>
      <c r="I732" s="237"/>
      <c r="J732" s="236"/>
      <c r="K732" s="236"/>
      <c r="L732" s="236"/>
      <c r="M732" s="236"/>
      <c r="N732" s="236"/>
      <c r="O732" s="236"/>
      <c r="P732" s="236"/>
      <c r="Q732" s="236"/>
      <c r="R732" s="236"/>
      <c r="S732" s="236"/>
      <c r="T732" s="236"/>
      <c r="U732" s="236"/>
      <c r="V732" s="236"/>
      <c r="W732" s="236"/>
      <c r="X732" s="236"/>
      <c r="Y732" s="236"/>
      <c r="Z732" s="236"/>
      <c r="AA732" s="236"/>
      <c r="AB732" s="236"/>
      <c r="AC732" s="236"/>
      <c r="AD732" s="236"/>
      <c r="AE732" s="236"/>
      <c r="AF732" s="236"/>
      <c r="AG732" s="236"/>
      <c r="AH732" s="236"/>
      <c r="AI732" s="236"/>
      <c r="AJ732" s="236"/>
      <c r="AK732" s="236"/>
      <c r="AL732" s="236"/>
      <c r="AM732" s="236"/>
      <c r="AN732" s="236"/>
      <c r="AO732" s="236"/>
      <c r="AP732" s="236"/>
      <c r="AQ732" s="236"/>
      <c r="AR732" s="236"/>
      <c r="AS732" s="177">
        <f t="shared" si="83"/>
        <v>0</v>
      </c>
      <c r="AT732" s="235">
        <f t="shared" si="84"/>
        <v>0</v>
      </c>
      <c r="AU732" s="235">
        <f t="shared" si="85"/>
        <v>0</v>
      </c>
      <c r="AV732" s="235">
        <f t="shared" si="86"/>
        <v>0</v>
      </c>
      <c r="AX732" s="173">
        <f t="shared" si="82"/>
        <v>0</v>
      </c>
      <c r="BA732" s="173">
        <f t="shared" si="87"/>
        <v>0</v>
      </c>
      <c r="BD732" s="173">
        <f t="shared" si="88"/>
        <v>0</v>
      </c>
    </row>
    <row r="733" spans="1:117" s="225" customFormat="1" hidden="1">
      <c r="A733" s="178" t="s">
        <v>1054</v>
      </c>
      <c r="B733" s="243"/>
      <c r="C733" s="242"/>
      <c r="D733" s="241"/>
      <c r="E733" s="240"/>
      <c r="F733" s="239"/>
      <c r="G733" s="238"/>
      <c r="H733" s="231"/>
      <c r="I733" s="237"/>
      <c r="J733" s="236"/>
      <c r="K733" s="236"/>
      <c r="L733" s="236"/>
      <c r="M733" s="236"/>
      <c r="N733" s="236"/>
      <c r="O733" s="236"/>
      <c r="P733" s="236"/>
      <c r="Q733" s="236"/>
      <c r="R733" s="236"/>
      <c r="S733" s="236"/>
      <c r="T733" s="236"/>
      <c r="U733" s="236"/>
      <c r="V733" s="236"/>
      <c r="W733" s="236"/>
      <c r="X733" s="236"/>
      <c r="Y733" s="236"/>
      <c r="Z733" s="236"/>
      <c r="AA733" s="236"/>
      <c r="AB733" s="236"/>
      <c r="AC733" s="236"/>
      <c r="AD733" s="236"/>
      <c r="AE733" s="236"/>
      <c r="AF733" s="236"/>
      <c r="AG733" s="236"/>
      <c r="AH733" s="236"/>
      <c r="AI733" s="236"/>
      <c r="AJ733" s="236"/>
      <c r="AK733" s="236"/>
      <c r="AL733" s="236"/>
      <c r="AM733" s="236"/>
      <c r="AN733" s="236"/>
      <c r="AO733" s="236"/>
      <c r="AP733" s="236"/>
      <c r="AQ733" s="236"/>
      <c r="AR733" s="236"/>
      <c r="AS733" s="177">
        <f t="shared" si="83"/>
        <v>0</v>
      </c>
      <c r="AT733" s="235">
        <f t="shared" si="84"/>
        <v>0</v>
      </c>
      <c r="AU733" s="235">
        <f t="shared" si="85"/>
        <v>0</v>
      </c>
      <c r="AV733" s="235">
        <f t="shared" si="86"/>
        <v>0</v>
      </c>
      <c r="AW733" s="172"/>
      <c r="AX733" s="173">
        <f t="shared" si="82"/>
        <v>0</v>
      </c>
      <c r="AY733" s="173"/>
      <c r="AZ733" s="173"/>
      <c r="BA733" s="173">
        <f t="shared" si="87"/>
        <v>0</v>
      </c>
      <c r="BB733" s="173"/>
      <c r="BC733" s="173"/>
      <c r="BD733" s="173">
        <f t="shared" si="88"/>
        <v>0</v>
      </c>
      <c r="BE733" s="173"/>
      <c r="BF733" s="172"/>
      <c r="BG733" s="172"/>
      <c r="BH733" s="172"/>
      <c r="BI733" s="172"/>
      <c r="BJ733" s="172"/>
      <c r="BK733" s="172"/>
      <c r="BL733" s="172"/>
      <c r="BM733" s="172"/>
      <c r="BN733" s="172"/>
      <c r="BO733" s="172"/>
      <c r="BP733" s="172"/>
      <c r="BQ733" s="172"/>
      <c r="BR733" s="172"/>
      <c r="BS733" s="172"/>
      <c r="BT733" s="172"/>
      <c r="BU733" s="172"/>
      <c r="BV733" s="172"/>
      <c r="BW733" s="172"/>
      <c r="BX733" s="172"/>
      <c r="BY733" s="172"/>
      <c r="BZ733" s="172"/>
      <c r="CA733" s="172"/>
      <c r="CB733" s="172"/>
      <c r="CC733" s="172"/>
      <c r="CD733" s="172"/>
      <c r="CE733" s="172"/>
      <c r="CF733" s="172"/>
      <c r="CG733" s="172"/>
      <c r="CH733" s="172"/>
      <c r="CI733" s="172"/>
      <c r="CJ733" s="172"/>
      <c r="CK733" s="172"/>
      <c r="CL733" s="172"/>
      <c r="CM733" s="172"/>
      <c r="CN733" s="172"/>
      <c r="CO733" s="172"/>
      <c r="CP733" s="172"/>
      <c r="CQ733" s="172"/>
      <c r="CR733" s="172"/>
      <c r="CS733" s="172"/>
      <c r="CT733" s="172"/>
      <c r="CU733" s="172"/>
      <c r="CV733" s="172"/>
      <c r="CW733" s="172"/>
      <c r="CX733" s="172"/>
      <c r="CY733" s="172"/>
      <c r="CZ733" s="172"/>
      <c r="DA733" s="172"/>
      <c r="DB733" s="172"/>
      <c r="DC733" s="172"/>
      <c r="DD733" s="172"/>
      <c r="DE733" s="172"/>
      <c r="DF733" s="172"/>
      <c r="DG733" s="172"/>
      <c r="DH733" s="172"/>
      <c r="DI733" s="172"/>
      <c r="DJ733" s="172"/>
      <c r="DK733" s="172"/>
      <c r="DL733" s="172"/>
      <c r="DM733" s="172"/>
    </row>
    <row r="734" spans="1:117" hidden="1">
      <c r="A734" s="178" t="s">
        <v>1055</v>
      </c>
      <c r="B734" s="243"/>
      <c r="C734" s="242"/>
      <c r="D734" s="241"/>
      <c r="E734" s="240"/>
      <c r="F734" s="239"/>
      <c r="G734" s="238"/>
      <c r="H734" s="231"/>
      <c r="I734" s="237"/>
      <c r="J734" s="236"/>
      <c r="K734" s="236"/>
      <c r="L734" s="236"/>
      <c r="M734" s="236"/>
      <c r="N734" s="236"/>
      <c r="O734" s="236"/>
      <c r="P734" s="236"/>
      <c r="Q734" s="236"/>
      <c r="R734" s="236"/>
      <c r="S734" s="236"/>
      <c r="T734" s="236"/>
      <c r="U734" s="236"/>
      <c r="V734" s="236"/>
      <c r="W734" s="236"/>
      <c r="X734" s="236"/>
      <c r="Y734" s="236"/>
      <c r="Z734" s="236"/>
      <c r="AA734" s="236"/>
      <c r="AB734" s="236"/>
      <c r="AC734" s="236"/>
      <c r="AD734" s="236"/>
      <c r="AE734" s="236"/>
      <c r="AF734" s="236"/>
      <c r="AG734" s="236"/>
      <c r="AH734" s="236"/>
      <c r="AI734" s="236"/>
      <c r="AJ734" s="236"/>
      <c r="AK734" s="236"/>
      <c r="AL734" s="236"/>
      <c r="AM734" s="236"/>
      <c r="AN734" s="236"/>
      <c r="AO734" s="236"/>
      <c r="AP734" s="236"/>
      <c r="AQ734" s="236"/>
      <c r="AR734" s="236"/>
      <c r="AS734" s="177">
        <f t="shared" si="83"/>
        <v>0</v>
      </c>
      <c r="AT734" s="235">
        <f t="shared" si="84"/>
        <v>0</v>
      </c>
      <c r="AU734" s="235">
        <f t="shared" si="85"/>
        <v>0</v>
      </c>
      <c r="AV734" s="235">
        <f t="shared" si="86"/>
        <v>0</v>
      </c>
      <c r="AX734" s="173">
        <f t="shared" si="82"/>
        <v>0</v>
      </c>
      <c r="BA734" s="173">
        <f t="shared" si="87"/>
        <v>0</v>
      </c>
      <c r="BD734" s="173">
        <f t="shared" si="88"/>
        <v>0</v>
      </c>
    </row>
    <row r="735" spans="1:117" s="225" customFormat="1" hidden="1">
      <c r="A735" s="178" t="s">
        <v>1056</v>
      </c>
      <c r="B735" s="243"/>
      <c r="C735" s="242"/>
      <c r="D735" s="241"/>
      <c r="E735" s="240"/>
      <c r="F735" s="239"/>
      <c r="G735" s="238"/>
      <c r="H735" s="231"/>
      <c r="I735" s="237"/>
      <c r="J735" s="236"/>
      <c r="K735" s="236"/>
      <c r="L735" s="236"/>
      <c r="M735" s="236"/>
      <c r="N735" s="236"/>
      <c r="O735" s="236"/>
      <c r="P735" s="236"/>
      <c r="Q735" s="236"/>
      <c r="R735" s="236"/>
      <c r="S735" s="236"/>
      <c r="T735" s="236"/>
      <c r="U735" s="236"/>
      <c r="V735" s="236"/>
      <c r="W735" s="236"/>
      <c r="X735" s="236"/>
      <c r="Y735" s="236"/>
      <c r="Z735" s="236"/>
      <c r="AA735" s="236"/>
      <c r="AB735" s="236"/>
      <c r="AC735" s="236"/>
      <c r="AD735" s="236"/>
      <c r="AE735" s="236"/>
      <c r="AF735" s="236"/>
      <c r="AG735" s="236"/>
      <c r="AH735" s="236"/>
      <c r="AI735" s="236"/>
      <c r="AJ735" s="236"/>
      <c r="AK735" s="236"/>
      <c r="AL735" s="236"/>
      <c r="AM735" s="236"/>
      <c r="AN735" s="236"/>
      <c r="AO735" s="236"/>
      <c r="AP735" s="236"/>
      <c r="AQ735" s="236"/>
      <c r="AR735" s="236"/>
      <c r="AS735" s="177">
        <f t="shared" si="83"/>
        <v>0</v>
      </c>
      <c r="AT735" s="235">
        <f t="shared" si="84"/>
        <v>0</v>
      </c>
      <c r="AU735" s="235">
        <f t="shared" si="85"/>
        <v>0</v>
      </c>
      <c r="AV735" s="235">
        <f t="shared" si="86"/>
        <v>0</v>
      </c>
      <c r="AW735" s="172"/>
      <c r="AX735" s="173">
        <f t="shared" si="82"/>
        <v>0</v>
      </c>
      <c r="AY735" s="173"/>
      <c r="AZ735" s="173"/>
      <c r="BA735" s="173">
        <f t="shared" si="87"/>
        <v>0</v>
      </c>
      <c r="BB735" s="173"/>
      <c r="BC735" s="173"/>
      <c r="BD735" s="173">
        <f t="shared" si="88"/>
        <v>0</v>
      </c>
      <c r="BE735" s="173"/>
      <c r="BF735" s="172"/>
      <c r="BG735" s="172"/>
      <c r="BH735" s="172"/>
      <c r="BI735" s="172"/>
      <c r="BJ735" s="172"/>
      <c r="BK735" s="172"/>
      <c r="BL735" s="172"/>
      <c r="BM735" s="172"/>
      <c r="BN735" s="172"/>
      <c r="BO735" s="172"/>
      <c r="BP735" s="172"/>
      <c r="BQ735" s="172"/>
      <c r="BR735" s="172"/>
      <c r="BS735" s="172"/>
      <c r="BT735" s="172"/>
      <c r="BU735" s="172"/>
      <c r="BV735" s="172"/>
      <c r="BW735" s="172"/>
      <c r="BX735" s="172"/>
      <c r="BY735" s="172"/>
      <c r="BZ735" s="172"/>
      <c r="CA735" s="172"/>
      <c r="CB735" s="172"/>
      <c r="CC735" s="172"/>
      <c r="CD735" s="172"/>
      <c r="CE735" s="172"/>
      <c r="CF735" s="172"/>
      <c r="CG735" s="172"/>
      <c r="CH735" s="172"/>
      <c r="CI735" s="172"/>
      <c r="CJ735" s="172"/>
      <c r="CK735" s="172"/>
      <c r="CL735" s="172"/>
      <c r="CM735" s="172"/>
      <c r="CN735" s="172"/>
      <c r="CO735" s="172"/>
      <c r="CP735" s="172"/>
      <c r="CQ735" s="172"/>
      <c r="CR735" s="172"/>
      <c r="CS735" s="172"/>
      <c r="CT735" s="172"/>
      <c r="CU735" s="172"/>
      <c r="CV735" s="172"/>
      <c r="CW735" s="172"/>
      <c r="CX735" s="172"/>
      <c r="CY735" s="172"/>
      <c r="CZ735" s="172"/>
      <c r="DA735" s="172"/>
      <c r="DB735" s="172"/>
      <c r="DC735" s="172"/>
      <c r="DD735" s="172"/>
      <c r="DE735" s="172"/>
      <c r="DF735" s="172"/>
      <c r="DG735" s="172"/>
      <c r="DH735" s="172"/>
      <c r="DI735" s="172"/>
      <c r="DJ735" s="172"/>
      <c r="DK735" s="172"/>
      <c r="DL735" s="172"/>
      <c r="DM735" s="172"/>
    </row>
    <row r="736" spans="1:117" hidden="1">
      <c r="A736" s="178" t="s">
        <v>1057</v>
      </c>
      <c r="B736" s="243"/>
      <c r="C736" s="242"/>
      <c r="D736" s="241"/>
      <c r="E736" s="240"/>
      <c r="F736" s="239"/>
      <c r="G736" s="238"/>
      <c r="H736" s="231"/>
      <c r="I736" s="237"/>
      <c r="J736" s="236"/>
      <c r="K736" s="236"/>
      <c r="L736" s="236"/>
      <c r="M736" s="236"/>
      <c r="N736" s="236"/>
      <c r="O736" s="236"/>
      <c r="P736" s="236"/>
      <c r="Q736" s="236"/>
      <c r="R736" s="236"/>
      <c r="S736" s="236"/>
      <c r="T736" s="236"/>
      <c r="U736" s="236"/>
      <c r="V736" s="236"/>
      <c r="W736" s="236"/>
      <c r="X736" s="236"/>
      <c r="Y736" s="236"/>
      <c r="Z736" s="236"/>
      <c r="AA736" s="236"/>
      <c r="AB736" s="236"/>
      <c r="AC736" s="236"/>
      <c r="AD736" s="236"/>
      <c r="AE736" s="236"/>
      <c r="AF736" s="236"/>
      <c r="AG736" s="236"/>
      <c r="AH736" s="236"/>
      <c r="AI736" s="236"/>
      <c r="AJ736" s="236"/>
      <c r="AK736" s="236"/>
      <c r="AL736" s="236"/>
      <c r="AM736" s="236"/>
      <c r="AN736" s="236"/>
      <c r="AO736" s="236"/>
      <c r="AP736" s="236"/>
      <c r="AQ736" s="236"/>
      <c r="AR736" s="236"/>
      <c r="AS736" s="177">
        <f t="shared" si="83"/>
        <v>0</v>
      </c>
      <c r="AT736" s="235">
        <f t="shared" si="84"/>
        <v>0</v>
      </c>
      <c r="AU736" s="235">
        <f t="shared" si="85"/>
        <v>0</v>
      </c>
      <c r="AV736" s="235">
        <f t="shared" si="86"/>
        <v>0</v>
      </c>
      <c r="AX736" s="173">
        <f t="shared" si="82"/>
        <v>0</v>
      </c>
      <c r="BA736" s="173">
        <f t="shared" si="87"/>
        <v>0</v>
      </c>
      <c r="BD736" s="173">
        <f t="shared" si="88"/>
        <v>0</v>
      </c>
    </row>
    <row r="737" spans="1:117" s="225" customFormat="1" hidden="1">
      <c r="A737" s="178" t="s">
        <v>1058</v>
      </c>
      <c r="B737" s="243"/>
      <c r="C737" s="242"/>
      <c r="D737" s="241"/>
      <c r="E737" s="240"/>
      <c r="F737" s="239"/>
      <c r="G737" s="238"/>
      <c r="H737" s="231"/>
      <c r="I737" s="237"/>
      <c r="J737" s="236"/>
      <c r="K737" s="236"/>
      <c r="L737" s="236"/>
      <c r="M737" s="236"/>
      <c r="N737" s="236"/>
      <c r="O737" s="236"/>
      <c r="P737" s="236"/>
      <c r="Q737" s="236"/>
      <c r="R737" s="236"/>
      <c r="S737" s="236"/>
      <c r="T737" s="236"/>
      <c r="U737" s="236"/>
      <c r="V737" s="236"/>
      <c r="W737" s="236"/>
      <c r="X737" s="236"/>
      <c r="Y737" s="236"/>
      <c r="Z737" s="236"/>
      <c r="AA737" s="236"/>
      <c r="AB737" s="236"/>
      <c r="AC737" s="236"/>
      <c r="AD737" s="236"/>
      <c r="AE737" s="236"/>
      <c r="AF737" s="236"/>
      <c r="AG737" s="236"/>
      <c r="AH737" s="236"/>
      <c r="AI737" s="236"/>
      <c r="AJ737" s="236"/>
      <c r="AK737" s="236"/>
      <c r="AL737" s="236"/>
      <c r="AM737" s="236"/>
      <c r="AN737" s="236"/>
      <c r="AO737" s="236"/>
      <c r="AP737" s="236"/>
      <c r="AQ737" s="236"/>
      <c r="AR737" s="236"/>
      <c r="AS737" s="177">
        <f t="shared" si="83"/>
        <v>0</v>
      </c>
      <c r="AT737" s="235">
        <f t="shared" si="84"/>
        <v>0</v>
      </c>
      <c r="AU737" s="235">
        <f t="shared" si="85"/>
        <v>0</v>
      </c>
      <c r="AV737" s="235">
        <f t="shared" si="86"/>
        <v>0</v>
      </c>
      <c r="AW737" s="172"/>
      <c r="AX737" s="173">
        <f t="shared" si="82"/>
        <v>0</v>
      </c>
      <c r="AY737" s="173"/>
      <c r="AZ737" s="173"/>
      <c r="BA737" s="173">
        <f t="shared" si="87"/>
        <v>0</v>
      </c>
      <c r="BB737" s="173"/>
      <c r="BC737" s="173"/>
      <c r="BD737" s="173">
        <f t="shared" si="88"/>
        <v>0</v>
      </c>
      <c r="BE737" s="173"/>
      <c r="BF737" s="172"/>
      <c r="BG737" s="172"/>
      <c r="BH737" s="172"/>
      <c r="BI737" s="172"/>
      <c r="BJ737" s="172"/>
      <c r="BK737" s="172"/>
      <c r="BL737" s="172"/>
      <c r="BM737" s="172"/>
      <c r="BN737" s="172"/>
      <c r="BO737" s="172"/>
      <c r="BP737" s="172"/>
      <c r="BQ737" s="172"/>
      <c r="BR737" s="172"/>
      <c r="BS737" s="172"/>
      <c r="BT737" s="172"/>
      <c r="BU737" s="172"/>
      <c r="BV737" s="172"/>
      <c r="BW737" s="172"/>
      <c r="BX737" s="172"/>
      <c r="BY737" s="172"/>
      <c r="BZ737" s="172"/>
      <c r="CA737" s="172"/>
      <c r="CB737" s="172"/>
      <c r="CC737" s="172"/>
      <c r="CD737" s="172"/>
      <c r="CE737" s="172"/>
      <c r="CF737" s="172"/>
      <c r="CG737" s="172"/>
      <c r="CH737" s="172"/>
      <c r="CI737" s="172"/>
      <c r="CJ737" s="172"/>
      <c r="CK737" s="172"/>
      <c r="CL737" s="172"/>
      <c r="CM737" s="172"/>
      <c r="CN737" s="172"/>
      <c r="CO737" s="172"/>
      <c r="CP737" s="172"/>
      <c r="CQ737" s="172"/>
      <c r="CR737" s="172"/>
      <c r="CS737" s="172"/>
      <c r="CT737" s="172"/>
      <c r="CU737" s="172"/>
      <c r="CV737" s="172"/>
      <c r="CW737" s="172"/>
      <c r="CX737" s="172"/>
      <c r="CY737" s="172"/>
      <c r="CZ737" s="172"/>
      <c r="DA737" s="172"/>
      <c r="DB737" s="172"/>
      <c r="DC737" s="172"/>
      <c r="DD737" s="172"/>
      <c r="DE737" s="172"/>
      <c r="DF737" s="172"/>
      <c r="DG737" s="172"/>
      <c r="DH737" s="172"/>
      <c r="DI737" s="172"/>
      <c r="DJ737" s="172"/>
      <c r="DK737" s="172"/>
      <c r="DL737" s="172"/>
      <c r="DM737" s="172"/>
    </row>
    <row r="738" spans="1:117" s="225" customFormat="1" hidden="1">
      <c r="A738" s="178" t="s">
        <v>1059</v>
      </c>
      <c r="B738" s="243"/>
      <c r="C738" s="242"/>
      <c r="D738" s="241"/>
      <c r="E738" s="240"/>
      <c r="F738" s="239"/>
      <c r="G738" s="238"/>
      <c r="H738" s="231"/>
      <c r="I738" s="237"/>
      <c r="J738" s="236"/>
      <c r="K738" s="236"/>
      <c r="L738" s="236"/>
      <c r="M738" s="236"/>
      <c r="N738" s="236"/>
      <c r="O738" s="236"/>
      <c r="P738" s="236"/>
      <c r="Q738" s="236"/>
      <c r="R738" s="236"/>
      <c r="S738" s="236"/>
      <c r="T738" s="236"/>
      <c r="U738" s="236"/>
      <c r="V738" s="236"/>
      <c r="W738" s="236"/>
      <c r="X738" s="236"/>
      <c r="Y738" s="236"/>
      <c r="Z738" s="236"/>
      <c r="AA738" s="236"/>
      <c r="AB738" s="236"/>
      <c r="AC738" s="236"/>
      <c r="AD738" s="236"/>
      <c r="AE738" s="236"/>
      <c r="AF738" s="236"/>
      <c r="AG738" s="236"/>
      <c r="AH738" s="236"/>
      <c r="AI738" s="236"/>
      <c r="AJ738" s="236"/>
      <c r="AK738" s="236"/>
      <c r="AL738" s="236"/>
      <c r="AM738" s="236"/>
      <c r="AN738" s="236"/>
      <c r="AO738" s="236"/>
      <c r="AP738" s="236"/>
      <c r="AQ738" s="236"/>
      <c r="AR738" s="236"/>
      <c r="AS738" s="177">
        <f t="shared" si="83"/>
        <v>0</v>
      </c>
      <c r="AT738" s="235">
        <f t="shared" si="84"/>
        <v>0</v>
      </c>
      <c r="AU738" s="235">
        <f t="shared" si="85"/>
        <v>0</v>
      </c>
      <c r="AV738" s="235">
        <f t="shared" si="86"/>
        <v>0</v>
      </c>
      <c r="AW738" s="172"/>
      <c r="AX738" s="173">
        <f t="shared" si="82"/>
        <v>0</v>
      </c>
      <c r="AY738" s="173"/>
      <c r="AZ738" s="173"/>
      <c r="BA738" s="173">
        <f t="shared" si="87"/>
        <v>0</v>
      </c>
      <c r="BB738" s="173"/>
      <c r="BC738" s="173"/>
      <c r="BD738" s="173">
        <f t="shared" si="88"/>
        <v>0</v>
      </c>
      <c r="BE738" s="173"/>
      <c r="BF738" s="172"/>
      <c r="BG738" s="172"/>
      <c r="BH738" s="172"/>
      <c r="BI738" s="172"/>
      <c r="BJ738" s="172"/>
      <c r="BK738" s="172"/>
      <c r="BL738" s="172"/>
      <c r="BM738" s="172"/>
      <c r="BN738" s="172"/>
      <c r="BO738" s="172"/>
      <c r="BP738" s="172"/>
      <c r="BQ738" s="172"/>
      <c r="BR738" s="172"/>
      <c r="BS738" s="172"/>
      <c r="BT738" s="172"/>
      <c r="BU738" s="172"/>
      <c r="BV738" s="172"/>
      <c r="BW738" s="172"/>
      <c r="BX738" s="172"/>
      <c r="BY738" s="172"/>
      <c r="BZ738" s="172"/>
      <c r="CA738" s="172"/>
      <c r="CB738" s="172"/>
      <c r="CC738" s="172"/>
      <c r="CD738" s="172"/>
      <c r="CE738" s="172"/>
      <c r="CF738" s="172"/>
      <c r="CG738" s="172"/>
      <c r="CH738" s="172"/>
      <c r="CI738" s="172"/>
      <c r="CJ738" s="172"/>
      <c r="CK738" s="172"/>
      <c r="CL738" s="172"/>
      <c r="CM738" s="172"/>
      <c r="CN738" s="172"/>
      <c r="CO738" s="172"/>
      <c r="CP738" s="172"/>
      <c r="CQ738" s="172"/>
      <c r="CR738" s="172"/>
      <c r="CS738" s="172"/>
      <c r="CT738" s="172"/>
      <c r="CU738" s="172"/>
      <c r="CV738" s="172"/>
      <c r="CW738" s="172"/>
      <c r="CX738" s="172"/>
      <c r="CY738" s="172"/>
      <c r="CZ738" s="172"/>
      <c r="DA738" s="172"/>
      <c r="DB738" s="172"/>
      <c r="DC738" s="172"/>
      <c r="DD738" s="172"/>
      <c r="DE738" s="172"/>
      <c r="DF738" s="172"/>
      <c r="DG738" s="172"/>
      <c r="DH738" s="172"/>
      <c r="DI738" s="172"/>
      <c r="DJ738" s="172"/>
      <c r="DK738" s="172"/>
      <c r="DL738" s="172"/>
      <c r="DM738" s="172"/>
    </row>
    <row r="739" spans="1:117" s="225" customFormat="1" hidden="1">
      <c r="A739" s="178" t="s">
        <v>1060</v>
      </c>
      <c r="B739" s="243"/>
      <c r="C739" s="242"/>
      <c r="D739" s="241"/>
      <c r="E739" s="240"/>
      <c r="F739" s="239"/>
      <c r="G739" s="238"/>
      <c r="H739" s="231"/>
      <c r="I739" s="237"/>
      <c r="J739" s="236"/>
      <c r="K739" s="236"/>
      <c r="L739" s="236"/>
      <c r="M739" s="236"/>
      <c r="N739" s="236"/>
      <c r="O739" s="236"/>
      <c r="P739" s="236"/>
      <c r="Q739" s="236"/>
      <c r="R739" s="236"/>
      <c r="S739" s="236"/>
      <c r="T739" s="236"/>
      <c r="U739" s="236"/>
      <c r="V739" s="236"/>
      <c r="W739" s="236"/>
      <c r="X739" s="236"/>
      <c r="Y739" s="236"/>
      <c r="Z739" s="236"/>
      <c r="AA739" s="236"/>
      <c r="AB739" s="236"/>
      <c r="AC739" s="236"/>
      <c r="AD739" s="236"/>
      <c r="AE739" s="236"/>
      <c r="AF739" s="236"/>
      <c r="AG739" s="236"/>
      <c r="AH739" s="236"/>
      <c r="AI739" s="236"/>
      <c r="AJ739" s="236"/>
      <c r="AK739" s="236"/>
      <c r="AL739" s="236"/>
      <c r="AM739" s="236"/>
      <c r="AN739" s="236"/>
      <c r="AO739" s="236"/>
      <c r="AP739" s="236"/>
      <c r="AQ739" s="236"/>
      <c r="AR739" s="236"/>
      <c r="AS739" s="177">
        <f t="shared" si="83"/>
        <v>0</v>
      </c>
      <c r="AT739" s="235">
        <f t="shared" si="84"/>
        <v>0</v>
      </c>
      <c r="AU739" s="235">
        <f t="shared" si="85"/>
        <v>0</v>
      </c>
      <c r="AV739" s="235">
        <f t="shared" si="86"/>
        <v>0</v>
      </c>
      <c r="AW739" s="172"/>
      <c r="AX739" s="173">
        <f t="shared" si="82"/>
        <v>0</v>
      </c>
      <c r="AY739" s="173"/>
      <c r="AZ739" s="173"/>
      <c r="BA739" s="173">
        <f t="shared" si="87"/>
        <v>0</v>
      </c>
      <c r="BB739" s="173"/>
      <c r="BC739" s="173"/>
      <c r="BD739" s="173">
        <f t="shared" si="88"/>
        <v>0</v>
      </c>
      <c r="BE739" s="173"/>
      <c r="BF739" s="172"/>
      <c r="BG739" s="172"/>
      <c r="BH739" s="172"/>
      <c r="BI739" s="172"/>
      <c r="BJ739" s="172"/>
      <c r="BK739" s="172"/>
      <c r="BL739" s="172"/>
      <c r="BM739" s="172"/>
      <c r="BN739" s="172"/>
      <c r="BO739" s="172"/>
      <c r="BP739" s="172"/>
      <c r="BQ739" s="172"/>
      <c r="BR739" s="172"/>
      <c r="BS739" s="172"/>
      <c r="BT739" s="172"/>
      <c r="BU739" s="172"/>
      <c r="BV739" s="172"/>
      <c r="BW739" s="172"/>
      <c r="BX739" s="172"/>
      <c r="BY739" s="172"/>
      <c r="BZ739" s="172"/>
      <c r="CA739" s="172"/>
      <c r="CB739" s="172"/>
      <c r="CC739" s="172"/>
      <c r="CD739" s="172"/>
      <c r="CE739" s="172"/>
      <c r="CF739" s="172"/>
      <c r="CG739" s="172"/>
      <c r="CH739" s="172"/>
      <c r="CI739" s="172"/>
      <c r="CJ739" s="172"/>
      <c r="CK739" s="172"/>
      <c r="CL739" s="172"/>
      <c r="CM739" s="172"/>
      <c r="CN739" s="172"/>
      <c r="CO739" s="172"/>
      <c r="CP739" s="172"/>
      <c r="CQ739" s="172"/>
      <c r="CR739" s="172"/>
      <c r="CS739" s="172"/>
      <c r="CT739" s="172"/>
      <c r="CU739" s="172"/>
      <c r="CV739" s="172"/>
      <c r="CW739" s="172"/>
      <c r="CX739" s="172"/>
      <c r="CY739" s="172"/>
      <c r="CZ739" s="172"/>
      <c r="DA739" s="172"/>
      <c r="DB739" s="172"/>
      <c r="DC739" s="172"/>
      <c r="DD739" s="172"/>
      <c r="DE739" s="172"/>
      <c r="DF739" s="172"/>
      <c r="DG739" s="172"/>
      <c r="DH739" s="172"/>
      <c r="DI739" s="172"/>
      <c r="DJ739" s="172"/>
      <c r="DK739" s="172"/>
      <c r="DL739" s="172"/>
      <c r="DM739" s="172"/>
    </row>
    <row r="740" spans="1:117" s="225" customFormat="1" hidden="1">
      <c r="A740" s="178" t="s">
        <v>1061</v>
      </c>
      <c r="B740" s="243"/>
      <c r="C740" s="242"/>
      <c r="D740" s="241"/>
      <c r="E740" s="240"/>
      <c r="F740" s="239"/>
      <c r="G740" s="238"/>
      <c r="H740" s="231"/>
      <c r="I740" s="237"/>
      <c r="J740" s="236"/>
      <c r="K740" s="236"/>
      <c r="L740" s="236"/>
      <c r="M740" s="236"/>
      <c r="N740" s="236"/>
      <c r="O740" s="236"/>
      <c r="P740" s="236"/>
      <c r="Q740" s="236"/>
      <c r="R740" s="236"/>
      <c r="S740" s="236"/>
      <c r="T740" s="236"/>
      <c r="U740" s="236"/>
      <c r="V740" s="236"/>
      <c r="W740" s="236"/>
      <c r="X740" s="236"/>
      <c r="Y740" s="236"/>
      <c r="Z740" s="236"/>
      <c r="AA740" s="236"/>
      <c r="AB740" s="236"/>
      <c r="AC740" s="236"/>
      <c r="AD740" s="236"/>
      <c r="AE740" s="236"/>
      <c r="AF740" s="236"/>
      <c r="AG740" s="236"/>
      <c r="AH740" s="236"/>
      <c r="AI740" s="236"/>
      <c r="AJ740" s="236"/>
      <c r="AK740" s="236"/>
      <c r="AL740" s="236"/>
      <c r="AM740" s="236"/>
      <c r="AN740" s="236"/>
      <c r="AO740" s="236"/>
      <c r="AP740" s="236"/>
      <c r="AQ740" s="236"/>
      <c r="AR740" s="236"/>
      <c r="AS740" s="177">
        <f t="shared" si="83"/>
        <v>0</v>
      </c>
      <c r="AT740" s="235">
        <f t="shared" si="84"/>
        <v>0</v>
      </c>
      <c r="AU740" s="235">
        <f t="shared" si="85"/>
        <v>0</v>
      </c>
      <c r="AV740" s="235">
        <f t="shared" si="86"/>
        <v>0</v>
      </c>
      <c r="AW740" s="172"/>
      <c r="AX740" s="173">
        <f t="shared" si="82"/>
        <v>0</v>
      </c>
      <c r="AY740" s="173"/>
      <c r="AZ740" s="173"/>
      <c r="BA740" s="173">
        <f t="shared" si="87"/>
        <v>0</v>
      </c>
      <c r="BB740" s="173"/>
      <c r="BC740" s="173"/>
      <c r="BD740" s="173">
        <f t="shared" si="88"/>
        <v>0</v>
      </c>
      <c r="BE740" s="173"/>
      <c r="BF740" s="172"/>
      <c r="BG740" s="172"/>
      <c r="BH740" s="172"/>
      <c r="BI740" s="172"/>
      <c r="BJ740" s="172"/>
      <c r="BK740" s="172"/>
      <c r="BL740" s="172"/>
      <c r="BM740" s="172"/>
      <c r="BN740" s="172"/>
      <c r="BO740" s="172"/>
      <c r="BP740" s="172"/>
      <c r="BQ740" s="172"/>
      <c r="BR740" s="172"/>
      <c r="BS740" s="172"/>
      <c r="BT740" s="172"/>
      <c r="BU740" s="172"/>
      <c r="BV740" s="172"/>
      <c r="BW740" s="172"/>
      <c r="BX740" s="172"/>
      <c r="BY740" s="172"/>
      <c r="BZ740" s="172"/>
      <c r="CA740" s="172"/>
      <c r="CB740" s="172"/>
      <c r="CC740" s="172"/>
      <c r="CD740" s="172"/>
      <c r="CE740" s="172"/>
      <c r="CF740" s="172"/>
      <c r="CG740" s="172"/>
      <c r="CH740" s="172"/>
      <c r="CI740" s="172"/>
      <c r="CJ740" s="172"/>
      <c r="CK740" s="172"/>
      <c r="CL740" s="172"/>
      <c r="CM740" s="172"/>
      <c r="CN740" s="172"/>
      <c r="CO740" s="172"/>
      <c r="CP740" s="172"/>
      <c r="CQ740" s="172"/>
      <c r="CR740" s="172"/>
      <c r="CS740" s="172"/>
      <c r="CT740" s="172"/>
      <c r="CU740" s="172"/>
      <c r="CV740" s="172"/>
      <c r="CW740" s="172"/>
      <c r="CX740" s="172"/>
      <c r="CY740" s="172"/>
      <c r="CZ740" s="172"/>
      <c r="DA740" s="172"/>
      <c r="DB740" s="172"/>
      <c r="DC740" s="172"/>
      <c r="DD740" s="172"/>
      <c r="DE740" s="172"/>
      <c r="DF740" s="172"/>
      <c r="DG740" s="172"/>
      <c r="DH740" s="172"/>
      <c r="DI740" s="172"/>
      <c r="DJ740" s="172"/>
      <c r="DK740" s="172"/>
      <c r="DL740" s="172"/>
      <c r="DM740" s="172"/>
    </row>
    <row r="741" spans="1:117" s="225" customFormat="1" hidden="1">
      <c r="A741" s="178" t="s">
        <v>1062</v>
      </c>
      <c r="B741" s="243"/>
      <c r="C741" s="242"/>
      <c r="D741" s="241"/>
      <c r="E741" s="240"/>
      <c r="F741" s="239"/>
      <c r="G741" s="238"/>
      <c r="H741" s="231"/>
      <c r="I741" s="237"/>
      <c r="J741" s="236"/>
      <c r="K741" s="236"/>
      <c r="L741" s="236"/>
      <c r="M741" s="236"/>
      <c r="N741" s="236"/>
      <c r="O741" s="236"/>
      <c r="P741" s="236"/>
      <c r="Q741" s="236"/>
      <c r="R741" s="236"/>
      <c r="S741" s="236"/>
      <c r="T741" s="236"/>
      <c r="U741" s="236"/>
      <c r="V741" s="236"/>
      <c r="W741" s="236"/>
      <c r="X741" s="236"/>
      <c r="Y741" s="236"/>
      <c r="Z741" s="236"/>
      <c r="AA741" s="236"/>
      <c r="AB741" s="236"/>
      <c r="AC741" s="236"/>
      <c r="AD741" s="236"/>
      <c r="AE741" s="236"/>
      <c r="AF741" s="236"/>
      <c r="AG741" s="236"/>
      <c r="AH741" s="236"/>
      <c r="AI741" s="236"/>
      <c r="AJ741" s="236"/>
      <c r="AK741" s="236"/>
      <c r="AL741" s="236"/>
      <c r="AM741" s="236"/>
      <c r="AN741" s="236"/>
      <c r="AO741" s="236"/>
      <c r="AP741" s="236"/>
      <c r="AQ741" s="236"/>
      <c r="AR741" s="236"/>
      <c r="AS741" s="177">
        <f t="shared" si="83"/>
        <v>0</v>
      </c>
      <c r="AT741" s="235">
        <f t="shared" si="84"/>
        <v>0</v>
      </c>
      <c r="AU741" s="235">
        <f t="shared" si="85"/>
        <v>0</v>
      </c>
      <c r="AV741" s="235">
        <f t="shared" si="86"/>
        <v>0</v>
      </c>
      <c r="AW741" s="172"/>
      <c r="AX741" s="173">
        <f t="shared" si="82"/>
        <v>0</v>
      </c>
      <c r="AY741" s="173"/>
      <c r="AZ741" s="173"/>
      <c r="BA741" s="173">
        <f t="shared" si="87"/>
        <v>0</v>
      </c>
      <c r="BB741" s="173"/>
      <c r="BC741" s="173"/>
      <c r="BD741" s="173">
        <f t="shared" si="88"/>
        <v>0</v>
      </c>
      <c r="BE741" s="173"/>
      <c r="BF741" s="172"/>
      <c r="BG741" s="172"/>
      <c r="BH741" s="172"/>
      <c r="BI741" s="172"/>
      <c r="BJ741" s="172"/>
      <c r="BK741" s="172"/>
      <c r="BL741" s="172"/>
      <c r="BM741" s="172"/>
      <c r="BN741" s="172"/>
      <c r="BO741" s="172"/>
      <c r="BP741" s="172"/>
      <c r="BQ741" s="172"/>
      <c r="BR741" s="172"/>
      <c r="BS741" s="172"/>
      <c r="BT741" s="172"/>
      <c r="BU741" s="172"/>
      <c r="BV741" s="172"/>
      <c r="BW741" s="172"/>
      <c r="BX741" s="172"/>
      <c r="BY741" s="172"/>
      <c r="BZ741" s="172"/>
      <c r="CA741" s="172"/>
      <c r="CB741" s="172"/>
      <c r="CC741" s="172"/>
      <c r="CD741" s="172"/>
      <c r="CE741" s="172"/>
      <c r="CF741" s="172"/>
      <c r="CG741" s="172"/>
      <c r="CH741" s="172"/>
      <c r="CI741" s="172"/>
      <c r="CJ741" s="172"/>
      <c r="CK741" s="172"/>
      <c r="CL741" s="172"/>
      <c r="CM741" s="172"/>
      <c r="CN741" s="172"/>
      <c r="CO741" s="172"/>
      <c r="CP741" s="172"/>
      <c r="CQ741" s="172"/>
      <c r="CR741" s="172"/>
      <c r="CS741" s="172"/>
      <c r="CT741" s="172"/>
      <c r="CU741" s="172"/>
      <c r="CV741" s="172"/>
      <c r="CW741" s="172"/>
      <c r="CX741" s="172"/>
      <c r="CY741" s="172"/>
      <c r="CZ741" s="172"/>
      <c r="DA741" s="172"/>
      <c r="DB741" s="172"/>
      <c r="DC741" s="172"/>
      <c r="DD741" s="172"/>
      <c r="DE741" s="172"/>
      <c r="DF741" s="172"/>
      <c r="DG741" s="172"/>
      <c r="DH741" s="172"/>
      <c r="DI741" s="172"/>
      <c r="DJ741" s="172"/>
      <c r="DK741" s="172"/>
      <c r="DL741" s="172"/>
      <c r="DM741" s="172"/>
    </row>
    <row r="742" spans="1:117" s="225" customFormat="1" hidden="1">
      <c r="A742" s="178" t="s">
        <v>1063</v>
      </c>
      <c r="B742" s="243"/>
      <c r="C742" s="242"/>
      <c r="D742" s="241"/>
      <c r="E742" s="240"/>
      <c r="F742" s="239"/>
      <c r="G742" s="238"/>
      <c r="H742" s="231"/>
      <c r="I742" s="237"/>
      <c r="J742" s="236"/>
      <c r="K742" s="236"/>
      <c r="L742" s="236"/>
      <c r="M742" s="236"/>
      <c r="N742" s="236"/>
      <c r="O742" s="236"/>
      <c r="P742" s="236"/>
      <c r="Q742" s="236"/>
      <c r="R742" s="236"/>
      <c r="S742" s="236"/>
      <c r="T742" s="236"/>
      <c r="U742" s="236"/>
      <c r="V742" s="236"/>
      <c r="W742" s="236"/>
      <c r="X742" s="236"/>
      <c r="Y742" s="236"/>
      <c r="Z742" s="236"/>
      <c r="AA742" s="236"/>
      <c r="AB742" s="236"/>
      <c r="AC742" s="236"/>
      <c r="AD742" s="236"/>
      <c r="AE742" s="236"/>
      <c r="AF742" s="236"/>
      <c r="AG742" s="236"/>
      <c r="AH742" s="236"/>
      <c r="AI742" s="236"/>
      <c r="AJ742" s="236"/>
      <c r="AK742" s="236"/>
      <c r="AL742" s="236"/>
      <c r="AM742" s="236"/>
      <c r="AN742" s="236"/>
      <c r="AO742" s="236"/>
      <c r="AP742" s="236"/>
      <c r="AQ742" s="236"/>
      <c r="AR742" s="236"/>
      <c r="AS742" s="177">
        <f t="shared" si="83"/>
        <v>0</v>
      </c>
      <c r="AT742" s="235">
        <f t="shared" si="84"/>
        <v>0</v>
      </c>
      <c r="AU742" s="235">
        <f t="shared" si="85"/>
        <v>0</v>
      </c>
      <c r="AV742" s="235">
        <f t="shared" si="86"/>
        <v>0</v>
      </c>
      <c r="AW742" s="172"/>
      <c r="AX742" s="173">
        <f t="shared" si="82"/>
        <v>0</v>
      </c>
      <c r="AY742" s="173"/>
      <c r="AZ742" s="173"/>
      <c r="BA742" s="173">
        <f t="shared" si="87"/>
        <v>0</v>
      </c>
      <c r="BB742" s="173"/>
      <c r="BC742" s="173"/>
      <c r="BD742" s="173">
        <f t="shared" si="88"/>
        <v>0</v>
      </c>
      <c r="BE742" s="173"/>
      <c r="BF742" s="172"/>
      <c r="BG742" s="172"/>
      <c r="BH742" s="172"/>
      <c r="BI742" s="172"/>
      <c r="BJ742" s="172"/>
      <c r="BK742" s="172"/>
      <c r="BL742" s="172"/>
      <c r="BM742" s="172"/>
      <c r="BN742" s="172"/>
      <c r="BO742" s="172"/>
      <c r="BP742" s="172"/>
      <c r="BQ742" s="172"/>
      <c r="BR742" s="172"/>
      <c r="BS742" s="172"/>
      <c r="BT742" s="172"/>
      <c r="BU742" s="172"/>
      <c r="BV742" s="172"/>
      <c r="BW742" s="172"/>
      <c r="BX742" s="172"/>
      <c r="BY742" s="172"/>
      <c r="BZ742" s="172"/>
      <c r="CA742" s="172"/>
      <c r="CB742" s="172"/>
      <c r="CC742" s="172"/>
      <c r="CD742" s="172"/>
      <c r="CE742" s="172"/>
      <c r="CF742" s="172"/>
      <c r="CG742" s="172"/>
      <c r="CH742" s="172"/>
      <c r="CI742" s="172"/>
      <c r="CJ742" s="172"/>
      <c r="CK742" s="172"/>
      <c r="CL742" s="172"/>
      <c r="CM742" s="172"/>
      <c r="CN742" s="172"/>
      <c r="CO742" s="172"/>
      <c r="CP742" s="172"/>
      <c r="CQ742" s="172"/>
      <c r="CR742" s="172"/>
      <c r="CS742" s="172"/>
      <c r="CT742" s="172"/>
      <c r="CU742" s="172"/>
      <c r="CV742" s="172"/>
      <c r="CW742" s="172"/>
      <c r="CX742" s="172"/>
      <c r="CY742" s="172"/>
      <c r="CZ742" s="172"/>
      <c r="DA742" s="172"/>
      <c r="DB742" s="172"/>
      <c r="DC742" s="172"/>
      <c r="DD742" s="172"/>
      <c r="DE742" s="172"/>
      <c r="DF742" s="172"/>
      <c r="DG742" s="172"/>
      <c r="DH742" s="172"/>
      <c r="DI742" s="172"/>
      <c r="DJ742" s="172"/>
      <c r="DK742" s="172"/>
      <c r="DL742" s="172"/>
      <c r="DM742" s="172"/>
    </row>
    <row r="743" spans="1:117" s="225" customFormat="1" hidden="1">
      <c r="A743" s="178" t="s">
        <v>1064</v>
      </c>
      <c r="B743" s="243"/>
      <c r="C743" s="242"/>
      <c r="D743" s="241"/>
      <c r="E743" s="240"/>
      <c r="F743" s="239"/>
      <c r="G743" s="238"/>
      <c r="H743" s="231"/>
      <c r="I743" s="237"/>
      <c r="J743" s="236"/>
      <c r="K743" s="236"/>
      <c r="L743" s="236"/>
      <c r="M743" s="236"/>
      <c r="N743" s="236"/>
      <c r="O743" s="236"/>
      <c r="P743" s="236"/>
      <c r="Q743" s="236"/>
      <c r="R743" s="236"/>
      <c r="S743" s="236"/>
      <c r="T743" s="236"/>
      <c r="U743" s="236"/>
      <c r="V743" s="236"/>
      <c r="W743" s="236"/>
      <c r="X743" s="236"/>
      <c r="Y743" s="236"/>
      <c r="Z743" s="236"/>
      <c r="AA743" s="236"/>
      <c r="AB743" s="236"/>
      <c r="AC743" s="236"/>
      <c r="AD743" s="236"/>
      <c r="AE743" s="236"/>
      <c r="AF743" s="236"/>
      <c r="AG743" s="236"/>
      <c r="AH743" s="236"/>
      <c r="AI743" s="236"/>
      <c r="AJ743" s="236"/>
      <c r="AK743" s="236"/>
      <c r="AL743" s="236"/>
      <c r="AM743" s="236"/>
      <c r="AN743" s="236"/>
      <c r="AO743" s="236"/>
      <c r="AP743" s="236"/>
      <c r="AQ743" s="236"/>
      <c r="AR743" s="236"/>
      <c r="AS743" s="177">
        <f t="shared" si="83"/>
        <v>0</v>
      </c>
      <c r="AT743" s="235">
        <f t="shared" si="84"/>
        <v>0</v>
      </c>
      <c r="AU743" s="235">
        <f t="shared" si="85"/>
        <v>0</v>
      </c>
      <c r="AV743" s="235">
        <f t="shared" si="86"/>
        <v>0</v>
      </c>
      <c r="AW743" s="172"/>
      <c r="AX743" s="173">
        <f t="shared" si="82"/>
        <v>0</v>
      </c>
      <c r="AY743" s="173"/>
      <c r="AZ743" s="173"/>
      <c r="BA743" s="173">
        <f t="shared" si="87"/>
        <v>0</v>
      </c>
      <c r="BB743" s="173"/>
      <c r="BC743" s="173"/>
      <c r="BD743" s="173">
        <f t="shared" si="88"/>
        <v>0</v>
      </c>
      <c r="BE743" s="173"/>
      <c r="BF743" s="172"/>
      <c r="BG743" s="172"/>
      <c r="BH743" s="172"/>
      <c r="BI743" s="172"/>
      <c r="BJ743" s="172"/>
      <c r="BK743" s="172"/>
      <c r="BL743" s="172"/>
      <c r="BM743" s="172"/>
      <c r="BN743" s="172"/>
      <c r="BO743" s="172"/>
      <c r="BP743" s="172"/>
      <c r="BQ743" s="172"/>
      <c r="BR743" s="172"/>
      <c r="BS743" s="172"/>
      <c r="BT743" s="172"/>
      <c r="BU743" s="172"/>
      <c r="BV743" s="172"/>
      <c r="BW743" s="172"/>
      <c r="BX743" s="172"/>
      <c r="BY743" s="172"/>
      <c r="BZ743" s="172"/>
      <c r="CA743" s="172"/>
      <c r="CB743" s="172"/>
      <c r="CC743" s="172"/>
      <c r="CD743" s="172"/>
      <c r="CE743" s="172"/>
      <c r="CF743" s="172"/>
      <c r="CG743" s="172"/>
      <c r="CH743" s="172"/>
      <c r="CI743" s="172"/>
      <c r="CJ743" s="172"/>
      <c r="CK743" s="172"/>
      <c r="CL743" s="172"/>
      <c r="CM743" s="172"/>
      <c r="CN743" s="172"/>
      <c r="CO743" s="172"/>
      <c r="CP743" s="172"/>
      <c r="CQ743" s="172"/>
      <c r="CR743" s="172"/>
      <c r="CS743" s="172"/>
      <c r="CT743" s="172"/>
      <c r="CU743" s="172"/>
      <c r="CV743" s="172"/>
      <c r="CW743" s="172"/>
      <c r="CX743" s="172"/>
      <c r="CY743" s="172"/>
      <c r="CZ743" s="172"/>
      <c r="DA743" s="172"/>
      <c r="DB743" s="172"/>
      <c r="DC743" s="172"/>
      <c r="DD743" s="172"/>
      <c r="DE743" s="172"/>
      <c r="DF743" s="172"/>
      <c r="DG743" s="172"/>
      <c r="DH743" s="172"/>
      <c r="DI743" s="172"/>
      <c r="DJ743" s="172"/>
      <c r="DK743" s="172"/>
      <c r="DL743" s="172"/>
      <c r="DM743" s="172"/>
    </row>
    <row r="744" spans="1:117" s="225" customFormat="1" hidden="1">
      <c r="A744" s="178" t="s">
        <v>1065</v>
      </c>
      <c r="B744" s="243"/>
      <c r="C744" s="242"/>
      <c r="D744" s="241"/>
      <c r="E744" s="240"/>
      <c r="F744" s="239"/>
      <c r="G744" s="238"/>
      <c r="H744" s="231"/>
      <c r="I744" s="237"/>
      <c r="J744" s="236"/>
      <c r="K744" s="236"/>
      <c r="L744" s="236"/>
      <c r="M744" s="236"/>
      <c r="N744" s="236"/>
      <c r="O744" s="236"/>
      <c r="P744" s="236"/>
      <c r="Q744" s="236"/>
      <c r="R744" s="236"/>
      <c r="S744" s="236"/>
      <c r="T744" s="236"/>
      <c r="U744" s="236"/>
      <c r="V744" s="236"/>
      <c r="W744" s="236"/>
      <c r="X744" s="236"/>
      <c r="Y744" s="236"/>
      <c r="Z744" s="236"/>
      <c r="AA744" s="236"/>
      <c r="AB744" s="236"/>
      <c r="AC744" s="236"/>
      <c r="AD744" s="236"/>
      <c r="AE744" s="236"/>
      <c r="AF744" s="236"/>
      <c r="AG744" s="236"/>
      <c r="AH744" s="236"/>
      <c r="AI744" s="236"/>
      <c r="AJ744" s="236"/>
      <c r="AK744" s="236"/>
      <c r="AL744" s="236"/>
      <c r="AM744" s="236"/>
      <c r="AN744" s="236"/>
      <c r="AO744" s="236"/>
      <c r="AP744" s="236"/>
      <c r="AQ744" s="236"/>
      <c r="AR744" s="236"/>
      <c r="AS744" s="177">
        <f t="shared" si="83"/>
        <v>0</v>
      </c>
      <c r="AT744" s="235">
        <f t="shared" si="84"/>
        <v>0</v>
      </c>
      <c r="AU744" s="235">
        <f t="shared" si="85"/>
        <v>0</v>
      </c>
      <c r="AV744" s="235">
        <f t="shared" si="86"/>
        <v>0</v>
      </c>
      <c r="AW744" s="172"/>
      <c r="AX744" s="173">
        <f t="shared" si="82"/>
        <v>0</v>
      </c>
      <c r="AY744" s="173"/>
      <c r="AZ744" s="173"/>
      <c r="BA744" s="173">
        <f t="shared" si="87"/>
        <v>0</v>
      </c>
      <c r="BB744" s="173"/>
      <c r="BC744" s="173"/>
      <c r="BD744" s="173">
        <f t="shared" si="88"/>
        <v>0</v>
      </c>
      <c r="BE744" s="173"/>
      <c r="BF744" s="172"/>
      <c r="BG744" s="172"/>
      <c r="BH744" s="172"/>
      <c r="BI744" s="172"/>
      <c r="BJ744" s="172"/>
      <c r="BK744" s="172"/>
      <c r="BL744" s="172"/>
      <c r="BM744" s="172"/>
      <c r="BN744" s="172"/>
      <c r="BO744" s="172"/>
      <c r="BP744" s="172"/>
      <c r="BQ744" s="172"/>
      <c r="BR744" s="172"/>
      <c r="BS744" s="172"/>
      <c r="BT744" s="172"/>
      <c r="BU744" s="172"/>
      <c r="BV744" s="172"/>
      <c r="BW744" s="172"/>
      <c r="BX744" s="172"/>
      <c r="BY744" s="172"/>
      <c r="BZ744" s="172"/>
      <c r="CA744" s="172"/>
      <c r="CB744" s="172"/>
      <c r="CC744" s="172"/>
      <c r="CD744" s="172"/>
      <c r="CE744" s="172"/>
      <c r="CF744" s="172"/>
      <c r="CG744" s="172"/>
      <c r="CH744" s="172"/>
      <c r="CI744" s="172"/>
      <c r="CJ744" s="172"/>
      <c r="CK744" s="172"/>
      <c r="CL744" s="172"/>
      <c r="CM744" s="172"/>
      <c r="CN744" s="172"/>
      <c r="CO744" s="172"/>
      <c r="CP744" s="172"/>
      <c r="CQ744" s="172"/>
      <c r="CR744" s="172"/>
      <c r="CS744" s="172"/>
      <c r="CT744" s="172"/>
      <c r="CU744" s="172"/>
      <c r="CV744" s="172"/>
      <c r="CW744" s="172"/>
      <c r="CX744" s="172"/>
      <c r="CY744" s="172"/>
      <c r="CZ744" s="172"/>
      <c r="DA744" s="172"/>
      <c r="DB744" s="172"/>
      <c r="DC744" s="172"/>
      <c r="DD744" s="172"/>
      <c r="DE744" s="172"/>
      <c r="DF744" s="172"/>
      <c r="DG744" s="172"/>
      <c r="DH744" s="172"/>
      <c r="DI744" s="172"/>
      <c r="DJ744" s="172"/>
      <c r="DK744" s="172"/>
      <c r="DL744" s="172"/>
      <c r="DM744" s="172"/>
    </row>
    <row r="745" spans="1:117" hidden="1">
      <c r="A745" s="178" t="s">
        <v>1066</v>
      </c>
      <c r="B745" s="243"/>
      <c r="C745" s="242"/>
      <c r="D745" s="241"/>
      <c r="E745" s="240"/>
      <c r="F745" s="239"/>
      <c r="G745" s="238"/>
      <c r="H745" s="231"/>
      <c r="I745" s="237"/>
      <c r="J745" s="236"/>
      <c r="K745" s="236"/>
      <c r="L745" s="236"/>
      <c r="M745" s="236"/>
      <c r="N745" s="236"/>
      <c r="O745" s="236"/>
      <c r="P745" s="236"/>
      <c r="Q745" s="236"/>
      <c r="R745" s="236"/>
      <c r="S745" s="236"/>
      <c r="T745" s="236"/>
      <c r="U745" s="236"/>
      <c r="V745" s="236"/>
      <c r="W745" s="236"/>
      <c r="X745" s="236"/>
      <c r="Y745" s="236"/>
      <c r="Z745" s="236"/>
      <c r="AA745" s="236"/>
      <c r="AB745" s="236"/>
      <c r="AC745" s="236"/>
      <c r="AD745" s="236"/>
      <c r="AE745" s="236"/>
      <c r="AF745" s="236"/>
      <c r="AG745" s="236"/>
      <c r="AH745" s="236"/>
      <c r="AI745" s="236"/>
      <c r="AJ745" s="236"/>
      <c r="AK745" s="236"/>
      <c r="AL745" s="236"/>
      <c r="AM745" s="236"/>
      <c r="AN745" s="236"/>
      <c r="AO745" s="236"/>
      <c r="AP745" s="236"/>
      <c r="AQ745" s="236"/>
      <c r="AR745" s="236"/>
      <c r="AS745" s="177">
        <f t="shared" si="83"/>
        <v>0</v>
      </c>
      <c r="AT745" s="235">
        <f t="shared" si="84"/>
        <v>0</v>
      </c>
      <c r="AU745" s="235">
        <f t="shared" si="85"/>
        <v>0</v>
      </c>
      <c r="AV745" s="235">
        <f t="shared" si="86"/>
        <v>0</v>
      </c>
      <c r="AX745" s="173">
        <f t="shared" ref="AX745:AX808" si="89">D745*(P745+Q745+AL745+AE745+AA745+Z745+Y745+X745)</f>
        <v>0</v>
      </c>
      <c r="BA745" s="173">
        <f t="shared" si="87"/>
        <v>0</v>
      </c>
      <c r="BD745" s="173">
        <f t="shared" si="88"/>
        <v>0</v>
      </c>
    </row>
    <row r="746" spans="1:117" hidden="1">
      <c r="A746" s="178" t="s">
        <v>1067</v>
      </c>
      <c r="B746" s="243"/>
      <c r="C746" s="242"/>
      <c r="D746" s="241"/>
      <c r="E746" s="240"/>
      <c r="F746" s="239"/>
      <c r="G746" s="238"/>
      <c r="H746" s="231"/>
      <c r="I746" s="237"/>
      <c r="J746" s="236"/>
      <c r="K746" s="236"/>
      <c r="L746" s="236"/>
      <c r="M746" s="236"/>
      <c r="N746" s="236"/>
      <c r="O746" s="236"/>
      <c r="P746" s="236"/>
      <c r="Q746" s="236"/>
      <c r="R746" s="236"/>
      <c r="S746" s="236"/>
      <c r="T746" s="236"/>
      <c r="U746" s="236"/>
      <c r="V746" s="236"/>
      <c r="W746" s="236"/>
      <c r="X746" s="236"/>
      <c r="Y746" s="236"/>
      <c r="Z746" s="236"/>
      <c r="AA746" s="236"/>
      <c r="AB746" s="236"/>
      <c r="AC746" s="236"/>
      <c r="AD746" s="236"/>
      <c r="AE746" s="236"/>
      <c r="AF746" s="236"/>
      <c r="AG746" s="236"/>
      <c r="AH746" s="236"/>
      <c r="AI746" s="236"/>
      <c r="AJ746" s="236"/>
      <c r="AK746" s="236"/>
      <c r="AL746" s="236"/>
      <c r="AM746" s="236"/>
      <c r="AN746" s="236"/>
      <c r="AO746" s="236"/>
      <c r="AP746" s="236"/>
      <c r="AQ746" s="236"/>
      <c r="AR746" s="236"/>
      <c r="AS746" s="177">
        <f t="shared" si="83"/>
        <v>0</v>
      </c>
      <c r="AT746" s="235">
        <f t="shared" si="84"/>
        <v>0</v>
      </c>
      <c r="AU746" s="235">
        <f t="shared" si="85"/>
        <v>0</v>
      </c>
      <c r="AV746" s="235">
        <f t="shared" si="86"/>
        <v>0</v>
      </c>
      <c r="AX746" s="173">
        <f t="shared" si="89"/>
        <v>0</v>
      </c>
      <c r="BA746" s="173">
        <f t="shared" si="87"/>
        <v>0</v>
      </c>
      <c r="BD746" s="173">
        <f t="shared" si="88"/>
        <v>0</v>
      </c>
    </row>
    <row r="747" spans="1:117" s="225" customFormat="1" hidden="1">
      <c r="A747" s="178" t="s">
        <v>1068</v>
      </c>
      <c r="B747" s="243"/>
      <c r="C747" s="242"/>
      <c r="D747" s="241"/>
      <c r="E747" s="240"/>
      <c r="F747" s="239"/>
      <c r="G747" s="238"/>
      <c r="H747" s="231"/>
      <c r="I747" s="237"/>
      <c r="J747" s="236"/>
      <c r="K747" s="236"/>
      <c r="L747" s="236"/>
      <c r="M747" s="236"/>
      <c r="N747" s="236"/>
      <c r="O747" s="236"/>
      <c r="P747" s="236"/>
      <c r="Q747" s="236"/>
      <c r="R747" s="236"/>
      <c r="S747" s="236"/>
      <c r="T747" s="236"/>
      <c r="U747" s="236"/>
      <c r="V747" s="236"/>
      <c r="W747" s="236"/>
      <c r="X747" s="236"/>
      <c r="Y747" s="236"/>
      <c r="Z747" s="236"/>
      <c r="AA747" s="236"/>
      <c r="AB747" s="236"/>
      <c r="AC747" s="236"/>
      <c r="AD747" s="236"/>
      <c r="AE747" s="236"/>
      <c r="AF747" s="236"/>
      <c r="AG747" s="236"/>
      <c r="AH747" s="236"/>
      <c r="AI747" s="236"/>
      <c r="AJ747" s="236"/>
      <c r="AK747" s="236"/>
      <c r="AL747" s="236"/>
      <c r="AM747" s="236"/>
      <c r="AN747" s="236"/>
      <c r="AO747" s="236"/>
      <c r="AP747" s="236"/>
      <c r="AQ747" s="236"/>
      <c r="AR747" s="236"/>
      <c r="AS747" s="177">
        <f t="shared" si="83"/>
        <v>0</v>
      </c>
      <c r="AT747" s="235">
        <f t="shared" si="84"/>
        <v>0</v>
      </c>
      <c r="AU747" s="235">
        <f t="shared" si="85"/>
        <v>0</v>
      </c>
      <c r="AV747" s="235">
        <f t="shared" si="86"/>
        <v>0</v>
      </c>
      <c r="AW747" s="172"/>
      <c r="AX747" s="173">
        <f t="shared" si="89"/>
        <v>0</v>
      </c>
      <c r="AY747" s="173"/>
      <c r="AZ747" s="173"/>
      <c r="BA747" s="173">
        <f t="shared" si="87"/>
        <v>0</v>
      </c>
      <c r="BB747" s="173"/>
      <c r="BC747" s="173"/>
      <c r="BD747" s="173">
        <f t="shared" si="88"/>
        <v>0</v>
      </c>
      <c r="BE747" s="173"/>
      <c r="BF747" s="172"/>
      <c r="BG747" s="172"/>
      <c r="BH747" s="172"/>
      <c r="BI747" s="172"/>
      <c r="BJ747" s="172"/>
      <c r="BK747" s="172"/>
      <c r="BL747" s="172"/>
      <c r="BM747" s="172"/>
      <c r="BN747" s="172"/>
      <c r="BO747" s="172"/>
      <c r="BP747" s="172"/>
      <c r="BQ747" s="172"/>
      <c r="BR747" s="172"/>
      <c r="BS747" s="172"/>
      <c r="BT747" s="172"/>
      <c r="BU747" s="172"/>
      <c r="BV747" s="172"/>
      <c r="BW747" s="172"/>
      <c r="BX747" s="172"/>
      <c r="BY747" s="172"/>
      <c r="BZ747" s="172"/>
      <c r="CA747" s="172"/>
      <c r="CB747" s="172"/>
      <c r="CC747" s="172"/>
      <c r="CD747" s="172"/>
      <c r="CE747" s="172"/>
      <c r="CF747" s="172"/>
      <c r="CG747" s="172"/>
      <c r="CH747" s="172"/>
      <c r="CI747" s="172"/>
      <c r="CJ747" s="172"/>
      <c r="CK747" s="172"/>
      <c r="CL747" s="172"/>
      <c r="CM747" s="172"/>
      <c r="CN747" s="172"/>
      <c r="CO747" s="172"/>
      <c r="CP747" s="172"/>
      <c r="CQ747" s="172"/>
      <c r="CR747" s="172"/>
      <c r="CS747" s="172"/>
      <c r="CT747" s="172"/>
      <c r="CU747" s="172"/>
      <c r="CV747" s="172"/>
      <c r="CW747" s="172"/>
      <c r="CX747" s="172"/>
      <c r="CY747" s="172"/>
      <c r="CZ747" s="172"/>
      <c r="DA747" s="172"/>
      <c r="DB747" s="172"/>
      <c r="DC747" s="172"/>
      <c r="DD747" s="172"/>
      <c r="DE747" s="172"/>
      <c r="DF747" s="172"/>
      <c r="DG747" s="172"/>
      <c r="DH747" s="172"/>
      <c r="DI747" s="172"/>
      <c r="DJ747" s="172"/>
      <c r="DK747" s="172"/>
      <c r="DL747" s="172"/>
      <c r="DM747" s="172"/>
    </row>
    <row r="748" spans="1:117" hidden="1">
      <c r="A748" s="178" t="s">
        <v>1069</v>
      </c>
      <c r="B748" s="243"/>
      <c r="C748" s="242"/>
      <c r="D748" s="241"/>
      <c r="E748" s="240"/>
      <c r="F748" s="239"/>
      <c r="G748" s="238"/>
      <c r="H748" s="231"/>
      <c r="I748" s="237"/>
      <c r="J748" s="236"/>
      <c r="K748" s="236"/>
      <c r="L748" s="236"/>
      <c r="M748" s="236"/>
      <c r="N748" s="236"/>
      <c r="O748" s="236"/>
      <c r="P748" s="236"/>
      <c r="Q748" s="236"/>
      <c r="R748" s="236"/>
      <c r="S748" s="236"/>
      <c r="T748" s="236"/>
      <c r="U748" s="236"/>
      <c r="V748" s="236"/>
      <c r="W748" s="236"/>
      <c r="X748" s="236"/>
      <c r="Y748" s="236"/>
      <c r="Z748" s="236"/>
      <c r="AA748" s="236"/>
      <c r="AB748" s="236"/>
      <c r="AC748" s="236"/>
      <c r="AD748" s="236"/>
      <c r="AE748" s="236"/>
      <c r="AF748" s="236"/>
      <c r="AG748" s="236"/>
      <c r="AH748" s="236"/>
      <c r="AI748" s="236"/>
      <c r="AJ748" s="236"/>
      <c r="AK748" s="236"/>
      <c r="AL748" s="236"/>
      <c r="AM748" s="236"/>
      <c r="AN748" s="236"/>
      <c r="AO748" s="236"/>
      <c r="AP748" s="236"/>
      <c r="AQ748" s="236"/>
      <c r="AR748" s="236"/>
      <c r="AS748" s="177">
        <f t="shared" si="83"/>
        <v>0</v>
      </c>
      <c r="AT748" s="235">
        <f t="shared" si="84"/>
        <v>0</v>
      </c>
      <c r="AU748" s="235">
        <f t="shared" si="85"/>
        <v>0</v>
      </c>
      <c r="AV748" s="235">
        <f t="shared" si="86"/>
        <v>0</v>
      </c>
      <c r="AX748" s="173">
        <f t="shared" si="89"/>
        <v>0</v>
      </c>
      <c r="BA748" s="173">
        <f t="shared" si="87"/>
        <v>0</v>
      </c>
      <c r="BD748" s="173">
        <f t="shared" si="88"/>
        <v>0</v>
      </c>
    </row>
    <row r="749" spans="1:117" s="225" customFormat="1" ht="15" hidden="1" customHeight="1">
      <c r="A749" s="178" t="s">
        <v>1070</v>
      </c>
      <c r="B749" s="243"/>
      <c r="C749" s="242"/>
      <c r="D749" s="241"/>
      <c r="E749" s="240"/>
      <c r="F749" s="239"/>
      <c r="G749" s="238"/>
      <c r="H749" s="231"/>
      <c r="I749" s="237"/>
      <c r="J749" s="236"/>
      <c r="K749" s="236"/>
      <c r="L749" s="236"/>
      <c r="M749" s="236"/>
      <c r="N749" s="236"/>
      <c r="O749" s="236"/>
      <c r="P749" s="236"/>
      <c r="Q749" s="236"/>
      <c r="R749" s="236"/>
      <c r="S749" s="236"/>
      <c r="T749" s="236"/>
      <c r="U749" s="236"/>
      <c r="V749" s="236"/>
      <c r="W749" s="236"/>
      <c r="X749" s="236"/>
      <c r="Y749" s="236"/>
      <c r="Z749" s="236"/>
      <c r="AA749" s="236"/>
      <c r="AB749" s="236"/>
      <c r="AC749" s="236"/>
      <c r="AD749" s="236"/>
      <c r="AE749" s="236"/>
      <c r="AF749" s="236"/>
      <c r="AG749" s="236"/>
      <c r="AH749" s="236"/>
      <c r="AI749" s="236"/>
      <c r="AJ749" s="236"/>
      <c r="AK749" s="236"/>
      <c r="AL749" s="236"/>
      <c r="AM749" s="236"/>
      <c r="AN749" s="236"/>
      <c r="AO749" s="236"/>
      <c r="AP749" s="236"/>
      <c r="AQ749" s="236"/>
      <c r="AR749" s="236"/>
      <c r="AS749" s="177">
        <f t="shared" si="83"/>
        <v>0</v>
      </c>
      <c r="AT749" s="235">
        <f t="shared" si="84"/>
        <v>0</v>
      </c>
      <c r="AU749" s="235">
        <f t="shared" si="85"/>
        <v>0</v>
      </c>
      <c r="AV749" s="235">
        <f t="shared" si="86"/>
        <v>0</v>
      </c>
      <c r="AW749" s="172"/>
      <c r="AX749" s="173">
        <f t="shared" si="89"/>
        <v>0</v>
      </c>
      <c r="AY749" s="173"/>
      <c r="AZ749" s="173"/>
      <c r="BA749" s="173">
        <f t="shared" si="87"/>
        <v>0</v>
      </c>
      <c r="BB749" s="173"/>
      <c r="BC749" s="173"/>
      <c r="BD749" s="173">
        <f t="shared" si="88"/>
        <v>0</v>
      </c>
      <c r="BE749" s="173"/>
      <c r="BF749" s="172"/>
      <c r="BG749" s="172"/>
      <c r="BH749" s="172"/>
      <c r="BI749" s="172"/>
      <c r="BJ749" s="172"/>
      <c r="BK749" s="172"/>
      <c r="BL749" s="172"/>
      <c r="BM749" s="172"/>
      <c r="BN749" s="172"/>
      <c r="BO749" s="172"/>
      <c r="BP749" s="172"/>
      <c r="BQ749" s="172"/>
      <c r="BR749" s="172"/>
      <c r="BS749" s="172"/>
      <c r="BT749" s="172"/>
      <c r="BU749" s="172"/>
      <c r="BV749" s="172"/>
      <c r="BW749" s="172"/>
      <c r="BX749" s="172"/>
      <c r="BY749" s="172"/>
      <c r="BZ749" s="172"/>
      <c r="CA749" s="172"/>
      <c r="CB749" s="172"/>
      <c r="CC749" s="172"/>
      <c r="CD749" s="172"/>
      <c r="CE749" s="172"/>
      <c r="CF749" s="172"/>
      <c r="CG749" s="172"/>
      <c r="CH749" s="172"/>
      <c r="CI749" s="172"/>
      <c r="CJ749" s="172"/>
      <c r="CK749" s="172"/>
      <c r="CL749" s="172"/>
      <c r="CM749" s="172"/>
      <c r="CN749" s="172"/>
      <c r="CO749" s="172"/>
      <c r="CP749" s="172"/>
      <c r="CQ749" s="172"/>
      <c r="CR749" s="172"/>
      <c r="CS749" s="172"/>
      <c r="CT749" s="172"/>
      <c r="CU749" s="172"/>
      <c r="CV749" s="172"/>
      <c r="CW749" s="172"/>
      <c r="CX749" s="172"/>
      <c r="CY749" s="172"/>
      <c r="CZ749" s="172"/>
      <c r="DA749" s="172"/>
      <c r="DB749" s="172"/>
      <c r="DC749" s="172"/>
      <c r="DD749" s="172"/>
      <c r="DE749" s="172"/>
      <c r="DF749" s="172"/>
      <c r="DG749" s="172"/>
      <c r="DH749" s="172"/>
      <c r="DI749" s="172"/>
      <c r="DJ749" s="172"/>
      <c r="DK749" s="172"/>
      <c r="DL749" s="172"/>
      <c r="DM749" s="172"/>
    </row>
    <row r="750" spans="1:117" s="225" customFormat="1" ht="15" hidden="1" customHeight="1">
      <c r="A750" s="178" t="s">
        <v>1071</v>
      </c>
      <c r="B750" s="243"/>
      <c r="C750" s="242"/>
      <c r="D750" s="241"/>
      <c r="E750" s="240"/>
      <c r="F750" s="239"/>
      <c r="G750" s="238"/>
      <c r="H750" s="231"/>
      <c r="I750" s="237"/>
      <c r="J750" s="236"/>
      <c r="K750" s="236"/>
      <c r="L750" s="236"/>
      <c r="M750" s="236"/>
      <c r="N750" s="236"/>
      <c r="O750" s="236"/>
      <c r="P750" s="236"/>
      <c r="Q750" s="236"/>
      <c r="R750" s="236"/>
      <c r="S750" s="236"/>
      <c r="T750" s="236"/>
      <c r="U750" s="236"/>
      <c r="V750" s="236"/>
      <c r="W750" s="236"/>
      <c r="X750" s="236"/>
      <c r="Y750" s="236"/>
      <c r="Z750" s="236"/>
      <c r="AA750" s="236"/>
      <c r="AB750" s="236"/>
      <c r="AC750" s="236"/>
      <c r="AD750" s="236"/>
      <c r="AE750" s="236"/>
      <c r="AF750" s="236"/>
      <c r="AG750" s="236"/>
      <c r="AH750" s="236"/>
      <c r="AI750" s="236"/>
      <c r="AJ750" s="236"/>
      <c r="AK750" s="236"/>
      <c r="AL750" s="236"/>
      <c r="AM750" s="236"/>
      <c r="AN750" s="236"/>
      <c r="AO750" s="236"/>
      <c r="AP750" s="236"/>
      <c r="AQ750" s="236"/>
      <c r="AR750" s="236"/>
      <c r="AS750" s="177">
        <f t="shared" si="83"/>
        <v>0</v>
      </c>
      <c r="AT750" s="235">
        <f t="shared" si="84"/>
        <v>0</v>
      </c>
      <c r="AU750" s="235">
        <f t="shared" si="85"/>
        <v>0</v>
      </c>
      <c r="AV750" s="235">
        <f t="shared" si="86"/>
        <v>0</v>
      </c>
      <c r="AW750" s="172"/>
      <c r="AX750" s="173">
        <f t="shared" si="89"/>
        <v>0</v>
      </c>
      <c r="AY750" s="173"/>
      <c r="AZ750" s="173"/>
      <c r="BA750" s="173">
        <f t="shared" si="87"/>
        <v>0</v>
      </c>
      <c r="BB750" s="173"/>
      <c r="BC750" s="173"/>
      <c r="BD750" s="173">
        <f t="shared" si="88"/>
        <v>0</v>
      </c>
      <c r="BE750" s="173"/>
      <c r="BF750" s="172"/>
      <c r="BG750" s="172"/>
      <c r="BH750" s="172"/>
      <c r="BI750" s="172"/>
      <c r="BJ750" s="172"/>
      <c r="BK750" s="172"/>
      <c r="BL750" s="172"/>
      <c r="BM750" s="172"/>
      <c r="BN750" s="172"/>
      <c r="BO750" s="172"/>
      <c r="BP750" s="172"/>
      <c r="BQ750" s="172"/>
      <c r="BR750" s="172"/>
      <c r="BS750" s="172"/>
      <c r="BT750" s="172"/>
      <c r="BU750" s="172"/>
      <c r="BV750" s="172"/>
      <c r="BW750" s="172"/>
      <c r="BX750" s="172"/>
      <c r="BY750" s="172"/>
      <c r="BZ750" s="172"/>
      <c r="CA750" s="172"/>
      <c r="CB750" s="172"/>
      <c r="CC750" s="172"/>
      <c r="CD750" s="172"/>
      <c r="CE750" s="172"/>
      <c r="CF750" s="172"/>
      <c r="CG750" s="172"/>
      <c r="CH750" s="172"/>
      <c r="CI750" s="172"/>
      <c r="CJ750" s="172"/>
      <c r="CK750" s="172"/>
      <c r="CL750" s="172"/>
      <c r="CM750" s="172"/>
      <c r="CN750" s="172"/>
      <c r="CO750" s="172"/>
      <c r="CP750" s="172"/>
      <c r="CQ750" s="172"/>
      <c r="CR750" s="172"/>
      <c r="CS750" s="172"/>
      <c r="CT750" s="172"/>
      <c r="CU750" s="172"/>
      <c r="CV750" s="172"/>
      <c r="CW750" s="172"/>
      <c r="CX750" s="172"/>
      <c r="CY750" s="172"/>
      <c r="CZ750" s="172"/>
      <c r="DA750" s="172"/>
      <c r="DB750" s="172"/>
      <c r="DC750" s="172"/>
      <c r="DD750" s="172"/>
      <c r="DE750" s="172"/>
      <c r="DF750" s="172"/>
      <c r="DG750" s="172"/>
      <c r="DH750" s="172"/>
      <c r="DI750" s="172"/>
      <c r="DJ750" s="172"/>
      <c r="DK750" s="172"/>
      <c r="DL750" s="172"/>
      <c r="DM750" s="172"/>
    </row>
    <row r="751" spans="1:117" s="225" customFormat="1" ht="15" hidden="1" customHeight="1">
      <c r="A751" s="178" t="s">
        <v>1072</v>
      </c>
      <c r="B751" s="243"/>
      <c r="C751" s="242"/>
      <c r="D751" s="241"/>
      <c r="E751" s="240"/>
      <c r="F751" s="239"/>
      <c r="G751" s="238"/>
      <c r="H751" s="231"/>
      <c r="I751" s="237"/>
      <c r="J751" s="236"/>
      <c r="K751" s="236"/>
      <c r="L751" s="236"/>
      <c r="M751" s="236"/>
      <c r="N751" s="236"/>
      <c r="O751" s="236"/>
      <c r="P751" s="236"/>
      <c r="Q751" s="236"/>
      <c r="R751" s="236"/>
      <c r="S751" s="236"/>
      <c r="T751" s="236"/>
      <c r="U751" s="236"/>
      <c r="V751" s="236"/>
      <c r="W751" s="236"/>
      <c r="X751" s="236"/>
      <c r="Y751" s="236"/>
      <c r="Z751" s="236"/>
      <c r="AA751" s="236"/>
      <c r="AB751" s="236"/>
      <c r="AC751" s="236"/>
      <c r="AD751" s="236"/>
      <c r="AE751" s="236"/>
      <c r="AF751" s="236"/>
      <c r="AG751" s="236"/>
      <c r="AH751" s="236"/>
      <c r="AI751" s="236"/>
      <c r="AJ751" s="236"/>
      <c r="AK751" s="236"/>
      <c r="AL751" s="236"/>
      <c r="AM751" s="236"/>
      <c r="AN751" s="236"/>
      <c r="AO751" s="236"/>
      <c r="AP751" s="236"/>
      <c r="AQ751" s="236"/>
      <c r="AR751" s="236"/>
      <c r="AS751" s="177">
        <f t="shared" si="83"/>
        <v>0</v>
      </c>
      <c r="AT751" s="235">
        <f t="shared" si="84"/>
        <v>0</v>
      </c>
      <c r="AU751" s="235">
        <f t="shared" si="85"/>
        <v>0</v>
      </c>
      <c r="AV751" s="235">
        <f t="shared" si="86"/>
        <v>0</v>
      </c>
      <c r="AW751" s="172"/>
      <c r="AX751" s="173">
        <f t="shared" si="89"/>
        <v>0</v>
      </c>
      <c r="AY751" s="173"/>
      <c r="AZ751" s="173"/>
      <c r="BA751" s="173">
        <f t="shared" si="87"/>
        <v>0</v>
      </c>
      <c r="BB751" s="173"/>
      <c r="BC751" s="173"/>
      <c r="BD751" s="173">
        <f t="shared" si="88"/>
        <v>0</v>
      </c>
      <c r="BE751" s="173"/>
      <c r="BF751" s="172"/>
      <c r="BG751" s="172"/>
      <c r="BH751" s="172"/>
      <c r="BI751" s="172"/>
      <c r="BJ751" s="172"/>
      <c r="BK751" s="172"/>
      <c r="BL751" s="172"/>
      <c r="BM751" s="172"/>
      <c r="BN751" s="172"/>
      <c r="BO751" s="172"/>
      <c r="BP751" s="172"/>
      <c r="BQ751" s="172"/>
      <c r="BR751" s="172"/>
      <c r="BS751" s="172"/>
      <c r="BT751" s="172"/>
      <c r="BU751" s="172"/>
      <c r="BV751" s="172"/>
      <c r="BW751" s="172"/>
      <c r="BX751" s="172"/>
      <c r="BY751" s="172"/>
      <c r="BZ751" s="172"/>
      <c r="CA751" s="172"/>
      <c r="CB751" s="172"/>
      <c r="CC751" s="172"/>
      <c r="CD751" s="172"/>
      <c r="CE751" s="172"/>
      <c r="CF751" s="172"/>
      <c r="CG751" s="172"/>
      <c r="CH751" s="172"/>
      <c r="CI751" s="172"/>
      <c r="CJ751" s="172"/>
      <c r="CK751" s="172"/>
      <c r="CL751" s="172"/>
      <c r="CM751" s="172"/>
      <c r="CN751" s="172"/>
      <c r="CO751" s="172"/>
      <c r="CP751" s="172"/>
      <c r="CQ751" s="172"/>
      <c r="CR751" s="172"/>
      <c r="CS751" s="172"/>
      <c r="CT751" s="172"/>
      <c r="CU751" s="172"/>
      <c r="CV751" s="172"/>
      <c r="CW751" s="172"/>
      <c r="CX751" s="172"/>
      <c r="CY751" s="172"/>
      <c r="CZ751" s="172"/>
      <c r="DA751" s="172"/>
      <c r="DB751" s="172"/>
      <c r="DC751" s="172"/>
      <c r="DD751" s="172"/>
      <c r="DE751" s="172"/>
      <c r="DF751" s="172"/>
      <c r="DG751" s="172"/>
      <c r="DH751" s="172"/>
      <c r="DI751" s="172"/>
      <c r="DJ751" s="172"/>
      <c r="DK751" s="172"/>
      <c r="DL751" s="172"/>
      <c r="DM751" s="172"/>
    </row>
    <row r="752" spans="1:117" s="225" customFormat="1" hidden="1">
      <c r="A752" s="178" t="s">
        <v>1073</v>
      </c>
      <c r="B752" s="243"/>
      <c r="C752" s="242"/>
      <c r="D752" s="241"/>
      <c r="E752" s="240"/>
      <c r="F752" s="239"/>
      <c r="G752" s="238"/>
      <c r="H752" s="231"/>
      <c r="I752" s="237"/>
      <c r="J752" s="236"/>
      <c r="K752" s="236"/>
      <c r="L752" s="236"/>
      <c r="M752" s="236"/>
      <c r="N752" s="236"/>
      <c r="O752" s="236"/>
      <c r="P752" s="236"/>
      <c r="Q752" s="236"/>
      <c r="R752" s="236"/>
      <c r="S752" s="236"/>
      <c r="T752" s="236"/>
      <c r="U752" s="236"/>
      <c r="V752" s="236"/>
      <c r="W752" s="236"/>
      <c r="X752" s="236"/>
      <c r="Y752" s="236"/>
      <c r="Z752" s="236"/>
      <c r="AA752" s="236"/>
      <c r="AB752" s="236"/>
      <c r="AC752" s="236"/>
      <c r="AD752" s="236"/>
      <c r="AE752" s="236"/>
      <c r="AF752" s="236"/>
      <c r="AG752" s="236"/>
      <c r="AH752" s="236"/>
      <c r="AI752" s="236"/>
      <c r="AJ752" s="236"/>
      <c r="AK752" s="236"/>
      <c r="AL752" s="236"/>
      <c r="AM752" s="236"/>
      <c r="AN752" s="236"/>
      <c r="AO752" s="236"/>
      <c r="AP752" s="236"/>
      <c r="AQ752" s="236"/>
      <c r="AR752" s="236"/>
      <c r="AS752" s="177">
        <f t="shared" si="83"/>
        <v>0</v>
      </c>
      <c r="AT752" s="235">
        <f t="shared" si="84"/>
        <v>0</v>
      </c>
      <c r="AU752" s="235">
        <f t="shared" si="85"/>
        <v>0</v>
      </c>
      <c r="AV752" s="235">
        <f t="shared" si="86"/>
        <v>0</v>
      </c>
      <c r="AW752" s="172"/>
      <c r="AX752" s="173">
        <f t="shared" si="89"/>
        <v>0</v>
      </c>
      <c r="AY752" s="173"/>
      <c r="AZ752" s="173"/>
      <c r="BA752" s="173">
        <f t="shared" si="87"/>
        <v>0</v>
      </c>
      <c r="BB752" s="173"/>
      <c r="BC752" s="173"/>
      <c r="BD752" s="173">
        <f t="shared" si="88"/>
        <v>0</v>
      </c>
      <c r="BE752" s="173"/>
      <c r="BF752" s="172"/>
      <c r="BG752" s="172"/>
      <c r="BH752" s="172"/>
      <c r="BI752" s="172"/>
      <c r="BJ752" s="172"/>
      <c r="BK752" s="172"/>
      <c r="BL752" s="172"/>
      <c r="BM752" s="172"/>
      <c r="BN752" s="172"/>
      <c r="BO752" s="172"/>
      <c r="BP752" s="172"/>
      <c r="BQ752" s="172"/>
      <c r="BR752" s="172"/>
      <c r="BS752" s="172"/>
      <c r="BT752" s="172"/>
      <c r="BU752" s="172"/>
      <c r="BV752" s="172"/>
      <c r="BW752" s="172"/>
      <c r="BX752" s="172"/>
      <c r="BY752" s="172"/>
      <c r="BZ752" s="172"/>
      <c r="CA752" s="172"/>
      <c r="CB752" s="172"/>
      <c r="CC752" s="172"/>
      <c r="CD752" s="172"/>
      <c r="CE752" s="172"/>
      <c r="CF752" s="172"/>
      <c r="CG752" s="172"/>
      <c r="CH752" s="172"/>
      <c r="CI752" s="172"/>
      <c r="CJ752" s="172"/>
      <c r="CK752" s="172"/>
      <c r="CL752" s="172"/>
      <c r="CM752" s="172"/>
      <c r="CN752" s="172"/>
      <c r="CO752" s="172"/>
      <c r="CP752" s="172"/>
      <c r="CQ752" s="172"/>
      <c r="CR752" s="172"/>
      <c r="CS752" s="172"/>
      <c r="CT752" s="172"/>
      <c r="CU752" s="172"/>
      <c r="CV752" s="172"/>
      <c r="CW752" s="172"/>
      <c r="CX752" s="172"/>
      <c r="CY752" s="172"/>
      <c r="CZ752" s="172"/>
      <c r="DA752" s="172"/>
      <c r="DB752" s="172"/>
      <c r="DC752" s="172"/>
      <c r="DD752" s="172"/>
      <c r="DE752" s="172"/>
      <c r="DF752" s="172"/>
      <c r="DG752" s="172"/>
      <c r="DH752" s="172"/>
      <c r="DI752" s="172"/>
      <c r="DJ752" s="172"/>
      <c r="DK752" s="172"/>
      <c r="DL752" s="172"/>
      <c r="DM752" s="172"/>
    </row>
    <row r="753" spans="1:117" s="225" customFormat="1" hidden="1">
      <c r="A753" s="178" t="s">
        <v>1074</v>
      </c>
      <c r="B753" s="243"/>
      <c r="C753" s="242"/>
      <c r="D753" s="241"/>
      <c r="E753" s="240"/>
      <c r="F753" s="239"/>
      <c r="G753" s="238"/>
      <c r="H753" s="231"/>
      <c r="I753" s="237"/>
      <c r="J753" s="236"/>
      <c r="K753" s="236"/>
      <c r="L753" s="236"/>
      <c r="M753" s="236"/>
      <c r="N753" s="236"/>
      <c r="O753" s="236"/>
      <c r="P753" s="236"/>
      <c r="Q753" s="236"/>
      <c r="R753" s="236"/>
      <c r="S753" s="236"/>
      <c r="T753" s="236"/>
      <c r="U753" s="236"/>
      <c r="V753" s="236"/>
      <c r="W753" s="236"/>
      <c r="X753" s="236"/>
      <c r="Y753" s="236"/>
      <c r="Z753" s="236"/>
      <c r="AA753" s="236"/>
      <c r="AB753" s="236"/>
      <c r="AC753" s="236"/>
      <c r="AD753" s="236"/>
      <c r="AE753" s="236"/>
      <c r="AF753" s="236"/>
      <c r="AG753" s="236"/>
      <c r="AH753" s="236"/>
      <c r="AI753" s="236"/>
      <c r="AJ753" s="236"/>
      <c r="AK753" s="236"/>
      <c r="AL753" s="236"/>
      <c r="AM753" s="236"/>
      <c r="AN753" s="236"/>
      <c r="AO753" s="236"/>
      <c r="AP753" s="236"/>
      <c r="AQ753" s="236"/>
      <c r="AR753" s="236"/>
      <c r="AS753" s="177">
        <f t="shared" si="83"/>
        <v>0</v>
      </c>
      <c r="AT753" s="235">
        <f t="shared" si="84"/>
        <v>0</v>
      </c>
      <c r="AU753" s="235">
        <f t="shared" si="85"/>
        <v>0</v>
      </c>
      <c r="AV753" s="235">
        <f t="shared" si="86"/>
        <v>0</v>
      </c>
      <c r="AW753" s="172"/>
      <c r="AX753" s="173">
        <f t="shared" si="89"/>
        <v>0</v>
      </c>
      <c r="AY753" s="173"/>
      <c r="AZ753" s="173"/>
      <c r="BA753" s="173">
        <f t="shared" si="87"/>
        <v>0</v>
      </c>
      <c r="BB753" s="173"/>
      <c r="BC753" s="173"/>
      <c r="BD753" s="173">
        <f t="shared" si="88"/>
        <v>0</v>
      </c>
      <c r="BE753" s="173"/>
      <c r="BF753" s="172"/>
      <c r="BG753" s="172"/>
      <c r="BH753" s="172"/>
      <c r="BI753" s="172"/>
      <c r="BJ753" s="172"/>
      <c r="BK753" s="172"/>
      <c r="BL753" s="172"/>
      <c r="BM753" s="172"/>
      <c r="BN753" s="172"/>
      <c r="BO753" s="172"/>
      <c r="BP753" s="172"/>
      <c r="BQ753" s="172"/>
      <c r="BR753" s="172"/>
      <c r="BS753" s="172"/>
      <c r="BT753" s="172"/>
      <c r="BU753" s="172"/>
      <c r="BV753" s="172"/>
      <c r="BW753" s="172"/>
      <c r="BX753" s="172"/>
      <c r="BY753" s="172"/>
      <c r="BZ753" s="172"/>
      <c r="CA753" s="172"/>
      <c r="CB753" s="172"/>
      <c r="CC753" s="172"/>
      <c r="CD753" s="172"/>
      <c r="CE753" s="172"/>
      <c r="CF753" s="172"/>
      <c r="CG753" s="172"/>
      <c r="CH753" s="172"/>
      <c r="CI753" s="172"/>
      <c r="CJ753" s="172"/>
      <c r="CK753" s="172"/>
      <c r="CL753" s="172"/>
      <c r="CM753" s="172"/>
      <c r="CN753" s="172"/>
      <c r="CO753" s="172"/>
      <c r="CP753" s="172"/>
      <c r="CQ753" s="172"/>
      <c r="CR753" s="172"/>
      <c r="CS753" s="172"/>
      <c r="CT753" s="172"/>
      <c r="CU753" s="172"/>
      <c r="CV753" s="172"/>
      <c r="CW753" s="172"/>
      <c r="CX753" s="172"/>
      <c r="CY753" s="172"/>
      <c r="CZ753" s="172"/>
      <c r="DA753" s="172"/>
      <c r="DB753" s="172"/>
      <c r="DC753" s="172"/>
      <c r="DD753" s="172"/>
      <c r="DE753" s="172"/>
      <c r="DF753" s="172"/>
      <c r="DG753" s="172"/>
      <c r="DH753" s="172"/>
      <c r="DI753" s="172"/>
      <c r="DJ753" s="172"/>
      <c r="DK753" s="172"/>
      <c r="DL753" s="172"/>
      <c r="DM753" s="172"/>
    </row>
    <row r="754" spans="1:117" s="225" customFormat="1" hidden="1">
      <c r="A754" s="178" t="s">
        <v>1075</v>
      </c>
      <c r="B754" s="243"/>
      <c r="C754" s="242"/>
      <c r="D754" s="241"/>
      <c r="E754" s="240"/>
      <c r="F754" s="239"/>
      <c r="G754" s="238"/>
      <c r="H754" s="231"/>
      <c r="I754" s="237"/>
      <c r="J754" s="236"/>
      <c r="K754" s="236"/>
      <c r="L754" s="236"/>
      <c r="M754" s="236"/>
      <c r="N754" s="236"/>
      <c r="O754" s="236"/>
      <c r="P754" s="236"/>
      <c r="Q754" s="236"/>
      <c r="R754" s="236"/>
      <c r="S754" s="236"/>
      <c r="T754" s="236"/>
      <c r="U754" s="236"/>
      <c r="V754" s="236"/>
      <c r="W754" s="236"/>
      <c r="X754" s="236"/>
      <c r="Y754" s="236"/>
      <c r="Z754" s="236"/>
      <c r="AA754" s="236"/>
      <c r="AB754" s="236"/>
      <c r="AC754" s="236"/>
      <c r="AD754" s="236"/>
      <c r="AE754" s="236"/>
      <c r="AF754" s="236"/>
      <c r="AG754" s="236"/>
      <c r="AH754" s="236"/>
      <c r="AI754" s="236"/>
      <c r="AJ754" s="236"/>
      <c r="AK754" s="236"/>
      <c r="AL754" s="236"/>
      <c r="AM754" s="236"/>
      <c r="AN754" s="236"/>
      <c r="AO754" s="236"/>
      <c r="AP754" s="236"/>
      <c r="AQ754" s="236"/>
      <c r="AR754" s="236"/>
      <c r="AS754" s="177">
        <f t="shared" si="83"/>
        <v>0</v>
      </c>
      <c r="AT754" s="235">
        <f t="shared" si="84"/>
        <v>0</v>
      </c>
      <c r="AU754" s="235">
        <f t="shared" si="85"/>
        <v>0</v>
      </c>
      <c r="AV754" s="235">
        <f t="shared" si="86"/>
        <v>0</v>
      </c>
      <c r="AW754" s="172"/>
      <c r="AX754" s="173">
        <f t="shared" si="89"/>
        <v>0</v>
      </c>
      <c r="AY754" s="173"/>
      <c r="AZ754" s="173"/>
      <c r="BA754" s="173">
        <f t="shared" si="87"/>
        <v>0</v>
      </c>
      <c r="BB754" s="173"/>
      <c r="BC754" s="173"/>
      <c r="BD754" s="173">
        <f t="shared" si="88"/>
        <v>0</v>
      </c>
      <c r="BE754" s="173"/>
      <c r="BF754" s="172"/>
      <c r="BG754" s="172"/>
      <c r="BH754" s="172"/>
      <c r="BI754" s="172"/>
      <c r="BJ754" s="172"/>
      <c r="BK754" s="172"/>
      <c r="BL754" s="172"/>
      <c r="BM754" s="172"/>
      <c r="BN754" s="172"/>
      <c r="BO754" s="172"/>
      <c r="BP754" s="172"/>
      <c r="BQ754" s="172"/>
      <c r="BR754" s="172"/>
      <c r="BS754" s="172"/>
      <c r="BT754" s="172"/>
      <c r="BU754" s="172"/>
      <c r="BV754" s="172"/>
      <c r="BW754" s="172"/>
      <c r="BX754" s="172"/>
      <c r="BY754" s="172"/>
      <c r="BZ754" s="172"/>
      <c r="CA754" s="172"/>
      <c r="CB754" s="172"/>
      <c r="CC754" s="172"/>
      <c r="CD754" s="172"/>
      <c r="CE754" s="172"/>
      <c r="CF754" s="172"/>
      <c r="CG754" s="172"/>
      <c r="CH754" s="172"/>
      <c r="CI754" s="172"/>
      <c r="CJ754" s="172"/>
      <c r="CK754" s="172"/>
      <c r="CL754" s="172"/>
      <c r="CM754" s="172"/>
      <c r="CN754" s="172"/>
      <c r="CO754" s="172"/>
      <c r="CP754" s="172"/>
      <c r="CQ754" s="172"/>
      <c r="CR754" s="172"/>
      <c r="CS754" s="172"/>
      <c r="CT754" s="172"/>
      <c r="CU754" s="172"/>
      <c r="CV754" s="172"/>
      <c r="CW754" s="172"/>
      <c r="CX754" s="172"/>
      <c r="CY754" s="172"/>
      <c r="CZ754" s="172"/>
      <c r="DA754" s="172"/>
      <c r="DB754" s="172"/>
      <c r="DC754" s="172"/>
      <c r="DD754" s="172"/>
      <c r="DE754" s="172"/>
      <c r="DF754" s="172"/>
      <c r="DG754" s="172"/>
      <c r="DH754" s="172"/>
      <c r="DI754" s="172"/>
      <c r="DJ754" s="172"/>
      <c r="DK754" s="172"/>
      <c r="DL754" s="172"/>
      <c r="DM754" s="172"/>
    </row>
    <row r="755" spans="1:117" s="225" customFormat="1" hidden="1">
      <c r="A755" s="178" t="s">
        <v>1076</v>
      </c>
      <c r="B755" s="243"/>
      <c r="C755" s="242"/>
      <c r="D755" s="241"/>
      <c r="E755" s="240"/>
      <c r="F755" s="239"/>
      <c r="G755" s="238"/>
      <c r="H755" s="231"/>
      <c r="I755" s="237"/>
      <c r="J755" s="236"/>
      <c r="K755" s="236"/>
      <c r="L755" s="236"/>
      <c r="M755" s="236"/>
      <c r="N755" s="236"/>
      <c r="O755" s="236"/>
      <c r="P755" s="236"/>
      <c r="Q755" s="236"/>
      <c r="R755" s="236"/>
      <c r="S755" s="236"/>
      <c r="T755" s="236"/>
      <c r="U755" s="236"/>
      <c r="V755" s="236"/>
      <c r="W755" s="236"/>
      <c r="X755" s="236"/>
      <c r="Y755" s="236"/>
      <c r="Z755" s="236"/>
      <c r="AA755" s="236"/>
      <c r="AB755" s="236"/>
      <c r="AC755" s="236"/>
      <c r="AD755" s="236"/>
      <c r="AE755" s="236"/>
      <c r="AF755" s="236"/>
      <c r="AG755" s="236"/>
      <c r="AH755" s="236"/>
      <c r="AI755" s="236"/>
      <c r="AJ755" s="236"/>
      <c r="AK755" s="236"/>
      <c r="AL755" s="236"/>
      <c r="AM755" s="236"/>
      <c r="AN755" s="236"/>
      <c r="AO755" s="236"/>
      <c r="AP755" s="236"/>
      <c r="AQ755" s="236"/>
      <c r="AR755" s="236"/>
      <c r="AS755" s="177">
        <f t="shared" si="83"/>
        <v>0</v>
      </c>
      <c r="AT755" s="235">
        <f t="shared" si="84"/>
        <v>0</v>
      </c>
      <c r="AU755" s="235">
        <f t="shared" si="85"/>
        <v>0</v>
      </c>
      <c r="AV755" s="235">
        <f t="shared" si="86"/>
        <v>0</v>
      </c>
      <c r="AW755" s="172"/>
      <c r="AX755" s="173">
        <f t="shared" si="89"/>
        <v>0</v>
      </c>
      <c r="AY755" s="173"/>
      <c r="AZ755" s="173"/>
      <c r="BA755" s="173">
        <f t="shared" si="87"/>
        <v>0</v>
      </c>
      <c r="BB755" s="173"/>
      <c r="BC755" s="173"/>
      <c r="BD755" s="173">
        <f t="shared" si="88"/>
        <v>0</v>
      </c>
      <c r="BE755" s="173"/>
      <c r="BF755" s="172"/>
      <c r="BG755" s="172"/>
      <c r="BH755" s="172"/>
      <c r="BI755" s="172"/>
      <c r="BJ755" s="172"/>
      <c r="BK755" s="172"/>
      <c r="BL755" s="172"/>
      <c r="BM755" s="172"/>
      <c r="BN755" s="172"/>
      <c r="BO755" s="172"/>
      <c r="BP755" s="172"/>
      <c r="BQ755" s="172"/>
      <c r="BR755" s="172"/>
      <c r="BS755" s="172"/>
      <c r="BT755" s="172"/>
      <c r="BU755" s="172"/>
      <c r="BV755" s="172"/>
      <c r="BW755" s="172"/>
      <c r="BX755" s="172"/>
      <c r="BY755" s="172"/>
      <c r="BZ755" s="172"/>
      <c r="CA755" s="172"/>
      <c r="CB755" s="172"/>
      <c r="CC755" s="172"/>
      <c r="CD755" s="172"/>
      <c r="CE755" s="172"/>
      <c r="CF755" s="172"/>
      <c r="CG755" s="172"/>
      <c r="CH755" s="172"/>
      <c r="CI755" s="172"/>
      <c r="CJ755" s="172"/>
      <c r="CK755" s="172"/>
      <c r="CL755" s="172"/>
      <c r="CM755" s="172"/>
      <c r="CN755" s="172"/>
      <c r="CO755" s="172"/>
      <c r="CP755" s="172"/>
      <c r="CQ755" s="172"/>
      <c r="CR755" s="172"/>
      <c r="CS755" s="172"/>
      <c r="CT755" s="172"/>
      <c r="CU755" s="172"/>
      <c r="CV755" s="172"/>
      <c r="CW755" s="172"/>
      <c r="CX755" s="172"/>
      <c r="CY755" s="172"/>
      <c r="CZ755" s="172"/>
      <c r="DA755" s="172"/>
      <c r="DB755" s="172"/>
      <c r="DC755" s="172"/>
      <c r="DD755" s="172"/>
      <c r="DE755" s="172"/>
      <c r="DF755" s="172"/>
      <c r="DG755" s="172"/>
      <c r="DH755" s="172"/>
      <c r="DI755" s="172"/>
      <c r="DJ755" s="172"/>
      <c r="DK755" s="172"/>
      <c r="DL755" s="172"/>
      <c r="DM755" s="172"/>
    </row>
    <row r="756" spans="1:117" s="225" customFormat="1" ht="12.75" hidden="1" customHeight="1">
      <c r="A756" s="178" t="s">
        <v>1077</v>
      </c>
      <c r="B756" s="243"/>
      <c r="C756" s="242"/>
      <c r="D756" s="241"/>
      <c r="E756" s="240"/>
      <c r="F756" s="239"/>
      <c r="G756" s="238"/>
      <c r="H756" s="231"/>
      <c r="I756" s="237"/>
      <c r="J756" s="236"/>
      <c r="K756" s="236"/>
      <c r="L756" s="236"/>
      <c r="M756" s="236"/>
      <c r="N756" s="236"/>
      <c r="O756" s="236"/>
      <c r="P756" s="236"/>
      <c r="Q756" s="236"/>
      <c r="R756" s="236"/>
      <c r="S756" s="236"/>
      <c r="T756" s="236"/>
      <c r="U756" s="236"/>
      <c r="V756" s="236"/>
      <c r="W756" s="236"/>
      <c r="X756" s="236"/>
      <c r="Y756" s="236"/>
      <c r="Z756" s="236"/>
      <c r="AA756" s="236"/>
      <c r="AB756" s="236"/>
      <c r="AC756" s="236"/>
      <c r="AD756" s="236"/>
      <c r="AE756" s="236"/>
      <c r="AF756" s="236"/>
      <c r="AG756" s="236"/>
      <c r="AH756" s="236"/>
      <c r="AI756" s="236"/>
      <c r="AJ756" s="236"/>
      <c r="AK756" s="236"/>
      <c r="AL756" s="236"/>
      <c r="AM756" s="236"/>
      <c r="AN756" s="236"/>
      <c r="AO756" s="236"/>
      <c r="AP756" s="236"/>
      <c r="AQ756" s="236"/>
      <c r="AR756" s="236"/>
      <c r="AS756" s="177">
        <f t="shared" si="83"/>
        <v>0</v>
      </c>
      <c r="AT756" s="235">
        <f t="shared" si="84"/>
        <v>0</v>
      </c>
      <c r="AU756" s="235">
        <f t="shared" si="85"/>
        <v>0</v>
      </c>
      <c r="AV756" s="235">
        <f t="shared" si="86"/>
        <v>0</v>
      </c>
      <c r="AW756" s="172"/>
      <c r="AX756" s="173">
        <f t="shared" si="89"/>
        <v>0</v>
      </c>
      <c r="AY756" s="173"/>
      <c r="AZ756" s="173"/>
      <c r="BA756" s="173">
        <f t="shared" si="87"/>
        <v>0</v>
      </c>
      <c r="BB756" s="173"/>
      <c r="BC756" s="173"/>
      <c r="BD756" s="173">
        <f t="shared" si="88"/>
        <v>0</v>
      </c>
      <c r="BE756" s="173"/>
      <c r="BF756" s="172"/>
      <c r="BG756" s="172"/>
      <c r="BH756" s="172"/>
      <c r="BI756" s="172"/>
      <c r="BJ756" s="172"/>
      <c r="BK756" s="172"/>
      <c r="BL756" s="172"/>
      <c r="BM756" s="172"/>
      <c r="BN756" s="172"/>
      <c r="BO756" s="172"/>
      <c r="BP756" s="172"/>
      <c r="BQ756" s="172"/>
      <c r="BR756" s="172"/>
      <c r="BS756" s="172"/>
      <c r="BT756" s="172"/>
      <c r="BU756" s="172"/>
      <c r="BV756" s="172"/>
      <c r="BW756" s="172"/>
      <c r="BX756" s="172"/>
      <c r="BY756" s="172"/>
      <c r="BZ756" s="172"/>
      <c r="CA756" s="172"/>
      <c r="CB756" s="172"/>
      <c r="CC756" s="172"/>
      <c r="CD756" s="172"/>
      <c r="CE756" s="172"/>
      <c r="CF756" s="172"/>
      <c r="CG756" s="172"/>
      <c r="CH756" s="172"/>
      <c r="CI756" s="172"/>
      <c r="CJ756" s="172"/>
      <c r="CK756" s="172"/>
      <c r="CL756" s="172"/>
      <c r="CM756" s="172"/>
      <c r="CN756" s="172"/>
      <c r="CO756" s="172"/>
      <c r="CP756" s="172"/>
      <c r="CQ756" s="172"/>
      <c r="CR756" s="172"/>
      <c r="CS756" s="172"/>
      <c r="CT756" s="172"/>
      <c r="CU756" s="172"/>
      <c r="CV756" s="172"/>
      <c r="CW756" s="172"/>
      <c r="CX756" s="172"/>
      <c r="CY756" s="172"/>
      <c r="CZ756" s="172"/>
      <c r="DA756" s="172"/>
      <c r="DB756" s="172"/>
      <c r="DC756" s="172"/>
      <c r="DD756" s="172"/>
      <c r="DE756" s="172"/>
      <c r="DF756" s="172"/>
      <c r="DG756" s="172"/>
      <c r="DH756" s="172"/>
      <c r="DI756" s="172"/>
      <c r="DJ756" s="172"/>
      <c r="DK756" s="172"/>
      <c r="DL756" s="172"/>
      <c r="DM756" s="172"/>
    </row>
    <row r="757" spans="1:117" s="225" customFormat="1" ht="12.75" hidden="1" customHeight="1">
      <c r="A757" s="178" t="s">
        <v>1078</v>
      </c>
      <c r="B757" s="243"/>
      <c r="C757" s="242"/>
      <c r="D757" s="241"/>
      <c r="E757" s="240"/>
      <c r="F757" s="239"/>
      <c r="G757" s="238"/>
      <c r="H757" s="231"/>
      <c r="I757" s="237"/>
      <c r="J757" s="236"/>
      <c r="K757" s="236"/>
      <c r="L757" s="236"/>
      <c r="M757" s="236"/>
      <c r="N757" s="236"/>
      <c r="O757" s="236"/>
      <c r="P757" s="236"/>
      <c r="Q757" s="236"/>
      <c r="R757" s="236"/>
      <c r="S757" s="236"/>
      <c r="T757" s="236"/>
      <c r="U757" s="236"/>
      <c r="V757" s="236"/>
      <c r="W757" s="236"/>
      <c r="X757" s="236"/>
      <c r="Y757" s="236"/>
      <c r="Z757" s="236"/>
      <c r="AA757" s="236"/>
      <c r="AB757" s="236"/>
      <c r="AC757" s="236"/>
      <c r="AD757" s="236"/>
      <c r="AE757" s="236"/>
      <c r="AF757" s="236"/>
      <c r="AG757" s="236"/>
      <c r="AH757" s="236"/>
      <c r="AI757" s="236"/>
      <c r="AJ757" s="236"/>
      <c r="AK757" s="236"/>
      <c r="AL757" s="236"/>
      <c r="AM757" s="236"/>
      <c r="AN757" s="236"/>
      <c r="AO757" s="236"/>
      <c r="AP757" s="236"/>
      <c r="AQ757" s="236"/>
      <c r="AR757" s="236"/>
      <c r="AS757" s="177">
        <f t="shared" si="83"/>
        <v>0</v>
      </c>
      <c r="AT757" s="235">
        <f t="shared" si="84"/>
        <v>0</v>
      </c>
      <c r="AU757" s="235">
        <f t="shared" si="85"/>
        <v>0</v>
      </c>
      <c r="AV757" s="235">
        <f t="shared" si="86"/>
        <v>0</v>
      </c>
      <c r="AW757" s="172"/>
      <c r="AX757" s="173">
        <f t="shared" si="89"/>
        <v>0</v>
      </c>
      <c r="AY757" s="173"/>
      <c r="AZ757" s="173"/>
      <c r="BA757" s="173">
        <f t="shared" si="87"/>
        <v>0</v>
      </c>
      <c r="BB757" s="173"/>
      <c r="BC757" s="173"/>
      <c r="BD757" s="173">
        <f t="shared" si="88"/>
        <v>0</v>
      </c>
      <c r="BE757" s="173"/>
      <c r="BF757" s="172"/>
      <c r="BG757" s="172"/>
      <c r="BH757" s="172"/>
      <c r="BI757" s="172"/>
      <c r="BJ757" s="172"/>
      <c r="BK757" s="172"/>
      <c r="BL757" s="172"/>
      <c r="BM757" s="172"/>
      <c r="BN757" s="172"/>
      <c r="BO757" s="172"/>
      <c r="BP757" s="172"/>
      <c r="BQ757" s="172"/>
      <c r="BR757" s="172"/>
      <c r="BS757" s="172"/>
      <c r="BT757" s="172"/>
      <c r="BU757" s="172"/>
      <c r="BV757" s="172"/>
      <c r="BW757" s="172"/>
      <c r="BX757" s="172"/>
      <c r="BY757" s="172"/>
      <c r="BZ757" s="172"/>
      <c r="CA757" s="172"/>
      <c r="CB757" s="172"/>
      <c r="CC757" s="172"/>
      <c r="CD757" s="172"/>
      <c r="CE757" s="172"/>
      <c r="CF757" s="172"/>
      <c r="CG757" s="172"/>
      <c r="CH757" s="172"/>
      <c r="CI757" s="172"/>
      <c r="CJ757" s="172"/>
      <c r="CK757" s="172"/>
      <c r="CL757" s="172"/>
      <c r="CM757" s="172"/>
      <c r="CN757" s="172"/>
      <c r="CO757" s="172"/>
      <c r="CP757" s="172"/>
      <c r="CQ757" s="172"/>
      <c r="CR757" s="172"/>
      <c r="CS757" s="172"/>
      <c r="CT757" s="172"/>
      <c r="CU757" s="172"/>
      <c r="CV757" s="172"/>
      <c r="CW757" s="172"/>
      <c r="CX757" s="172"/>
      <c r="CY757" s="172"/>
      <c r="CZ757" s="172"/>
      <c r="DA757" s="172"/>
      <c r="DB757" s="172"/>
      <c r="DC757" s="172"/>
      <c r="DD757" s="172"/>
      <c r="DE757" s="172"/>
      <c r="DF757" s="172"/>
      <c r="DG757" s="172"/>
      <c r="DH757" s="172"/>
      <c r="DI757" s="172"/>
      <c r="DJ757" s="172"/>
      <c r="DK757" s="172"/>
      <c r="DL757" s="172"/>
      <c r="DM757" s="172"/>
    </row>
    <row r="758" spans="1:117" s="225" customFormat="1" ht="12.75" hidden="1" customHeight="1">
      <c r="A758" s="178" t="s">
        <v>1079</v>
      </c>
      <c r="B758" s="243"/>
      <c r="C758" s="242"/>
      <c r="D758" s="241"/>
      <c r="E758" s="240"/>
      <c r="F758" s="239"/>
      <c r="G758" s="238"/>
      <c r="H758" s="231"/>
      <c r="I758" s="237"/>
      <c r="J758" s="236"/>
      <c r="K758" s="236"/>
      <c r="L758" s="236"/>
      <c r="M758" s="236"/>
      <c r="N758" s="236"/>
      <c r="O758" s="236"/>
      <c r="P758" s="236"/>
      <c r="Q758" s="236"/>
      <c r="R758" s="236"/>
      <c r="S758" s="236"/>
      <c r="T758" s="236"/>
      <c r="U758" s="236"/>
      <c r="V758" s="236"/>
      <c r="W758" s="236"/>
      <c r="X758" s="236"/>
      <c r="Y758" s="236"/>
      <c r="Z758" s="236"/>
      <c r="AA758" s="236"/>
      <c r="AB758" s="236"/>
      <c r="AC758" s="236"/>
      <c r="AD758" s="236"/>
      <c r="AE758" s="236"/>
      <c r="AF758" s="236"/>
      <c r="AG758" s="236"/>
      <c r="AH758" s="236"/>
      <c r="AI758" s="236"/>
      <c r="AJ758" s="236"/>
      <c r="AK758" s="236"/>
      <c r="AL758" s="236"/>
      <c r="AM758" s="236"/>
      <c r="AN758" s="236"/>
      <c r="AO758" s="236"/>
      <c r="AP758" s="236"/>
      <c r="AQ758" s="236"/>
      <c r="AR758" s="236"/>
      <c r="AS758" s="177">
        <f t="shared" si="83"/>
        <v>0</v>
      </c>
      <c r="AT758" s="235">
        <f t="shared" si="84"/>
        <v>0</v>
      </c>
      <c r="AU758" s="235">
        <f t="shared" si="85"/>
        <v>0</v>
      </c>
      <c r="AV758" s="235">
        <f t="shared" si="86"/>
        <v>0</v>
      </c>
      <c r="AW758" s="172"/>
      <c r="AX758" s="173">
        <f t="shared" si="89"/>
        <v>0</v>
      </c>
      <c r="AY758" s="173"/>
      <c r="AZ758" s="173"/>
      <c r="BA758" s="173">
        <f t="shared" si="87"/>
        <v>0</v>
      </c>
      <c r="BB758" s="173"/>
      <c r="BC758" s="173"/>
      <c r="BD758" s="173">
        <f t="shared" si="88"/>
        <v>0</v>
      </c>
      <c r="BE758" s="173"/>
      <c r="BF758" s="172"/>
      <c r="BG758" s="172"/>
      <c r="BH758" s="172"/>
      <c r="BI758" s="172"/>
      <c r="BJ758" s="172"/>
      <c r="BK758" s="172"/>
      <c r="BL758" s="172"/>
      <c r="BM758" s="172"/>
      <c r="BN758" s="172"/>
      <c r="BO758" s="172"/>
      <c r="BP758" s="172"/>
      <c r="BQ758" s="172"/>
      <c r="BR758" s="172"/>
      <c r="BS758" s="172"/>
      <c r="BT758" s="172"/>
      <c r="BU758" s="172"/>
      <c r="BV758" s="172"/>
      <c r="BW758" s="172"/>
      <c r="BX758" s="172"/>
      <c r="BY758" s="172"/>
      <c r="BZ758" s="172"/>
      <c r="CA758" s="172"/>
      <c r="CB758" s="172"/>
      <c r="CC758" s="172"/>
      <c r="CD758" s="172"/>
      <c r="CE758" s="172"/>
      <c r="CF758" s="172"/>
      <c r="CG758" s="172"/>
      <c r="CH758" s="172"/>
      <c r="CI758" s="172"/>
      <c r="CJ758" s="172"/>
      <c r="CK758" s="172"/>
      <c r="CL758" s="172"/>
      <c r="CM758" s="172"/>
      <c r="CN758" s="172"/>
      <c r="CO758" s="172"/>
      <c r="CP758" s="172"/>
      <c r="CQ758" s="172"/>
      <c r="CR758" s="172"/>
      <c r="CS758" s="172"/>
      <c r="CT758" s="172"/>
      <c r="CU758" s="172"/>
      <c r="CV758" s="172"/>
      <c r="CW758" s="172"/>
      <c r="CX758" s="172"/>
      <c r="CY758" s="172"/>
      <c r="CZ758" s="172"/>
      <c r="DA758" s="172"/>
      <c r="DB758" s="172"/>
      <c r="DC758" s="172"/>
      <c r="DD758" s="172"/>
      <c r="DE758" s="172"/>
      <c r="DF758" s="172"/>
      <c r="DG758" s="172"/>
      <c r="DH758" s="172"/>
      <c r="DI758" s="172"/>
      <c r="DJ758" s="172"/>
      <c r="DK758" s="172"/>
      <c r="DL758" s="172"/>
      <c r="DM758" s="172"/>
    </row>
    <row r="759" spans="1:117" s="225" customFormat="1" hidden="1">
      <c r="A759" s="178" t="s">
        <v>1080</v>
      </c>
      <c r="B759" s="243"/>
      <c r="C759" s="242"/>
      <c r="D759" s="241"/>
      <c r="E759" s="240"/>
      <c r="F759" s="239"/>
      <c r="G759" s="238"/>
      <c r="H759" s="231"/>
      <c r="I759" s="237"/>
      <c r="J759" s="236"/>
      <c r="K759" s="236"/>
      <c r="L759" s="236"/>
      <c r="M759" s="236"/>
      <c r="N759" s="236"/>
      <c r="O759" s="236"/>
      <c r="P759" s="236"/>
      <c r="Q759" s="236"/>
      <c r="R759" s="236"/>
      <c r="S759" s="236"/>
      <c r="T759" s="236"/>
      <c r="U759" s="236"/>
      <c r="V759" s="236"/>
      <c r="W759" s="236"/>
      <c r="X759" s="236"/>
      <c r="Y759" s="236"/>
      <c r="Z759" s="236"/>
      <c r="AA759" s="236"/>
      <c r="AB759" s="236"/>
      <c r="AC759" s="236"/>
      <c r="AD759" s="236"/>
      <c r="AE759" s="236"/>
      <c r="AF759" s="236"/>
      <c r="AG759" s="236"/>
      <c r="AH759" s="236"/>
      <c r="AI759" s="236"/>
      <c r="AJ759" s="236"/>
      <c r="AK759" s="236"/>
      <c r="AL759" s="236"/>
      <c r="AM759" s="236"/>
      <c r="AN759" s="236"/>
      <c r="AO759" s="236"/>
      <c r="AP759" s="236"/>
      <c r="AQ759" s="236"/>
      <c r="AR759" s="236"/>
      <c r="AS759" s="177">
        <f t="shared" si="83"/>
        <v>0</v>
      </c>
      <c r="AT759" s="235">
        <f t="shared" si="84"/>
        <v>0</v>
      </c>
      <c r="AU759" s="235">
        <f t="shared" si="85"/>
        <v>0</v>
      </c>
      <c r="AV759" s="235">
        <f t="shared" si="86"/>
        <v>0</v>
      </c>
      <c r="AW759" s="172"/>
      <c r="AX759" s="173">
        <f t="shared" si="89"/>
        <v>0</v>
      </c>
      <c r="AY759" s="173"/>
      <c r="AZ759" s="173"/>
      <c r="BA759" s="173">
        <f t="shared" si="87"/>
        <v>0</v>
      </c>
      <c r="BB759" s="173"/>
      <c r="BC759" s="173"/>
      <c r="BD759" s="173">
        <f t="shared" si="88"/>
        <v>0</v>
      </c>
      <c r="BE759" s="173"/>
      <c r="BF759" s="172"/>
      <c r="BG759" s="172"/>
      <c r="BH759" s="172"/>
      <c r="BI759" s="172"/>
      <c r="BJ759" s="172"/>
      <c r="BK759" s="172"/>
      <c r="BL759" s="172"/>
      <c r="BM759" s="172"/>
      <c r="BN759" s="172"/>
      <c r="BO759" s="172"/>
      <c r="BP759" s="172"/>
      <c r="BQ759" s="172"/>
      <c r="BR759" s="172"/>
      <c r="BS759" s="172"/>
      <c r="BT759" s="172"/>
      <c r="BU759" s="172"/>
      <c r="BV759" s="172"/>
      <c r="BW759" s="172"/>
      <c r="BX759" s="172"/>
      <c r="BY759" s="172"/>
      <c r="BZ759" s="172"/>
      <c r="CA759" s="172"/>
      <c r="CB759" s="172"/>
      <c r="CC759" s="172"/>
      <c r="CD759" s="172"/>
      <c r="CE759" s="172"/>
      <c r="CF759" s="172"/>
      <c r="CG759" s="172"/>
      <c r="CH759" s="172"/>
      <c r="CI759" s="172"/>
      <c r="CJ759" s="172"/>
      <c r="CK759" s="172"/>
      <c r="CL759" s="172"/>
      <c r="CM759" s="172"/>
      <c r="CN759" s="172"/>
      <c r="CO759" s="172"/>
      <c r="CP759" s="172"/>
      <c r="CQ759" s="172"/>
      <c r="CR759" s="172"/>
      <c r="CS759" s="172"/>
      <c r="CT759" s="172"/>
      <c r="CU759" s="172"/>
      <c r="CV759" s="172"/>
      <c r="CW759" s="172"/>
      <c r="CX759" s="172"/>
      <c r="CY759" s="172"/>
      <c r="CZ759" s="172"/>
      <c r="DA759" s="172"/>
      <c r="DB759" s="172"/>
      <c r="DC759" s="172"/>
      <c r="DD759" s="172"/>
      <c r="DE759" s="172"/>
      <c r="DF759" s="172"/>
      <c r="DG759" s="172"/>
      <c r="DH759" s="172"/>
      <c r="DI759" s="172"/>
      <c r="DJ759" s="172"/>
      <c r="DK759" s="172"/>
      <c r="DL759" s="172"/>
      <c r="DM759" s="172"/>
    </row>
    <row r="760" spans="1:117" s="225" customFormat="1" hidden="1">
      <c r="A760" s="178" t="s">
        <v>1081</v>
      </c>
      <c r="B760" s="243"/>
      <c r="C760" s="242"/>
      <c r="D760" s="241"/>
      <c r="E760" s="240"/>
      <c r="F760" s="239"/>
      <c r="G760" s="238"/>
      <c r="H760" s="231"/>
      <c r="I760" s="237"/>
      <c r="J760" s="236"/>
      <c r="K760" s="236"/>
      <c r="L760" s="236"/>
      <c r="M760" s="236"/>
      <c r="N760" s="236"/>
      <c r="O760" s="236"/>
      <c r="P760" s="236"/>
      <c r="Q760" s="236"/>
      <c r="R760" s="236"/>
      <c r="S760" s="236"/>
      <c r="T760" s="236"/>
      <c r="U760" s="236"/>
      <c r="V760" s="236"/>
      <c r="W760" s="236"/>
      <c r="X760" s="236"/>
      <c r="Y760" s="236"/>
      <c r="Z760" s="236"/>
      <c r="AA760" s="236"/>
      <c r="AB760" s="236"/>
      <c r="AC760" s="236"/>
      <c r="AD760" s="236"/>
      <c r="AE760" s="236"/>
      <c r="AF760" s="236"/>
      <c r="AG760" s="236"/>
      <c r="AH760" s="236"/>
      <c r="AI760" s="236"/>
      <c r="AJ760" s="236"/>
      <c r="AK760" s="236"/>
      <c r="AL760" s="236"/>
      <c r="AM760" s="236"/>
      <c r="AN760" s="236"/>
      <c r="AO760" s="236"/>
      <c r="AP760" s="236"/>
      <c r="AQ760" s="236"/>
      <c r="AR760" s="236"/>
      <c r="AS760" s="177">
        <f t="shared" si="83"/>
        <v>0</v>
      </c>
      <c r="AT760" s="235">
        <f t="shared" si="84"/>
        <v>0</v>
      </c>
      <c r="AU760" s="235">
        <f t="shared" si="85"/>
        <v>0</v>
      </c>
      <c r="AV760" s="235">
        <f t="shared" si="86"/>
        <v>0</v>
      </c>
      <c r="AW760" s="172"/>
      <c r="AX760" s="173">
        <f t="shared" si="89"/>
        <v>0</v>
      </c>
      <c r="AY760" s="173"/>
      <c r="AZ760" s="173"/>
      <c r="BA760" s="173">
        <f t="shared" si="87"/>
        <v>0</v>
      </c>
      <c r="BB760" s="173"/>
      <c r="BC760" s="173"/>
      <c r="BD760" s="173">
        <f t="shared" si="88"/>
        <v>0</v>
      </c>
      <c r="BE760" s="173"/>
      <c r="BF760" s="172"/>
      <c r="BG760" s="172"/>
      <c r="BH760" s="172"/>
      <c r="BI760" s="172"/>
      <c r="BJ760" s="172"/>
      <c r="BK760" s="172"/>
      <c r="BL760" s="172"/>
      <c r="BM760" s="172"/>
      <c r="BN760" s="172"/>
      <c r="BO760" s="172"/>
      <c r="BP760" s="172"/>
      <c r="BQ760" s="172"/>
      <c r="BR760" s="172"/>
      <c r="BS760" s="172"/>
      <c r="BT760" s="172"/>
      <c r="BU760" s="172"/>
      <c r="BV760" s="172"/>
      <c r="BW760" s="172"/>
      <c r="BX760" s="172"/>
      <c r="BY760" s="172"/>
      <c r="BZ760" s="172"/>
      <c r="CA760" s="172"/>
      <c r="CB760" s="172"/>
      <c r="CC760" s="172"/>
      <c r="CD760" s="172"/>
      <c r="CE760" s="172"/>
      <c r="CF760" s="172"/>
      <c r="CG760" s="172"/>
      <c r="CH760" s="172"/>
      <c r="CI760" s="172"/>
      <c r="CJ760" s="172"/>
      <c r="CK760" s="172"/>
      <c r="CL760" s="172"/>
      <c r="CM760" s="172"/>
      <c r="CN760" s="172"/>
      <c r="CO760" s="172"/>
      <c r="CP760" s="172"/>
      <c r="CQ760" s="172"/>
      <c r="CR760" s="172"/>
      <c r="CS760" s="172"/>
      <c r="CT760" s="172"/>
      <c r="CU760" s="172"/>
      <c r="CV760" s="172"/>
      <c r="CW760" s="172"/>
      <c r="CX760" s="172"/>
      <c r="CY760" s="172"/>
      <c r="CZ760" s="172"/>
      <c r="DA760" s="172"/>
      <c r="DB760" s="172"/>
      <c r="DC760" s="172"/>
      <c r="DD760" s="172"/>
      <c r="DE760" s="172"/>
      <c r="DF760" s="172"/>
      <c r="DG760" s="172"/>
      <c r="DH760" s="172"/>
      <c r="DI760" s="172"/>
      <c r="DJ760" s="172"/>
      <c r="DK760" s="172"/>
      <c r="DL760" s="172"/>
      <c r="DM760" s="172"/>
    </row>
    <row r="761" spans="1:117" s="225" customFormat="1" hidden="1">
      <c r="A761" s="178" t="s">
        <v>1082</v>
      </c>
      <c r="B761" s="243"/>
      <c r="C761" s="242"/>
      <c r="D761" s="241"/>
      <c r="E761" s="240"/>
      <c r="F761" s="239"/>
      <c r="G761" s="238"/>
      <c r="H761" s="231"/>
      <c r="I761" s="237"/>
      <c r="J761" s="236"/>
      <c r="K761" s="236"/>
      <c r="L761" s="236"/>
      <c r="M761" s="236"/>
      <c r="N761" s="236"/>
      <c r="O761" s="236"/>
      <c r="P761" s="236"/>
      <c r="Q761" s="236"/>
      <c r="R761" s="236"/>
      <c r="S761" s="236"/>
      <c r="T761" s="236"/>
      <c r="U761" s="236"/>
      <c r="V761" s="236"/>
      <c r="W761" s="236"/>
      <c r="X761" s="236"/>
      <c r="Y761" s="236"/>
      <c r="Z761" s="236"/>
      <c r="AA761" s="236"/>
      <c r="AB761" s="236"/>
      <c r="AC761" s="236"/>
      <c r="AD761" s="236"/>
      <c r="AE761" s="236"/>
      <c r="AF761" s="236"/>
      <c r="AG761" s="236"/>
      <c r="AH761" s="236"/>
      <c r="AI761" s="236"/>
      <c r="AJ761" s="236"/>
      <c r="AK761" s="236"/>
      <c r="AL761" s="236"/>
      <c r="AM761" s="236"/>
      <c r="AN761" s="236"/>
      <c r="AO761" s="236"/>
      <c r="AP761" s="236"/>
      <c r="AQ761" s="236"/>
      <c r="AR761" s="236"/>
      <c r="AS761" s="177">
        <f t="shared" si="83"/>
        <v>0</v>
      </c>
      <c r="AT761" s="235">
        <f t="shared" si="84"/>
        <v>0</v>
      </c>
      <c r="AU761" s="235">
        <f t="shared" si="85"/>
        <v>0</v>
      </c>
      <c r="AV761" s="235">
        <f t="shared" si="86"/>
        <v>0</v>
      </c>
      <c r="AW761" s="172"/>
      <c r="AX761" s="173">
        <f t="shared" si="89"/>
        <v>0</v>
      </c>
      <c r="AY761" s="173"/>
      <c r="AZ761" s="173"/>
      <c r="BA761" s="173">
        <f t="shared" si="87"/>
        <v>0</v>
      </c>
      <c r="BB761" s="173"/>
      <c r="BC761" s="173"/>
      <c r="BD761" s="173">
        <f t="shared" si="88"/>
        <v>0</v>
      </c>
      <c r="BE761" s="173"/>
      <c r="BF761" s="172"/>
      <c r="BG761" s="172"/>
      <c r="BH761" s="172"/>
      <c r="BI761" s="172"/>
      <c r="BJ761" s="172"/>
      <c r="BK761" s="172"/>
      <c r="BL761" s="172"/>
      <c r="BM761" s="172"/>
      <c r="BN761" s="172"/>
      <c r="BO761" s="172"/>
      <c r="BP761" s="172"/>
      <c r="BQ761" s="172"/>
      <c r="BR761" s="172"/>
      <c r="BS761" s="172"/>
      <c r="BT761" s="172"/>
      <c r="BU761" s="172"/>
      <c r="BV761" s="172"/>
      <c r="BW761" s="172"/>
      <c r="BX761" s="172"/>
      <c r="BY761" s="172"/>
      <c r="BZ761" s="172"/>
      <c r="CA761" s="172"/>
      <c r="CB761" s="172"/>
      <c r="CC761" s="172"/>
      <c r="CD761" s="172"/>
      <c r="CE761" s="172"/>
      <c r="CF761" s="172"/>
      <c r="CG761" s="172"/>
      <c r="CH761" s="172"/>
      <c r="CI761" s="172"/>
      <c r="CJ761" s="172"/>
      <c r="CK761" s="172"/>
      <c r="CL761" s="172"/>
      <c r="CM761" s="172"/>
      <c r="CN761" s="172"/>
      <c r="CO761" s="172"/>
      <c r="CP761" s="172"/>
      <c r="CQ761" s="172"/>
      <c r="CR761" s="172"/>
      <c r="CS761" s="172"/>
      <c r="CT761" s="172"/>
      <c r="CU761" s="172"/>
      <c r="CV761" s="172"/>
      <c r="CW761" s="172"/>
      <c r="CX761" s="172"/>
      <c r="CY761" s="172"/>
      <c r="CZ761" s="172"/>
      <c r="DA761" s="172"/>
      <c r="DB761" s="172"/>
      <c r="DC761" s="172"/>
      <c r="DD761" s="172"/>
      <c r="DE761" s="172"/>
      <c r="DF761" s="172"/>
      <c r="DG761" s="172"/>
      <c r="DH761" s="172"/>
      <c r="DI761" s="172"/>
      <c r="DJ761" s="172"/>
      <c r="DK761" s="172"/>
      <c r="DL761" s="172"/>
      <c r="DM761" s="172"/>
    </row>
    <row r="762" spans="1:117" s="225" customFormat="1" hidden="1">
      <c r="A762" s="178" t="s">
        <v>1083</v>
      </c>
      <c r="B762" s="243"/>
      <c r="C762" s="242"/>
      <c r="D762" s="241"/>
      <c r="E762" s="240"/>
      <c r="F762" s="239"/>
      <c r="G762" s="238"/>
      <c r="H762" s="231"/>
      <c r="I762" s="237"/>
      <c r="J762" s="236"/>
      <c r="K762" s="236"/>
      <c r="L762" s="236"/>
      <c r="M762" s="236"/>
      <c r="N762" s="236"/>
      <c r="O762" s="236"/>
      <c r="P762" s="236"/>
      <c r="Q762" s="236"/>
      <c r="R762" s="236"/>
      <c r="S762" s="236"/>
      <c r="T762" s="236"/>
      <c r="U762" s="236"/>
      <c r="V762" s="236"/>
      <c r="W762" s="236"/>
      <c r="X762" s="236"/>
      <c r="Y762" s="236"/>
      <c r="Z762" s="236"/>
      <c r="AA762" s="236"/>
      <c r="AB762" s="236"/>
      <c r="AC762" s="236"/>
      <c r="AD762" s="236"/>
      <c r="AE762" s="236"/>
      <c r="AF762" s="236"/>
      <c r="AG762" s="236"/>
      <c r="AH762" s="236"/>
      <c r="AI762" s="236"/>
      <c r="AJ762" s="236"/>
      <c r="AK762" s="236"/>
      <c r="AL762" s="236"/>
      <c r="AM762" s="236"/>
      <c r="AN762" s="236"/>
      <c r="AO762" s="236"/>
      <c r="AP762" s="236"/>
      <c r="AQ762" s="236"/>
      <c r="AR762" s="236"/>
      <c r="AS762" s="177">
        <f t="shared" si="83"/>
        <v>0</v>
      </c>
      <c r="AT762" s="235">
        <f t="shared" si="84"/>
        <v>0</v>
      </c>
      <c r="AU762" s="235">
        <f t="shared" si="85"/>
        <v>0</v>
      </c>
      <c r="AV762" s="235">
        <f t="shared" si="86"/>
        <v>0</v>
      </c>
      <c r="AW762" s="172"/>
      <c r="AX762" s="173">
        <f t="shared" si="89"/>
        <v>0</v>
      </c>
      <c r="AY762" s="173"/>
      <c r="AZ762" s="173"/>
      <c r="BA762" s="173">
        <f t="shared" si="87"/>
        <v>0</v>
      </c>
      <c r="BB762" s="173"/>
      <c r="BC762" s="173"/>
      <c r="BD762" s="173">
        <f t="shared" si="88"/>
        <v>0</v>
      </c>
      <c r="BE762" s="173"/>
      <c r="BF762" s="172"/>
      <c r="BG762" s="172"/>
      <c r="BH762" s="172"/>
      <c r="BI762" s="172"/>
      <c r="BJ762" s="172"/>
      <c r="BK762" s="172"/>
      <c r="BL762" s="172"/>
      <c r="BM762" s="172"/>
      <c r="BN762" s="172"/>
      <c r="BO762" s="172"/>
      <c r="BP762" s="172"/>
      <c r="BQ762" s="172"/>
      <c r="BR762" s="172"/>
      <c r="BS762" s="172"/>
      <c r="BT762" s="172"/>
      <c r="BU762" s="172"/>
      <c r="BV762" s="172"/>
      <c r="BW762" s="172"/>
      <c r="BX762" s="172"/>
      <c r="BY762" s="172"/>
      <c r="BZ762" s="172"/>
      <c r="CA762" s="172"/>
      <c r="CB762" s="172"/>
      <c r="CC762" s="172"/>
      <c r="CD762" s="172"/>
      <c r="CE762" s="172"/>
      <c r="CF762" s="172"/>
      <c r="CG762" s="172"/>
      <c r="CH762" s="172"/>
      <c r="CI762" s="172"/>
      <c r="CJ762" s="172"/>
      <c r="CK762" s="172"/>
      <c r="CL762" s="172"/>
      <c r="CM762" s="172"/>
      <c r="CN762" s="172"/>
      <c r="CO762" s="172"/>
      <c r="CP762" s="172"/>
      <c r="CQ762" s="172"/>
      <c r="CR762" s="172"/>
      <c r="CS762" s="172"/>
      <c r="CT762" s="172"/>
      <c r="CU762" s="172"/>
      <c r="CV762" s="172"/>
      <c r="CW762" s="172"/>
      <c r="CX762" s="172"/>
      <c r="CY762" s="172"/>
      <c r="CZ762" s="172"/>
      <c r="DA762" s="172"/>
      <c r="DB762" s="172"/>
      <c r="DC762" s="172"/>
      <c r="DD762" s="172"/>
      <c r="DE762" s="172"/>
      <c r="DF762" s="172"/>
      <c r="DG762" s="172"/>
      <c r="DH762" s="172"/>
      <c r="DI762" s="172"/>
      <c r="DJ762" s="172"/>
      <c r="DK762" s="172"/>
      <c r="DL762" s="172"/>
      <c r="DM762" s="172"/>
    </row>
    <row r="763" spans="1:117" hidden="1">
      <c r="A763" s="178" t="s">
        <v>1084</v>
      </c>
      <c r="B763" s="243"/>
      <c r="C763" s="242"/>
      <c r="D763" s="241"/>
      <c r="E763" s="240"/>
      <c r="F763" s="239"/>
      <c r="G763" s="238"/>
      <c r="H763" s="231"/>
      <c r="I763" s="237"/>
      <c r="J763" s="236"/>
      <c r="K763" s="236"/>
      <c r="L763" s="236"/>
      <c r="M763" s="236"/>
      <c r="N763" s="236"/>
      <c r="O763" s="236"/>
      <c r="P763" s="236"/>
      <c r="Q763" s="236"/>
      <c r="R763" s="236"/>
      <c r="S763" s="236"/>
      <c r="T763" s="236"/>
      <c r="U763" s="236"/>
      <c r="V763" s="236"/>
      <c r="W763" s="236"/>
      <c r="X763" s="236"/>
      <c r="Y763" s="236"/>
      <c r="Z763" s="236"/>
      <c r="AA763" s="236"/>
      <c r="AB763" s="236"/>
      <c r="AC763" s="236"/>
      <c r="AD763" s="236"/>
      <c r="AE763" s="236"/>
      <c r="AF763" s="236"/>
      <c r="AG763" s="236"/>
      <c r="AH763" s="236"/>
      <c r="AI763" s="236"/>
      <c r="AJ763" s="236"/>
      <c r="AK763" s="236"/>
      <c r="AL763" s="236"/>
      <c r="AM763" s="236"/>
      <c r="AN763" s="236"/>
      <c r="AO763" s="236"/>
      <c r="AP763" s="236"/>
      <c r="AQ763" s="236"/>
      <c r="AR763" s="236"/>
      <c r="AS763" s="177">
        <f t="shared" si="83"/>
        <v>0</v>
      </c>
      <c r="AT763" s="235">
        <f t="shared" si="84"/>
        <v>0</v>
      </c>
      <c r="AU763" s="235">
        <f t="shared" si="85"/>
        <v>0</v>
      </c>
      <c r="AV763" s="235">
        <f t="shared" si="86"/>
        <v>0</v>
      </c>
      <c r="AX763" s="173">
        <f t="shared" si="89"/>
        <v>0</v>
      </c>
      <c r="BA763" s="173">
        <f t="shared" si="87"/>
        <v>0</v>
      </c>
      <c r="BD763" s="173">
        <f t="shared" si="88"/>
        <v>0</v>
      </c>
    </row>
    <row r="764" spans="1:117" s="225" customFormat="1" hidden="1">
      <c r="A764" s="178" t="s">
        <v>1085</v>
      </c>
      <c r="B764" s="243"/>
      <c r="C764" s="242"/>
      <c r="D764" s="241"/>
      <c r="E764" s="240"/>
      <c r="F764" s="239"/>
      <c r="G764" s="238"/>
      <c r="H764" s="231"/>
      <c r="I764" s="237"/>
      <c r="J764" s="236"/>
      <c r="K764" s="236"/>
      <c r="L764" s="236"/>
      <c r="M764" s="236"/>
      <c r="N764" s="236"/>
      <c r="O764" s="236"/>
      <c r="P764" s="236"/>
      <c r="Q764" s="236"/>
      <c r="R764" s="236"/>
      <c r="S764" s="236"/>
      <c r="T764" s="236"/>
      <c r="U764" s="236"/>
      <c r="V764" s="236"/>
      <c r="W764" s="236"/>
      <c r="X764" s="236"/>
      <c r="Y764" s="236"/>
      <c r="Z764" s="236"/>
      <c r="AA764" s="236"/>
      <c r="AB764" s="236"/>
      <c r="AC764" s="236"/>
      <c r="AD764" s="236"/>
      <c r="AE764" s="236"/>
      <c r="AF764" s="236"/>
      <c r="AG764" s="236"/>
      <c r="AH764" s="236"/>
      <c r="AI764" s="236"/>
      <c r="AJ764" s="236"/>
      <c r="AK764" s="236"/>
      <c r="AL764" s="236"/>
      <c r="AM764" s="236"/>
      <c r="AN764" s="236"/>
      <c r="AO764" s="236"/>
      <c r="AP764" s="236"/>
      <c r="AQ764" s="236"/>
      <c r="AR764" s="236"/>
      <c r="AS764" s="177">
        <f t="shared" si="83"/>
        <v>0</v>
      </c>
      <c r="AT764" s="235">
        <f t="shared" si="84"/>
        <v>0</v>
      </c>
      <c r="AU764" s="235">
        <f t="shared" si="85"/>
        <v>0</v>
      </c>
      <c r="AV764" s="235">
        <f t="shared" si="86"/>
        <v>0</v>
      </c>
      <c r="AW764" s="172"/>
      <c r="AX764" s="173">
        <f t="shared" si="89"/>
        <v>0</v>
      </c>
      <c r="AY764" s="173"/>
      <c r="AZ764" s="173"/>
      <c r="BA764" s="173">
        <f t="shared" si="87"/>
        <v>0</v>
      </c>
      <c r="BB764" s="173"/>
      <c r="BC764" s="173"/>
      <c r="BD764" s="173">
        <f t="shared" si="88"/>
        <v>0</v>
      </c>
      <c r="BE764" s="173"/>
      <c r="BF764" s="172"/>
      <c r="BG764" s="172"/>
      <c r="BH764" s="172"/>
      <c r="BI764" s="172"/>
      <c r="BJ764" s="172"/>
      <c r="BK764" s="172"/>
      <c r="BL764" s="172"/>
      <c r="BM764" s="172"/>
      <c r="BN764" s="172"/>
      <c r="BO764" s="172"/>
      <c r="BP764" s="172"/>
      <c r="BQ764" s="172"/>
      <c r="BR764" s="172"/>
      <c r="BS764" s="172"/>
      <c r="BT764" s="172"/>
      <c r="BU764" s="172"/>
      <c r="BV764" s="172"/>
      <c r="BW764" s="172"/>
      <c r="BX764" s="172"/>
      <c r="BY764" s="172"/>
      <c r="BZ764" s="172"/>
      <c r="CA764" s="172"/>
      <c r="CB764" s="172"/>
      <c r="CC764" s="172"/>
      <c r="CD764" s="172"/>
      <c r="CE764" s="172"/>
      <c r="CF764" s="172"/>
      <c r="CG764" s="172"/>
      <c r="CH764" s="172"/>
      <c r="CI764" s="172"/>
      <c r="CJ764" s="172"/>
      <c r="CK764" s="172"/>
      <c r="CL764" s="172"/>
      <c r="CM764" s="172"/>
      <c r="CN764" s="172"/>
      <c r="CO764" s="172"/>
      <c r="CP764" s="172"/>
      <c r="CQ764" s="172"/>
      <c r="CR764" s="172"/>
      <c r="CS764" s="172"/>
      <c r="CT764" s="172"/>
      <c r="CU764" s="172"/>
      <c r="CV764" s="172"/>
      <c r="CW764" s="172"/>
      <c r="CX764" s="172"/>
      <c r="CY764" s="172"/>
      <c r="CZ764" s="172"/>
      <c r="DA764" s="172"/>
      <c r="DB764" s="172"/>
      <c r="DC764" s="172"/>
      <c r="DD764" s="172"/>
      <c r="DE764" s="172"/>
      <c r="DF764" s="172"/>
      <c r="DG764" s="172"/>
      <c r="DH764" s="172"/>
      <c r="DI764" s="172"/>
      <c r="DJ764" s="172"/>
      <c r="DK764" s="172"/>
      <c r="DL764" s="172"/>
      <c r="DM764" s="172"/>
    </row>
    <row r="765" spans="1:117" hidden="1">
      <c r="A765" s="178" t="s">
        <v>1086</v>
      </c>
      <c r="B765" s="243"/>
      <c r="C765" s="242"/>
      <c r="D765" s="241"/>
      <c r="E765" s="240"/>
      <c r="F765" s="239"/>
      <c r="G765" s="238"/>
      <c r="H765" s="231"/>
      <c r="I765" s="237"/>
      <c r="J765" s="236"/>
      <c r="K765" s="236"/>
      <c r="L765" s="236"/>
      <c r="M765" s="236"/>
      <c r="N765" s="236"/>
      <c r="O765" s="236"/>
      <c r="P765" s="236"/>
      <c r="Q765" s="236"/>
      <c r="R765" s="236"/>
      <c r="S765" s="236"/>
      <c r="T765" s="236"/>
      <c r="U765" s="236"/>
      <c r="V765" s="236"/>
      <c r="W765" s="236"/>
      <c r="X765" s="236"/>
      <c r="Y765" s="236"/>
      <c r="Z765" s="236"/>
      <c r="AA765" s="236"/>
      <c r="AB765" s="236"/>
      <c r="AC765" s="236"/>
      <c r="AD765" s="236"/>
      <c r="AE765" s="236"/>
      <c r="AF765" s="236"/>
      <c r="AG765" s="236"/>
      <c r="AH765" s="236"/>
      <c r="AI765" s="236"/>
      <c r="AJ765" s="236"/>
      <c r="AK765" s="236"/>
      <c r="AL765" s="236"/>
      <c r="AM765" s="236"/>
      <c r="AN765" s="236"/>
      <c r="AO765" s="236"/>
      <c r="AP765" s="236"/>
      <c r="AQ765" s="236"/>
      <c r="AR765" s="236"/>
      <c r="AS765" s="177">
        <f t="shared" si="83"/>
        <v>0</v>
      </c>
      <c r="AT765" s="235">
        <f t="shared" si="84"/>
        <v>0</v>
      </c>
      <c r="AU765" s="235">
        <f t="shared" si="85"/>
        <v>0</v>
      </c>
      <c r="AV765" s="235">
        <f t="shared" si="86"/>
        <v>0</v>
      </c>
      <c r="AX765" s="173">
        <f t="shared" si="89"/>
        <v>0</v>
      </c>
      <c r="BA765" s="173">
        <f t="shared" si="87"/>
        <v>0</v>
      </c>
      <c r="BD765" s="173">
        <f t="shared" si="88"/>
        <v>0</v>
      </c>
    </row>
    <row r="766" spans="1:117" s="225" customFormat="1" hidden="1">
      <c r="A766" s="178" t="s">
        <v>1087</v>
      </c>
      <c r="B766" s="243"/>
      <c r="C766" s="242"/>
      <c r="D766" s="241"/>
      <c r="E766" s="240"/>
      <c r="F766" s="239"/>
      <c r="G766" s="238"/>
      <c r="H766" s="231"/>
      <c r="I766" s="237"/>
      <c r="J766" s="236"/>
      <c r="K766" s="236"/>
      <c r="L766" s="236"/>
      <c r="M766" s="236"/>
      <c r="N766" s="236"/>
      <c r="O766" s="236"/>
      <c r="P766" s="236"/>
      <c r="Q766" s="236"/>
      <c r="R766" s="236"/>
      <c r="S766" s="236"/>
      <c r="T766" s="236"/>
      <c r="U766" s="236"/>
      <c r="V766" s="236"/>
      <c r="W766" s="236"/>
      <c r="X766" s="236"/>
      <c r="Y766" s="236"/>
      <c r="Z766" s="236"/>
      <c r="AA766" s="236"/>
      <c r="AB766" s="236"/>
      <c r="AC766" s="236"/>
      <c r="AD766" s="236"/>
      <c r="AE766" s="236"/>
      <c r="AF766" s="236"/>
      <c r="AG766" s="236"/>
      <c r="AH766" s="236"/>
      <c r="AI766" s="236"/>
      <c r="AJ766" s="236"/>
      <c r="AK766" s="236"/>
      <c r="AL766" s="236"/>
      <c r="AM766" s="236"/>
      <c r="AN766" s="236"/>
      <c r="AO766" s="236"/>
      <c r="AP766" s="236"/>
      <c r="AQ766" s="236"/>
      <c r="AR766" s="236"/>
      <c r="AS766" s="177">
        <f t="shared" si="83"/>
        <v>0</v>
      </c>
      <c r="AT766" s="235">
        <f t="shared" si="84"/>
        <v>0</v>
      </c>
      <c r="AU766" s="235">
        <f t="shared" si="85"/>
        <v>0</v>
      </c>
      <c r="AV766" s="235">
        <f t="shared" si="86"/>
        <v>0</v>
      </c>
      <c r="AW766" s="172"/>
      <c r="AX766" s="173">
        <f t="shared" si="89"/>
        <v>0</v>
      </c>
      <c r="AY766" s="173"/>
      <c r="AZ766" s="173"/>
      <c r="BA766" s="173">
        <f t="shared" si="87"/>
        <v>0</v>
      </c>
      <c r="BB766" s="173"/>
      <c r="BC766" s="173"/>
      <c r="BD766" s="173">
        <f t="shared" si="88"/>
        <v>0</v>
      </c>
      <c r="BE766" s="173"/>
      <c r="BF766" s="172"/>
      <c r="BG766" s="172"/>
      <c r="BH766" s="172"/>
      <c r="BI766" s="172"/>
      <c r="BJ766" s="172"/>
      <c r="BK766" s="172"/>
      <c r="BL766" s="172"/>
      <c r="BM766" s="172"/>
      <c r="BN766" s="172"/>
      <c r="BO766" s="172"/>
      <c r="BP766" s="172"/>
      <c r="BQ766" s="172"/>
      <c r="BR766" s="172"/>
      <c r="BS766" s="172"/>
      <c r="BT766" s="172"/>
      <c r="BU766" s="172"/>
      <c r="BV766" s="172"/>
      <c r="BW766" s="172"/>
      <c r="BX766" s="172"/>
      <c r="BY766" s="172"/>
      <c r="BZ766" s="172"/>
      <c r="CA766" s="172"/>
      <c r="CB766" s="172"/>
      <c r="CC766" s="172"/>
      <c r="CD766" s="172"/>
      <c r="CE766" s="172"/>
      <c r="CF766" s="172"/>
      <c r="CG766" s="172"/>
      <c r="CH766" s="172"/>
      <c r="CI766" s="172"/>
      <c r="CJ766" s="172"/>
      <c r="CK766" s="172"/>
      <c r="CL766" s="172"/>
      <c r="CM766" s="172"/>
      <c r="CN766" s="172"/>
      <c r="CO766" s="172"/>
      <c r="CP766" s="172"/>
      <c r="CQ766" s="172"/>
      <c r="CR766" s="172"/>
      <c r="CS766" s="172"/>
      <c r="CT766" s="172"/>
      <c r="CU766" s="172"/>
      <c r="CV766" s="172"/>
      <c r="CW766" s="172"/>
      <c r="CX766" s="172"/>
      <c r="CY766" s="172"/>
      <c r="CZ766" s="172"/>
      <c r="DA766" s="172"/>
      <c r="DB766" s="172"/>
      <c r="DC766" s="172"/>
      <c r="DD766" s="172"/>
      <c r="DE766" s="172"/>
      <c r="DF766" s="172"/>
      <c r="DG766" s="172"/>
      <c r="DH766" s="172"/>
      <c r="DI766" s="172"/>
      <c r="DJ766" s="172"/>
      <c r="DK766" s="172"/>
      <c r="DL766" s="172"/>
      <c r="DM766" s="172"/>
    </row>
    <row r="767" spans="1:117" hidden="1">
      <c r="A767" s="178" t="s">
        <v>1088</v>
      </c>
      <c r="B767" s="243"/>
      <c r="C767" s="242"/>
      <c r="D767" s="241"/>
      <c r="E767" s="240"/>
      <c r="F767" s="239"/>
      <c r="G767" s="238"/>
      <c r="H767" s="231"/>
      <c r="I767" s="237"/>
      <c r="J767" s="236"/>
      <c r="K767" s="236"/>
      <c r="L767" s="236"/>
      <c r="M767" s="236"/>
      <c r="N767" s="236"/>
      <c r="O767" s="236"/>
      <c r="P767" s="236"/>
      <c r="Q767" s="236"/>
      <c r="R767" s="236"/>
      <c r="S767" s="236"/>
      <c r="T767" s="236"/>
      <c r="U767" s="236"/>
      <c r="V767" s="236"/>
      <c r="W767" s="236"/>
      <c r="X767" s="236"/>
      <c r="Y767" s="236"/>
      <c r="Z767" s="236"/>
      <c r="AA767" s="236"/>
      <c r="AB767" s="236"/>
      <c r="AC767" s="236"/>
      <c r="AD767" s="236"/>
      <c r="AE767" s="236"/>
      <c r="AF767" s="236"/>
      <c r="AG767" s="236"/>
      <c r="AH767" s="236"/>
      <c r="AI767" s="236"/>
      <c r="AJ767" s="236"/>
      <c r="AK767" s="236"/>
      <c r="AL767" s="236"/>
      <c r="AM767" s="236"/>
      <c r="AN767" s="236"/>
      <c r="AO767" s="236"/>
      <c r="AP767" s="236"/>
      <c r="AQ767" s="236"/>
      <c r="AR767" s="236"/>
      <c r="AS767" s="177">
        <f t="shared" si="83"/>
        <v>0</v>
      </c>
      <c r="AT767" s="235">
        <f t="shared" si="84"/>
        <v>0</v>
      </c>
      <c r="AU767" s="235">
        <f t="shared" si="85"/>
        <v>0</v>
      </c>
      <c r="AV767" s="235">
        <f t="shared" si="86"/>
        <v>0</v>
      </c>
      <c r="AX767" s="173">
        <f t="shared" si="89"/>
        <v>0</v>
      </c>
      <c r="BA767" s="173">
        <f t="shared" si="87"/>
        <v>0</v>
      </c>
      <c r="BD767" s="173">
        <f t="shared" si="88"/>
        <v>0</v>
      </c>
    </row>
    <row r="768" spans="1:117" s="225" customFormat="1" hidden="1">
      <c r="A768" s="178" t="s">
        <v>1089</v>
      </c>
      <c r="B768" s="243"/>
      <c r="C768" s="242"/>
      <c r="D768" s="241"/>
      <c r="E768" s="240"/>
      <c r="F768" s="239"/>
      <c r="G768" s="238"/>
      <c r="H768" s="231"/>
      <c r="I768" s="237"/>
      <c r="J768" s="236"/>
      <c r="K768" s="236"/>
      <c r="L768" s="236"/>
      <c r="M768" s="236"/>
      <c r="N768" s="236"/>
      <c r="O768" s="236"/>
      <c r="P768" s="236"/>
      <c r="Q768" s="236"/>
      <c r="R768" s="236"/>
      <c r="S768" s="236"/>
      <c r="T768" s="236"/>
      <c r="U768" s="236"/>
      <c r="V768" s="236"/>
      <c r="W768" s="236"/>
      <c r="X768" s="236"/>
      <c r="Y768" s="236"/>
      <c r="Z768" s="236"/>
      <c r="AA768" s="236"/>
      <c r="AB768" s="236"/>
      <c r="AC768" s="236"/>
      <c r="AD768" s="236"/>
      <c r="AE768" s="236"/>
      <c r="AF768" s="236"/>
      <c r="AG768" s="236"/>
      <c r="AH768" s="236"/>
      <c r="AI768" s="236"/>
      <c r="AJ768" s="236"/>
      <c r="AK768" s="236"/>
      <c r="AL768" s="236"/>
      <c r="AM768" s="236"/>
      <c r="AN768" s="236"/>
      <c r="AO768" s="236"/>
      <c r="AP768" s="236"/>
      <c r="AQ768" s="236"/>
      <c r="AR768" s="236"/>
      <c r="AS768" s="177">
        <f t="shared" si="83"/>
        <v>0</v>
      </c>
      <c r="AT768" s="235">
        <f t="shared" si="84"/>
        <v>0</v>
      </c>
      <c r="AU768" s="235">
        <f t="shared" si="85"/>
        <v>0</v>
      </c>
      <c r="AV768" s="235">
        <f t="shared" si="86"/>
        <v>0</v>
      </c>
      <c r="AW768" s="172"/>
      <c r="AX768" s="173">
        <f t="shared" si="89"/>
        <v>0</v>
      </c>
      <c r="AY768" s="173"/>
      <c r="AZ768" s="173"/>
      <c r="BA768" s="173">
        <f t="shared" si="87"/>
        <v>0</v>
      </c>
      <c r="BB768" s="173"/>
      <c r="BC768" s="173"/>
      <c r="BD768" s="173">
        <f t="shared" si="88"/>
        <v>0</v>
      </c>
      <c r="BE768" s="173"/>
      <c r="BF768" s="172"/>
      <c r="BG768" s="172"/>
      <c r="BH768" s="172"/>
      <c r="BI768" s="172"/>
      <c r="BJ768" s="172"/>
      <c r="BK768" s="172"/>
      <c r="BL768" s="172"/>
      <c r="BM768" s="172"/>
      <c r="BN768" s="172"/>
      <c r="BO768" s="172"/>
      <c r="BP768" s="172"/>
      <c r="BQ768" s="172"/>
      <c r="BR768" s="172"/>
      <c r="BS768" s="172"/>
      <c r="BT768" s="172"/>
      <c r="BU768" s="172"/>
      <c r="BV768" s="172"/>
      <c r="BW768" s="172"/>
      <c r="BX768" s="172"/>
      <c r="BY768" s="172"/>
      <c r="BZ768" s="172"/>
      <c r="CA768" s="172"/>
      <c r="CB768" s="172"/>
      <c r="CC768" s="172"/>
      <c r="CD768" s="172"/>
      <c r="CE768" s="172"/>
      <c r="CF768" s="172"/>
      <c r="CG768" s="172"/>
      <c r="CH768" s="172"/>
      <c r="CI768" s="172"/>
      <c r="CJ768" s="172"/>
      <c r="CK768" s="172"/>
      <c r="CL768" s="172"/>
      <c r="CM768" s="172"/>
      <c r="CN768" s="172"/>
      <c r="CO768" s="172"/>
      <c r="CP768" s="172"/>
      <c r="CQ768" s="172"/>
      <c r="CR768" s="172"/>
      <c r="CS768" s="172"/>
      <c r="CT768" s="172"/>
      <c r="CU768" s="172"/>
      <c r="CV768" s="172"/>
      <c r="CW768" s="172"/>
      <c r="CX768" s="172"/>
      <c r="CY768" s="172"/>
      <c r="CZ768" s="172"/>
      <c r="DA768" s="172"/>
      <c r="DB768" s="172"/>
      <c r="DC768" s="172"/>
      <c r="DD768" s="172"/>
      <c r="DE768" s="172"/>
      <c r="DF768" s="172"/>
      <c r="DG768" s="172"/>
      <c r="DH768" s="172"/>
      <c r="DI768" s="172"/>
      <c r="DJ768" s="172"/>
      <c r="DK768" s="172"/>
      <c r="DL768" s="172"/>
      <c r="DM768" s="172"/>
    </row>
    <row r="769" spans="1:117" s="225" customFormat="1" hidden="1">
      <c r="A769" s="178" t="s">
        <v>1090</v>
      </c>
      <c r="B769" s="243"/>
      <c r="C769" s="242"/>
      <c r="D769" s="241"/>
      <c r="E769" s="240"/>
      <c r="F769" s="239"/>
      <c r="G769" s="238"/>
      <c r="H769" s="231"/>
      <c r="I769" s="237"/>
      <c r="J769" s="236"/>
      <c r="K769" s="236"/>
      <c r="L769" s="236"/>
      <c r="M769" s="236"/>
      <c r="N769" s="236"/>
      <c r="O769" s="236"/>
      <c r="P769" s="236"/>
      <c r="Q769" s="236"/>
      <c r="R769" s="236"/>
      <c r="S769" s="236"/>
      <c r="T769" s="236"/>
      <c r="U769" s="236"/>
      <c r="V769" s="236"/>
      <c r="W769" s="236"/>
      <c r="X769" s="236"/>
      <c r="Y769" s="236"/>
      <c r="Z769" s="236"/>
      <c r="AA769" s="236"/>
      <c r="AB769" s="236"/>
      <c r="AC769" s="236"/>
      <c r="AD769" s="236"/>
      <c r="AE769" s="236"/>
      <c r="AF769" s="236"/>
      <c r="AG769" s="236"/>
      <c r="AH769" s="236"/>
      <c r="AI769" s="236"/>
      <c r="AJ769" s="236"/>
      <c r="AK769" s="236"/>
      <c r="AL769" s="236"/>
      <c r="AM769" s="236"/>
      <c r="AN769" s="236"/>
      <c r="AO769" s="236"/>
      <c r="AP769" s="236"/>
      <c r="AQ769" s="236"/>
      <c r="AR769" s="236"/>
      <c r="AS769" s="177">
        <f t="shared" si="83"/>
        <v>0</v>
      </c>
      <c r="AT769" s="235">
        <f t="shared" si="84"/>
        <v>0</v>
      </c>
      <c r="AU769" s="235">
        <f t="shared" si="85"/>
        <v>0</v>
      </c>
      <c r="AV769" s="235">
        <f t="shared" si="86"/>
        <v>0</v>
      </c>
      <c r="AW769" s="172"/>
      <c r="AX769" s="173">
        <f t="shared" si="89"/>
        <v>0</v>
      </c>
      <c r="AY769" s="173"/>
      <c r="AZ769" s="173"/>
      <c r="BA769" s="173">
        <f t="shared" si="87"/>
        <v>0</v>
      </c>
      <c r="BB769" s="173"/>
      <c r="BC769" s="173"/>
      <c r="BD769" s="173">
        <f t="shared" si="88"/>
        <v>0</v>
      </c>
      <c r="BE769" s="173"/>
      <c r="BF769" s="172"/>
      <c r="BG769" s="172"/>
      <c r="BH769" s="172"/>
      <c r="BI769" s="172"/>
      <c r="BJ769" s="172"/>
      <c r="BK769" s="172"/>
      <c r="BL769" s="172"/>
      <c r="BM769" s="172"/>
      <c r="BN769" s="172"/>
      <c r="BO769" s="172"/>
      <c r="BP769" s="172"/>
      <c r="BQ769" s="172"/>
      <c r="BR769" s="172"/>
      <c r="BS769" s="172"/>
      <c r="BT769" s="172"/>
      <c r="BU769" s="172"/>
      <c r="BV769" s="172"/>
      <c r="BW769" s="172"/>
      <c r="BX769" s="172"/>
      <c r="BY769" s="172"/>
      <c r="BZ769" s="172"/>
      <c r="CA769" s="172"/>
      <c r="CB769" s="172"/>
      <c r="CC769" s="172"/>
      <c r="CD769" s="172"/>
      <c r="CE769" s="172"/>
      <c r="CF769" s="172"/>
      <c r="CG769" s="172"/>
      <c r="CH769" s="172"/>
      <c r="CI769" s="172"/>
      <c r="CJ769" s="172"/>
      <c r="CK769" s="172"/>
      <c r="CL769" s="172"/>
      <c r="CM769" s="172"/>
      <c r="CN769" s="172"/>
      <c r="CO769" s="172"/>
      <c r="CP769" s="172"/>
      <c r="CQ769" s="172"/>
      <c r="CR769" s="172"/>
      <c r="CS769" s="172"/>
      <c r="CT769" s="172"/>
      <c r="CU769" s="172"/>
      <c r="CV769" s="172"/>
      <c r="CW769" s="172"/>
      <c r="CX769" s="172"/>
      <c r="CY769" s="172"/>
      <c r="CZ769" s="172"/>
      <c r="DA769" s="172"/>
      <c r="DB769" s="172"/>
      <c r="DC769" s="172"/>
      <c r="DD769" s="172"/>
      <c r="DE769" s="172"/>
      <c r="DF769" s="172"/>
      <c r="DG769" s="172"/>
      <c r="DH769" s="172"/>
      <c r="DI769" s="172"/>
      <c r="DJ769" s="172"/>
      <c r="DK769" s="172"/>
      <c r="DL769" s="172"/>
      <c r="DM769" s="172"/>
    </row>
    <row r="770" spans="1:117" s="225" customFormat="1" hidden="1">
      <c r="A770" s="178" t="s">
        <v>1091</v>
      </c>
      <c r="B770" s="243"/>
      <c r="C770" s="242"/>
      <c r="D770" s="241"/>
      <c r="E770" s="240"/>
      <c r="F770" s="239"/>
      <c r="G770" s="238"/>
      <c r="H770" s="231"/>
      <c r="I770" s="237"/>
      <c r="J770" s="236"/>
      <c r="K770" s="236"/>
      <c r="L770" s="236"/>
      <c r="M770" s="236"/>
      <c r="N770" s="236"/>
      <c r="O770" s="236"/>
      <c r="P770" s="236"/>
      <c r="Q770" s="236"/>
      <c r="R770" s="236"/>
      <c r="S770" s="236"/>
      <c r="T770" s="236"/>
      <c r="U770" s="236"/>
      <c r="V770" s="236"/>
      <c r="W770" s="236"/>
      <c r="X770" s="236"/>
      <c r="Y770" s="236"/>
      <c r="Z770" s="236"/>
      <c r="AA770" s="236"/>
      <c r="AB770" s="236"/>
      <c r="AC770" s="236"/>
      <c r="AD770" s="236"/>
      <c r="AE770" s="236"/>
      <c r="AF770" s="236"/>
      <c r="AG770" s="236"/>
      <c r="AH770" s="236"/>
      <c r="AI770" s="236"/>
      <c r="AJ770" s="236"/>
      <c r="AK770" s="236"/>
      <c r="AL770" s="236"/>
      <c r="AM770" s="236"/>
      <c r="AN770" s="236"/>
      <c r="AO770" s="236"/>
      <c r="AP770" s="236"/>
      <c r="AQ770" s="236"/>
      <c r="AR770" s="236"/>
      <c r="AS770" s="177">
        <f t="shared" si="83"/>
        <v>0</v>
      </c>
      <c r="AT770" s="235">
        <f t="shared" si="84"/>
        <v>0</v>
      </c>
      <c r="AU770" s="235">
        <f t="shared" si="85"/>
        <v>0</v>
      </c>
      <c r="AV770" s="235">
        <f t="shared" si="86"/>
        <v>0</v>
      </c>
      <c r="AW770" s="172"/>
      <c r="AX770" s="173">
        <f t="shared" si="89"/>
        <v>0</v>
      </c>
      <c r="AY770" s="173"/>
      <c r="AZ770" s="173"/>
      <c r="BA770" s="173">
        <f t="shared" si="87"/>
        <v>0</v>
      </c>
      <c r="BB770" s="173"/>
      <c r="BC770" s="173"/>
      <c r="BD770" s="173">
        <f t="shared" si="88"/>
        <v>0</v>
      </c>
      <c r="BE770" s="173"/>
      <c r="BF770" s="172"/>
      <c r="BG770" s="172"/>
      <c r="BH770" s="172"/>
      <c r="BI770" s="172"/>
      <c r="BJ770" s="172"/>
      <c r="BK770" s="172"/>
      <c r="BL770" s="172"/>
      <c r="BM770" s="172"/>
      <c r="BN770" s="172"/>
      <c r="BO770" s="172"/>
      <c r="BP770" s="172"/>
      <c r="BQ770" s="172"/>
      <c r="BR770" s="172"/>
      <c r="BS770" s="172"/>
      <c r="BT770" s="172"/>
      <c r="BU770" s="172"/>
      <c r="BV770" s="172"/>
      <c r="BW770" s="172"/>
      <c r="BX770" s="172"/>
      <c r="BY770" s="172"/>
      <c r="BZ770" s="172"/>
      <c r="CA770" s="172"/>
      <c r="CB770" s="172"/>
      <c r="CC770" s="172"/>
      <c r="CD770" s="172"/>
      <c r="CE770" s="172"/>
      <c r="CF770" s="172"/>
      <c r="CG770" s="172"/>
      <c r="CH770" s="172"/>
      <c r="CI770" s="172"/>
      <c r="CJ770" s="172"/>
      <c r="CK770" s="172"/>
      <c r="CL770" s="172"/>
      <c r="CM770" s="172"/>
      <c r="CN770" s="172"/>
      <c r="CO770" s="172"/>
      <c r="CP770" s="172"/>
      <c r="CQ770" s="172"/>
      <c r="CR770" s="172"/>
      <c r="CS770" s="172"/>
      <c r="CT770" s="172"/>
      <c r="CU770" s="172"/>
      <c r="CV770" s="172"/>
      <c r="CW770" s="172"/>
      <c r="CX770" s="172"/>
      <c r="CY770" s="172"/>
      <c r="CZ770" s="172"/>
      <c r="DA770" s="172"/>
      <c r="DB770" s="172"/>
      <c r="DC770" s="172"/>
      <c r="DD770" s="172"/>
      <c r="DE770" s="172"/>
      <c r="DF770" s="172"/>
      <c r="DG770" s="172"/>
      <c r="DH770" s="172"/>
      <c r="DI770" s="172"/>
      <c r="DJ770" s="172"/>
      <c r="DK770" s="172"/>
      <c r="DL770" s="172"/>
      <c r="DM770" s="172"/>
    </row>
    <row r="771" spans="1:117" s="225" customFormat="1" hidden="1">
      <c r="A771" s="178" t="s">
        <v>1092</v>
      </c>
      <c r="B771" s="243"/>
      <c r="C771" s="242"/>
      <c r="D771" s="241"/>
      <c r="E771" s="240"/>
      <c r="F771" s="239"/>
      <c r="G771" s="238"/>
      <c r="H771" s="231"/>
      <c r="I771" s="237"/>
      <c r="J771" s="236"/>
      <c r="K771" s="236"/>
      <c r="L771" s="236"/>
      <c r="M771" s="236"/>
      <c r="N771" s="236"/>
      <c r="O771" s="236"/>
      <c r="P771" s="236"/>
      <c r="Q771" s="236"/>
      <c r="R771" s="236"/>
      <c r="S771" s="236"/>
      <c r="T771" s="236"/>
      <c r="U771" s="236"/>
      <c r="V771" s="236"/>
      <c r="W771" s="236"/>
      <c r="X771" s="236"/>
      <c r="Y771" s="236"/>
      <c r="Z771" s="236"/>
      <c r="AA771" s="236"/>
      <c r="AB771" s="236"/>
      <c r="AC771" s="236"/>
      <c r="AD771" s="236"/>
      <c r="AE771" s="236"/>
      <c r="AF771" s="236"/>
      <c r="AG771" s="236"/>
      <c r="AH771" s="236"/>
      <c r="AI771" s="236"/>
      <c r="AJ771" s="236"/>
      <c r="AK771" s="236"/>
      <c r="AL771" s="236"/>
      <c r="AM771" s="236"/>
      <c r="AN771" s="236"/>
      <c r="AO771" s="236"/>
      <c r="AP771" s="236"/>
      <c r="AQ771" s="236"/>
      <c r="AR771" s="236"/>
      <c r="AS771" s="177">
        <f t="shared" si="83"/>
        <v>0</v>
      </c>
      <c r="AT771" s="235">
        <f t="shared" si="84"/>
        <v>0</v>
      </c>
      <c r="AU771" s="235">
        <f t="shared" si="85"/>
        <v>0</v>
      </c>
      <c r="AV771" s="235">
        <f t="shared" si="86"/>
        <v>0</v>
      </c>
      <c r="AW771" s="172"/>
      <c r="AX771" s="173">
        <f t="shared" si="89"/>
        <v>0</v>
      </c>
      <c r="AY771" s="173"/>
      <c r="AZ771" s="173"/>
      <c r="BA771" s="173">
        <f t="shared" si="87"/>
        <v>0</v>
      </c>
      <c r="BB771" s="173"/>
      <c r="BC771" s="173"/>
      <c r="BD771" s="173">
        <f t="shared" si="88"/>
        <v>0</v>
      </c>
      <c r="BE771" s="173"/>
      <c r="BF771" s="172"/>
      <c r="BG771" s="172"/>
      <c r="BH771" s="172"/>
      <c r="BI771" s="172"/>
      <c r="BJ771" s="172"/>
      <c r="BK771" s="172"/>
      <c r="BL771" s="172"/>
      <c r="BM771" s="172"/>
      <c r="BN771" s="172"/>
      <c r="BO771" s="172"/>
      <c r="BP771" s="172"/>
      <c r="BQ771" s="172"/>
      <c r="BR771" s="172"/>
      <c r="BS771" s="172"/>
      <c r="BT771" s="172"/>
      <c r="BU771" s="172"/>
      <c r="BV771" s="172"/>
      <c r="BW771" s="172"/>
      <c r="BX771" s="172"/>
      <c r="BY771" s="172"/>
      <c r="BZ771" s="172"/>
      <c r="CA771" s="172"/>
      <c r="CB771" s="172"/>
      <c r="CC771" s="172"/>
      <c r="CD771" s="172"/>
      <c r="CE771" s="172"/>
      <c r="CF771" s="172"/>
      <c r="CG771" s="172"/>
      <c r="CH771" s="172"/>
      <c r="CI771" s="172"/>
      <c r="CJ771" s="172"/>
      <c r="CK771" s="172"/>
      <c r="CL771" s="172"/>
      <c r="CM771" s="172"/>
      <c r="CN771" s="172"/>
      <c r="CO771" s="172"/>
      <c r="CP771" s="172"/>
      <c r="CQ771" s="172"/>
      <c r="CR771" s="172"/>
      <c r="CS771" s="172"/>
      <c r="CT771" s="172"/>
      <c r="CU771" s="172"/>
      <c r="CV771" s="172"/>
      <c r="CW771" s="172"/>
      <c r="CX771" s="172"/>
      <c r="CY771" s="172"/>
      <c r="CZ771" s="172"/>
      <c r="DA771" s="172"/>
      <c r="DB771" s="172"/>
      <c r="DC771" s="172"/>
      <c r="DD771" s="172"/>
      <c r="DE771" s="172"/>
      <c r="DF771" s="172"/>
      <c r="DG771" s="172"/>
      <c r="DH771" s="172"/>
      <c r="DI771" s="172"/>
      <c r="DJ771" s="172"/>
      <c r="DK771" s="172"/>
      <c r="DL771" s="172"/>
      <c r="DM771" s="172"/>
    </row>
    <row r="772" spans="1:117" s="225" customFormat="1" hidden="1">
      <c r="A772" s="178" t="s">
        <v>1093</v>
      </c>
      <c r="B772" s="243"/>
      <c r="C772" s="242"/>
      <c r="D772" s="241"/>
      <c r="E772" s="240"/>
      <c r="F772" s="239"/>
      <c r="G772" s="238"/>
      <c r="H772" s="231"/>
      <c r="I772" s="237"/>
      <c r="J772" s="236"/>
      <c r="K772" s="236"/>
      <c r="L772" s="236"/>
      <c r="M772" s="236"/>
      <c r="N772" s="236"/>
      <c r="O772" s="236"/>
      <c r="P772" s="236"/>
      <c r="Q772" s="236"/>
      <c r="R772" s="236"/>
      <c r="S772" s="236"/>
      <c r="T772" s="236"/>
      <c r="U772" s="236"/>
      <c r="V772" s="236"/>
      <c r="W772" s="236"/>
      <c r="X772" s="236"/>
      <c r="Y772" s="236"/>
      <c r="Z772" s="236"/>
      <c r="AA772" s="236"/>
      <c r="AB772" s="236"/>
      <c r="AC772" s="236"/>
      <c r="AD772" s="236"/>
      <c r="AE772" s="236"/>
      <c r="AF772" s="236"/>
      <c r="AG772" s="236"/>
      <c r="AH772" s="236"/>
      <c r="AI772" s="236"/>
      <c r="AJ772" s="236"/>
      <c r="AK772" s="236"/>
      <c r="AL772" s="236"/>
      <c r="AM772" s="236"/>
      <c r="AN772" s="236"/>
      <c r="AO772" s="236"/>
      <c r="AP772" s="236"/>
      <c r="AQ772" s="236"/>
      <c r="AR772" s="236"/>
      <c r="AS772" s="177">
        <f t="shared" si="83"/>
        <v>0</v>
      </c>
      <c r="AT772" s="235">
        <f t="shared" si="84"/>
        <v>0</v>
      </c>
      <c r="AU772" s="235">
        <f t="shared" si="85"/>
        <v>0</v>
      </c>
      <c r="AV772" s="235">
        <f t="shared" si="86"/>
        <v>0</v>
      </c>
      <c r="AW772" s="172"/>
      <c r="AX772" s="173">
        <f t="shared" si="89"/>
        <v>0</v>
      </c>
      <c r="AY772" s="173"/>
      <c r="AZ772" s="173"/>
      <c r="BA772" s="173">
        <f t="shared" si="87"/>
        <v>0</v>
      </c>
      <c r="BB772" s="173"/>
      <c r="BC772" s="173"/>
      <c r="BD772" s="173">
        <f t="shared" si="88"/>
        <v>0</v>
      </c>
      <c r="BE772" s="173"/>
      <c r="BF772" s="172"/>
      <c r="BG772" s="172"/>
      <c r="BH772" s="172"/>
      <c r="BI772" s="172"/>
      <c r="BJ772" s="172"/>
      <c r="BK772" s="172"/>
      <c r="BL772" s="172"/>
      <c r="BM772" s="172"/>
      <c r="BN772" s="172"/>
      <c r="BO772" s="172"/>
      <c r="BP772" s="172"/>
      <c r="BQ772" s="172"/>
      <c r="BR772" s="172"/>
      <c r="BS772" s="172"/>
      <c r="BT772" s="172"/>
      <c r="BU772" s="172"/>
      <c r="BV772" s="172"/>
      <c r="BW772" s="172"/>
      <c r="BX772" s="172"/>
      <c r="BY772" s="172"/>
      <c r="BZ772" s="172"/>
      <c r="CA772" s="172"/>
      <c r="CB772" s="172"/>
      <c r="CC772" s="172"/>
      <c r="CD772" s="172"/>
      <c r="CE772" s="172"/>
      <c r="CF772" s="172"/>
      <c r="CG772" s="172"/>
      <c r="CH772" s="172"/>
      <c r="CI772" s="172"/>
      <c r="CJ772" s="172"/>
      <c r="CK772" s="172"/>
      <c r="CL772" s="172"/>
      <c r="CM772" s="172"/>
      <c r="CN772" s="172"/>
      <c r="CO772" s="172"/>
      <c r="CP772" s="172"/>
      <c r="CQ772" s="172"/>
      <c r="CR772" s="172"/>
      <c r="CS772" s="172"/>
      <c r="CT772" s="172"/>
      <c r="CU772" s="172"/>
      <c r="CV772" s="172"/>
      <c r="CW772" s="172"/>
      <c r="CX772" s="172"/>
      <c r="CY772" s="172"/>
      <c r="CZ772" s="172"/>
      <c r="DA772" s="172"/>
      <c r="DB772" s="172"/>
      <c r="DC772" s="172"/>
      <c r="DD772" s="172"/>
      <c r="DE772" s="172"/>
      <c r="DF772" s="172"/>
      <c r="DG772" s="172"/>
      <c r="DH772" s="172"/>
      <c r="DI772" s="172"/>
      <c r="DJ772" s="172"/>
      <c r="DK772" s="172"/>
      <c r="DL772" s="172"/>
      <c r="DM772" s="172"/>
    </row>
    <row r="773" spans="1:117" s="225" customFormat="1" hidden="1">
      <c r="A773" s="178" t="s">
        <v>1094</v>
      </c>
      <c r="B773" s="243"/>
      <c r="C773" s="242"/>
      <c r="D773" s="241"/>
      <c r="E773" s="240"/>
      <c r="F773" s="239"/>
      <c r="G773" s="238"/>
      <c r="H773" s="231"/>
      <c r="I773" s="237"/>
      <c r="J773" s="236"/>
      <c r="K773" s="236"/>
      <c r="L773" s="236"/>
      <c r="M773" s="236"/>
      <c r="N773" s="236"/>
      <c r="O773" s="236"/>
      <c r="P773" s="236"/>
      <c r="Q773" s="236"/>
      <c r="R773" s="236"/>
      <c r="S773" s="236"/>
      <c r="T773" s="236"/>
      <c r="U773" s="236"/>
      <c r="V773" s="236"/>
      <c r="W773" s="236"/>
      <c r="X773" s="236"/>
      <c r="Y773" s="236"/>
      <c r="Z773" s="236"/>
      <c r="AA773" s="236"/>
      <c r="AB773" s="236"/>
      <c r="AC773" s="236"/>
      <c r="AD773" s="236"/>
      <c r="AE773" s="236"/>
      <c r="AF773" s="236"/>
      <c r="AG773" s="236"/>
      <c r="AH773" s="236"/>
      <c r="AI773" s="236"/>
      <c r="AJ773" s="236"/>
      <c r="AK773" s="236"/>
      <c r="AL773" s="236"/>
      <c r="AM773" s="236"/>
      <c r="AN773" s="236"/>
      <c r="AO773" s="236"/>
      <c r="AP773" s="236"/>
      <c r="AQ773" s="236"/>
      <c r="AR773" s="236"/>
      <c r="AS773" s="177">
        <f t="shared" ref="AS773:AS836" si="90">SUM(J773:AR773)</f>
        <v>0</v>
      </c>
      <c r="AT773" s="235">
        <f t="shared" ref="AT773:AT836" si="91">SUM(J773:O773)</f>
        <v>0</v>
      </c>
      <c r="AU773" s="235">
        <f t="shared" ref="AU773:AU836" si="92">SUM(P773:Z773)</f>
        <v>0</v>
      </c>
      <c r="AV773" s="235">
        <f t="shared" ref="AV773:AV836" si="93">SUM(AA773:AJ773)</f>
        <v>0</v>
      </c>
      <c r="AW773" s="172"/>
      <c r="AX773" s="173">
        <f t="shared" si="89"/>
        <v>0</v>
      </c>
      <c r="AY773" s="173"/>
      <c r="AZ773" s="173"/>
      <c r="BA773" s="173">
        <f t="shared" si="87"/>
        <v>0</v>
      </c>
      <c r="BB773" s="173"/>
      <c r="BC773" s="173"/>
      <c r="BD773" s="173">
        <f t="shared" si="88"/>
        <v>0</v>
      </c>
      <c r="BE773" s="173"/>
      <c r="BF773" s="172"/>
      <c r="BG773" s="172"/>
      <c r="BH773" s="172"/>
      <c r="BI773" s="172"/>
      <c r="BJ773" s="172"/>
      <c r="BK773" s="172"/>
      <c r="BL773" s="172"/>
      <c r="BM773" s="172"/>
      <c r="BN773" s="172"/>
      <c r="BO773" s="172"/>
      <c r="BP773" s="172"/>
      <c r="BQ773" s="172"/>
      <c r="BR773" s="172"/>
      <c r="BS773" s="172"/>
      <c r="BT773" s="172"/>
      <c r="BU773" s="172"/>
      <c r="BV773" s="172"/>
      <c r="BW773" s="172"/>
      <c r="BX773" s="172"/>
      <c r="BY773" s="172"/>
      <c r="BZ773" s="172"/>
      <c r="CA773" s="172"/>
      <c r="CB773" s="172"/>
      <c r="CC773" s="172"/>
      <c r="CD773" s="172"/>
      <c r="CE773" s="172"/>
      <c r="CF773" s="172"/>
      <c r="CG773" s="172"/>
      <c r="CH773" s="172"/>
      <c r="CI773" s="172"/>
      <c r="CJ773" s="172"/>
      <c r="CK773" s="172"/>
      <c r="CL773" s="172"/>
      <c r="CM773" s="172"/>
      <c r="CN773" s="172"/>
      <c r="CO773" s="172"/>
      <c r="CP773" s="172"/>
      <c r="CQ773" s="172"/>
      <c r="CR773" s="172"/>
      <c r="CS773" s="172"/>
      <c r="CT773" s="172"/>
      <c r="CU773" s="172"/>
      <c r="CV773" s="172"/>
      <c r="CW773" s="172"/>
      <c r="CX773" s="172"/>
      <c r="CY773" s="172"/>
      <c r="CZ773" s="172"/>
      <c r="DA773" s="172"/>
      <c r="DB773" s="172"/>
      <c r="DC773" s="172"/>
      <c r="DD773" s="172"/>
      <c r="DE773" s="172"/>
      <c r="DF773" s="172"/>
      <c r="DG773" s="172"/>
      <c r="DH773" s="172"/>
      <c r="DI773" s="172"/>
      <c r="DJ773" s="172"/>
      <c r="DK773" s="172"/>
      <c r="DL773" s="172"/>
      <c r="DM773" s="172"/>
    </row>
    <row r="774" spans="1:117" s="225" customFormat="1" hidden="1">
      <c r="A774" s="178" t="s">
        <v>1095</v>
      </c>
      <c r="B774" s="243"/>
      <c r="C774" s="242"/>
      <c r="D774" s="241"/>
      <c r="E774" s="240"/>
      <c r="F774" s="239"/>
      <c r="G774" s="238"/>
      <c r="H774" s="231"/>
      <c r="I774" s="237"/>
      <c r="J774" s="236"/>
      <c r="K774" s="236"/>
      <c r="L774" s="236"/>
      <c r="M774" s="236"/>
      <c r="N774" s="236"/>
      <c r="O774" s="236"/>
      <c r="P774" s="236"/>
      <c r="Q774" s="236"/>
      <c r="R774" s="236"/>
      <c r="S774" s="236"/>
      <c r="T774" s="236"/>
      <c r="U774" s="236"/>
      <c r="V774" s="236"/>
      <c r="W774" s="236"/>
      <c r="X774" s="236"/>
      <c r="Y774" s="236"/>
      <c r="Z774" s="236"/>
      <c r="AA774" s="236"/>
      <c r="AB774" s="236"/>
      <c r="AC774" s="236"/>
      <c r="AD774" s="236"/>
      <c r="AE774" s="236"/>
      <c r="AF774" s="236"/>
      <c r="AG774" s="236"/>
      <c r="AH774" s="236"/>
      <c r="AI774" s="236"/>
      <c r="AJ774" s="236"/>
      <c r="AK774" s="236"/>
      <c r="AL774" s="236"/>
      <c r="AM774" s="236"/>
      <c r="AN774" s="236"/>
      <c r="AO774" s="236"/>
      <c r="AP774" s="236"/>
      <c r="AQ774" s="236"/>
      <c r="AR774" s="236"/>
      <c r="AS774" s="177">
        <f t="shared" si="90"/>
        <v>0</v>
      </c>
      <c r="AT774" s="235">
        <f t="shared" si="91"/>
        <v>0</v>
      </c>
      <c r="AU774" s="235">
        <f t="shared" si="92"/>
        <v>0</v>
      </c>
      <c r="AV774" s="235">
        <f t="shared" si="93"/>
        <v>0</v>
      </c>
      <c r="AW774" s="172"/>
      <c r="AX774" s="173">
        <f t="shared" si="89"/>
        <v>0</v>
      </c>
      <c r="AY774" s="173"/>
      <c r="AZ774" s="173"/>
      <c r="BA774" s="173">
        <f t="shared" ref="BA774:BA837" si="94">D774*AC774</f>
        <v>0</v>
      </c>
      <c r="BB774" s="173"/>
      <c r="BC774" s="173"/>
      <c r="BD774" s="173">
        <f t="shared" ref="BD774:BD837" si="95">D774*(AK774+W774)</f>
        <v>0</v>
      </c>
      <c r="BE774" s="173"/>
      <c r="BF774" s="172"/>
      <c r="BG774" s="172"/>
      <c r="BH774" s="172"/>
      <c r="BI774" s="172"/>
      <c r="BJ774" s="172"/>
      <c r="BK774" s="172"/>
      <c r="BL774" s="172"/>
      <c r="BM774" s="172"/>
      <c r="BN774" s="172"/>
      <c r="BO774" s="172"/>
      <c r="BP774" s="172"/>
      <c r="BQ774" s="172"/>
      <c r="BR774" s="172"/>
      <c r="BS774" s="172"/>
      <c r="BT774" s="172"/>
      <c r="BU774" s="172"/>
      <c r="BV774" s="172"/>
      <c r="BW774" s="172"/>
      <c r="BX774" s="172"/>
      <c r="BY774" s="172"/>
      <c r="BZ774" s="172"/>
      <c r="CA774" s="172"/>
      <c r="CB774" s="172"/>
      <c r="CC774" s="172"/>
      <c r="CD774" s="172"/>
      <c r="CE774" s="172"/>
      <c r="CF774" s="172"/>
      <c r="CG774" s="172"/>
      <c r="CH774" s="172"/>
      <c r="CI774" s="172"/>
      <c r="CJ774" s="172"/>
      <c r="CK774" s="172"/>
      <c r="CL774" s="172"/>
      <c r="CM774" s="172"/>
      <c r="CN774" s="172"/>
      <c r="CO774" s="172"/>
      <c r="CP774" s="172"/>
      <c r="CQ774" s="172"/>
      <c r="CR774" s="172"/>
      <c r="CS774" s="172"/>
      <c r="CT774" s="172"/>
      <c r="CU774" s="172"/>
      <c r="CV774" s="172"/>
      <c r="CW774" s="172"/>
      <c r="CX774" s="172"/>
      <c r="CY774" s="172"/>
      <c r="CZ774" s="172"/>
      <c r="DA774" s="172"/>
      <c r="DB774" s="172"/>
      <c r="DC774" s="172"/>
      <c r="DD774" s="172"/>
      <c r="DE774" s="172"/>
      <c r="DF774" s="172"/>
      <c r="DG774" s="172"/>
      <c r="DH774" s="172"/>
      <c r="DI774" s="172"/>
      <c r="DJ774" s="172"/>
      <c r="DK774" s="172"/>
      <c r="DL774" s="172"/>
      <c r="DM774" s="172"/>
    </row>
    <row r="775" spans="1:117" s="225" customFormat="1" hidden="1">
      <c r="A775" s="178" t="s">
        <v>1096</v>
      </c>
      <c r="B775" s="243"/>
      <c r="C775" s="242"/>
      <c r="D775" s="241"/>
      <c r="E775" s="240"/>
      <c r="F775" s="239"/>
      <c r="G775" s="238"/>
      <c r="H775" s="231"/>
      <c r="I775" s="237"/>
      <c r="J775" s="236"/>
      <c r="K775" s="236"/>
      <c r="L775" s="236"/>
      <c r="M775" s="236"/>
      <c r="N775" s="236"/>
      <c r="O775" s="236"/>
      <c r="P775" s="236"/>
      <c r="Q775" s="236"/>
      <c r="R775" s="236"/>
      <c r="S775" s="236"/>
      <c r="T775" s="236"/>
      <c r="U775" s="236"/>
      <c r="V775" s="236"/>
      <c r="W775" s="236"/>
      <c r="X775" s="236"/>
      <c r="Y775" s="236"/>
      <c r="Z775" s="236"/>
      <c r="AA775" s="236"/>
      <c r="AB775" s="236"/>
      <c r="AC775" s="236"/>
      <c r="AD775" s="236"/>
      <c r="AE775" s="236"/>
      <c r="AF775" s="236"/>
      <c r="AG775" s="236"/>
      <c r="AH775" s="236"/>
      <c r="AI775" s="236"/>
      <c r="AJ775" s="236"/>
      <c r="AK775" s="236"/>
      <c r="AL775" s="236"/>
      <c r="AM775" s="236"/>
      <c r="AN775" s="236"/>
      <c r="AO775" s="236"/>
      <c r="AP775" s="236"/>
      <c r="AQ775" s="236"/>
      <c r="AR775" s="236"/>
      <c r="AS775" s="177">
        <f t="shared" si="90"/>
        <v>0</v>
      </c>
      <c r="AT775" s="235">
        <f t="shared" si="91"/>
        <v>0</v>
      </c>
      <c r="AU775" s="235">
        <f t="shared" si="92"/>
        <v>0</v>
      </c>
      <c r="AV775" s="235">
        <f t="shared" si="93"/>
        <v>0</v>
      </c>
      <c r="AW775" s="172"/>
      <c r="AX775" s="173">
        <f t="shared" si="89"/>
        <v>0</v>
      </c>
      <c r="AY775" s="173"/>
      <c r="AZ775" s="173"/>
      <c r="BA775" s="173">
        <f t="shared" si="94"/>
        <v>0</v>
      </c>
      <c r="BB775" s="173"/>
      <c r="BC775" s="173"/>
      <c r="BD775" s="173">
        <f t="shared" si="95"/>
        <v>0</v>
      </c>
      <c r="BE775" s="173"/>
      <c r="BF775" s="172"/>
      <c r="BG775" s="172"/>
      <c r="BH775" s="172"/>
      <c r="BI775" s="172"/>
      <c r="BJ775" s="172"/>
      <c r="BK775" s="172"/>
      <c r="BL775" s="172"/>
      <c r="BM775" s="172"/>
      <c r="BN775" s="172"/>
      <c r="BO775" s="172"/>
      <c r="BP775" s="172"/>
      <c r="BQ775" s="172"/>
      <c r="BR775" s="172"/>
      <c r="BS775" s="172"/>
      <c r="BT775" s="172"/>
      <c r="BU775" s="172"/>
      <c r="BV775" s="172"/>
      <c r="BW775" s="172"/>
      <c r="BX775" s="172"/>
      <c r="BY775" s="172"/>
      <c r="BZ775" s="172"/>
      <c r="CA775" s="172"/>
      <c r="CB775" s="172"/>
      <c r="CC775" s="172"/>
      <c r="CD775" s="172"/>
      <c r="CE775" s="172"/>
      <c r="CF775" s="172"/>
      <c r="CG775" s="172"/>
      <c r="CH775" s="172"/>
      <c r="CI775" s="172"/>
      <c r="CJ775" s="172"/>
      <c r="CK775" s="172"/>
      <c r="CL775" s="172"/>
      <c r="CM775" s="172"/>
      <c r="CN775" s="172"/>
      <c r="CO775" s="172"/>
      <c r="CP775" s="172"/>
      <c r="CQ775" s="172"/>
      <c r="CR775" s="172"/>
      <c r="CS775" s="172"/>
      <c r="CT775" s="172"/>
      <c r="CU775" s="172"/>
      <c r="CV775" s="172"/>
      <c r="CW775" s="172"/>
      <c r="CX775" s="172"/>
      <c r="CY775" s="172"/>
      <c r="CZ775" s="172"/>
      <c r="DA775" s="172"/>
      <c r="DB775" s="172"/>
      <c r="DC775" s="172"/>
      <c r="DD775" s="172"/>
      <c r="DE775" s="172"/>
      <c r="DF775" s="172"/>
      <c r="DG775" s="172"/>
      <c r="DH775" s="172"/>
      <c r="DI775" s="172"/>
      <c r="DJ775" s="172"/>
      <c r="DK775" s="172"/>
      <c r="DL775" s="172"/>
      <c r="DM775" s="172"/>
    </row>
    <row r="776" spans="1:117" s="225" customFormat="1" hidden="1">
      <c r="A776" s="178" t="s">
        <v>1097</v>
      </c>
      <c r="B776" s="243"/>
      <c r="C776" s="242"/>
      <c r="D776" s="241"/>
      <c r="E776" s="240"/>
      <c r="F776" s="239"/>
      <c r="G776" s="238"/>
      <c r="H776" s="231"/>
      <c r="I776" s="237"/>
      <c r="J776" s="236"/>
      <c r="K776" s="236"/>
      <c r="L776" s="236"/>
      <c r="M776" s="236"/>
      <c r="N776" s="236"/>
      <c r="O776" s="236"/>
      <c r="P776" s="236"/>
      <c r="Q776" s="236"/>
      <c r="R776" s="236"/>
      <c r="S776" s="236"/>
      <c r="T776" s="236"/>
      <c r="U776" s="236"/>
      <c r="V776" s="236"/>
      <c r="W776" s="236"/>
      <c r="X776" s="236"/>
      <c r="Y776" s="236"/>
      <c r="Z776" s="236"/>
      <c r="AA776" s="236"/>
      <c r="AB776" s="236"/>
      <c r="AC776" s="236"/>
      <c r="AD776" s="236"/>
      <c r="AE776" s="236"/>
      <c r="AF776" s="236"/>
      <c r="AG776" s="236"/>
      <c r="AH776" s="236"/>
      <c r="AI776" s="236"/>
      <c r="AJ776" s="236"/>
      <c r="AK776" s="236"/>
      <c r="AL776" s="236"/>
      <c r="AM776" s="236"/>
      <c r="AN776" s="236"/>
      <c r="AO776" s="236"/>
      <c r="AP776" s="236"/>
      <c r="AQ776" s="236"/>
      <c r="AR776" s="236"/>
      <c r="AS776" s="177">
        <f t="shared" si="90"/>
        <v>0</v>
      </c>
      <c r="AT776" s="235">
        <f t="shared" si="91"/>
        <v>0</v>
      </c>
      <c r="AU776" s="235">
        <f t="shared" si="92"/>
        <v>0</v>
      </c>
      <c r="AV776" s="235">
        <f t="shared" si="93"/>
        <v>0</v>
      </c>
      <c r="AW776" s="172"/>
      <c r="AX776" s="173">
        <f t="shared" si="89"/>
        <v>0</v>
      </c>
      <c r="AY776" s="173"/>
      <c r="AZ776" s="173"/>
      <c r="BA776" s="173">
        <f t="shared" si="94"/>
        <v>0</v>
      </c>
      <c r="BB776" s="173"/>
      <c r="BC776" s="173"/>
      <c r="BD776" s="173">
        <f t="shared" si="95"/>
        <v>0</v>
      </c>
      <c r="BE776" s="173"/>
      <c r="BF776" s="172"/>
      <c r="BG776" s="172"/>
      <c r="BH776" s="172"/>
      <c r="BI776" s="172"/>
      <c r="BJ776" s="172"/>
      <c r="BK776" s="172"/>
      <c r="BL776" s="172"/>
      <c r="BM776" s="172"/>
      <c r="BN776" s="172"/>
      <c r="BO776" s="172"/>
      <c r="BP776" s="172"/>
      <c r="BQ776" s="172"/>
      <c r="BR776" s="172"/>
      <c r="BS776" s="172"/>
      <c r="BT776" s="172"/>
      <c r="BU776" s="172"/>
      <c r="BV776" s="172"/>
      <c r="BW776" s="172"/>
      <c r="BX776" s="172"/>
      <c r="BY776" s="172"/>
      <c r="BZ776" s="172"/>
      <c r="CA776" s="172"/>
      <c r="CB776" s="172"/>
      <c r="CC776" s="172"/>
      <c r="CD776" s="172"/>
      <c r="CE776" s="172"/>
      <c r="CF776" s="172"/>
      <c r="CG776" s="172"/>
      <c r="CH776" s="172"/>
      <c r="CI776" s="172"/>
      <c r="CJ776" s="172"/>
      <c r="CK776" s="172"/>
      <c r="CL776" s="172"/>
      <c r="CM776" s="172"/>
      <c r="CN776" s="172"/>
      <c r="CO776" s="172"/>
      <c r="CP776" s="172"/>
      <c r="CQ776" s="172"/>
      <c r="CR776" s="172"/>
      <c r="CS776" s="172"/>
      <c r="CT776" s="172"/>
      <c r="CU776" s="172"/>
      <c r="CV776" s="172"/>
      <c r="CW776" s="172"/>
      <c r="CX776" s="172"/>
      <c r="CY776" s="172"/>
      <c r="CZ776" s="172"/>
      <c r="DA776" s="172"/>
      <c r="DB776" s="172"/>
      <c r="DC776" s="172"/>
      <c r="DD776" s="172"/>
      <c r="DE776" s="172"/>
      <c r="DF776" s="172"/>
      <c r="DG776" s="172"/>
      <c r="DH776" s="172"/>
      <c r="DI776" s="172"/>
      <c r="DJ776" s="172"/>
      <c r="DK776" s="172"/>
      <c r="DL776" s="172"/>
      <c r="DM776" s="172"/>
    </row>
    <row r="777" spans="1:117" s="225" customFormat="1" hidden="1">
      <c r="A777" s="178" t="s">
        <v>1098</v>
      </c>
      <c r="B777" s="243"/>
      <c r="C777" s="242"/>
      <c r="D777" s="241"/>
      <c r="E777" s="240"/>
      <c r="F777" s="239"/>
      <c r="G777" s="238"/>
      <c r="H777" s="231"/>
      <c r="I777" s="237"/>
      <c r="J777" s="236"/>
      <c r="K777" s="236"/>
      <c r="L777" s="236"/>
      <c r="M777" s="236"/>
      <c r="N777" s="236"/>
      <c r="O777" s="236"/>
      <c r="P777" s="236"/>
      <c r="Q777" s="236"/>
      <c r="R777" s="236"/>
      <c r="S777" s="236"/>
      <c r="T777" s="236"/>
      <c r="U777" s="236"/>
      <c r="V777" s="236"/>
      <c r="W777" s="236"/>
      <c r="X777" s="236"/>
      <c r="Y777" s="236"/>
      <c r="Z777" s="236"/>
      <c r="AA777" s="236"/>
      <c r="AB777" s="236"/>
      <c r="AC777" s="236"/>
      <c r="AD777" s="236"/>
      <c r="AE777" s="236"/>
      <c r="AF777" s="236"/>
      <c r="AG777" s="236"/>
      <c r="AH777" s="236"/>
      <c r="AI777" s="236"/>
      <c r="AJ777" s="236"/>
      <c r="AK777" s="236"/>
      <c r="AL777" s="236"/>
      <c r="AM777" s="236"/>
      <c r="AN777" s="236"/>
      <c r="AO777" s="236"/>
      <c r="AP777" s="236"/>
      <c r="AQ777" s="236"/>
      <c r="AR777" s="236"/>
      <c r="AS777" s="177">
        <f t="shared" si="90"/>
        <v>0</v>
      </c>
      <c r="AT777" s="235">
        <f t="shared" si="91"/>
        <v>0</v>
      </c>
      <c r="AU777" s="235">
        <f t="shared" si="92"/>
        <v>0</v>
      </c>
      <c r="AV777" s="235">
        <f t="shared" si="93"/>
        <v>0</v>
      </c>
      <c r="AW777" s="172"/>
      <c r="AX777" s="173">
        <f t="shared" si="89"/>
        <v>0</v>
      </c>
      <c r="AY777" s="173"/>
      <c r="AZ777" s="173"/>
      <c r="BA777" s="173">
        <f t="shared" si="94"/>
        <v>0</v>
      </c>
      <c r="BB777" s="173"/>
      <c r="BC777" s="173"/>
      <c r="BD777" s="173">
        <f t="shared" si="95"/>
        <v>0</v>
      </c>
      <c r="BE777" s="173"/>
      <c r="BF777" s="172"/>
      <c r="BG777" s="172"/>
      <c r="BH777" s="172"/>
      <c r="BI777" s="172"/>
      <c r="BJ777" s="172"/>
      <c r="BK777" s="172"/>
      <c r="BL777" s="172"/>
      <c r="BM777" s="172"/>
      <c r="BN777" s="172"/>
      <c r="BO777" s="172"/>
      <c r="BP777" s="172"/>
      <c r="BQ777" s="172"/>
      <c r="BR777" s="172"/>
      <c r="BS777" s="172"/>
      <c r="BT777" s="172"/>
      <c r="BU777" s="172"/>
      <c r="BV777" s="172"/>
      <c r="BW777" s="172"/>
      <c r="BX777" s="172"/>
      <c r="BY777" s="172"/>
      <c r="BZ777" s="172"/>
      <c r="CA777" s="172"/>
      <c r="CB777" s="172"/>
      <c r="CC777" s="172"/>
      <c r="CD777" s="172"/>
      <c r="CE777" s="172"/>
      <c r="CF777" s="172"/>
      <c r="CG777" s="172"/>
      <c r="CH777" s="172"/>
      <c r="CI777" s="172"/>
      <c r="CJ777" s="172"/>
      <c r="CK777" s="172"/>
      <c r="CL777" s="172"/>
      <c r="CM777" s="172"/>
      <c r="CN777" s="172"/>
      <c r="CO777" s="172"/>
      <c r="CP777" s="172"/>
      <c r="CQ777" s="172"/>
      <c r="CR777" s="172"/>
      <c r="CS777" s="172"/>
      <c r="CT777" s="172"/>
      <c r="CU777" s="172"/>
      <c r="CV777" s="172"/>
      <c r="CW777" s="172"/>
      <c r="CX777" s="172"/>
      <c r="CY777" s="172"/>
      <c r="CZ777" s="172"/>
      <c r="DA777" s="172"/>
      <c r="DB777" s="172"/>
      <c r="DC777" s="172"/>
      <c r="DD777" s="172"/>
      <c r="DE777" s="172"/>
      <c r="DF777" s="172"/>
      <c r="DG777" s="172"/>
      <c r="DH777" s="172"/>
      <c r="DI777" s="172"/>
      <c r="DJ777" s="172"/>
      <c r="DK777" s="172"/>
      <c r="DL777" s="172"/>
      <c r="DM777" s="172"/>
    </row>
    <row r="778" spans="1:117" s="225" customFormat="1" hidden="1">
      <c r="A778" s="178" t="s">
        <v>1099</v>
      </c>
      <c r="B778" s="243"/>
      <c r="C778" s="242"/>
      <c r="D778" s="241"/>
      <c r="E778" s="240"/>
      <c r="F778" s="239"/>
      <c r="G778" s="238"/>
      <c r="H778" s="231"/>
      <c r="I778" s="237"/>
      <c r="J778" s="236"/>
      <c r="K778" s="236"/>
      <c r="L778" s="236"/>
      <c r="M778" s="236"/>
      <c r="N778" s="236"/>
      <c r="O778" s="236"/>
      <c r="P778" s="236"/>
      <c r="Q778" s="236"/>
      <c r="R778" s="236"/>
      <c r="S778" s="236"/>
      <c r="T778" s="236"/>
      <c r="U778" s="236"/>
      <c r="V778" s="236"/>
      <c r="W778" s="236"/>
      <c r="X778" s="236"/>
      <c r="Y778" s="236"/>
      <c r="Z778" s="236"/>
      <c r="AA778" s="236"/>
      <c r="AB778" s="236"/>
      <c r="AC778" s="236"/>
      <c r="AD778" s="236"/>
      <c r="AE778" s="236"/>
      <c r="AF778" s="236"/>
      <c r="AG778" s="236"/>
      <c r="AH778" s="236"/>
      <c r="AI778" s="236"/>
      <c r="AJ778" s="236"/>
      <c r="AK778" s="236"/>
      <c r="AL778" s="236"/>
      <c r="AM778" s="236"/>
      <c r="AN778" s="236"/>
      <c r="AO778" s="236"/>
      <c r="AP778" s="236"/>
      <c r="AQ778" s="236"/>
      <c r="AR778" s="236"/>
      <c r="AS778" s="177">
        <f t="shared" si="90"/>
        <v>0</v>
      </c>
      <c r="AT778" s="235">
        <f t="shared" si="91"/>
        <v>0</v>
      </c>
      <c r="AU778" s="235">
        <f t="shared" si="92"/>
        <v>0</v>
      </c>
      <c r="AV778" s="235">
        <f t="shared" si="93"/>
        <v>0</v>
      </c>
      <c r="AW778" s="172"/>
      <c r="AX778" s="173">
        <f t="shared" si="89"/>
        <v>0</v>
      </c>
      <c r="AY778" s="173"/>
      <c r="AZ778" s="173"/>
      <c r="BA778" s="173">
        <f t="shared" si="94"/>
        <v>0</v>
      </c>
      <c r="BB778" s="173"/>
      <c r="BC778" s="173"/>
      <c r="BD778" s="173">
        <f t="shared" si="95"/>
        <v>0</v>
      </c>
      <c r="BE778" s="173"/>
      <c r="BF778" s="172"/>
      <c r="BG778" s="172"/>
      <c r="BH778" s="172"/>
      <c r="BI778" s="172"/>
      <c r="BJ778" s="172"/>
      <c r="BK778" s="172"/>
      <c r="BL778" s="172"/>
      <c r="BM778" s="172"/>
      <c r="BN778" s="172"/>
      <c r="BO778" s="172"/>
      <c r="BP778" s="172"/>
      <c r="BQ778" s="172"/>
      <c r="BR778" s="172"/>
      <c r="BS778" s="172"/>
      <c r="BT778" s="172"/>
      <c r="BU778" s="172"/>
      <c r="BV778" s="172"/>
      <c r="BW778" s="172"/>
      <c r="BX778" s="172"/>
      <c r="BY778" s="172"/>
      <c r="BZ778" s="172"/>
      <c r="CA778" s="172"/>
      <c r="CB778" s="172"/>
      <c r="CC778" s="172"/>
      <c r="CD778" s="172"/>
      <c r="CE778" s="172"/>
      <c r="CF778" s="172"/>
      <c r="CG778" s="172"/>
      <c r="CH778" s="172"/>
      <c r="CI778" s="172"/>
      <c r="CJ778" s="172"/>
      <c r="CK778" s="172"/>
      <c r="CL778" s="172"/>
      <c r="CM778" s="172"/>
      <c r="CN778" s="172"/>
      <c r="CO778" s="172"/>
      <c r="CP778" s="172"/>
      <c r="CQ778" s="172"/>
      <c r="CR778" s="172"/>
      <c r="CS778" s="172"/>
      <c r="CT778" s="172"/>
      <c r="CU778" s="172"/>
      <c r="CV778" s="172"/>
      <c r="CW778" s="172"/>
      <c r="CX778" s="172"/>
      <c r="CY778" s="172"/>
      <c r="CZ778" s="172"/>
      <c r="DA778" s="172"/>
      <c r="DB778" s="172"/>
      <c r="DC778" s="172"/>
      <c r="DD778" s="172"/>
      <c r="DE778" s="172"/>
      <c r="DF778" s="172"/>
      <c r="DG778" s="172"/>
      <c r="DH778" s="172"/>
      <c r="DI778" s="172"/>
      <c r="DJ778" s="172"/>
      <c r="DK778" s="172"/>
      <c r="DL778" s="172"/>
      <c r="DM778" s="172"/>
    </row>
    <row r="779" spans="1:117" s="225" customFormat="1" hidden="1">
      <c r="A779" s="178" t="s">
        <v>1100</v>
      </c>
      <c r="B779" s="243"/>
      <c r="C779" s="242"/>
      <c r="D779" s="241"/>
      <c r="E779" s="240"/>
      <c r="F779" s="239"/>
      <c r="G779" s="238"/>
      <c r="H779" s="231"/>
      <c r="I779" s="237"/>
      <c r="J779" s="236"/>
      <c r="K779" s="236"/>
      <c r="L779" s="236"/>
      <c r="M779" s="236"/>
      <c r="N779" s="236"/>
      <c r="O779" s="236"/>
      <c r="P779" s="236"/>
      <c r="Q779" s="236"/>
      <c r="R779" s="236"/>
      <c r="S779" s="236"/>
      <c r="T779" s="236"/>
      <c r="U779" s="236"/>
      <c r="V779" s="236"/>
      <c r="W779" s="236"/>
      <c r="X779" s="236"/>
      <c r="Y779" s="236"/>
      <c r="Z779" s="236"/>
      <c r="AA779" s="236"/>
      <c r="AB779" s="236"/>
      <c r="AC779" s="236"/>
      <c r="AD779" s="236"/>
      <c r="AE779" s="236"/>
      <c r="AF779" s="236"/>
      <c r="AG779" s="236"/>
      <c r="AH779" s="236"/>
      <c r="AI779" s="236"/>
      <c r="AJ779" s="236"/>
      <c r="AK779" s="236"/>
      <c r="AL779" s="236"/>
      <c r="AM779" s="236"/>
      <c r="AN779" s="236"/>
      <c r="AO779" s="236"/>
      <c r="AP779" s="236"/>
      <c r="AQ779" s="236"/>
      <c r="AR779" s="236"/>
      <c r="AS779" s="177">
        <f t="shared" si="90"/>
        <v>0</v>
      </c>
      <c r="AT779" s="235">
        <f t="shared" si="91"/>
        <v>0</v>
      </c>
      <c r="AU779" s="235">
        <f t="shared" si="92"/>
        <v>0</v>
      </c>
      <c r="AV779" s="235">
        <f t="shared" si="93"/>
        <v>0</v>
      </c>
      <c r="AW779" s="172"/>
      <c r="AX779" s="173">
        <f t="shared" si="89"/>
        <v>0</v>
      </c>
      <c r="AY779" s="173"/>
      <c r="AZ779" s="173"/>
      <c r="BA779" s="173">
        <f t="shared" si="94"/>
        <v>0</v>
      </c>
      <c r="BB779" s="173"/>
      <c r="BC779" s="173"/>
      <c r="BD779" s="173">
        <f t="shared" si="95"/>
        <v>0</v>
      </c>
      <c r="BE779" s="173"/>
      <c r="BF779" s="172"/>
      <c r="BG779" s="172"/>
      <c r="BH779" s="172"/>
      <c r="BI779" s="172"/>
      <c r="BJ779" s="172"/>
      <c r="BK779" s="172"/>
      <c r="BL779" s="172"/>
      <c r="BM779" s="172"/>
      <c r="BN779" s="172"/>
      <c r="BO779" s="172"/>
      <c r="BP779" s="172"/>
      <c r="BQ779" s="172"/>
      <c r="BR779" s="172"/>
      <c r="BS779" s="172"/>
      <c r="BT779" s="172"/>
      <c r="BU779" s="172"/>
      <c r="BV779" s="172"/>
      <c r="BW779" s="172"/>
      <c r="BX779" s="172"/>
      <c r="BY779" s="172"/>
      <c r="BZ779" s="172"/>
      <c r="CA779" s="172"/>
      <c r="CB779" s="172"/>
      <c r="CC779" s="172"/>
      <c r="CD779" s="172"/>
      <c r="CE779" s="172"/>
      <c r="CF779" s="172"/>
      <c r="CG779" s="172"/>
      <c r="CH779" s="172"/>
      <c r="CI779" s="172"/>
      <c r="CJ779" s="172"/>
      <c r="CK779" s="172"/>
      <c r="CL779" s="172"/>
      <c r="CM779" s="172"/>
      <c r="CN779" s="172"/>
      <c r="CO779" s="172"/>
      <c r="CP779" s="172"/>
      <c r="CQ779" s="172"/>
      <c r="CR779" s="172"/>
      <c r="CS779" s="172"/>
      <c r="CT779" s="172"/>
      <c r="CU779" s="172"/>
      <c r="CV779" s="172"/>
      <c r="CW779" s="172"/>
      <c r="CX779" s="172"/>
      <c r="CY779" s="172"/>
      <c r="CZ779" s="172"/>
      <c r="DA779" s="172"/>
      <c r="DB779" s="172"/>
      <c r="DC779" s="172"/>
      <c r="DD779" s="172"/>
      <c r="DE779" s="172"/>
      <c r="DF779" s="172"/>
      <c r="DG779" s="172"/>
      <c r="DH779" s="172"/>
      <c r="DI779" s="172"/>
      <c r="DJ779" s="172"/>
      <c r="DK779" s="172"/>
      <c r="DL779" s="172"/>
      <c r="DM779" s="172"/>
    </row>
    <row r="780" spans="1:117" s="225" customFormat="1" hidden="1">
      <c r="A780" s="178" t="s">
        <v>1101</v>
      </c>
      <c r="B780" s="243"/>
      <c r="C780" s="242"/>
      <c r="D780" s="241"/>
      <c r="E780" s="240"/>
      <c r="F780" s="239"/>
      <c r="G780" s="238"/>
      <c r="H780" s="231"/>
      <c r="I780" s="237"/>
      <c r="J780" s="236"/>
      <c r="K780" s="236"/>
      <c r="L780" s="236"/>
      <c r="M780" s="236"/>
      <c r="N780" s="236"/>
      <c r="O780" s="236"/>
      <c r="P780" s="236"/>
      <c r="Q780" s="236"/>
      <c r="R780" s="236"/>
      <c r="S780" s="236"/>
      <c r="T780" s="236"/>
      <c r="U780" s="236"/>
      <c r="V780" s="236"/>
      <c r="W780" s="236"/>
      <c r="X780" s="236"/>
      <c r="Y780" s="236"/>
      <c r="Z780" s="236"/>
      <c r="AA780" s="236"/>
      <c r="AB780" s="236"/>
      <c r="AC780" s="236"/>
      <c r="AD780" s="236"/>
      <c r="AE780" s="236"/>
      <c r="AF780" s="236"/>
      <c r="AG780" s="236"/>
      <c r="AH780" s="236"/>
      <c r="AI780" s="236"/>
      <c r="AJ780" s="236"/>
      <c r="AK780" s="236"/>
      <c r="AL780" s="236"/>
      <c r="AM780" s="236"/>
      <c r="AN780" s="236"/>
      <c r="AO780" s="236"/>
      <c r="AP780" s="236"/>
      <c r="AQ780" s="236"/>
      <c r="AR780" s="236"/>
      <c r="AS780" s="177">
        <f t="shared" si="90"/>
        <v>0</v>
      </c>
      <c r="AT780" s="235">
        <f t="shared" si="91"/>
        <v>0</v>
      </c>
      <c r="AU780" s="235">
        <f t="shared" si="92"/>
        <v>0</v>
      </c>
      <c r="AV780" s="235">
        <f t="shared" si="93"/>
        <v>0</v>
      </c>
      <c r="AW780" s="172"/>
      <c r="AX780" s="173">
        <f t="shared" si="89"/>
        <v>0</v>
      </c>
      <c r="AY780" s="173"/>
      <c r="AZ780" s="173"/>
      <c r="BA780" s="173">
        <f t="shared" si="94"/>
        <v>0</v>
      </c>
      <c r="BB780" s="173"/>
      <c r="BC780" s="173"/>
      <c r="BD780" s="173">
        <f t="shared" si="95"/>
        <v>0</v>
      </c>
      <c r="BE780" s="173"/>
      <c r="BF780" s="172"/>
      <c r="BG780" s="172"/>
      <c r="BH780" s="172"/>
      <c r="BI780" s="172"/>
      <c r="BJ780" s="172"/>
      <c r="BK780" s="172"/>
      <c r="BL780" s="172"/>
      <c r="BM780" s="172"/>
      <c r="BN780" s="172"/>
      <c r="BO780" s="172"/>
      <c r="BP780" s="172"/>
      <c r="BQ780" s="172"/>
      <c r="BR780" s="172"/>
      <c r="BS780" s="172"/>
      <c r="BT780" s="172"/>
      <c r="BU780" s="172"/>
      <c r="BV780" s="172"/>
      <c r="BW780" s="172"/>
      <c r="BX780" s="172"/>
      <c r="BY780" s="172"/>
      <c r="BZ780" s="172"/>
      <c r="CA780" s="172"/>
      <c r="CB780" s="172"/>
      <c r="CC780" s="172"/>
      <c r="CD780" s="172"/>
      <c r="CE780" s="172"/>
      <c r="CF780" s="172"/>
      <c r="CG780" s="172"/>
      <c r="CH780" s="172"/>
      <c r="CI780" s="172"/>
      <c r="CJ780" s="172"/>
      <c r="CK780" s="172"/>
      <c r="CL780" s="172"/>
      <c r="CM780" s="172"/>
      <c r="CN780" s="172"/>
      <c r="CO780" s="172"/>
      <c r="CP780" s="172"/>
      <c r="CQ780" s="172"/>
      <c r="CR780" s="172"/>
      <c r="CS780" s="172"/>
      <c r="CT780" s="172"/>
      <c r="CU780" s="172"/>
      <c r="CV780" s="172"/>
      <c r="CW780" s="172"/>
      <c r="CX780" s="172"/>
      <c r="CY780" s="172"/>
      <c r="CZ780" s="172"/>
      <c r="DA780" s="172"/>
      <c r="DB780" s="172"/>
      <c r="DC780" s="172"/>
      <c r="DD780" s="172"/>
      <c r="DE780" s="172"/>
      <c r="DF780" s="172"/>
      <c r="DG780" s="172"/>
      <c r="DH780" s="172"/>
      <c r="DI780" s="172"/>
      <c r="DJ780" s="172"/>
      <c r="DK780" s="172"/>
      <c r="DL780" s="172"/>
      <c r="DM780" s="172"/>
    </row>
    <row r="781" spans="1:117" s="225" customFormat="1" hidden="1">
      <c r="A781" s="178" t="s">
        <v>1102</v>
      </c>
      <c r="B781" s="243"/>
      <c r="C781" s="242"/>
      <c r="D781" s="241"/>
      <c r="E781" s="240"/>
      <c r="F781" s="239"/>
      <c r="G781" s="238"/>
      <c r="H781" s="231"/>
      <c r="I781" s="237"/>
      <c r="J781" s="236"/>
      <c r="K781" s="236"/>
      <c r="L781" s="236"/>
      <c r="M781" s="236"/>
      <c r="N781" s="236"/>
      <c r="O781" s="236"/>
      <c r="P781" s="236"/>
      <c r="Q781" s="236"/>
      <c r="R781" s="236"/>
      <c r="S781" s="236"/>
      <c r="T781" s="236"/>
      <c r="U781" s="236"/>
      <c r="V781" s="236"/>
      <c r="W781" s="236"/>
      <c r="X781" s="236"/>
      <c r="Y781" s="236"/>
      <c r="Z781" s="236"/>
      <c r="AA781" s="236"/>
      <c r="AB781" s="236"/>
      <c r="AC781" s="236"/>
      <c r="AD781" s="236"/>
      <c r="AE781" s="236"/>
      <c r="AF781" s="236"/>
      <c r="AG781" s="236"/>
      <c r="AH781" s="236"/>
      <c r="AI781" s="236"/>
      <c r="AJ781" s="236"/>
      <c r="AK781" s="236"/>
      <c r="AL781" s="236"/>
      <c r="AM781" s="236"/>
      <c r="AN781" s="236"/>
      <c r="AO781" s="236"/>
      <c r="AP781" s="236"/>
      <c r="AQ781" s="236"/>
      <c r="AR781" s="236"/>
      <c r="AS781" s="177">
        <f t="shared" si="90"/>
        <v>0</v>
      </c>
      <c r="AT781" s="235">
        <f t="shared" si="91"/>
        <v>0</v>
      </c>
      <c r="AU781" s="235">
        <f t="shared" si="92"/>
        <v>0</v>
      </c>
      <c r="AV781" s="235">
        <f t="shared" si="93"/>
        <v>0</v>
      </c>
      <c r="AW781" s="172"/>
      <c r="AX781" s="173">
        <f t="shared" si="89"/>
        <v>0</v>
      </c>
      <c r="AY781" s="173"/>
      <c r="AZ781" s="173"/>
      <c r="BA781" s="173">
        <f t="shared" si="94"/>
        <v>0</v>
      </c>
      <c r="BB781" s="173"/>
      <c r="BC781" s="173"/>
      <c r="BD781" s="173">
        <f t="shared" si="95"/>
        <v>0</v>
      </c>
      <c r="BE781" s="173"/>
      <c r="BF781" s="172"/>
      <c r="BG781" s="172"/>
      <c r="BH781" s="172"/>
      <c r="BI781" s="172"/>
      <c r="BJ781" s="172"/>
      <c r="BK781" s="172"/>
      <c r="BL781" s="172"/>
      <c r="BM781" s="172"/>
      <c r="BN781" s="172"/>
      <c r="BO781" s="172"/>
      <c r="BP781" s="172"/>
      <c r="BQ781" s="172"/>
      <c r="BR781" s="172"/>
      <c r="BS781" s="172"/>
      <c r="BT781" s="172"/>
      <c r="BU781" s="172"/>
      <c r="BV781" s="172"/>
      <c r="BW781" s="172"/>
      <c r="BX781" s="172"/>
      <c r="BY781" s="172"/>
      <c r="BZ781" s="172"/>
      <c r="CA781" s="172"/>
      <c r="CB781" s="172"/>
      <c r="CC781" s="172"/>
      <c r="CD781" s="172"/>
      <c r="CE781" s="172"/>
      <c r="CF781" s="172"/>
      <c r="CG781" s="172"/>
      <c r="CH781" s="172"/>
      <c r="CI781" s="172"/>
      <c r="CJ781" s="172"/>
      <c r="CK781" s="172"/>
      <c r="CL781" s="172"/>
      <c r="CM781" s="172"/>
      <c r="CN781" s="172"/>
      <c r="CO781" s="172"/>
      <c r="CP781" s="172"/>
      <c r="CQ781" s="172"/>
      <c r="CR781" s="172"/>
      <c r="CS781" s="172"/>
      <c r="CT781" s="172"/>
      <c r="CU781" s="172"/>
      <c r="CV781" s="172"/>
      <c r="CW781" s="172"/>
      <c r="CX781" s="172"/>
      <c r="CY781" s="172"/>
      <c r="CZ781" s="172"/>
      <c r="DA781" s="172"/>
      <c r="DB781" s="172"/>
      <c r="DC781" s="172"/>
      <c r="DD781" s="172"/>
      <c r="DE781" s="172"/>
      <c r="DF781" s="172"/>
      <c r="DG781" s="172"/>
      <c r="DH781" s="172"/>
      <c r="DI781" s="172"/>
      <c r="DJ781" s="172"/>
      <c r="DK781" s="172"/>
      <c r="DL781" s="172"/>
      <c r="DM781" s="172"/>
    </row>
    <row r="782" spans="1:117" hidden="1">
      <c r="A782" s="178" t="s">
        <v>1103</v>
      </c>
      <c r="B782" s="243"/>
      <c r="C782" s="242"/>
      <c r="D782" s="241"/>
      <c r="E782" s="240"/>
      <c r="F782" s="239"/>
      <c r="G782" s="238"/>
      <c r="H782" s="231"/>
      <c r="I782" s="237"/>
      <c r="J782" s="236"/>
      <c r="K782" s="236"/>
      <c r="L782" s="236"/>
      <c r="M782" s="236"/>
      <c r="N782" s="236"/>
      <c r="O782" s="236"/>
      <c r="P782" s="236"/>
      <c r="Q782" s="236"/>
      <c r="R782" s="236"/>
      <c r="S782" s="236"/>
      <c r="T782" s="236"/>
      <c r="U782" s="236"/>
      <c r="V782" s="236"/>
      <c r="W782" s="236"/>
      <c r="X782" s="236"/>
      <c r="Y782" s="236"/>
      <c r="Z782" s="236"/>
      <c r="AA782" s="236"/>
      <c r="AB782" s="236"/>
      <c r="AC782" s="236"/>
      <c r="AD782" s="236"/>
      <c r="AE782" s="236"/>
      <c r="AF782" s="236"/>
      <c r="AG782" s="236"/>
      <c r="AH782" s="236"/>
      <c r="AI782" s="236"/>
      <c r="AJ782" s="236"/>
      <c r="AK782" s="236"/>
      <c r="AL782" s="236"/>
      <c r="AM782" s="236"/>
      <c r="AN782" s="236"/>
      <c r="AO782" s="236"/>
      <c r="AP782" s="236"/>
      <c r="AQ782" s="236"/>
      <c r="AR782" s="236"/>
      <c r="AS782" s="177">
        <f t="shared" si="90"/>
        <v>0</v>
      </c>
      <c r="AT782" s="235">
        <f t="shared" si="91"/>
        <v>0</v>
      </c>
      <c r="AU782" s="235">
        <f t="shared" si="92"/>
        <v>0</v>
      </c>
      <c r="AV782" s="235">
        <f t="shared" si="93"/>
        <v>0</v>
      </c>
      <c r="AX782" s="173">
        <f t="shared" si="89"/>
        <v>0</v>
      </c>
      <c r="BA782" s="173">
        <f t="shared" si="94"/>
        <v>0</v>
      </c>
      <c r="BD782" s="173">
        <f t="shared" si="95"/>
        <v>0</v>
      </c>
    </row>
    <row r="783" spans="1:117" s="225" customFormat="1" hidden="1">
      <c r="A783" s="178" t="s">
        <v>1104</v>
      </c>
      <c r="B783" s="243"/>
      <c r="C783" s="242"/>
      <c r="D783" s="241"/>
      <c r="E783" s="240"/>
      <c r="F783" s="239"/>
      <c r="G783" s="238"/>
      <c r="H783" s="231"/>
      <c r="I783" s="237"/>
      <c r="J783" s="236"/>
      <c r="K783" s="236"/>
      <c r="L783" s="236"/>
      <c r="M783" s="236"/>
      <c r="N783" s="236"/>
      <c r="O783" s="236"/>
      <c r="P783" s="236"/>
      <c r="Q783" s="236"/>
      <c r="R783" s="236"/>
      <c r="S783" s="236"/>
      <c r="T783" s="236"/>
      <c r="U783" s="236"/>
      <c r="V783" s="236"/>
      <c r="W783" s="236"/>
      <c r="X783" s="236"/>
      <c r="Y783" s="236"/>
      <c r="Z783" s="236"/>
      <c r="AA783" s="236"/>
      <c r="AB783" s="236"/>
      <c r="AC783" s="236"/>
      <c r="AD783" s="236"/>
      <c r="AE783" s="236"/>
      <c r="AF783" s="236"/>
      <c r="AG783" s="236"/>
      <c r="AH783" s="236"/>
      <c r="AI783" s="236"/>
      <c r="AJ783" s="236"/>
      <c r="AK783" s="236"/>
      <c r="AL783" s="236"/>
      <c r="AM783" s="236"/>
      <c r="AN783" s="236"/>
      <c r="AO783" s="236"/>
      <c r="AP783" s="236"/>
      <c r="AQ783" s="236"/>
      <c r="AR783" s="236"/>
      <c r="AS783" s="177">
        <f t="shared" si="90"/>
        <v>0</v>
      </c>
      <c r="AT783" s="235">
        <f t="shared" si="91"/>
        <v>0</v>
      </c>
      <c r="AU783" s="235">
        <f t="shared" si="92"/>
        <v>0</v>
      </c>
      <c r="AV783" s="235">
        <f t="shared" si="93"/>
        <v>0</v>
      </c>
      <c r="AW783" s="172"/>
      <c r="AX783" s="173">
        <f t="shared" si="89"/>
        <v>0</v>
      </c>
      <c r="AY783" s="173"/>
      <c r="AZ783" s="173"/>
      <c r="BA783" s="173">
        <f t="shared" si="94"/>
        <v>0</v>
      </c>
      <c r="BB783" s="173"/>
      <c r="BC783" s="173"/>
      <c r="BD783" s="173">
        <f t="shared" si="95"/>
        <v>0</v>
      </c>
      <c r="BE783" s="173"/>
      <c r="BF783" s="172"/>
      <c r="BG783" s="172"/>
      <c r="BH783" s="172"/>
      <c r="BI783" s="172"/>
      <c r="BJ783" s="172"/>
      <c r="BK783" s="172"/>
      <c r="BL783" s="172"/>
      <c r="BM783" s="172"/>
      <c r="BN783" s="172"/>
      <c r="BO783" s="172"/>
      <c r="BP783" s="172"/>
      <c r="BQ783" s="172"/>
      <c r="BR783" s="172"/>
      <c r="BS783" s="172"/>
      <c r="BT783" s="172"/>
      <c r="BU783" s="172"/>
      <c r="BV783" s="172"/>
      <c r="BW783" s="172"/>
      <c r="BX783" s="172"/>
      <c r="BY783" s="172"/>
      <c r="BZ783" s="172"/>
      <c r="CA783" s="172"/>
      <c r="CB783" s="172"/>
      <c r="CC783" s="172"/>
      <c r="CD783" s="172"/>
      <c r="CE783" s="172"/>
      <c r="CF783" s="172"/>
      <c r="CG783" s="172"/>
      <c r="CH783" s="172"/>
      <c r="CI783" s="172"/>
      <c r="CJ783" s="172"/>
      <c r="CK783" s="172"/>
      <c r="CL783" s="172"/>
      <c r="CM783" s="172"/>
      <c r="CN783" s="172"/>
      <c r="CO783" s="172"/>
      <c r="CP783" s="172"/>
      <c r="CQ783" s="172"/>
      <c r="CR783" s="172"/>
      <c r="CS783" s="172"/>
      <c r="CT783" s="172"/>
      <c r="CU783" s="172"/>
      <c r="CV783" s="172"/>
      <c r="CW783" s="172"/>
      <c r="CX783" s="172"/>
      <c r="CY783" s="172"/>
      <c r="CZ783" s="172"/>
      <c r="DA783" s="172"/>
      <c r="DB783" s="172"/>
      <c r="DC783" s="172"/>
      <c r="DD783" s="172"/>
      <c r="DE783" s="172"/>
      <c r="DF783" s="172"/>
      <c r="DG783" s="172"/>
      <c r="DH783" s="172"/>
      <c r="DI783" s="172"/>
      <c r="DJ783" s="172"/>
      <c r="DK783" s="172"/>
      <c r="DL783" s="172"/>
      <c r="DM783" s="172"/>
    </row>
    <row r="784" spans="1:117" hidden="1">
      <c r="A784" s="178" t="s">
        <v>1105</v>
      </c>
      <c r="B784" s="243"/>
      <c r="C784" s="242"/>
      <c r="D784" s="241"/>
      <c r="E784" s="240"/>
      <c r="F784" s="239"/>
      <c r="G784" s="238"/>
      <c r="H784" s="231"/>
      <c r="I784" s="237"/>
      <c r="J784" s="236"/>
      <c r="K784" s="236"/>
      <c r="L784" s="236"/>
      <c r="M784" s="236"/>
      <c r="N784" s="236"/>
      <c r="O784" s="236"/>
      <c r="P784" s="236"/>
      <c r="Q784" s="236"/>
      <c r="R784" s="236"/>
      <c r="S784" s="236"/>
      <c r="T784" s="236"/>
      <c r="U784" s="236"/>
      <c r="V784" s="236"/>
      <c r="W784" s="236"/>
      <c r="X784" s="236"/>
      <c r="Y784" s="236"/>
      <c r="Z784" s="236"/>
      <c r="AA784" s="236"/>
      <c r="AB784" s="236"/>
      <c r="AC784" s="236"/>
      <c r="AD784" s="236"/>
      <c r="AE784" s="236"/>
      <c r="AF784" s="236"/>
      <c r="AG784" s="236"/>
      <c r="AH784" s="236"/>
      <c r="AI784" s="236"/>
      <c r="AJ784" s="236"/>
      <c r="AK784" s="236"/>
      <c r="AL784" s="236"/>
      <c r="AM784" s="236"/>
      <c r="AN784" s="236"/>
      <c r="AO784" s="236"/>
      <c r="AP784" s="236"/>
      <c r="AQ784" s="236"/>
      <c r="AR784" s="236"/>
      <c r="AS784" s="177">
        <f t="shared" si="90"/>
        <v>0</v>
      </c>
      <c r="AT784" s="235">
        <f t="shared" si="91"/>
        <v>0</v>
      </c>
      <c r="AU784" s="235">
        <f t="shared" si="92"/>
        <v>0</v>
      </c>
      <c r="AV784" s="235">
        <f t="shared" si="93"/>
        <v>0</v>
      </c>
      <c r="AX784" s="173">
        <f t="shared" si="89"/>
        <v>0</v>
      </c>
      <c r="BA784" s="173">
        <f t="shared" si="94"/>
        <v>0</v>
      </c>
      <c r="BD784" s="173">
        <f t="shared" si="95"/>
        <v>0</v>
      </c>
    </row>
    <row r="785" spans="1:117" s="225" customFormat="1" hidden="1">
      <c r="A785" s="178" t="s">
        <v>1106</v>
      </c>
      <c r="B785" s="243"/>
      <c r="C785" s="242"/>
      <c r="D785" s="241"/>
      <c r="E785" s="240"/>
      <c r="F785" s="239"/>
      <c r="G785" s="238"/>
      <c r="H785" s="231"/>
      <c r="I785" s="237"/>
      <c r="J785" s="236"/>
      <c r="K785" s="236"/>
      <c r="L785" s="236"/>
      <c r="M785" s="236"/>
      <c r="N785" s="236"/>
      <c r="O785" s="236"/>
      <c r="P785" s="236"/>
      <c r="Q785" s="236"/>
      <c r="R785" s="236"/>
      <c r="S785" s="236"/>
      <c r="T785" s="236"/>
      <c r="U785" s="236"/>
      <c r="V785" s="236"/>
      <c r="W785" s="236"/>
      <c r="X785" s="236"/>
      <c r="Y785" s="236"/>
      <c r="Z785" s="236"/>
      <c r="AA785" s="236"/>
      <c r="AB785" s="236"/>
      <c r="AC785" s="236"/>
      <c r="AD785" s="236"/>
      <c r="AE785" s="236"/>
      <c r="AF785" s="236"/>
      <c r="AG785" s="236"/>
      <c r="AH785" s="236"/>
      <c r="AI785" s="236"/>
      <c r="AJ785" s="236"/>
      <c r="AK785" s="236"/>
      <c r="AL785" s="236"/>
      <c r="AM785" s="236"/>
      <c r="AN785" s="236"/>
      <c r="AO785" s="236"/>
      <c r="AP785" s="236"/>
      <c r="AQ785" s="236"/>
      <c r="AR785" s="236"/>
      <c r="AS785" s="177">
        <f t="shared" si="90"/>
        <v>0</v>
      </c>
      <c r="AT785" s="235">
        <f t="shared" si="91"/>
        <v>0</v>
      </c>
      <c r="AU785" s="235">
        <f t="shared" si="92"/>
        <v>0</v>
      </c>
      <c r="AV785" s="235">
        <f t="shared" si="93"/>
        <v>0</v>
      </c>
      <c r="AW785" s="172"/>
      <c r="AX785" s="173">
        <f t="shared" si="89"/>
        <v>0</v>
      </c>
      <c r="AY785" s="173"/>
      <c r="AZ785" s="173"/>
      <c r="BA785" s="173">
        <f t="shared" si="94"/>
        <v>0</v>
      </c>
      <c r="BB785" s="173"/>
      <c r="BC785" s="173"/>
      <c r="BD785" s="173">
        <f t="shared" si="95"/>
        <v>0</v>
      </c>
      <c r="BE785" s="173"/>
      <c r="BF785" s="172"/>
      <c r="BG785" s="172"/>
      <c r="BH785" s="172"/>
      <c r="BI785" s="172"/>
      <c r="BJ785" s="172"/>
      <c r="BK785" s="172"/>
      <c r="BL785" s="172"/>
      <c r="BM785" s="172"/>
      <c r="BN785" s="172"/>
      <c r="BO785" s="172"/>
      <c r="BP785" s="172"/>
      <c r="BQ785" s="172"/>
      <c r="BR785" s="172"/>
      <c r="BS785" s="172"/>
      <c r="BT785" s="172"/>
      <c r="BU785" s="172"/>
      <c r="BV785" s="172"/>
      <c r="BW785" s="172"/>
      <c r="BX785" s="172"/>
      <c r="BY785" s="172"/>
      <c r="BZ785" s="172"/>
      <c r="CA785" s="172"/>
      <c r="CB785" s="172"/>
      <c r="CC785" s="172"/>
      <c r="CD785" s="172"/>
      <c r="CE785" s="172"/>
      <c r="CF785" s="172"/>
      <c r="CG785" s="172"/>
      <c r="CH785" s="172"/>
      <c r="CI785" s="172"/>
      <c r="CJ785" s="172"/>
      <c r="CK785" s="172"/>
      <c r="CL785" s="172"/>
      <c r="CM785" s="172"/>
      <c r="CN785" s="172"/>
      <c r="CO785" s="172"/>
      <c r="CP785" s="172"/>
      <c r="CQ785" s="172"/>
      <c r="CR785" s="172"/>
      <c r="CS785" s="172"/>
      <c r="CT785" s="172"/>
      <c r="CU785" s="172"/>
      <c r="CV785" s="172"/>
      <c r="CW785" s="172"/>
      <c r="CX785" s="172"/>
      <c r="CY785" s="172"/>
      <c r="CZ785" s="172"/>
      <c r="DA785" s="172"/>
      <c r="DB785" s="172"/>
      <c r="DC785" s="172"/>
      <c r="DD785" s="172"/>
      <c r="DE785" s="172"/>
      <c r="DF785" s="172"/>
      <c r="DG785" s="172"/>
      <c r="DH785" s="172"/>
      <c r="DI785" s="172"/>
      <c r="DJ785" s="172"/>
      <c r="DK785" s="172"/>
      <c r="DL785" s="172"/>
      <c r="DM785" s="172"/>
    </row>
    <row r="786" spans="1:117" hidden="1">
      <c r="A786" s="178" t="s">
        <v>1107</v>
      </c>
      <c r="B786" s="243"/>
      <c r="C786" s="242"/>
      <c r="D786" s="241"/>
      <c r="E786" s="240"/>
      <c r="F786" s="239"/>
      <c r="G786" s="238"/>
      <c r="H786" s="231"/>
      <c r="I786" s="237"/>
      <c r="J786" s="236"/>
      <c r="K786" s="236"/>
      <c r="L786" s="236"/>
      <c r="M786" s="236"/>
      <c r="N786" s="236"/>
      <c r="O786" s="236"/>
      <c r="P786" s="236"/>
      <c r="Q786" s="236"/>
      <c r="R786" s="236"/>
      <c r="S786" s="236"/>
      <c r="T786" s="236"/>
      <c r="U786" s="236"/>
      <c r="V786" s="236"/>
      <c r="W786" s="236"/>
      <c r="X786" s="236"/>
      <c r="Y786" s="236"/>
      <c r="Z786" s="236"/>
      <c r="AA786" s="236"/>
      <c r="AB786" s="236"/>
      <c r="AC786" s="236"/>
      <c r="AD786" s="236"/>
      <c r="AE786" s="236"/>
      <c r="AF786" s="236"/>
      <c r="AG786" s="236"/>
      <c r="AH786" s="236"/>
      <c r="AI786" s="236"/>
      <c r="AJ786" s="236"/>
      <c r="AK786" s="236"/>
      <c r="AL786" s="236"/>
      <c r="AM786" s="236"/>
      <c r="AN786" s="236"/>
      <c r="AO786" s="236"/>
      <c r="AP786" s="236"/>
      <c r="AQ786" s="236"/>
      <c r="AR786" s="236"/>
      <c r="AS786" s="177">
        <f t="shared" si="90"/>
        <v>0</v>
      </c>
      <c r="AT786" s="235">
        <f t="shared" si="91"/>
        <v>0</v>
      </c>
      <c r="AU786" s="235">
        <f t="shared" si="92"/>
        <v>0</v>
      </c>
      <c r="AV786" s="235">
        <f t="shared" si="93"/>
        <v>0</v>
      </c>
      <c r="AX786" s="173">
        <f t="shared" si="89"/>
        <v>0</v>
      </c>
      <c r="BA786" s="173">
        <f t="shared" si="94"/>
        <v>0</v>
      </c>
      <c r="BD786" s="173">
        <f t="shared" si="95"/>
        <v>0</v>
      </c>
    </row>
    <row r="787" spans="1:117" s="225" customFormat="1" hidden="1">
      <c r="A787" s="178" t="s">
        <v>1108</v>
      </c>
      <c r="B787" s="243"/>
      <c r="C787" s="242"/>
      <c r="D787" s="241"/>
      <c r="E787" s="240"/>
      <c r="F787" s="239"/>
      <c r="G787" s="238"/>
      <c r="H787" s="231"/>
      <c r="I787" s="237"/>
      <c r="J787" s="236"/>
      <c r="K787" s="236"/>
      <c r="L787" s="236"/>
      <c r="M787" s="236"/>
      <c r="N787" s="236"/>
      <c r="O787" s="236"/>
      <c r="P787" s="236"/>
      <c r="Q787" s="236"/>
      <c r="R787" s="236"/>
      <c r="S787" s="236"/>
      <c r="T787" s="236"/>
      <c r="U787" s="236"/>
      <c r="V787" s="236"/>
      <c r="W787" s="236"/>
      <c r="X787" s="236"/>
      <c r="Y787" s="236"/>
      <c r="Z787" s="236"/>
      <c r="AA787" s="236"/>
      <c r="AB787" s="236"/>
      <c r="AC787" s="236"/>
      <c r="AD787" s="236"/>
      <c r="AE787" s="236"/>
      <c r="AF787" s="236"/>
      <c r="AG787" s="236"/>
      <c r="AH787" s="236"/>
      <c r="AI787" s="236"/>
      <c r="AJ787" s="236"/>
      <c r="AK787" s="236"/>
      <c r="AL787" s="236"/>
      <c r="AM787" s="236"/>
      <c r="AN787" s="236"/>
      <c r="AO787" s="236"/>
      <c r="AP787" s="236"/>
      <c r="AQ787" s="236"/>
      <c r="AR787" s="236"/>
      <c r="AS787" s="177">
        <f t="shared" si="90"/>
        <v>0</v>
      </c>
      <c r="AT787" s="235">
        <f t="shared" si="91"/>
        <v>0</v>
      </c>
      <c r="AU787" s="235">
        <f t="shared" si="92"/>
        <v>0</v>
      </c>
      <c r="AV787" s="235">
        <f t="shared" si="93"/>
        <v>0</v>
      </c>
      <c r="AW787" s="172"/>
      <c r="AX787" s="173">
        <f t="shared" si="89"/>
        <v>0</v>
      </c>
      <c r="AY787" s="173"/>
      <c r="AZ787" s="173"/>
      <c r="BA787" s="173">
        <f t="shared" si="94"/>
        <v>0</v>
      </c>
      <c r="BB787" s="173"/>
      <c r="BC787" s="173"/>
      <c r="BD787" s="173">
        <f t="shared" si="95"/>
        <v>0</v>
      </c>
      <c r="BE787" s="173"/>
      <c r="BF787" s="172"/>
      <c r="BG787" s="172"/>
      <c r="BH787" s="172"/>
      <c r="BI787" s="172"/>
      <c r="BJ787" s="172"/>
      <c r="BK787" s="172"/>
      <c r="BL787" s="172"/>
      <c r="BM787" s="172"/>
      <c r="BN787" s="172"/>
      <c r="BO787" s="172"/>
      <c r="BP787" s="172"/>
      <c r="BQ787" s="172"/>
      <c r="BR787" s="172"/>
      <c r="BS787" s="172"/>
      <c r="BT787" s="172"/>
      <c r="BU787" s="172"/>
      <c r="BV787" s="172"/>
      <c r="BW787" s="172"/>
      <c r="BX787" s="172"/>
      <c r="BY787" s="172"/>
      <c r="BZ787" s="172"/>
      <c r="CA787" s="172"/>
      <c r="CB787" s="172"/>
      <c r="CC787" s="172"/>
      <c r="CD787" s="172"/>
      <c r="CE787" s="172"/>
      <c r="CF787" s="172"/>
      <c r="CG787" s="172"/>
      <c r="CH787" s="172"/>
      <c r="CI787" s="172"/>
      <c r="CJ787" s="172"/>
      <c r="CK787" s="172"/>
      <c r="CL787" s="172"/>
      <c r="CM787" s="172"/>
      <c r="CN787" s="172"/>
      <c r="CO787" s="172"/>
      <c r="CP787" s="172"/>
      <c r="CQ787" s="172"/>
      <c r="CR787" s="172"/>
      <c r="CS787" s="172"/>
      <c r="CT787" s="172"/>
      <c r="CU787" s="172"/>
      <c r="CV787" s="172"/>
      <c r="CW787" s="172"/>
      <c r="CX787" s="172"/>
      <c r="CY787" s="172"/>
      <c r="CZ787" s="172"/>
      <c r="DA787" s="172"/>
      <c r="DB787" s="172"/>
      <c r="DC787" s="172"/>
      <c r="DD787" s="172"/>
      <c r="DE787" s="172"/>
      <c r="DF787" s="172"/>
      <c r="DG787" s="172"/>
      <c r="DH787" s="172"/>
      <c r="DI787" s="172"/>
      <c r="DJ787" s="172"/>
      <c r="DK787" s="172"/>
      <c r="DL787" s="172"/>
      <c r="DM787" s="172"/>
    </row>
    <row r="788" spans="1:117" s="225" customFormat="1" hidden="1">
      <c r="A788" s="178" t="s">
        <v>1109</v>
      </c>
      <c r="B788" s="243"/>
      <c r="C788" s="242"/>
      <c r="D788" s="241"/>
      <c r="E788" s="240"/>
      <c r="F788" s="239"/>
      <c r="G788" s="238"/>
      <c r="H788" s="231"/>
      <c r="I788" s="237"/>
      <c r="J788" s="236"/>
      <c r="K788" s="236"/>
      <c r="L788" s="236"/>
      <c r="M788" s="236"/>
      <c r="N788" s="236"/>
      <c r="O788" s="236"/>
      <c r="P788" s="236"/>
      <c r="Q788" s="236"/>
      <c r="R788" s="236"/>
      <c r="S788" s="236"/>
      <c r="T788" s="236"/>
      <c r="U788" s="236"/>
      <c r="V788" s="236"/>
      <c r="W788" s="236"/>
      <c r="X788" s="236"/>
      <c r="Y788" s="236"/>
      <c r="Z788" s="236"/>
      <c r="AA788" s="236"/>
      <c r="AB788" s="236"/>
      <c r="AC788" s="236"/>
      <c r="AD788" s="236"/>
      <c r="AE788" s="236"/>
      <c r="AF788" s="236"/>
      <c r="AG788" s="236"/>
      <c r="AH788" s="236"/>
      <c r="AI788" s="236"/>
      <c r="AJ788" s="236"/>
      <c r="AK788" s="236"/>
      <c r="AL788" s="236"/>
      <c r="AM788" s="236"/>
      <c r="AN788" s="236"/>
      <c r="AO788" s="236"/>
      <c r="AP788" s="236"/>
      <c r="AQ788" s="236"/>
      <c r="AR788" s="236"/>
      <c r="AS788" s="177">
        <f t="shared" si="90"/>
        <v>0</v>
      </c>
      <c r="AT788" s="235">
        <f t="shared" si="91"/>
        <v>0</v>
      </c>
      <c r="AU788" s="235">
        <f t="shared" si="92"/>
        <v>0</v>
      </c>
      <c r="AV788" s="235">
        <f t="shared" si="93"/>
        <v>0</v>
      </c>
      <c r="AW788" s="172"/>
      <c r="AX788" s="173">
        <f t="shared" si="89"/>
        <v>0</v>
      </c>
      <c r="AY788" s="173"/>
      <c r="AZ788" s="173"/>
      <c r="BA788" s="173">
        <f t="shared" si="94"/>
        <v>0</v>
      </c>
      <c r="BB788" s="173"/>
      <c r="BC788" s="173"/>
      <c r="BD788" s="173">
        <f t="shared" si="95"/>
        <v>0</v>
      </c>
      <c r="BE788" s="173"/>
      <c r="BF788" s="172"/>
      <c r="BG788" s="172"/>
      <c r="BH788" s="172"/>
      <c r="BI788" s="172"/>
      <c r="BJ788" s="172"/>
      <c r="BK788" s="172"/>
      <c r="BL788" s="172"/>
      <c r="BM788" s="172"/>
      <c r="BN788" s="172"/>
      <c r="BO788" s="172"/>
      <c r="BP788" s="172"/>
      <c r="BQ788" s="172"/>
      <c r="BR788" s="172"/>
      <c r="BS788" s="172"/>
      <c r="BT788" s="172"/>
      <c r="BU788" s="172"/>
      <c r="BV788" s="172"/>
      <c r="BW788" s="172"/>
      <c r="BX788" s="172"/>
      <c r="BY788" s="172"/>
      <c r="BZ788" s="172"/>
      <c r="CA788" s="172"/>
      <c r="CB788" s="172"/>
      <c r="CC788" s="172"/>
      <c r="CD788" s="172"/>
      <c r="CE788" s="172"/>
      <c r="CF788" s="172"/>
      <c r="CG788" s="172"/>
      <c r="CH788" s="172"/>
      <c r="CI788" s="172"/>
      <c r="CJ788" s="172"/>
      <c r="CK788" s="172"/>
      <c r="CL788" s="172"/>
      <c r="CM788" s="172"/>
      <c r="CN788" s="172"/>
      <c r="CO788" s="172"/>
      <c r="CP788" s="172"/>
      <c r="CQ788" s="172"/>
      <c r="CR788" s="172"/>
      <c r="CS788" s="172"/>
      <c r="CT788" s="172"/>
      <c r="CU788" s="172"/>
      <c r="CV788" s="172"/>
      <c r="CW788" s="172"/>
      <c r="CX788" s="172"/>
      <c r="CY788" s="172"/>
      <c r="CZ788" s="172"/>
      <c r="DA788" s="172"/>
      <c r="DB788" s="172"/>
      <c r="DC788" s="172"/>
      <c r="DD788" s="172"/>
      <c r="DE788" s="172"/>
      <c r="DF788" s="172"/>
      <c r="DG788" s="172"/>
      <c r="DH788" s="172"/>
      <c r="DI788" s="172"/>
      <c r="DJ788" s="172"/>
      <c r="DK788" s="172"/>
      <c r="DL788" s="172"/>
      <c r="DM788" s="172"/>
    </row>
    <row r="789" spans="1:117" s="225" customFormat="1" hidden="1">
      <c r="A789" s="178" t="s">
        <v>1110</v>
      </c>
      <c r="B789" s="243"/>
      <c r="C789" s="242"/>
      <c r="D789" s="241"/>
      <c r="E789" s="240"/>
      <c r="F789" s="239"/>
      <c r="G789" s="238"/>
      <c r="H789" s="231"/>
      <c r="I789" s="237"/>
      <c r="J789" s="236"/>
      <c r="K789" s="236"/>
      <c r="L789" s="236"/>
      <c r="M789" s="236"/>
      <c r="N789" s="236"/>
      <c r="O789" s="236"/>
      <c r="P789" s="236"/>
      <c r="Q789" s="236"/>
      <c r="R789" s="236"/>
      <c r="S789" s="236"/>
      <c r="T789" s="236"/>
      <c r="U789" s="236"/>
      <c r="V789" s="236"/>
      <c r="W789" s="236"/>
      <c r="X789" s="236"/>
      <c r="Y789" s="236"/>
      <c r="Z789" s="236"/>
      <c r="AA789" s="236"/>
      <c r="AB789" s="236"/>
      <c r="AC789" s="236"/>
      <c r="AD789" s="236"/>
      <c r="AE789" s="236"/>
      <c r="AF789" s="236"/>
      <c r="AG789" s="236"/>
      <c r="AH789" s="236"/>
      <c r="AI789" s="236"/>
      <c r="AJ789" s="236"/>
      <c r="AK789" s="236"/>
      <c r="AL789" s="236"/>
      <c r="AM789" s="236"/>
      <c r="AN789" s="236"/>
      <c r="AO789" s="236"/>
      <c r="AP789" s="236"/>
      <c r="AQ789" s="236"/>
      <c r="AR789" s="236"/>
      <c r="AS789" s="177">
        <f t="shared" si="90"/>
        <v>0</v>
      </c>
      <c r="AT789" s="235">
        <f t="shared" si="91"/>
        <v>0</v>
      </c>
      <c r="AU789" s="235">
        <f t="shared" si="92"/>
        <v>0</v>
      </c>
      <c r="AV789" s="235">
        <f t="shared" si="93"/>
        <v>0</v>
      </c>
      <c r="AW789" s="172"/>
      <c r="AX789" s="173">
        <f t="shared" si="89"/>
        <v>0</v>
      </c>
      <c r="AY789" s="173"/>
      <c r="AZ789" s="173"/>
      <c r="BA789" s="173">
        <f t="shared" si="94"/>
        <v>0</v>
      </c>
      <c r="BB789" s="173"/>
      <c r="BC789" s="173"/>
      <c r="BD789" s="173">
        <f t="shared" si="95"/>
        <v>0</v>
      </c>
      <c r="BE789" s="173"/>
      <c r="BF789" s="172"/>
      <c r="BG789" s="172"/>
      <c r="BH789" s="172"/>
      <c r="BI789" s="172"/>
      <c r="BJ789" s="172"/>
      <c r="BK789" s="172"/>
      <c r="BL789" s="172"/>
      <c r="BM789" s="172"/>
      <c r="BN789" s="172"/>
      <c r="BO789" s="172"/>
      <c r="BP789" s="172"/>
      <c r="BQ789" s="172"/>
      <c r="BR789" s="172"/>
      <c r="BS789" s="172"/>
      <c r="BT789" s="172"/>
      <c r="BU789" s="172"/>
      <c r="BV789" s="172"/>
      <c r="BW789" s="172"/>
      <c r="BX789" s="172"/>
      <c r="BY789" s="172"/>
      <c r="BZ789" s="172"/>
      <c r="CA789" s="172"/>
      <c r="CB789" s="172"/>
      <c r="CC789" s="172"/>
      <c r="CD789" s="172"/>
      <c r="CE789" s="172"/>
      <c r="CF789" s="172"/>
      <c r="CG789" s="172"/>
      <c r="CH789" s="172"/>
      <c r="CI789" s="172"/>
      <c r="CJ789" s="172"/>
      <c r="CK789" s="172"/>
      <c r="CL789" s="172"/>
      <c r="CM789" s="172"/>
      <c r="CN789" s="172"/>
      <c r="CO789" s="172"/>
      <c r="CP789" s="172"/>
      <c r="CQ789" s="172"/>
      <c r="CR789" s="172"/>
      <c r="CS789" s="172"/>
      <c r="CT789" s="172"/>
      <c r="CU789" s="172"/>
      <c r="CV789" s="172"/>
      <c r="CW789" s="172"/>
      <c r="CX789" s="172"/>
      <c r="CY789" s="172"/>
      <c r="CZ789" s="172"/>
      <c r="DA789" s="172"/>
      <c r="DB789" s="172"/>
      <c r="DC789" s="172"/>
      <c r="DD789" s="172"/>
      <c r="DE789" s="172"/>
      <c r="DF789" s="172"/>
      <c r="DG789" s="172"/>
      <c r="DH789" s="172"/>
      <c r="DI789" s="172"/>
      <c r="DJ789" s="172"/>
      <c r="DK789" s="172"/>
      <c r="DL789" s="172"/>
      <c r="DM789" s="172"/>
    </row>
    <row r="790" spans="1:117" s="225" customFormat="1" hidden="1">
      <c r="A790" s="178" t="s">
        <v>1111</v>
      </c>
      <c r="B790" s="243"/>
      <c r="C790" s="242"/>
      <c r="D790" s="241"/>
      <c r="E790" s="240"/>
      <c r="F790" s="239"/>
      <c r="G790" s="238"/>
      <c r="H790" s="231"/>
      <c r="I790" s="237"/>
      <c r="J790" s="236"/>
      <c r="K790" s="236"/>
      <c r="L790" s="236"/>
      <c r="M790" s="236"/>
      <c r="N790" s="236"/>
      <c r="O790" s="236"/>
      <c r="P790" s="236"/>
      <c r="Q790" s="236"/>
      <c r="R790" s="236"/>
      <c r="S790" s="236"/>
      <c r="T790" s="236"/>
      <c r="U790" s="236"/>
      <c r="V790" s="236"/>
      <c r="W790" s="236"/>
      <c r="X790" s="236"/>
      <c r="Y790" s="236"/>
      <c r="Z790" s="236"/>
      <c r="AA790" s="236"/>
      <c r="AB790" s="236"/>
      <c r="AC790" s="236"/>
      <c r="AD790" s="236"/>
      <c r="AE790" s="236"/>
      <c r="AF790" s="236"/>
      <c r="AG790" s="236"/>
      <c r="AH790" s="236"/>
      <c r="AI790" s="236"/>
      <c r="AJ790" s="236"/>
      <c r="AK790" s="236"/>
      <c r="AL790" s="236"/>
      <c r="AM790" s="236"/>
      <c r="AN790" s="236"/>
      <c r="AO790" s="236"/>
      <c r="AP790" s="236"/>
      <c r="AQ790" s="236"/>
      <c r="AR790" s="236"/>
      <c r="AS790" s="177">
        <f t="shared" si="90"/>
        <v>0</v>
      </c>
      <c r="AT790" s="235">
        <f t="shared" si="91"/>
        <v>0</v>
      </c>
      <c r="AU790" s="235">
        <f t="shared" si="92"/>
        <v>0</v>
      </c>
      <c r="AV790" s="235">
        <f t="shared" si="93"/>
        <v>0</v>
      </c>
      <c r="AW790" s="172"/>
      <c r="AX790" s="173">
        <f t="shared" si="89"/>
        <v>0</v>
      </c>
      <c r="AY790" s="173"/>
      <c r="AZ790" s="173"/>
      <c r="BA790" s="173">
        <f t="shared" si="94"/>
        <v>0</v>
      </c>
      <c r="BB790" s="173"/>
      <c r="BC790" s="173"/>
      <c r="BD790" s="173">
        <f t="shared" si="95"/>
        <v>0</v>
      </c>
      <c r="BE790" s="173"/>
      <c r="BF790" s="172"/>
      <c r="BG790" s="172"/>
      <c r="BH790" s="172"/>
      <c r="BI790" s="172"/>
      <c r="BJ790" s="172"/>
      <c r="BK790" s="172"/>
      <c r="BL790" s="172"/>
      <c r="BM790" s="172"/>
      <c r="BN790" s="172"/>
      <c r="BO790" s="172"/>
      <c r="BP790" s="172"/>
      <c r="BQ790" s="172"/>
      <c r="BR790" s="172"/>
      <c r="BS790" s="172"/>
      <c r="BT790" s="172"/>
      <c r="BU790" s="172"/>
      <c r="BV790" s="172"/>
      <c r="BW790" s="172"/>
      <c r="BX790" s="172"/>
      <c r="BY790" s="172"/>
      <c r="BZ790" s="172"/>
      <c r="CA790" s="172"/>
      <c r="CB790" s="172"/>
      <c r="CC790" s="172"/>
      <c r="CD790" s="172"/>
      <c r="CE790" s="172"/>
      <c r="CF790" s="172"/>
      <c r="CG790" s="172"/>
      <c r="CH790" s="172"/>
      <c r="CI790" s="172"/>
      <c r="CJ790" s="172"/>
      <c r="CK790" s="172"/>
      <c r="CL790" s="172"/>
      <c r="CM790" s="172"/>
      <c r="CN790" s="172"/>
      <c r="CO790" s="172"/>
      <c r="CP790" s="172"/>
      <c r="CQ790" s="172"/>
      <c r="CR790" s="172"/>
      <c r="CS790" s="172"/>
      <c r="CT790" s="172"/>
      <c r="CU790" s="172"/>
      <c r="CV790" s="172"/>
      <c r="CW790" s="172"/>
      <c r="CX790" s="172"/>
      <c r="CY790" s="172"/>
      <c r="CZ790" s="172"/>
      <c r="DA790" s="172"/>
      <c r="DB790" s="172"/>
      <c r="DC790" s="172"/>
      <c r="DD790" s="172"/>
      <c r="DE790" s="172"/>
      <c r="DF790" s="172"/>
      <c r="DG790" s="172"/>
      <c r="DH790" s="172"/>
      <c r="DI790" s="172"/>
      <c r="DJ790" s="172"/>
      <c r="DK790" s="172"/>
      <c r="DL790" s="172"/>
      <c r="DM790" s="172"/>
    </row>
    <row r="791" spans="1:117" s="225" customFormat="1" ht="15" hidden="1" customHeight="1">
      <c r="A791" s="178" t="s">
        <v>1112</v>
      </c>
      <c r="B791" s="243"/>
      <c r="C791" s="242"/>
      <c r="D791" s="241"/>
      <c r="E791" s="240"/>
      <c r="F791" s="239"/>
      <c r="G791" s="238"/>
      <c r="H791" s="231"/>
      <c r="I791" s="237"/>
      <c r="J791" s="236"/>
      <c r="K791" s="236"/>
      <c r="L791" s="236"/>
      <c r="M791" s="236"/>
      <c r="N791" s="236"/>
      <c r="O791" s="236"/>
      <c r="P791" s="236"/>
      <c r="Q791" s="236"/>
      <c r="R791" s="236"/>
      <c r="S791" s="236"/>
      <c r="T791" s="236"/>
      <c r="U791" s="236"/>
      <c r="V791" s="236"/>
      <c r="W791" s="236"/>
      <c r="X791" s="236"/>
      <c r="Y791" s="236"/>
      <c r="Z791" s="236"/>
      <c r="AA791" s="236"/>
      <c r="AB791" s="236"/>
      <c r="AC791" s="236"/>
      <c r="AD791" s="236"/>
      <c r="AE791" s="236"/>
      <c r="AF791" s="236"/>
      <c r="AG791" s="236"/>
      <c r="AH791" s="236"/>
      <c r="AI791" s="236"/>
      <c r="AJ791" s="236"/>
      <c r="AK791" s="236"/>
      <c r="AL791" s="236"/>
      <c r="AM791" s="236"/>
      <c r="AN791" s="236"/>
      <c r="AO791" s="236"/>
      <c r="AP791" s="236"/>
      <c r="AQ791" s="236"/>
      <c r="AR791" s="236"/>
      <c r="AS791" s="177">
        <f t="shared" si="90"/>
        <v>0</v>
      </c>
      <c r="AT791" s="235">
        <f t="shared" si="91"/>
        <v>0</v>
      </c>
      <c r="AU791" s="235">
        <f t="shared" si="92"/>
        <v>0</v>
      </c>
      <c r="AV791" s="235">
        <f t="shared" si="93"/>
        <v>0</v>
      </c>
      <c r="AW791" s="172"/>
      <c r="AX791" s="173">
        <f t="shared" si="89"/>
        <v>0</v>
      </c>
      <c r="AY791" s="173"/>
      <c r="AZ791" s="173"/>
      <c r="BA791" s="173">
        <f t="shared" si="94"/>
        <v>0</v>
      </c>
      <c r="BB791" s="173"/>
      <c r="BC791" s="173"/>
      <c r="BD791" s="173">
        <f t="shared" si="95"/>
        <v>0</v>
      </c>
      <c r="BE791" s="173"/>
      <c r="BF791" s="172"/>
      <c r="BG791" s="172"/>
      <c r="BH791" s="172"/>
      <c r="BI791" s="172"/>
      <c r="BJ791" s="172"/>
      <c r="BK791" s="172"/>
      <c r="BL791" s="172"/>
      <c r="BM791" s="172"/>
      <c r="BN791" s="172"/>
      <c r="BO791" s="172"/>
      <c r="BP791" s="172"/>
      <c r="BQ791" s="172"/>
      <c r="BR791" s="172"/>
      <c r="BS791" s="172"/>
      <c r="BT791" s="172"/>
      <c r="BU791" s="172"/>
      <c r="BV791" s="172"/>
      <c r="BW791" s="172"/>
      <c r="BX791" s="172"/>
      <c r="BY791" s="172"/>
      <c r="BZ791" s="172"/>
      <c r="CA791" s="172"/>
      <c r="CB791" s="172"/>
      <c r="CC791" s="172"/>
      <c r="CD791" s="172"/>
      <c r="CE791" s="172"/>
      <c r="CF791" s="172"/>
      <c r="CG791" s="172"/>
      <c r="CH791" s="172"/>
      <c r="CI791" s="172"/>
      <c r="CJ791" s="172"/>
      <c r="CK791" s="172"/>
      <c r="CL791" s="172"/>
      <c r="CM791" s="172"/>
      <c r="CN791" s="172"/>
      <c r="CO791" s="172"/>
      <c r="CP791" s="172"/>
      <c r="CQ791" s="172"/>
      <c r="CR791" s="172"/>
      <c r="CS791" s="172"/>
      <c r="CT791" s="172"/>
      <c r="CU791" s="172"/>
      <c r="CV791" s="172"/>
      <c r="CW791" s="172"/>
      <c r="CX791" s="172"/>
      <c r="CY791" s="172"/>
      <c r="CZ791" s="172"/>
      <c r="DA791" s="172"/>
      <c r="DB791" s="172"/>
      <c r="DC791" s="172"/>
      <c r="DD791" s="172"/>
      <c r="DE791" s="172"/>
      <c r="DF791" s="172"/>
      <c r="DG791" s="172"/>
      <c r="DH791" s="172"/>
      <c r="DI791" s="172"/>
      <c r="DJ791" s="172"/>
      <c r="DK791" s="172"/>
      <c r="DL791" s="172"/>
      <c r="DM791" s="172"/>
    </row>
    <row r="792" spans="1:117" s="225" customFormat="1" ht="15" hidden="1" customHeight="1">
      <c r="A792" s="178" t="s">
        <v>1113</v>
      </c>
      <c r="B792" s="243"/>
      <c r="C792" s="242"/>
      <c r="D792" s="241"/>
      <c r="E792" s="240"/>
      <c r="F792" s="239"/>
      <c r="G792" s="238"/>
      <c r="H792" s="231"/>
      <c r="I792" s="237"/>
      <c r="J792" s="236"/>
      <c r="K792" s="236"/>
      <c r="L792" s="236"/>
      <c r="M792" s="236"/>
      <c r="N792" s="236"/>
      <c r="O792" s="236"/>
      <c r="P792" s="236"/>
      <c r="Q792" s="236"/>
      <c r="R792" s="236"/>
      <c r="S792" s="236"/>
      <c r="T792" s="236"/>
      <c r="U792" s="236"/>
      <c r="V792" s="236"/>
      <c r="W792" s="236"/>
      <c r="X792" s="236"/>
      <c r="Y792" s="236"/>
      <c r="Z792" s="236"/>
      <c r="AA792" s="236"/>
      <c r="AB792" s="236"/>
      <c r="AC792" s="236"/>
      <c r="AD792" s="236"/>
      <c r="AE792" s="236"/>
      <c r="AF792" s="236"/>
      <c r="AG792" s="236"/>
      <c r="AH792" s="236"/>
      <c r="AI792" s="236"/>
      <c r="AJ792" s="236"/>
      <c r="AK792" s="236"/>
      <c r="AL792" s="236"/>
      <c r="AM792" s="236"/>
      <c r="AN792" s="236"/>
      <c r="AO792" s="236"/>
      <c r="AP792" s="236"/>
      <c r="AQ792" s="236"/>
      <c r="AR792" s="236"/>
      <c r="AS792" s="177">
        <f t="shared" si="90"/>
        <v>0</v>
      </c>
      <c r="AT792" s="235">
        <f t="shared" si="91"/>
        <v>0</v>
      </c>
      <c r="AU792" s="235">
        <f t="shared" si="92"/>
        <v>0</v>
      </c>
      <c r="AV792" s="235">
        <f t="shared" si="93"/>
        <v>0</v>
      </c>
      <c r="AW792" s="172"/>
      <c r="AX792" s="173">
        <f t="shared" si="89"/>
        <v>0</v>
      </c>
      <c r="AY792" s="173"/>
      <c r="AZ792" s="173"/>
      <c r="BA792" s="173">
        <f t="shared" si="94"/>
        <v>0</v>
      </c>
      <c r="BB792" s="173"/>
      <c r="BC792" s="173"/>
      <c r="BD792" s="173">
        <f t="shared" si="95"/>
        <v>0</v>
      </c>
      <c r="BE792" s="173"/>
      <c r="BF792" s="172"/>
      <c r="BG792" s="172"/>
      <c r="BH792" s="172"/>
      <c r="BI792" s="172"/>
      <c r="BJ792" s="172"/>
      <c r="BK792" s="172"/>
      <c r="BL792" s="172"/>
      <c r="BM792" s="172"/>
      <c r="BN792" s="172"/>
      <c r="BO792" s="172"/>
      <c r="BP792" s="172"/>
      <c r="BQ792" s="172"/>
      <c r="BR792" s="172"/>
      <c r="BS792" s="172"/>
      <c r="BT792" s="172"/>
      <c r="BU792" s="172"/>
      <c r="BV792" s="172"/>
      <c r="BW792" s="172"/>
      <c r="BX792" s="172"/>
      <c r="BY792" s="172"/>
      <c r="BZ792" s="172"/>
      <c r="CA792" s="172"/>
      <c r="CB792" s="172"/>
      <c r="CC792" s="172"/>
      <c r="CD792" s="172"/>
      <c r="CE792" s="172"/>
      <c r="CF792" s="172"/>
      <c r="CG792" s="172"/>
      <c r="CH792" s="172"/>
      <c r="CI792" s="172"/>
      <c r="CJ792" s="172"/>
      <c r="CK792" s="172"/>
      <c r="CL792" s="172"/>
      <c r="CM792" s="172"/>
      <c r="CN792" s="172"/>
      <c r="CO792" s="172"/>
      <c r="CP792" s="172"/>
      <c r="CQ792" s="172"/>
      <c r="CR792" s="172"/>
      <c r="CS792" s="172"/>
      <c r="CT792" s="172"/>
      <c r="CU792" s="172"/>
      <c r="CV792" s="172"/>
      <c r="CW792" s="172"/>
      <c r="CX792" s="172"/>
      <c r="CY792" s="172"/>
      <c r="CZ792" s="172"/>
      <c r="DA792" s="172"/>
      <c r="DB792" s="172"/>
      <c r="DC792" s="172"/>
      <c r="DD792" s="172"/>
      <c r="DE792" s="172"/>
      <c r="DF792" s="172"/>
      <c r="DG792" s="172"/>
      <c r="DH792" s="172"/>
      <c r="DI792" s="172"/>
      <c r="DJ792" s="172"/>
      <c r="DK792" s="172"/>
      <c r="DL792" s="172"/>
      <c r="DM792" s="172"/>
    </row>
    <row r="793" spans="1:117" s="225" customFormat="1" ht="15" hidden="1" customHeight="1">
      <c r="A793" s="178" t="s">
        <v>1114</v>
      </c>
      <c r="B793" s="243"/>
      <c r="C793" s="242"/>
      <c r="D793" s="241"/>
      <c r="E793" s="240"/>
      <c r="F793" s="239"/>
      <c r="G793" s="238"/>
      <c r="H793" s="231"/>
      <c r="I793" s="237"/>
      <c r="J793" s="236"/>
      <c r="K793" s="236"/>
      <c r="L793" s="236"/>
      <c r="M793" s="236"/>
      <c r="N793" s="236"/>
      <c r="O793" s="236"/>
      <c r="P793" s="236"/>
      <c r="Q793" s="236"/>
      <c r="R793" s="236"/>
      <c r="S793" s="236"/>
      <c r="T793" s="236"/>
      <c r="U793" s="236"/>
      <c r="V793" s="236"/>
      <c r="W793" s="236"/>
      <c r="X793" s="236"/>
      <c r="Y793" s="236"/>
      <c r="Z793" s="236"/>
      <c r="AA793" s="236"/>
      <c r="AB793" s="236"/>
      <c r="AC793" s="236"/>
      <c r="AD793" s="236"/>
      <c r="AE793" s="236"/>
      <c r="AF793" s="236"/>
      <c r="AG793" s="236"/>
      <c r="AH793" s="236"/>
      <c r="AI793" s="236"/>
      <c r="AJ793" s="236"/>
      <c r="AK793" s="236"/>
      <c r="AL793" s="236"/>
      <c r="AM793" s="236"/>
      <c r="AN793" s="236"/>
      <c r="AO793" s="236"/>
      <c r="AP793" s="236"/>
      <c r="AQ793" s="236"/>
      <c r="AR793" s="236"/>
      <c r="AS793" s="177">
        <f t="shared" si="90"/>
        <v>0</v>
      </c>
      <c r="AT793" s="235">
        <f t="shared" si="91"/>
        <v>0</v>
      </c>
      <c r="AU793" s="235">
        <f t="shared" si="92"/>
        <v>0</v>
      </c>
      <c r="AV793" s="235">
        <f t="shared" si="93"/>
        <v>0</v>
      </c>
      <c r="AW793" s="172"/>
      <c r="AX793" s="173">
        <f t="shared" si="89"/>
        <v>0</v>
      </c>
      <c r="AY793" s="173"/>
      <c r="AZ793" s="173"/>
      <c r="BA793" s="173">
        <f t="shared" si="94"/>
        <v>0</v>
      </c>
      <c r="BB793" s="173"/>
      <c r="BC793" s="173"/>
      <c r="BD793" s="173">
        <f t="shared" si="95"/>
        <v>0</v>
      </c>
      <c r="BE793" s="173"/>
      <c r="BF793" s="172"/>
      <c r="BG793" s="172"/>
      <c r="BH793" s="172"/>
      <c r="BI793" s="172"/>
      <c r="BJ793" s="172"/>
      <c r="BK793" s="172"/>
      <c r="BL793" s="172"/>
      <c r="BM793" s="172"/>
      <c r="BN793" s="172"/>
      <c r="BO793" s="172"/>
      <c r="BP793" s="172"/>
      <c r="BQ793" s="172"/>
      <c r="BR793" s="172"/>
      <c r="BS793" s="172"/>
      <c r="BT793" s="172"/>
      <c r="BU793" s="172"/>
      <c r="BV793" s="172"/>
      <c r="BW793" s="172"/>
      <c r="BX793" s="172"/>
      <c r="BY793" s="172"/>
      <c r="BZ793" s="172"/>
      <c r="CA793" s="172"/>
      <c r="CB793" s="172"/>
      <c r="CC793" s="172"/>
      <c r="CD793" s="172"/>
      <c r="CE793" s="172"/>
      <c r="CF793" s="172"/>
      <c r="CG793" s="172"/>
      <c r="CH793" s="172"/>
      <c r="CI793" s="172"/>
      <c r="CJ793" s="172"/>
      <c r="CK793" s="172"/>
      <c r="CL793" s="172"/>
      <c r="CM793" s="172"/>
      <c r="CN793" s="172"/>
      <c r="CO793" s="172"/>
      <c r="CP793" s="172"/>
      <c r="CQ793" s="172"/>
      <c r="CR793" s="172"/>
      <c r="CS793" s="172"/>
      <c r="CT793" s="172"/>
      <c r="CU793" s="172"/>
      <c r="CV793" s="172"/>
      <c r="CW793" s="172"/>
      <c r="CX793" s="172"/>
      <c r="CY793" s="172"/>
      <c r="CZ793" s="172"/>
      <c r="DA793" s="172"/>
      <c r="DB793" s="172"/>
      <c r="DC793" s="172"/>
      <c r="DD793" s="172"/>
      <c r="DE793" s="172"/>
      <c r="DF793" s="172"/>
      <c r="DG793" s="172"/>
      <c r="DH793" s="172"/>
      <c r="DI793" s="172"/>
      <c r="DJ793" s="172"/>
      <c r="DK793" s="172"/>
      <c r="DL793" s="172"/>
      <c r="DM793" s="172"/>
    </row>
    <row r="794" spans="1:117" s="225" customFormat="1" hidden="1">
      <c r="A794" s="178" t="s">
        <v>1115</v>
      </c>
      <c r="B794" s="243"/>
      <c r="C794" s="242"/>
      <c r="D794" s="241"/>
      <c r="E794" s="240"/>
      <c r="F794" s="239"/>
      <c r="G794" s="238"/>
      <c r="H794" s="231"/>
      <c r="I794" s="237"/>
      <c r="J794" s="236"/>
      <c r="K794" s="236"/>
      <c r="L794" s="236"/>
      <c r="M794" s="236"/>
      <c r="N794" s="236"/>
      <c r="O794" s="236"/>
      <c r="P794" s="236"/>
      <c r="Q794" s="236"/>
      <c r="R794" s="236"/>
      <c r="S794" s="236"/>
      <c r="T794" s="236"/>
      <c r="U794" s="236"/>
      <c r="V794" s="236"/>
      <c r="W794" s="236"/>
      <c r="X794" s="236"/>
      <c r="Y794" s="236"/>
      <c r="Z794" s="236"/>
      <c r="AA794" s="236"/>
      <c r="AB794" s="236"/>
      <c r="AC794" s="236"/>
      <c r="AD794" s="236"/>
      <c r="AE794" s="236"/>
      <c r="AF794" s="236"/>
      <c r="AG794" s="236"/>
      <c r="AH794" s="236"/>
      <c r="AI794" s="236"/>
      <c r="AJ794" s="236"/>
      <c r="AK794" s="236"/>
      <c r="AL794" s="236"/>
      <c r="AM794" s="236"/>
      <c r="AN794" s="236"/>
      <c r="AO794" s="236"/>
      <c r="AP794" s="236"/>
      <c r="AQ794" s="236"/>
      <c r="AR794" s="236"/>
      <c r="AS794" s="177">
        <f t="shared" si="90"/>
        <v>0</v>
      </c>
      <c r="AT794" s="235">
        <f t="shared" si="91"/>
        <v>0</v>
      </c>
      <c r="AU794" s="235">
        <f t="shared" si="92"/>
        <v>0</v>
      </c>
      <c r="AV794" s="235">
        <f t="shared" si="93"/>
        <v>0</v>
      </c>
      <c r="AW794" s="172"/>
      <c r="AX794" s="173">
        <f t="shared" si="89"/>
        <v>0</v>
      </c>
      <c r="AY794" s="173"/>
      <c r="AZ794" s="173"/>
      <c r="BA794" s="173">
        <f t="shared" si="94"/>
        <v>0</v>
      </c>
      <c r="BB794" s="173"/>
      <c r="BC794" s="173"/>
      <c r="BD794" s="173">
        <f t="shared" si="95"/>
        <v>0</v>
      </c>
      <c r="BE794" s="173"/>
      <c r="BF794" s="172"/>
      <c r="BG794" s="172"/>
      <c r="BH794" s="172"/>
      <c r="BI794" s="172"/>
      <c r="BJ794" s="172"/>
      <c r="BK794" s="172"/>
      <c r="BL794" s="172"/>
      <c r="BM794" s="172"/>
      <c r="BN794" s="172"/>
      <c r="BO794" s="172"/>
      <c r="BP794" s="172"/>
      <c r="BQ794" s="172"/>
      <c r="BR794" s="172"/>
      <c r="BS794" s="172"/>
      <c r="BT794" s="172"/>
      <c r="BU794" s="172"/>
      <c r="BV794" s="172"/>
      <c r="BW794" s="172"/>
      <c r="BX794" s="172"/>
      <c r="BY794" s="172"/>
      <c r="BZ794" s="172"/>
      <c r="CA794" s="172"/>
      <c r="CB794" s="172"/>
      <c r="CC794" s="172"/>
      <c r="CD794" s="172"/>
      <c r="CE794" s="172"/>
      <c r="CF794" s="172"/>
      <c r="CG794" s="172"/>
      <c r="CH794" s="172"/>
      <c r="CI794" s="172"/>
      <c r="CJ794" s="172"/>
      <c r="CK794" s="172"/>
      <c r="CL794" s="172"/>
      <c r="CM794" s="172"/>
      <c r="CN794" s="172"/>
      <c r="CO794" s="172"/>
      <c r="CP794" s="172"/>
      <c r="CQ794" s="172"/>
      <c r="CR794" s="172"/>
      <c r="CS794" s="172"/>
      <c r="CT794" s="172"/>
      <c r="CU794" s="172"/>
      <c r="CV794" s="172"/>
      <c r="CW794" s="172"/>
      <c r="CX794" s="172"/>
      <c r="CY794" s="172"/>
      <c r="CZ794" s="172"/>
      <c r="DA794" s="172"/>
      <c r="DB794" s="172"/>
      <c r="DC794" s="172"/>
      <c r="DD794" s="172"/>
      <c r="DE794" s="172"/>
      <c r="DF794" s="172"/>
      <c r="DG794" s="172"/>
      <c r="DH794" s="172"/>
      <c r="DI794" s="172"/>
      <c r="DJ794" s="172"/>
      <c r="DK794" s="172"/>
      <c r="DL794" s="172"/>
      <c r="DM794" s="172"/>
    </row>
    <row r="795" spans="1:117" s="225" customFormat="1" hidden="1">
      <c r="A795" s="178" t="s">
        <v>1116</v>
      </c>
      <c r="B795" s="243"/>
      <c r="C795" s="242"/>
      <c r="D795" s="241"/>
      <c r="E795" s="240"/>
      <c r="F795" s="239"/>
      <c r="G795" s="238"/>
      <c r="H795" s="231"/>
      <c r="I795" s="237"/>
      <c r="J795" s="236"/>
      <c r="K795" s="236"/>
      <c r="L795" s="236"/>
      <c r="M795" s="236"/>
      <c r="N795" s="236"/>
      <c r="O795" s="236"/>
      <c r="P795" s="236"/>
      <c r="Q795" s="236"/>
      <c r="R795" s="236"/>
      <c r="S795" s="236"/>
      <c r="T795" s="236"/>
      <c r="U795" s="236"/>
      <c r="V795" s="236"/>
      <c r="W795" s="236"/>
      <c r="X795" s="236"/>
      <c r="Y795" s="236"/>
      <c r="Z795" s="236"/>
      <c r="AA795" s="236"/>
      <c r="AB795" s="236"/>
      <c r="AC795" s="236"/>
      <c r="AD795" s="236"/>
      <c r="AE795" s="236"/>
      <c r="AF795" s="236"/>
      <c r="AG795" s="236"/>
      <c r="AH795" s="236"/>
      <c r="AI795" s="236"/>
      <c r="AJ795" s="236"/>
      <c r="AK795" s="236"/>
      <c r="AL795" s="236"/>
      <c r="AM795" s="236"/>
      <c r="AN795" s="236"/>
      <c r="AO795" s="236"/>
      <c r="AP795" s="236"/>
      <c r="AQ795" s="236"/>
      <c r="AR795" s="236"/>
      <c r="AS795" s="177">
        <f t="shared" si="90"/>
        <v>0</v>
      </c>
      <c r="AT795" s="235">
        <f t="shared" si="91"/>
        <v>0</v>
      </c>
      <c r="AU795" s="235">
        <f t="shared" si="92"/>
        <v>0</v>
      </c>
      <c r="AV795" s="235">
        <f t="shared" si="93"/>
        <v>0</v>
      </c>
      <c r="AW795" s="172"/>
      <c r="AX795" s="173">
        <f t="shared" si="89"/>
        <v>0</v>
      </c>
      <c r="AY795" s="173"/>
      <c r="AZ795" s="173"/>
      <c r="BA795" s="173">
        <f t="shared" si="94"/>
        <v>0</v>
      </c>
      <c r="BB795" s="173"/>
      <c r="BC795" s="173"/>
      <c r="BD795" s="173">
        <f t="shared" si="95"/>
        <v>0</v>
      </c>
      <c r="BE795" s="173"/>
      <c r="BF795" s="172"/>
      <c r="BG795" s="172"/>
      <c r="BH795" s="172"/>
      <c r="BI795" s="172"/>
      <c r="BJ795" s="172"/>
      <c r="BK795" s="172"/>
      <c r="BL795" s="172"/>
      <c r="BM795" s="172"/>
      <c r="BN795" s="172"/>
      <c r="BO795" s="172"/>
      <c r="BP795" s="172"/>
      <c r="BQ795" s="172"/>
      <c r="BR795" s="172"/>
      <c r="BS795" s="172"/>
      <c r="BT795" s="172"/>
      <c r="BU795" s="172"/>
      <c r="BV795" s="172"/>
      <c r="BW795" s="172"/>
      <c r="BX795" s="172"/>
      <c r="BY795" s="172"/>
      <c r="BZ795" s="172"/>
      <c r="CA795" s="172"/>
      <c r="CB795" s="172"/>
      <c r="CC795" s="172"/>
      <c r="CD795" s="172"/>
      <c r="CE795" s="172"/>
      <c r="CF795" s="172"/>
      <c r="CG795" s="172"/>
      <c r="CH795" s="172"/>
      <c r="CI795" s="172"/>
      <c r="CJ795" s="172"/>
      <c r="CK795" s="172"/>
      <c r="CL795" s="172"/>
      <c r="CM795" s="172"/>
      <c r="CN795" s="172"/>
      <c r="CO795" s="172"/>
      <c r="CP795" s="172"/>
      <c r="CQ795" s="172"/>
      <c r="CR795" s="172"/>
      <c r="CS795" s="172"/>
      <c r="CT795" s="172"/>
      <c r="CU795" s="172"/>
      <c r="CV795" s="172"/>
      <c r="CW795" s="172"/>
      <c r="CX795" s="172"/>
      <c r="CY795" s="172"/>
      <c r="CZ795" s="172"/>
      <c r="DA795" s="172"/>
      <c r="DB795" s="172"/>
      <c r="DC795" s="172"/>
      <c r="DD795" s="172"/>
      <c r="DE795" s="172"/>
      <c r="DF795" s="172"/>
      <c r="DG795" s="172"/>
      <c r="DH795" s="172"/>
      <c r="DI795" s="172"/>
      <c r="DJ795" s="172"/>
      <c r="DK795" s="172"/>
      <c r="DL795" s="172"/>
      <c r="DM795" s="172"/>
    </row>
    <row r="796" spans="1:117" s="225" customFormat="1" hidden="1">
      <c r="A796" s="178" t="s">
        <v>1117</v>
      </c>
      <c r="B796" s="243"/>
      <c r="C796" s="242"/>
      <c r="D796" s="241"/>
      <c r="E796" s="240"/>
      <c r="F796" s="239"/>
      <c r="G796" s="238"/>
      <c r="H796" s="231"/>
      <c r="I796" s="237"/>
      <c r="J796" s="236"/>
      <c r="K796" s="236"/>
      <c r="L796" s="236"/>
      <c r="M796" s="236"/>
      <c r="N796" s="236"/>
      <c r="O796" s="236"/>
      <c r="P796" s="236"/>
      <c r="Q796" s="236"/>
      <c r="R796" s="236"/>
      <c r="S796" s="236"/>
      <c r="T796" s="236"/>
      <c r="U796" s="236"/>
      <c r="V796" s="236"/>
      <c r="W796" s="236"/>
      <c r="X796" s="236"/>
      <c r="Y796" s="236"/>
      <c r="Z796" s="236"/>
      <c r="AA796" s="236"/>
      <c r="AB796" s="236"/>
      <c r="AC796" s="236"/>
      <c r="AD796" s="236"/>
      <c r="AE796" s="236"/>
      <c r="AF796" s="236"/>
      <c r="AG796" s="236"/>
      <c r="AH796" s="236"/>
      <c r="AI796" s="236"/>
      <c r="AJ796" s="236"/>
      <c r="AK796" s="236"/>
      <c r="AL796" s="236"/>
      <c r="AM796" s="236"/>
      <c r="AN796" s="236"/>
      <c r="AO796" s="236"/>
      <c r="AP796" s="236"/>
      <c r="AQ796" s="236"/>
      <c r="AR796" s="236"/>
      <c r="AS796" s="177">
        <f t="shared" si="90"/>
        <v>0</v>
      </c>
      <c r="AT796" s="235">
        <f t="shared" si="91"/>
        <v>0</v>
      </c>
      <c r="AU796" s="235">
        <f t="shared" si="92"/>
        <v>0</v>
      </c>
      <c r="AV796" s="235">
        <f t="shared" si="93"/>
        <v>0</v>
      </c>
      <c r="AW796" s="172"/>
      <c r="AX796" s="173">
        <f t="shared" si="89"/>
        <v>0</v>
      </c>
      <c r="AY796" s="173"/>
      <c r="AZ796" s="173"/>
      <c r="BA796" s="173">
        <f t="shared" si="94"/>
        <v>0</v>
      </c>
      <c r="BB796" s="173"/>
      <c r="BC796" s="173"/>
      <c r="BD796" s="173">
        <f t="shared" si="95"/>
        <v>0</v>
      </c>
      <c r="BE796" s="173"/>
      <c r="BF796" s="172"/>
      <c r="BG796" s="172"/>
      <c r="BH796" s="172"/>
      <c r="BI796" s="172"/>
      <c r="BJ796" s="172"/>
      <c r="BK796" s="172"/>
      <c r="BL796" s="172"/>
      <c r="BM796" s="172"/>
      <c r="BN796" s="172"/>
      <c r="BO796" s="172"/>
      <c r="BP796" s="172"/>
      <c r="BQ796" s="172"/>
      <c r="BR796" s="172"/>
      <c r="BS796" s="172"/>
      <c r="BT796" s="172"/>
      <c r="BU796" s="172"/>
      <c r="BV796" s="172"/>
      <c r="BW796" s="172"/>
      <c r="BX796" s="172"/>
      <c r="BY796" s="172"/>
      <c r="BZ796" s="172"/>
      <c r="CA796" s="172"/>
      <c r="CB796" s="172"/>
      <c r="CC796" s="172"/>
      <c r="CD796" s="172"/>
      <c r="CE796" s="172"/>
      <c r="CF796" s="172"/>
      <c r="CG796" s="172"/>
      <c r="CH796" s="172"/>
      <c r="CI796" s="172"/>
      <c r="CJ796" s="172"/>
      <c r="CK796" s="172"/>
      <c r="CL796" s="172"/>
      <c r="CM796" s="172"/>
      <c r="CN796" s="172"/>
      <c r="CO796" s="172"/>
      <c r="CP796" s="172"/>
      <c r="CQ796" s="172"/>
      <c r="CR796" s="172"/>
      <c r="CS796" s="172"/>
      <c r="CT796" s="172"/>
      <c r="CU796" s="172"/>
      <c r="CV796" s="172"/>
      <c r="CW796" s="172"/>
      <c r="CX796" s="172"/>
      <c r="CY796" s="172"/>
      <c r="CZ796" s="172"/>
      <c r="DA796" s="172"/>
      <c r="DB796" s="172"/>
      <c r="DC796" s="172"/>
      <c r="DD796" s="172"/>
      <c r="DE796" s="172"/>
      <c r="DF796" s="172"/>
      <c r="DG796" s="172"/>
      <c r="DH796" s="172"/>
      <c r="DI796" s="172"/>
      <c r="DJ796" s="172"/>
      <c r="DK796" s="172"/>
      <c r="DL796" s="172"/>
      <c r="DM796" s="172"/>
    </row>
    <row r="797" spans="1:117" s="225" customFormat="1" hidden="1">
      <c r="A797" s="178" t="s">
        <v>1118</v>
      </c>
      <c r="B797" s="243"/>
      <c r="C797" s="242"/>
      <c r="D797" s="241"/>
      <c r="E797" s="240"/>
      <c r="F797" s="239"/>
      <c r="G797" s="238"/>
      <c r="H797" s="231"/>
      <c r="I797" s="237"/>
      <c r="J797" s="236"/>
      <c r="K797" s="236"/>
      <c r="L797" s="236"/>
      <c r="M797" s="236"/>
      <c r="N797" s="236"/>
      <c r="O797" s="236"/>
      <c r="P797" s="236"/>
      <c r="Q797" s="236"/>
      <c r="R797" s="236"/>
      <c r="S797" s="236"/>
      <c r="T797" s="236"/>
      <c r="U797" s="236"/>
      <c r="V797" s="236"/>
      <c r="W797" s="236"/>
      <c r="X797" s="236"/>
      <c r="Y797" s="236"/>
      <c r="Z797" s="236"/>
      <c r="AA797" s="236"/>
      <c r="AB797" s="236"/>
      <c r="AC797" s="236"/>
      <c r="AD797" s="236"/>
      <c r="AE797" s="236"/>
      <c r="AF797" s="236"/>
      <c r="AG797" s="236"/>
      <c r="AH797" s="236"/>
      <c r="AI797" s="236"/>
      <c r="AJ797" s="236"/>
      <c r="AK797" s="236"/>
      <c r="AL797" s="236"/>
      <c r="AM797" s="236"/>
      <c r="AN797" s="236"/>
      <c r="AO797" s="236"/>
      <c r="AP797" s="236"/>
      <c r="AQ797" s="236"/>
      <c r="AR797" s="236"/>
      <c r="AS797" s="177">
        <f t="shared" si="90"/>
        <v>0</v>
      </c>
      <c r="AT797" s="235">
        <f t="shared" si="91"/>
        <v>0</v>
      </c>
      <c r="AU797" s="235">
        <f t="shared" si="92"/>
        <v>0</v>
      </c>
      <c r="AV797" s="235">
        <f t="shared" si="93"/>
        <v>0</v>
      </c>
      <c r="AW797" s="172"/>
      <c r="AX797" s="173">
        <f t="shared" si="89"/>
        <v>0</v>
      </c>
      <c r="AY797" s="173"/>
      <c r="AZ797" s="173"/>
      <c r="BA797" s="173">
        <f t="shared" si="94"/>
        <v>0</v>
      </c>
      <c r="BB797" s="173"/>
      <c r="BC797" s="173"/>
      <c r="BD797" s="173">
        <f t="shared" si="95"/>
        <v>0</v>
      </c>
      <c r="BE797" s="173"/>
      <c r="BF797" s="172"/>
      <c r="BG797" s="172"/>
      <c r="BH797" s="172"/>
      <c r="BI797" s="172"/>
      <c r="BJ797" s="172"/>
      <c r="BK797" s="172"/>
      <c r="BL797" s="172"/>
      <c r="BM797" s="172"/>
      <c r="BN797" s="172"/>
      <c r="BO797" s="172"/>
      <c r="BP797" s="172"/>
      <c r="BQ797" s="172"/>
      <c r="BR797" s="172"/>
      <c r="BS797" s="172"/>
      <c r="BT797" s="172"/>
      <c r="BU797" s="172"/>
      <c r="BV797" s="172"/>
      <c r="BW797" s="172"/>
      <c r="BX797" s="172"/>
      <c r="BY797" s="172"/>
      <c r="BZ797" s="172"/>
      <c r="CA797" s="172"/>
      <c r="CB797" s="172"/>
      <c r="CC797" s="172"/>
      <c r="CD797" s="172"/>
      <c r="CE797" s="172"/>
      <c r="CF797" s="172"/>
      <c r="CG797" s="172"/>
      <c r="CH797" s="172"/>
      <c r="CI797" s="172"/>
      <c r="CJ797" s="172"/>
      <c r="CK797" s="172"/>
      <c r="CL797" s="172"/>
      <c r="CM797" s="172"/>
      <c r="CN797" s="172"/>
      <c r="CO797" s="172"/>
      <c r="CP797" s="172"/>
      <c r="CQ797" s="172"/>
      <c r="CR797" s="172"/>
      <c r="CS797" s="172"/>
      <c r="CT797" s="172"/>
      <c r="CU797" s="172"/>
      <c r="CV797" s="172"/>
      <c r="CW797" s="172"/>
      <c r="CX797" s="172"/>
      <c r="CY797" s="172"/>
      <c r="CZ797" s="172"/>
      <c r="DA797" s="172"/>
      <c r="DB797" s="172"/>
      <c r="DC797" s="172"/>
      <c r="DD797" s="172"/>
      <c r="DE797" s="172"/>
      <c r="DF797" s="172"/>
      <c r="DG797" s="172"/>
      <c r="DH797" s="172"/>
      <c r="DI797" s="172"/>
      <c r="DJ797" s="172"/>
      <c r="DK797" s="172"/>
      <c r="DL797" s="172"/>
      <c r="DM797" s="172"/>
    </row>
    <row r="798" spans="1:117" s="225" customFormat="1" hidden="1">
      <c r="A798" s="178" t="s">
        <v>1119</v>
      </c>
      <c r="B798" s="243"/>
      <c r="C798" s="242"/>
      <c r="D798" s="241"/>
      <c r="E798" s="240"/>
      <c r="F798" s="239"/>
      <c r="G798" s="238"/>
      <c r="H798" s="231"/>
      <c r="I798" s="237"/>
      <c r="J798" s="236"/>
      <c r="K798" s="236"/>
      <c r="L798" s="236"/>
      <c r="M798" s="236"/>
      <c r="N798" s="236"/>
      <c r="O798" s="236"/>
      <c r="P798" s="236"/>
      <c r="Q798" s="236"/>
      <c r="R798" s="236"/>
      <c r="S798" s="236"/>
      <c r="T798" s="236"/>
      <c r="U798" s="236"/>
      <c r="V798" s="236"/>
      <c r="W798" s="236"/>
      <c r="X798" s="236"/>
      <c r="Y798" s="236"/>
      <c r="Z798" s="236"/>
      <c r="AA798" s="236"/>
      <c r="AB798" s="236"/>
      <c r="AC798" s="236"/>
      <c r="AD798" s="236"/>
      <c r="AE798" s="236"/>
      <c r="AF798" s="236"/>
      <c r="AG798" s="236"/>
      <c r="AH798" s="236"/>
      <c r="AI798" s="236"/>
      <c r="AJ798" s="236"/>
      <c r="AK798" s="236"/>
      <c r="AL798" s="236"/>
      <c r="AM798" s="236"/>
      <c r="AN798" s="236"/>
      <c r="AO798" s="236"/>
      <c r="AP798" s="236"/>
      <c r="AQ798" s="236"/>
      <c r="AR798" s="236"/>
      <c r="AS798" s="177">
        <f t="shared" si="90"/>
        <v>0</v>
      </c>
      <c r="AT798" s="235">
        <f t="shared" si="91"/>
        <v>0</v>
      </c>
      <c r="AU798" s="235">
        <f t="shared" si="92"/>
        <v>0</v>
      </c>
      <c r="AV798" s="235">
        <f t="shared" si="93"/>
        <v>0</v>
      </c>
      <c r="AW798" s="172"/>
      <c r="AX798" s="173">
        <f t="shared" si="89"/>
        <v>0</v>
      </c>
      <c r="AY798" s="173"/>
      <c r="AZ798" s="173"/>
      <c r="BA798" s="173">
        <f t="shared" si="94"/>
        <v>0</v>
      </c>
      <c r="BB798" s="173"/>
      <c r="BC798" s="173"/>
      <c r="BD798" s="173">
        <f t="shared" si="95"/>
        <v>0</v>
      </c>
      <c r="BE798" s="173"/>
      <c r="BF798" s="172"/>
      <c r="BG798" s="172"/>
      <c r="BH798" s="172"/>
      <c r="BI798" s="172"/>
      <c r="BJ798" s="172"/>
      <c r="BK798" s="172"/>
      <c r="BL798" s="172"/>
      <c r="BM798" s="172"/>
      <c r="BN798" s="172"/>
      <c r="BO798" s="172"/>
      <c r="BP798" s="172"/>
      <c r="BQ798" s="172"/>
      <c r="BR798" s="172"/>
      <c r="BS798" s="172"/>
      <c r="BT798" s="172"/>
      <c r="BU798" s="172"/>
      <c r="BV798" s="172"/>
      <c r="BW798" s="172"/>
      <c r="BX798" s="172"/>
      <c r="BY798" s="172"/>
      <c r="BZ798" s="172"/>
      <c r="CA798" s="172"/>
      <c r="CB798" s="172"/>
      <c r="CC798" s="172"/>
      <c r="CD798" s="172"/>
      <c r="CE798" s="172"/>
      <c r="CF798" s="172"/>
      <c r="CG798" s="172"/>
      <c r="CH798" s="172"/>
      <c r="CI798" s="172"/>
      <c r="CJ798" s="172"/>
      <c r="CK798" s="172"/>
      <c r="CL798" s="172"/>
      <c r="CM798" s="172"/>
      <c r="CN798" s="172"/>
      <c r="CO798" s="172"/>
      <c r="CP798" s="172"/>
      <c r="CQ798" s="172"/>
      <c r="CR798" s="172"/>
      <c r="CS798" s="172"/>
      <c r="CT798" s="172"/>
      <c r="CU798" s="172"/>
      <c r="CV798" s="172"/>
      <c r="CW798" s="172"/>
      <c r="CX798" s="172"/>
      <c r="CY798" s="172"/>
      <c r="CZ798" s="172"/>
      <c r="DA798" s="172"/>
      <c r="DB798" s="172"/>
      <c r="DC798" s="172"/>
      <c r="DD798" s="172"/>
      <c r="DE798" s="172"/>
      <c r="DF798" s="172"/>
      <c r="DG798" s="172"/>
      <c r="DH798" s="172"/>
      <c r="DI798" s="172"/>
      <c r="DJ798" s="172"/>
      <c r="DK798" s="172"/>
      <c r="DL798" s="172"/>
      <c r="DM798" s="172"/>
    </row>
    <row r="799" spans="1:117" s="225" customFormat="1" ht="12.75" hidden="1" customHeight="1">
      <c r="A799" s="178" t="s">
        <v>1120</v>
      </c>
      <c r="B799" s="243"/>
      <c r="C799" s="242"/>
      <c r="D799" s="241"/>
      <c r="E799" s="240"/>
      <c r="F799" s="239"/>
      <c r="G799" s="238"/>
      <c r="H799" s="231"/>
      <c r="I799" s="237"/>
      <c r="J799" s="236"/>
      <c r="K799" s="236"/>
      <c r="L799" s="236"/>
      <c r="M799" s="236"/>
      <c r="N799" s="236"/>
      <c r="O799" s="236"/>
      <c r="P799" s="236"/>
      <c r="Q799" s="236"/>
      <c r="R799" s="236"/>
      <c r="S799" s="236"/>
      <c r="T799" s="236"/>
      <c r="U799" s="236"/>
      <c r="V799" s="236"/>
      <c r="W799" s="236"/>
      <c r="X799" s="236"/>
      <c r="Y799" s="236"/>
      <c r="Z799" s="236"/>
      <c r="AA799" s="236"/>
      <c r="AB799" s="236"/>
      <c r="AC799" s="236"/>
      <c r="AD799" s="236"/>
      <c r="AE799" s="236"/>
      <c r="AF799" s="236"/>
      <c r="AG799" s="236"/>
      <c r="AH799" s="236"/>
      <c r="AI799" s="236"/>
      <c r="AJ799" s="236"/>
      <c r="AK799" s="236"/>
      <c r="AL799" s="236"/>
      <c r="AM799" s="236"/>
      <c r="AN799" s="236"/>
      <c r="AO799" s="236"/>
      <c r="AP799" s="236"/>
      <c r="AQ799" s="236"/>
      <c r="AR799" s="236"/>
      <c r="AS799" s="177">
        <f t="shared" si="90"/>
        <v>0</v>
      </c>
      <c r="AT799" s="235">
        <f t="shared" si="91"/>
        <v>0</v>
      </c>
      <c r="AU799" s="235">
        <f t="shared" si="92"/>
        <v>0</v>
      </c>
      <c r="AV799" s="235">
        <f t="shared" si="93"/>
        <v>0</v>
      </c>
      <c r="AW799" s="172"/>
      <c r="AX799" s="173">
        <f t="shared" si="89"/>
        <v>0</v>
      </c>
      <c r="AY799" s="173"/>
      <c r="AZ799" s="173"/>
      <c r="BA799" s="173">
        <f t="shared" si="94"/>
        <v>0</v>
      </c>
      <c r="BB799" s="173"/>
      <c r="BC799" s="173"/>
      <c r="BD799" s="173">
        <f t="shared" si="95"/>
        <v>0</v>
      </c>
      <c r="BE799" s="173"/>
      <c r="BF799" s="172"/>
      <c r="BG799" s="172"/>
      <c r="BH799" s="172"/>
      <c r="BI799" s="172"/>
      <c r="BJ799" s="172"/>
      <c r="BK799" s="172"/>
      <c r="BL799" s="172"/>
      <c r="BM799" s="172"/>
      <c r="BN799" s="172"/>
      <c r="BO799" s="172"/>
      <c r="BP799" s="172"/>
      <c r="BQ799" s="172"/>
      <c r="BR799" s="172"/>
      <c r="BS799" s="172"/>
      <c r="BT799" s="172"/>
      <c r="BU799" s="172"/>
      <c r="BV799" s="172"/>
      <c r="BW799" s="172"/>
      <c r="BX799" s="172"/>
      <c r="BY799" s="172"/>
      <c r="BZ799" s="172"/>
      <c r="CA799" s="172"/>
      <c r="CB799" s="172"/>
      <c r="CC799" s="172"/>
      <c r="CD799" s="172"/>
      <c r="CE799" s="172"/>
      <c r="CF799" s="172"/>
      <c r="CG799" s="172"/>
      <c r="CH799" s="172"/>
      <c r="CI799" s="172"/>
      <c r="CJ799" s="172"/>
      <c r="CK799" s="172"/>
      <c r="CL799" s="172"/>
      <c r="CM799" s="172"/>
      <c r="CN799" s="172"/>
      <c r="CO799" s="172"/>
      <c r="CP799" s="172"/>
      <c r="CQ799" s="172"/>
      <c r="CR799" s="172"/>
      <c r="CS799" s="172"/>
      <c r="CT799" s="172"/>
      <c r="CU799" s="172"/>
      <c r="CV799" s="172"/>
      <c r="CW799" s="172"/>
      <c r="CX799" s="172"/>
      <c r="CY799" s="172"/>
      <c r="CZ799" s="172"/>
      <c r="DA799" s="172"/>
      <c r="DB799" s="172"/>
      <c r="DC799" s="172"/>
      <c r="DD799" s="172"/>
      <c r="DE799" s="172"/>
      <c r="DF799" s="172"/>
      <c r="DG799" s="172"/>
      <c r="DH799" s="172"/>
      <c r="DI799" s="172"/>
      <c r="DJ799" s="172"/>
      <c r="DK799" s="172"/>
      <c r="DL799" s="172"/>
      <c r="DM799" s="172"/>
    </row>
    <row r="800" spans="1:117" s="225" customFormat="1" ht="12.75" hidden="1" customHeight="1">
      <c r="A800" s="178" t="s">
        <v>1121</v>
      </c>
      <c r="B800" s="243"/>
      <c r="C800" s="242"/>
      <c r="D800" s="241"/>
      <c r="E800" s="240"/>
      <c r="F800" s="239"/>
      <c r="G800" s="238"/>
      <c r="H800" s="231"/>
      <c r="I800" s="237"/>
      <c r="J800" s="236"/>
      <c r="K800" s="236"/>
      <c r="L800" s="236"/>
      <c r="M800" s="236"/>
      <c r="N800" s="236"/>
      <c r="O800" s="236"/>
      <c r="P800" s="236"/>
      <c r="Q800" s="236"/>
      <c r="R800" s="236"/>
      <c r="S800" s="236"/>
      <c r="T800" s="236"/>
      <c r="U800" s="236"/>
      <c r="V800" s="236"/>
      <c r="W800" s="236"/>
      <c r="X800" s="236"/>
      <c r="Y800" s="236"/>
      <c r="Z800" s="236"/>
      <c r="AA800" s="236"/>
      <c r="AB800" s="236"/>
      <c r="AC800" s="236"/>
      <c r="AD800" s="236"/>
      <c r="AE800" s="236"/>
      <c r="AF800" s="236"/>
      <c r="AG800" s="236"/>
      <c r="AH800" s="236"/>
      <c r="AI800" s="236"/>
      <c r="AJ800" s="236"/>
      <c r="AK800" s="236"/>
      <c r="AL800" s="236"/>
      <c r="AM800" s="236"/>
      <c r="AN800" s="236"/>
      <c r="AO800" s="236"/>
      <c r="AP800" s="236"/>
      <c r="AQ800" s="236"/>
      <c r="AR800" s="236"/>
      <c r="AS800" s="177">
        <f t="shared" si="90"/>
        <v>0</v>
      </c>
      <c r="AT800" s="235">
        <f t="shared" si="91"/>
        <v>0</v>
      </c>
      <c r="AU800" s="235">
        <f t="shared" si="92"/>
        <v>0</v>
      </c>
      <c r="AV800" s="235">
        <f t="shared" si="93"/>
        <v>0</v>
      </c>
      <c r="AW800" s="172"/>
      <c r="AX800" s="173">
        <f t="shared" si="89"/>
        <v>0</v>
      </c>
      <c r="AY800" s="173"/>
      <c r="AZ800" s="173"/>
      <c r="BA800" s="173">
        <f t="shared" si="94"/>
        <v>0</v>
      </c>
      <c r="BB800" s="173"/>
      <c r="BC800" s="173"/>
      <c r="BD800" s="173">
        <f t="shared" si="95"/>
        <v>0</v>
      </c>
      <c r="BE800" s="173"/>
      <c r="BF800" s="172"/>
      <c r="BG800" s="172"/>
      <c r="BH800" s="172"/>
      <c r="BI800" s="172"/>
      <c r="BJ800" s="172"/>
      <c r="BK800" s="172"/>
      <c r="BL800" s="172"/>
      <c r="BM800" s="172"/>
      <c r="BN800" s="172"/>
      <c r="BO800" s="172"/>
      <c r="BP800" s="172"/>
      <c r="BQ800" s="172"/>
      <c r="BR800" s="172"/>
      <c r="BS800" s="172"/>
      <c r="BT800" s="172"/>
      <c r="BU800" s="172"/>
      <c r="BV800" s="172"/>
      <c r="BW800" s="172"/>
      <c r="BX800" s="172"/>
      <c r="BY800" s="172"/>
      <c r="BZ800" s="172"/>
      <c r="CA800" s="172"/>
      <c r="CB800" s="172"/>
      <c r="CC800" s="172"/>
      <c r="CD800" s="172"/>
      <c r="CE800" s="172"/>
      <c r="CF800" s="172"/>
      <c r="CG800" s="172"/>
      <c r="CH800" s="172"/>
      <c r="CI800" s="172"/>
      <c r="CJ800" s="172"/>
      <c r="CK800" s="172"/>
      <c r="CL800" s="172"/>
      <c r="CM800" s="172"/>
      <c r="CN800" s="172"/>
      <c r="CO800" s="172"/>
      <c r="CP800" s="172"/>
      <c r="CQ800" s="172"/>
      <c r="CR800" s="172"/>
      <c r="CS800" s="172"/>
      <c r="CT800" s="172"/>
      <c r="CU800" s="172"/>
      <c r="CV800" s="172"/>
      <c r="CW800" s="172"/>
      <c r="CX800" s="172"/>
      <c r="CY800" s="172"/>
      <c r="CZ800" s="172"/>
      <c r="DA800" s="172"/>
      <c r="DB800" s="172"/>
      <c r="DC800" s="172"/>
      <c r="DD800" s="172"/>
      <c r="DE800" s="172"/>
      <c r="DF800" s="172"/>
      <c r="DG800" s="172"/>
      <c r="DH800" s="172"/>
      <c r="DI800" s="172"/>
      <c r="DJ800" s="172"/>
      <c r="DK800" s="172"/>
      <c r="DL800" s="172"/>
      <c r="DM800" s="172"/>
    </row>
    <row r="801" spans="1:117" s="225" customFormat="1" ht="12.75" hidden="1" customHeight="1">
      <c r="A801" s="178" t="s">
        <v>1122</v>
      </c>
      <c r="B801" s="243"/>
      <c r="C801" s="242"/>
      <c r="D801" s="241"/>
      <c r="E801" s="240"/>
      <c r="F801" s="239"/>
      <c r="G801" s="238"/>
      <c r="H801" s="231"/>
      <c r="I801" s="237"/>
      <c r="J801" s="236"/>
      <c r="K801" s="236"/>
      <c r="L801" s="236"/>
      <c r="M801" s="236"/>
      <c r="N801" s="236"/>
      <c r="O801" s="236"/>
      <c r="P801" s="236"/>
      <c r="Q801" s="236"/>
      <c r="R801" s="236"/>
      <c r="S801" s="236"/>
      <c r="T801" s="236"/>
      <c r="U801" s="236"/>
      <c r="V801" s="236"/>
      <c r="W801" s="236"/>
      <c r="X801" s="236"/>
      <c r="Y801" s="236"/>
      <c r="Z801" s="236"/>
      <c r="AA801" s="236"/>
      <c r="AB801" s="236"/>
      <c r="AC801" s="236"/>
      <c r="AD801" s="236"/>
      <c r="AE801" s="236"/>
      <c r="AF801" s="236"/>
      <c r="AG801" s="236"/>
      <c r="AH801" s="236"/>
      <c r="AI801" s="236"/>
      <c r="AJ801" s="236"/>
      <c r="AK801" s="236"/>
      <c r="AL801" s="236"/>
      <c r="AM801" s="236"/>
      <c r="AN801" s="236"/>
      <c r="AO801" s="236"/>
      <c r="AP801" s="236"/>
      <c r="AQ801" s="236"/>
      <c r="AR801" s="236"/>
      <c r="AS801" s="177">
        <f t="shared" si="90"/>
        <v>0</v>
      </c>
      <c r="AT801" s="235">
        <f t="shared" si="91"/>
        <v>0</v>
      </c>
      <c r="AU801" s="235">
        <f t="shared" si="92"/>
        <v>0</v>
      </c>
      <c r="AV801" s="235">
        <f t="shared" si="93"/>
        <v>0</v>
      </c>
      <c r="AW801" s="172"/>
      <c r="AX801" s="173">
        <f t="shared" si="89"/>
        <v>0</v>
      </c>
      <c r="AY801" s="173"/>
      <c r="AZ801" s="173"/>
      <c r="BA801" s="173">
        <f t="shared" si="94"/>
        <v>0</v>
      </c>
      <c r="BB801" s="173"/>
      <c r="BC801" s="173"/>
      <c r="BD801" s="173">
        <f t="shared" si="95"/>
        <v>0</v>
      </c>
      <c r="BE801" s="173"/>
      <c r="BF801" s="172"/>
      <c r="BG801" s="172"/>
      <c r="BH801" s="172"/>
      <c r="BI801" s="172"/>
      <c r="BJ801" s="172"/>
      <c r="BK801" s="172"/>
      <c r="BL801" s="172"/>
      <c r="BM801" s="172"/>
      <c r="BN801" s="172"/>
      <c r="BO801" s="172"/>
      <c r="BP801" s="172"/>
      <c r="BQ801" s="172"/>
      <c r="BR801" s="172"/>
      <c r="BS801" s="172"/>
      <c r="BT801" s="172"/>
      <c r="BU801" s="172"/>
      <c r="BV801" s="172"/>
      <c r="BW801" s="172"/>
      <c r="BX801" s="172"/>
      <c r="BY801" s="172"/>
      <c r="BZ801" s="172"/>
      <c r="CA801" s="172"/>
      <c r="CB801" s="172"/>
      <c r="CC801" s="172"/>
      <c r="CD801" s="172"/>
      <c r="CE801" s="172"/>
      <c r="CF801" s="172"/>
      <c r="CG801" s="172"/>
      <c r="CH801" s="172"/>
      <c r="CI801" s="172"/>
      <c r="CJ801" s="172"/>
      <c r="CK801" s="172"/>
      <c r="CL801" s="172"/>
      <c r="CM801" s="172"/>
      <c r="CN801" s="172"/>
      <c r="CO801" s="172"/>
      <c r="CP801" s="172"/>
      <c r="CQ801" s="172"/>
      <c r="CR801" s="172"/>
      <c r="CS801" s="172"/>
      <c r="CT801" s="172"/>
      <c r="CU801" s="172"/>
      <c r="CV801" s="172"/>
      <c r="CW801" s="172"/>
      <c r="CX801" s="172"/>
      <c r="CY801" s="172"/>
      <c r="CZ801" s="172"/>
      <c r="DA801" s="172"/>
      <c r="DB801" s="172"/>
      <c r="DC801" s="172"/>
      <c r="DD801" s="172"/>
      <c r="DE801" s="172"/>
      <c r="DF801" s="172"/>
      <c r="DG801" s="172"/>
      <c r="DH801" s="172"/>
      <c r="DI801" s="172"/>
      <c r="DJ801" s="172"/>
      <c r="DK801" s="172"/>
      <c r="DL801" s="172"/>
      <c r="DM801" s="172"/>
    </row>
    <row r="802" spans="1:117" s="225" customFormat="1" hidden="1">
      <c r="A802" s="178" t="s">
        <v>1123</v>
      </c>
      <c r="B802" s="243"/>
      <c r="C802" s="242"/>
      <c r="D802" s="241"/>
      <c r="E802" s="240"/>
      <c r="F802" s="239"/>
      <c r="G802" s="238"/>
      <c r="H802" s="231"/>
      <c r="I802" s="237"/>
      <c r="J802" s="236"/>
      <c r="K802" s="236"/>
      <c r="L802" s="236"/>
      <c r="M802" s="236"/>
      <c r="N802" s="236"/>
      <c r="O802" s="236"/>
      <c r="P802" s="236"/>
      <c r="Q802" s="236"/>
      <c r="R802" s="236"/>
      <c r="S802" s="236"/>
      <c r="T802" s="236"/>
      <c r="U802" s="236"/>
      <c r="V802" s="236"/>
      <c r="W802" s="236"/>
      <c r="X802" s="236"/>
      <c r="Y802" s="236"/>
      <c r="Z802" s="236"/>
      <c r="AA802" s="236"/>
      <c r="AB802" s="236"/>
      <c r="AC802" s="236"/>
      <c r="AD802" s="236"/>
      <c r="AE802" s="236"/>
      <c r="AF802" s="236"/>
      <c r="AG802" s="236"/>
      <c r="AH802" s="236"/>
      <c r="AI802" s="236"/>
      <c r="AJ802" s="236"/>
      <c r="AK802" s="236"/>
      <c r="AL802" s="236"/>
      <c r="AM802" s="236"/>
      <c r="AN802" s="236"/>
      <c r="AO802" s="236"/>
      <c r="AP802" s="236"/>
      <c r="AQ802" s="236"/>
      <c r="AR802" s="236"/>
      <c r="AS802" s="177">
        <f t="shared" si="90"/>
        <v>0</v>
      </c>
      <c r="AT802" s="235">
        <f t="shared" si="91"/>
        <v>0</v>
      </c>
      <c r="AU802" s="235">
        <f t="shared" si="92"/>
        <v>0</v>
      </c>
      <c r="AV802" s="235">
        <f t="shared" si="93"/>
        <v>0</v>
      </c>
      <c r="AW802" s="172"/>
      <c r="AX802" s="173">
        <f t="shared" si="89"/>
        <v>0</v>
      </c>
      <c r="AY802" s="173"/>
      <c r="AZ802" s="173"/>
      <c r="BA802" s="173">
        <f t="shared" si="94"/>
        <v>0</v>
      </c>
      <c r="BB802" s="173"/>
      <c r="BC802" s="173"/>
      <c r="BD802" s="173">
        <f t="shared" si="95"/>
        <v>0</v>
      </c>
      <c r="BE802" s="173"/>
      <c r="BF802" s="172"/>
      <c r="BG802" s="172"/>
      <c r="BH802" s="172"/>
      <c r="BI802" s="172"/>
      <c r="BJ802" s="172"/>
      <c r="BK802" s="172"/>
      <c r="BL802" s="172"/>
      <c r="BM802" s="172"/>
      <c r="BN802" s="172"/>
      <c r="BO802" s="172"/>
      <c r="BP802" s="172"/>
      <c r="BQ802" s="172"/>
      <c r="BR802" s="172"/>
      <c r="BS802" s="172"/>
      <c r="BT802" s="172"/>
      <c r="BU802" s="172"/>
      <c r="BV802" s="172"/>
      <c r="BW802" s="172"/>
      <c r="BX802" s="172"/>
      <c r="BY802" s="172"/>
      <c r="BZ802" s="172"/>
      <c r="CA802" s="172"/>
      <c r="CB802" s="172"/>
      <c r="CC802" s="172"/>
      <c r="CD802" s="172"/>
      <c r="CE802" s="172"/>
      <c r="CF802" s="172"/>
      <c r="CG802" s="172"/>
      <c r="CH802" s="172"/>
      <c r="CI802" s="172"/>
      <c r="CJ802" s="172"/>
      <c r="CK802" s="172"/>
      <c r="CL802" s="172"/>
      <c r="CM802" s="172"/>
      <c r="CN802" s="172"/>
      <c r="CO802" s="172"/>
      <c r="CP802" s="172"/>
      <c r="CQ802" s="172"/>
      <c r="CR802" s="172"/>
      <c r="CS802" s="172"/>
      <c r="CT802" s="172"/>
      <c r="CU802" s="172"/>
      <c r="CV802" s="172"/>
      <c r="CW802" s="172"/>
      <c r="CX802" s="172"/>
      <c r="CY802" s="172"/>
      <c r="CZ802" s="172"/>
      <c r="DA802" s="172"/>
      <c r="DB802" s="172"/>
      <c r="DC802" s="172"/>
      <c r="DD802" s="172"/>
      <c r="DE802" s="172"/>
      <c r="DF802" s="172"/>
      <c r="DG802" s="172"/>
      <c r="DH802" s="172"/>
      <c r="DI802" s="172"/>
      <c r="DJ802" s="172"/>
      <c r="DK802" s="172"/>
      <c r="DL802" s="172"/>
      <c r="DM802" s="172"/>
    </row>
    <row r="803" spans="1:117" hidden="1">
      <c r="A803" s="178" t="s">
        <v>1124</v>
      </c>
      <c r="B803" s="243"/>
      <c r="C803" s="242"/>
      <c r="D803" s="241"/>
      <c r="E803" s="240"/>
      <c r="F803" s="239"/>
      <c r="G803" s="238"/>
      <c r="H803" s="231"/>
      <c r="I803" s="237"/>
      <c r="J803" s="236"/>
      <c r="K803" s="236"/>
      <c r="L803" s="236"/>
      <c r="M803" s="236"/>
      <c r="N803" s="236"/>
      <c r="O803" s="236"/>
      <c r="P803" s="236"/>
      <c r="Q803" s="236"/>
      <c r="R803" s="236"/>
      <c r="S803" s="236"/>
      <c r="T803" s="236"/>
      <c r="U803" s="236"/>
      <c r="V803" s="236"/>
      <c r="W803" s="236"/>
      <c r="X803" s="236"/>
      <c r="Y803" s="236"/>
      <c r="Z803" s="236"/>
      <c r="AA803" s="236"/>
      <c r="AB803" s="236"/>
      <c r="AC803" s="236"/>
      <c r="AD803" s="236"/>
      <c r="AE803" s="236"/>
      <c r="AF803" s="236"/>
      <c r="AG803" s="236"/>
      <c r="AH803" s="236"/>
      <c r="AI803" s="236"/>
      <c r="AJ803" s="236"/>
      <c r="AK803" s="236"/>
      <c r="AL803" s="236"/>
      <c r="AM803" s="236"/>
      <c r="AN803" s="236"/>
      <c r="AO803" s="236"/>
      <c r="AP803" s="236"/>
      <c r="AQ803" s="236"/>
      <c r="AR803" s="236"/>
      <c r="AS803" s="177">
        <f t="shared" si="90"/>
        <v>0</v>
      </c>
      <c r="AT803" s="235">
        <f t="shared" si="91"/>
        <v>0</v>
      </c>
      <c r="AU803" s="235">
        <f t="shared" si="92"/>
        <v>0</v>
      </c>
      <c r="AV803" s="235">
        <f t="shared" si="93"/>
        <v>0</v>
      </c>
      <c r="AX803" s="173">
        <f t="shared" si="89"/>
        <v>0</v>
      </c>
      <c r="BA803" s="173">
        <f t="shared" si="94"/>
        <v>0</v>
      </c>
      <c r="BD803" s="173">
        <f t="shared" si="95"/>
        <v>0</v>
      </c>
    </row>
    <row r="804" spans="1:117" s="225" customFormat="1" hidden="1">
      <c r="A804" s="178" t="s">
        <v>1125</v>
      </c>
      <c r="B804" s="243"/>
      <c r="C804" s="242"/>
      <c r="D804" s="241"/>
      <c r="E804" s="240"/>
      <c r="F804" s="239"/>
      <c r="G804" s="238"/>
      <c r="H804" s="231"/>
      <c r="I804" s="237"/>
      <c r="J804" s="236"/>
      <c r="K804" s="236"/>
      <c r="L804" s="236"/>
      <c r="M804" s="236"/>
      <c r="N804" s="236"/>
      <c r="O804" s="236"/>
      <c r="P804" s="236"/>
      <c r="Q804" s="236"/>
      <c r="R804" s="236"/>
      <c r="S804" s="236"/>
      <c r="T804" s="236"/>
      <c r="U804" s="236"/>
      <c r="V804" s="236"/>
      <c r="W804" s="236"/>
      <c r="X804" s="236"/>
      <c r="Y804" s="236"/>
      <c r="Z804" s="236"/>
      <c r="AA804" s="236"/>
      <c r="AB804" s="236"/>
      <c r="AC804" s="236"/>
      <c r="AD804" s="236"/>
      <c r="AE804" s="236"/>
      <c r="AF804" s="236"/>
      <c r="AG804" s="236"/>
      <c r="AH804" s="236"/>
      <c r="AI804" s="236"/>
      <c r="AJ804" s="236"/>
      <c r="AK804" s="236"/>
      <c r="AL804" s="236"/>
      <c r="AM804" s="236"/>
      <c r="AN804" s="236"/>
      <c r="AO804" s="236"/>
      <c r="AP804" s="236"/>
      <c r="AQ804" s="236"/>
      <c r="AR804" s="236"/>
      <c r="AS804" s="177">
        <f t="shared" si="90"/>
        <v>0</v>
      </c>
      <c r="AT804" s="235">
        <f t="shared" si="91"/>
        <v>0</v>
      </c>
      <c r="AU804" s="235">
        <f t="shared" si="92"/>
        <v>0</v>
      </c>
      <c r="AV804" s="235">
        <f t="shared" si="93"/>
        <v>0</v>
      </c>
      <c r="AW804" s="172"/>
      <c r="AX804" s="173">
        <f t="shared" si="89"/>
        <v>0</v>
      </c>
      <c r="AY804" s="173"/>
      <c r="AZ804" s="173"/>
      <c r="BA804" s="173">
        <f t="shared" si="94"/>
        <v>0</v>
      </c>
      <c r="BB804" s="173"/>
      <c r="BC804" s="173"/>
      <c r="BD804" s="173">
        <f t="shared" si="95"/>
        <v>0</v>
      </c>
      <c r="BE804" s="173"/>
      <c r="BF804" s="172"/>
      <c r="BG804" s="172"/>
      <c r="BH804" s="172"/>
      <c r="BI804" s="172"/>
      <c r="BJ804" s="172"/>
      <c r="BK804" s="172"/>
      <c r="BL804" s="172"/>
      <c r="BM804" s="172"/>
      <c r="BN804" s="172"/>
      <c r="BO804" s="172"/>
      <c r="BP804" s="172"/>
      <c r="BQ804" s="172"/>
      <c r="BR804" s="172"/>
      <c r="BS804" s="172"/>
      <c r="BT804" s="172"/>
      <c r="BU804" s="172"/>
      <c r="BV804" s="172"/>
      <c r="BW804" s="172"/>
      <c r="BX804" s="172"/>
      <c r="BY804" s="172"/>
      <c r="BZ804" s="172"/>
      <c r="CA804" s="172"/>
      <c r="CB804" s="172"/>
      <c r="CC804" s="172"/>
      <c r="CD804" s="172"/>
      <c r="CE804" s="172"/>
      <c r="CF804" s="172"/>
      <c r="CG804" s="172"/>
      <c r="CH804" s="172"/>
      <c r="CI804" s="172"/>
      <c r="CJ804" s="172"/>
      <c r="CK804" s="172"/>
      <c r="CL804" s="172"/>
      <c r="CM804" s="172"/>
      <c r="CN804" s="172"/>
      <c r="CO804" s="172"/>
      <c r="CP804" s="172"/>
      <c r="CQ804" s="172"/>
      <c r="CR804" s="172"/>
      <c r="CS804" s="172"/>
      <c r="CT804" s="172"/>
      <c r="CU804" s="172"/>
      <c r="CV804" s="172"/>
      <c r="CW804" s="172"/>
      <c r="CX804" s="172"/>
      <c r="CY804" s="172"/>
      <c r="CZ804" s="172"/>
      <c r="DA804" s="172"/>
      <c r="DB804" s="172"/>
      <c r="DC804" s="172"/>
      <c r="DD804" s="172"/>
      <c r="DE804" s="172"/>
      <c r="DF804" s="172"/>
      <c r="DG804" s="172"/>
      <c r="DH804" s="172"/>
      <c r="DI804" s="172"/>
      <c r="DJ804" s="172"/>
      <c r="DK804" s="172"/>
      <c r="DL804" s="172"/>
      <c r="DM804" s="172"/>
    </row>
    <row r="805" spans="1:117" s="225" customFormat="1" hidden="1">
      <c r="A805" s="178" t="s">
        <v>1126</v>
      </c>
      <c r="B805" s="243"/>
      <c r="C805" s="242"/>
      <c r="D805" s="241"/>
      <c r="E805" s="240"/>
      <c r="F805" s="239"/>
      <c r="G805" s="238"/>
      <c r="H805" s="231"/>
      <c r="I805" s="237"/>
      <c r="J805" s="236"/>
      <c r="K805" s="236"/>
      <c r="L805" s="236"/>
      <c r="M805" s="236"/>
      <c r="N805" s="236"/>
      <c r="O805" s="236"/>
      <c r="P805" s="236"/>
      <c r="Q805" s="236"/>
      <c r="R805" s="236"/>
      <c r="S805" s="236"/>
      <c r="T805" s="236"/>
      <c r="U805" s="236"/>
      <c r="V805" s="236"/>
      <c r="W805" s="236"/>
      <c r="X805" s="236"/>
      <c r="Y805" s="236"/>
      <c r="Z805" s="236"/>
      <c r="AA805" s="236"/>
      <c r="AB805" s="236"/>
      <c r="AC805" s="236"/>
      <c r="AD805" s="236"/>
      <c r="AE805" s="236"/>
      <c r="AF805" s="236"/>
      <c r="AG805" s="236"/>
      <c r="AH805" s="236"/>
      <c r="AI805" s="236"/>
      <c r="AJ805" s="236"/>
      <c r="AK805" s="236"/>
      <c r="AL805" s="236"/>
      <c r="AM805" s="236"/>
      <c r="AN805" s="236"/>
      <c r="AO805" s="236"/>
      <c r="AP805" s="236"/>
      <c r="AQ805" s="236"/>
      <c r="AR805" s="236"/>
      <c r="AS805" s="177">
        <f t="shared" si="90"/>
        <v>0</v>
      </c>
      <c r="AT805" s="235">
        <f t="shared" si="91"/>
        <v>0</v>
      </c>
      <c r="AU805" s="235">
        <f t="shared" si="92"/>
        <v>0</v>
      </c>
      <c r="AV805" s="235">
        <f t="shared" si="93"/>
        <v>0</v>
      </c>
      <c r="AW805" s="172"/>
      <c r="AX805" s="173">
        <f t="shared" si="89"/>
        <v>0</v>
      </c>
      <c r="AY805" s="173"/>
      <c r="AZ805" s="173"/>
      <c r="BA805" s="173">
        <f t="shared" si="94"/>
        <v>0</v>
      </c>
      <c r="BB805" s="173"/>
      <c r="BC805" s="173"/>
      <c r="BD805" s="173">
        <f t="shared" si="95"/>
        <v>0</v>
      </c>
      <c r="BE805" s="173"/>
      <c r="BF805" s="172"/>
      <c r="BG805" s="172"/>
      <c r="BH805" s="172"/>
      <c r="BI805" s="172"/>
      <c r="BJ805" s="172"/>
      <c r="BK805" s="172"/>
      <c r="BL805" s="172"/>
      <c r="BM805" s="172"/>
      <c r="BN805" s="172"/>
      <c r="BO805" s="172"/>
      <c r="BP805" s="172"/>
      <c r="BQ805" s="172"/>
      <c r="BR805" s="172"/>
      <c r="BS805" s="172"/>
      <c r="BT805" s="172"/>
      <c r="BU805" s="172"/>
      <c r="BV805" s="172"/>
      <c r="BW805" s="172"/>
      <c r="BX805" s="172"/>
      <c r="BY805" s="172"/>
      <c r="BZ805" s="172"/>
      <c r="CA805" s="172"/>
      <c r="CB805" s="172"/>
      <c r="CC805" s="172"/>
      <c r="CD805" s="172"/>
      <c r="CE805" s="172"/>
      <c r="CF805" s="172"/>
      <c r="CG805" s="172"/>
      <c r="CH805" s="172"/>
      <c r="CI805" s="172"/>
      <c r="CJ805" s="172"/>
      <c r="CK805" s="172"/>
      <c r="CL805" s="172"/>
      <c r="CM805" s="172"/>
      <c r="CN805" s="172"/>
      <c r="CO805" s="172"/>
      <c r="CP805" s="172"/>
      <c r="CQ805" s="172"/>
      <c r="CR805" s="172"/>
      <c r="CS805" s="172"/>
      <c r="CT805" s="172"/>
      <c r="CU805" s="172"/>
      <c r="CV805" s="172"/>
      <c r="CW805" s="172"/>
      <c r="CX805" s="172"/>
      <c r="CY805" s="172"/>
      <c r="CZ805" s="172"/>
      <c r="DA805" s="172"/>
      <c r="DB805" s="172"/>
      <c r="DC805" s="172"/>
      <c r="DD805" s="172"/>
      <c r="DE805" s="172"/>
      <c r="DF805" s="172"/>
      <c r="DG805" s="172"/>
      <c r="DH805" s="172"/>
      <c r="DI805" s="172"/>
      <c r="DJ805" s="172"/>
      <c r="DK805" s="172"/>
      <c r="DL805" s="172"/>
      <c r="DM805" s="172"/>
    </row>
    <row r="806" spans="1:117" s="225" customFormat="1" hidden="1">
      <c r="A806" s="178" t="s">
        <v>1127</v>
      </c>
      <c r="B806" s="243"/>
      <c r="C806" s="242"/>
      <c r="D806" s="241"/>
      <c r="E806" s="240"/>
      <c r="F806" s="239"/>
      <c r="G806" s="238"/>
      <c r="H806" s="231"/>
      <c r="I806" s="237"/>
      <c r="J806" s="236"/>
      <c r="K806" s="236"/>
      <c r="L806" s="236"/>
      <c r="M806" s="236"/>
      <c r="N806" s="236"/>
      <c r="O806" s="236"/>
      <c r="P806" s="236"/>
      <c r="Q806" s="236"/>
      <c r="R806" s="236"/>
      <c r="S806" s="236"/>
      <c r="T806" s="236"/>
      <c r="U806" s="236"/>
      <c r="V806" s="236"/>
      <c r="W806" s="236"/>
      <c r="X806" s="236"/>
      <c r="Y806" s="236"/>
      <c r="Z806" s="236"/>
      <c r="AA806" s="236"/>
      <c r="AB806" s="236"/>
      <c r="AC806" s="236"/>
      <c r="AD806" s="236"/>
      <c r="AE806" s="236"/>
      <c r="AF806" s="236"/>
      <c r="AG806" s="236"/>
      <c r="AH806" s="236"/>
      <c r="AI806" s="236"/>
      <c r="AJ806" s="236"/>
      <c r="AK806" s="236"/>
      <c r="AL806" s="236"/>
      <c r="AM806" s="236"/>
      <c r="AN806" s="236"/>
      <c r="AO806" s="236"/>
      <c r="AP806" s="236"/>
      <c r="AQ806" s="236"/>
      <c r="AR806" s="236"/>
      <c r="AS806" s="177">
        <f t="shared" si="90"/>
        <v>0</v>
      </c>
      <c r="AT806" s="235">
        <f t="shared" si="91"/>
        <v>0</v>
      </c>
      <c r="AU806" s="235">
        <f t="shared" si="92"/>
        <v>0</v>
      </c>
      <c r="AV806" s="235">
        <f t="shared" si="93"/>
        <v>0</v>
      </c>
      <c r="AW806" s="172"/>
      <c r="AX806" s="173">
        <f t="shared" si="89"/>
        <v>0</v>
      </c>
      <c r="AY806" s="173"/>
      <c r="AZ806" s="173"/>
      <c r="BA806" s="173">
        <f t="shared" si="94"/>
        <v>0</v>
      </c>
      <c r="BB806" s="173"/>
      <c r="BC806" s="173"/>
      <c r="BD806" s="173">
        <f t="shared" si="95"/>
        <v>0</v>
      </c>
      <c r="BE806" s="173"/>
      <c r="BF806" s="172"/>
      <c r="BG806" s="172"/>
      <c r="BH806" s="172"/>
      <c r="BI806" s="172"/>
      <c r="BJ806" s="172"/>
      <c r="BK806" s="172"/>
      <c r="BL806" s="172"/>
      <c r="BM806" s="172"/>
      <c r="BN806" s="172"/>
      <c r="BO806" s="172"/>
      <c r="BP806" s="172"/>
      <c r="BQ806" s="172"/>
      <c r="BR806" s="172"/>
      <c r="BS806" s="172"/>
      <c r="BT806" s="172"/>
      <c r="BU806" s="172"/>
      <c r="BV806" s="172"/>
      <c r="BW806" s="172"/>
      <c r="BX806" s="172"/>
      <c r="BY806" s="172"/>
      <c r="BZ806" s="172"/>
      <c r="CA806" s="172"/>
      <c r="CB806" s="172"/>
      <c r="CC806" s="172"/>
      <c r="CD806" s="172"/>
      <c r="CE806" s="172"/>
      <c r="CF806" s="172"/>
      <c r="CG806" s="172"/>
      <c r="CH806" s="172"/>
      <c r="CI806" s="172"/>
      <c r="CJ806" s="172"/>
      <c r="CK806" s="172"/>
      <c r="CL806" s="172"/>
      <c r="CM806" s="172"/>
      <c r="CN806" s="172"/>
      <c r="CO806" s="172"/>
      <c r="CP806" s="172"/>
      <c r="CQ806" s="172"/>
      <c r="CR806" s="172"/>
      <c r="CS806" s="172"/>
      <c r="CT806" s="172"/>
      <c r="CU806" s="172"/>
      <c r="CV806" s="172"/>
      <c r="CW806" s="172"/>
      <c r="CX806" s="172"/>
      <c r="CY806" s="172"/>
      <c r="CZ806" s="172"/>
      <c r="DA806" s="172"/>
      <c r="DB806" s="172"/>
      <c r="DC806" s="172"/>
      <c r="DD806" s="172"/>
      <c r="DE806" s="172"/>
      <c r="DF806" s="172"/>
      <c r="DG806" s="172"/>
      <c r="DH806" s="172"/>
      <c r="DI806" s="172"/>
      <c r="DJ806" s="172"/>
      <c r="DK806" s="172"/>
      <c r="DL806" s="172"/>
      <c r="DM806" s="172"/>
    </row>
    <row r="807" spans="1:117" s="225" customFormat="1" hidden="1">
      <c r="A807" s="178" t="s">
        <v>1128</v>
      </c>
      <c r="B807" s="243"/>
      <c r="C807" s="242"/>
      <c r="D807" s="241"/>
      <c r="E807" s="240"/>
      <c r="F807" s="239"/>
      <c r="G807" s="238"/>
      <c r="H807" s="231"/>
      <c r="I807" s="237"/>
      <c r="J807" s="236"/>
      <c r="K807" s="236"/>
      <c r="L807" s="236"/>
      <c r="M807" s="236"/>
      <c r="N807" s="236"/>
      <c r="O807" s="236"/>
      <c r="P807" s="236"/>
      <c r="Q807" s="236"/>
      <c r="R807" s="236"/>
      <c r="S807" s="236"/>
      <c r="T807" s="236"/>
      <c r="U807" s="236"/>
      <c r="V807" s="236"/>
      <c r="W807" s="236"/>
      <c r="X807" s="236"/>
      <c r="Y807" s="236"/>
      <c r="Z807" s="236"/>
      <c r="AA807" s="236"/>
      <c r="AB807" s="236"/>
      <c r="AC807" s="236"/>
      <c r="AD807" s="236"/>
      <c r="AE807" s="236"/>
      <c r="AF807" s="236"/>
      <c r="AG807" s="236"/>
      <c r="AH807" s="236"/>
      <c r="AI807" s="236"/>
      <c r="AJ807" s="236"/>
      <c r="AK807" s="236"/>
      <c r="AL807" s="236"/>
      <c r="AM807" s="236"/>
      <c r="AN807" s="236"/>
      <c r="AO807" s="236"/>
      <c r="AP807" s="236"/>
      <c r="AQ807" s="236"/>
      <c r="AR807" s="236"/>
      <c r="AS807" s="177">
        <f t="shared" si="90"/>
        <v>0</v>
      </c>
      <c r="AT807" s="235">
        <f t="shared" si="91"/>
        <v>0</v>
      </c>
      <c r="AU807" s="235">
        <f t="shared" si="92"/>
        <v>0</v>
      </c>
      <c r="AV807" s="235">
        <f t="shared" si="93"/>
        <v>0</v>
      </c>
      <c r="AW807" s="172"/>
      <c r="AX807" s="173">
        <f t="shared" si="89"/>
        <v>0</v>
      </c>
      <c r="AY807" s="173"/>
      <c r="AZ807" s="173"/>
      <c r="BA807" s="173">
        <f t="shared" si="94"/>
        <v>0</v>
      </c>
      <c r="BB807" s="173"/>
      <c r="BC807" s="173"/>
      <c r="BD807" s="173">
        <f t="shared" si="95"/>
        <v>0</v>
      </c>
      <c r="BE807" s="173"/>
      <c r="BF807" s="172"/>
      <c r="BG807" s="172"/>
      <c r="BH807" s="172"/>
      <c r="BI807" s="172"/>
      <c r="BJ807" s="172"/>
      <c r="BK807" s="172"/>
      <c r="BL807" s="172"/>
      <c r="BM807" s="172"/>
      <c r="BN807" s="172"/>
      <c r="BO807" s="172"/>
      <c r="BP807" s="172"/>
      <c r="BQ807" s="172"/>
      <c r="BR807" s="172"/>
      <c r="BS807" s="172"/>
      <c r="BT807" s="172"/>
      <c r="BU807" s="172"/>
      <c r="BV807" s="172"/>
      <c r="BW807" s="172"/>
      <c r="BX807" s="172"/>
      <c r="BY807" s="172"/>
      <c r="BZ807" s="172"/>
      <c r="CA807" s="172"/>
      <c r="CB807" s="172"/>
      <c r="CC807" s="172"/>
      <c r="CD807" s="172"/>
      <c r="CE807" s="172"/>
      <c r="CF807" s="172"/>
      <c r="CG807" s="172"/>
      <c r="CH807" s="172"/>
      <c r="CI807" s="172"/>
      <c r="CJ807" s="172"/>
      <c r="CK807" s="172"/>
      <c r="CL807" s="172"/>
      <c r="CM807" s="172"/>
      <c r="CN807" s="172"/>
      <c r="CO807" s="172"/>
      <c r="CP807" s="172"/>
      <c r="CQ807" s="172"/>
      <c r="CR807" s="172"/>
      <c r="CS807" s="172"/>
      <c r="CT807" s="172"/>
      <c r="CU807" s="172"/>
      <c r="CV807" s="172"/>
      <c r="CW807" s="172"/>
      <c r="CX807" s="172"/>
      <c r="CY807" s="172"/>
      <c r="CZ807" s="172"/>
      <c r="DA807" s="172"/>
      <c r="DB807" s="172"/>
      <c r="DC807" s="172"/>
      <c r="DD807" s="172"/>
      <c r="DE807" s="172"/>
      <c r="DF807" s="172"/>
      <c r="DG807" s="172"/>
      <c r="DH807" s="172"/>
      <c r="DI807" s="172"/>
      <c r="DJ807" s="172"/>
      <c r="DK807" s="172"/>
      <c r="DL807" s="172"/>
      <c r="DM807" s="172"/>
    </row>
    <row r="808" spans="1:117" s="225" customFormat="1" hidden="1">
      <c r="A808" s="178" t="s">
        <v>1129</v>
      </c>
      <c r="B808" s="243"/>
      <c r="C808" s="242"/>
      <c r="D808" s="241"/>
      <c r="E808" s="240"/>
      <c r="F808" s="239"/>
      <c r="G808" s="238"/>
      <c r="H808" s="231"/>
      <c r="I808" s="237"/>
      <c r="J808" s="236"/>
      <c r="K808" s="236"/>
      <c r="L808" s="236"/>
      <c r="M808" s="236"/>
      <c r="N808" s="236"/>
      <c r="O808" s="236"/>
      <c r="P808" s="236"/>
      <c r="Q808" s="236"/>
      <c r="R808" s="236"/>
      <c r="S808" s="236"/>
      <c r="T808" s="236"/>
      <c r="U808" s="236"/>
      <c r="V808" s="236"/>
      <c r="W808" s="236"/>
      <c r="X808" s="236"/>
      <c r="Y808" s="236"/>
      <c r="Z808" s="236"/>
      <c r="AA808" s="236"/>
      <c r="AB808" s="236"/>
      <c r="AC808" s="236"/>
      <c r="AD808" s="236"/>
      <c r="AE808" s="236"/>
      <c r="AF808" s="236"/>
      <c r="AG808" s="236"/>
      <c r="AH808" s="236"/>
      <c r="AI808" s="236"/>
      <c r="AJ808" s="236"/>
      <c r="AK808" s="236"/>
      <c r="AL808" s="236"/>
      <c r="AM808" s="236"/>
      <c r="AN808" s="236"/>
      <c r="AO808" s="236"/>
      <c r="AP808" s="236"/>
      <c r="AQ808" s="236"/>
      <c r="AR808" s="236"/>
      <c r="AS808" s="177">
        <f t="shared" si="90"/>
        <v>0</v>
      </c>
      <c r="AT808" s="235">
        <f t="shared" si="91"/>
        <v>0</v>
      </c>
      <c r="AU808" s="235">
        <f t="shared" si="92"/>
        <v>0</v>
      </c>
      <c r="AV808" s="235">
        <f t="shared" si="93"/>
        <v>0</v>
      </c>
      <c r="AW808" s="172"/>
      <c r="AX808" s="173">
        <f t="shared" si="89"/>
        <v>0</v>
      </c>
      <c r="AY808" s="173"/>
      <c r="AZ808" s="173"/>
      <c r="BA808" s="173">
        <f t="shared" si="94"/>
        <v>0</v>
      </c>
      <c r="BB808" s="173"/>
      <c r="BC808" s="173"/>
      <c r="BD808" s="173">
        <f t="shared" si="95"/>
        <v>0</v>
      </c>
      <c r="BE808" s="173"/>
      <c r="BF808" s="172"/>
      <c r="BG808" s="172"/>
      <c r="BH808" s="172"/>
      <c r="BI808" s="172"/>
      <c r="BJ808" s="172"/>
      <c r="BK808" s="172"/>
      <c r="BL808" s="172"/>
      <c r="BM808" s="172"/>
      <c r="BN808" s="172"/>
      <c r="BO808" s="172"/>
      <c r="BP808" s="172"/>
      <c r="BQ808" s="172"/>
      <c r="BR808" s="172"/>
      <c r="BS808" s="172"/>
      <c r="BT808" s="172"/>
      <c r="BU808" s="172"/>
      <c r="BV808" s="172"/>
      <c r="BW808" s="172"/>
      <c r="BX808" s="172"/>
      <c r="BY808" s="172"/>
      <c r="BZ808" s="172"/>
      <c r="CA808" s="172"/>
      <c r="CB808" s="172"/>
      <c r="CC808" s="172"/>
      <c r="CD808" s="172"/>
      <c r="CE808" s="172"/>
      <c r="CF808" s="172"/>
      <c r="CG808" s="172"/>
      <c r="CH808" s="172"/>
      <c r="CI808" s="172"/>
      <c r="CJ808" s="172"/>
      <c r="CK808" s="172"/>
      <c r="CL808" s="172"/>
      <c r="CM808" s="172"/>
      <c r="CN808" s="172"/>
      <c r="CO808" s="172"/>
      <c r="CP808" s="172"/>
      <c r="CQ808" s="172"/>
      <c r="CR808" s="172"/>
      <c r="CS808" s="172"/>
      <c r="CT808" s="172"/>
      <c r="CU808" s="172"/>
      <c r="CV808" s="172"/>
      <c r="CW808" s="172"/>
      <c r="CX808" s="172"/>
      <c r="CY808" s="172"/>
      <c r="CZ808" s="172"/>
      <c r="DA808" s="172"/>
      <c r="DB808" s="172"/>
      <c r="DC808" s="172"/>
      <c r="DD808" s="172"/>
      <c r="DE808" s="172"/>
      <c r="DF808" s="172"/>
      <c r="DG808" s="172"/>
      <c r="DH808" s="172"/>
      <c r="DI808" s="172"/>
      <c r="DJ808" s="172"/>
      <c r="DK808" s="172"/>
      <c r="DL808" s="172"/>
      <c r="DM808" s="172"/>
    </row>
    <row r="809" spans="1:117" s="225" customFormat="1" hidden="1">
      <c r="A809" s="178" t="s">
        <v>1130</v>
      </c>
      <c r="B809" s="243"/>
      <c r="C809" s="242"/>
      <c r="D809" s="241"/>
      <c r="E809" s="240"/>
      <c r="F809" s="239"/>
      <c r="G809" s="238"/>
      <c r="H809" s="231"/>
      <c r="I809" s="237"/>
      <c r="J809" s="236"/>
      <c r="K809" s="236"/>
      <c r="L809" s="236"/>
      <c r="M809" s="236"/>
      <c r="N809" s="236"/>
      <c r="O809" s="236"/>
      <c r="P809" s="236"/>
      <c r="Q809" s="236"/>
      <c r="R809" s="236"/>
      <c r="S809" s="236"/>
      <c r="T809" s="236"/>
      <c r="U809" s="236"/>
      <c r="V809" s="236"/>
      <c r="W809" s="236"/>
      <c r="X809" s="236"/>
      <c r="Y809" s="236"/>
      <c r="Z809" s="236"/>
      <c r="AA809" s="236"/>
      <c r="AB809" s="236"/>
      <c r="AC809" s="236"/>
      <c r="AD809" s="236"/>
      <c r="AE809" s="236"/>
      <c r="AF809" s="236"/>
      <c r="AG809" s="236"/>
      <c r="AH809" s="236"/>
      <c r="AI809" s="236"/>
      <c r="AJ809" s="236"/>
      <c r="AK809" s="236"/>
      <c r="AL809" s="236"/>
      <c r="AM809" s="236"/>
      <c r="AN809" s="236"/>
      <c r="AO809" s="236"/>
      <c r="AP809" s="236"/>
      <c r="AQ809" s="236"/>
      <c r="AR809" s="236"/>
      <c r="AS809" s="177">
        <f t="shared" si="90"/>
        <v>0</v>
      </c>
      <c r="AT809" s="235">
        <f t="shared" si="91"/>
        <v>0</v>
      </c>
      <c r="AU809" s="235">
        <f t="shared" si="92"/>
        <v>0</v>
      </c>
      <c r="AV809" s="235">
        <f t="shared" si="93"/>
        <v>0</v>
      </c>
      <c r="AW809" s="172"/>
      <c r="AX809" s="173">
        <f t="shared" ref="AX809:AX872" si="96">D809*(P809+Q809+AL809+AE809+AA809+Z809+Y809+X809)</f>
        <v>0</v>
      </c>
      <c r="AY809" s="173"/>
      <c r="AZ809" s="173"/>
      <c r="BA809" s="173">
        <f t="shared" si="94"/>
        <v>0</v>
      </c>
      <c r="BB809" s="173"/>
      <c r="BC809" s="173"/>
      <c r="BD809" s="173">
        <f t="shared" si="95"/>
        <v>0</v>
      </c>
      <c r="BE809" s="173"/>
      <c r="BF809" s="172"/>
      <c r="BG809" s="172"/>
      <c r="BH809" s="172"/>
      <c r="BI809" s="172"/>
      <c r="BJ809" s="172"/>
      <c r="BK809" s="172"/>
      <c r="BL809" s="172"/>
      <c r="BM809" s="172"/>
      <c r="BN809" s="172"/>
      <c r="BO809" s="172"/>
      <c r="BP809" s="172"/>
      <c r="BQ809" s="172"/>
      <c r="BR809" s="172"/>
      <c r="BS809" s="172"/>
      <c r="BT809" s="172"/>
      <c r="BU809" s="172"/>
      <c r="BV809" s="172"/>
      <c r="BW809" s="172"/>
      <c r="BX809" s="172"/>
      <c r="BY809" s="172"/>
      <c r="BZ809" s="172"/>
      <c r="CA809" s="172"/>
      <c r="CB809" s="172"/>
      <c r="CC809" s="172"/>
      <c r="CD809" s="172"/>
      <c r="CE809" s="172"/>
      <c r="CF809" s="172"/>
      <c r="CG809" s="172"/>
      <c r="CH809" s="172"/>
      <c r="CI809" s="172"/>
      <c r="CJ809" s="172"/>
      <c r="CK809" s="172"/>
      <c r="CL809" s="172"/>
      <c r="CM809" s="172"/>
      <c r="CN809" s="172"/>
      <c r="CO809" s="172"/>
      <c r="CP809" s="172"/>
      <c r="CQ809" s="172"/>
      <c r="CR809" s="172"/>
      <c r="CS809" s="172"/>
      <c r="CT809" s="172"/>
      <c r="CU809" s="172"/>
      <c r="CV809" s="172"/>
      <c r="CW809" s="172"/>
      <c r="CX809" s="172"/>
      <c r="CY809" s="172"/>
      <c r="CZ809" s="172"/>
      <c r="DA809" s="172"/>
      <c r="DB809" s="172"/>
      <c r="DC809" s="172"/>
      <c r="DD809" s="172"/>
      <c r="DE809" s="172"/>
      <c r="DF809" s="172"/>
      <c r="DG809" s="172"/>
      <c r="DH809" s="172"/>
      <c r="DI809" s="172"/>
      <c r="DJ809" s="172"/>
      <c r="DK809" s="172"/>
      <c r="DL809" s="172"/>
      <c r="DM809" s="172"/>
    </row>
    <row r="810" spans="1:117" s="225" customFormat="1" hidden="1">
      <c r="A810" s="178" t="s">
        <v>1131</v>
      </c>
      <c r="B810" s="243"/>
      <c r="C810" s="242"/>
      <c r="D810" s="241"/>
      <c r="E810" s="240"/>
      <c r="F810" s="239"/>
      <c r="G810" s="238"/>
      <c r="H810" s="231"/>
      <c r="I810" s="237"/>
      <c r="J810" s="236"/>
      <c r="K810" s="236"/>
      <c r="L810" s="236"/>
      <c r="M810" s="236"/>
      <c r="N810" s="236"/>
      <c r="O810" s="236"/>
      <c r="P810" s="236"/>
      <c r="Q810" s="236"/>
      <c r="R810" s="236"/>
      <c r="S810" s="236"/>
      <c r="T810" s="236"/>
      <c r="U810" s="236"/>
      <c r="V810" s="236"/>
      <c r="W810" s="236"/>
      <c r="X810" s="236"/>
      <c r="Y810" s="236"/>
      <c r="Z810" s="236"/>
      <c r="AA810" s="236"/>
      <c r="AB810" s="236"/>
      <c r="AC810" s="236"/>
      <c r="AD810" s="236"/>
      <c r="AE810" s="236"/>
      <c r="AF810" s="236"/>
      <c r="AG810" s="236"/>
      <c r="AH810" s="236"/>
      <c r="AI810" s="236"/>
      <c r="AJ810" s="236"/>
      <c r="AK810" s="236"/>
      <c r="AL810" s="236"/>
      <c r="AM810" s="236"/>
      <c r="AN810" s="236"/>
      <c r="AO810" s="236"/>
      <c r="AP810" s="236"/>
      <c r="AQ810" s="236"/>
      <c r="AR810" s="236"/>
      <c r="AS810" s="177">
        <f t="shared" si="90"/>
        <v>0</v>
      </c>
      <c r="AT810" s="235">
        <f t="shared" si="91"/>
        <v>0</v>
      </c>
      <c r="AU810" s="235">
        <f t="shared" si="92"/>
        <v>0</v>
      </c>
      <c r="AV810" s="235">
        <f t="shared" si="93"/>
        <v>0</v>
      </c>
      <c r="AW810" s="172"/>
      <c r="AX810" s="173">
        <f t="shared" si="96"/>
        <v>0</v>
      </c>
      <c r="AY810" s="173"/>
      <c r="AZ810" s="173"/>
      <c r="BA810" s="173">
        <f t="shared" si="94"/>
        <v>0</v>
      </c>
      <c r="BB810" s="173"/>
      <c r="BC810" s="173"/>
      <c r="BD810" s="173">
        <f t="shared" si="95"/>
        <v>0</v>
      </c>
      <c r="BE810" s="173"/>
      <c r="BF810" s="172"/>
      <c r="BG810" s="172"/>
      <c r="BH810" s="172"/>
      <c r="BI810" s="172"/>
      <c r="BJ810" s="172"/>
      <c r="BK810" s="172"/>
      <c r="BL810" s="172"/>
      <c r="BM810" s="172"/>
      <c r="BN810" s="172"/>
      <c r="BO810" s="172"/>
      <c r="BP810" s="172"/>
      <c r="BQ810" s="172"/>
      <c r="BR810" s="172"/>
      <c r="BS810" s="172"/>
      <c r="BT810" s="172"/>
      <c r="BU810" s="172"/>
      <c r="BV810" s="172"/>
      <c r="BW810" s="172"/>
      <c r="BX810" s="172"/>
      <c r="BY810" s="172"/>
      <c r="BZ810" s="172"/>
      <c r="CA810" s="172"/>
      <c r="CB810" s="172"/>
      <c r="CC810" s="172"/>
      <c r="CD810" s="172"/>
      <c r="CE810" s="172"/>
      <c r="CF810" s="172"/>
      <c r="CG810" s="172"/>
      <c r="CH810" s="172"/>
      <c r="CI810" s="172"/>
      <c r="CJ810" s="172"/>
      <c r="CK810" s="172"/>
      <c r="CL810" s="172"/>
      <c r="CM810" s="172"/>
      <c r="CN810" s="172"/>
      <c r="CO810" s="172"/>
      <c r="CP810" s="172"/>
      <c r="CQ810" s="172"/>
      <c r="CR810" s="172"/>
      <c r="CS810" s="172"/>
      <c r="CT810" s="172"/>
      <c r="CU810" s="172"/>
      <c r="CV810" s="172"/>
      <c r="CW810" s="172"/>
      <c r="CX810" s="172"/>
      <c r="CY810" s="172"/>
      <c r="CZ810" s="172"/>
      <c r="DA810" s="172"/>
      <c r="DB810" s="172"/>
      <c r="DC810" s="172"/>
      <c r="DD810" s="172"/>
      <c r="DE810" s="172"/>
      <c r="DF810" s="172"/>
      <c r="DG810" s="172"/>
      <c r="DH810" s="172"/>
      <c r="DI810" s="172"/>
      <c r="DJ810" s="172"/>
      <c r="DK810" s="172"/>
      <c r="DL810" s="172"/>
      <c r="DM810" s="172"/>
    </row>
    <row r="811" spans="1:117" s="225" customFormat="1" hidden="1">
      <c r="A811" s="178" t="s">
        <v>1132</v>
      </c>
      <c r="B811" s="243"/>
      <c r="C811" s="242"/>
      <c r="D811" s="241"/>
      <c r="E811" s="240"/>
      <c r="F811" s="239"/>
      <c r="G811" s="238"/>
      <c r="H811" s="231"/>
      <c r="I811" s="237"/>
      <c r="J811" s="236"/>
      <c r="K811" s="236"/>
      <c r="L811" s="236"/>
      <c r="M811" s="236"/>
      <c r="N811" s="236"/>
      <c r="O811" s="236"/>
      <c r="P811" s="236"/>
      <c r="Q811" s="236"/>
      <c r="R811" s="236"/>
      <c r="S811" s="236"/>
      <c r="T811" s="236"/>
      <c r="U811" s="236"/>
      <c r="V811" s="236"/>
      <c r="W811" s="236"/>
      <c r="X811" s="236"/>
      <c r="Y811" s="236"/>
      <c r="Z811" s="236"/>
      <c r="AA811" s="236"/>
      <c r="AB811" s="236"/>
      <c r="AC811" s="236"/>
      <c r="AD811" s="236"/>
      <c r="AE811" s="236"/>
      <c r="AF811" s="236"/>
      <c r="AG811" s="236"/>
      <c r="AH811" s="236"/>
      <c r="AI811" s="236"/>
      <c r="AJ811" s="236"/>
      <c r="AK811" s="236"/>
      <c r="AL811" s="236"/>
      <c r="AM811" s="236"/>
      <c r="AN811" s="236"/>
      <c r="AO811" s="236"/>
      <c r="AP811" s="236"/>
      <c r="AQ811" s="236"/>
      <c r="AR811" s="236"/>
      <c r="AS811" s="177">
        <f t="shared" si="90"/>
        <v>0</v>
      </c>
      <c r="AT811" s="235">
        <f t="shared" si="91"/>
        <v>0</v>
      </c>
      <c r="AU811" s="235">
        <f t="shared" si="92"/>
        <v>0</v>
      </c>
      <c r="AV811" s="235">
        <f t="shared" si="93"/>
        <v>0</v>
      </c>
      <c r="AW811" s="172"/>
      <c r="AX811" s="173">
        <f t="shared" si="96"/>
        <v>0</v>
      </c>
      <c r="AY811" s="173"/>
      <c r="AZ811" s="173"/>
      <c r="BA811" s="173">
        <f t="shared" si="94"/>
        <v>0</v>
      </c>
      <c r="BB811" s="173"/>
      <c r="BC811" s="173"/>
      <c r="BD811" s="173">
        <f t="shared" si="95"/>
        <v>0</v>
      </c>
      <c r="BE811" s="173"/>
      <c r="BF811" s="172"/>
      <c r="BG811" s="172"/>
      <c r="BH811" s="172"/>
      <c r="BI811" s="172"/>
      <c r="BJ811" s="172"/>
      <c r="BK811" s="172"/>
      <c r="BL811" s="172"/>
      <c r="BM811" s="172"/>
      <c r="BN811" s="172"/>
      <c r="BO811" s="172"/>
      <c r="BP811" s="172"/>
      <c r="BQ811" s="172"/>
      <c r="BR811" s="172"/>
      <c r="BS811" s="172"/>
      <c r="BT811" s="172"/>
      <c r="BU811" s="172"/>
      <c r="BV811" s="172"/>
      <c r="BW811" s="172"/>
      <c r="BX811" s="172"/>
      <c r="BY811" s="172"/>
      <c r="BZ811" s="172"/>
      <c r="CA811" s="172"/>
      <c r="CB811" s="172"/>
      <c r="CC811" s="172"/>
      <c r="CD811" s="172"/>
      <c r="CE811" s="172"/>
      <c r="CF811" s="172"/>
      <c r="CG811" s="172"/>
      <c r="CH811" s="172"/>
      <c r="CI811" s="172"/>
      <c r="CJ811" s="172"/>
      <c r="CK811" s="172"/>
      <c r="CL811" s="172"/>
      <c r="CM811" s="172"/>
      <c r="CN811" s="172"/>
      <c r="CO811" s="172"/>
      <c r="CP811" s="172"/>
      <c r="CQ811" s="172"/>
      <c r="CR811" s="172"/>
      <c r="CS811" s="172"/>
      <c r="CT811" s="172"/>
      <c r="CU811" s="172"/>
      <c r="CV811" s="172"/>
      <c r="CW811" s="172"/>
      <c r="CX811" s="172"/>
      <c r="CY811" s="172"/>
      <c r="CZ811" s="172"/>
      <c r="DA811" s="172"/>
      <c r="DB811" s="172"/>
      <c r="DC811" s="172"/>
      <c r="DD811" s="172"/>
      <c r="DE811" s="172"/>
      <c r="DF811" s="172"/>
      <c r="DG811" s="172"/>
      <c r="DH811" s="172"/>
      <c r="DI811" s="172"/>
      <c r="DJ811" s="172"/>
      <c r="DK811" s="172"/>
      <c r="DL811" s="172"/>
      <c r="DM811" s="172"/>
    </row>
    <row r="812" spans="1:117" hidden="1">
      <c r="A812" s="178" t="s">
        <v>1133</v>
      </c>
      <c r="B812" s="243"/>
      <c r="C812" s="242"/>
      <c r="D812" s="241"/>
      <c r="E812" s="240"/>
      <c r="F812" s="239"/>
      <c r="G812" s="238"/>
      <c r="H812" s="231"/>
      <c r="I812" s="237"/>
      <c r="J812" s="236"/>
      <c r="K812" s="236"/>
      <c r="L812" s="236"/>
      <c r="M812" s="236"/>
      <c r="N812" s="236"/>
      <c r="O812" s="236"/>
      <c r="P812" s="236"/>
      <c r="Q812" s="236"/>
      <c r="R812" s="236"/>
      <c r="S812" s="236"/>
      <c r="T812" s="236"/>
      <c r="U812" s="236"/>
      <c r="V812" s="236"/>
      <c r="W812" s="236"/>
      <c r="X812" s="236"/>
      <c r="Y812" s="236"/>
      <c r="Z812" s="236"/>
      <c r="AA812" s="236"/>
      <c r="AB812" s="236"/>
      <c r="AC812" s="236"/>
      <c r="AD812" s="236"/>
      <c r="AE812" s="236"/>
      <c r="AF812" s="236"/>
      <c r="AG812" s="236"/>
      <c r="AH812" s="236"/>
      <c r="AI812" s="236"/>
      <c r="AJ812" s="236"/>
      <c r="AK812" s="236"/>
      <c r="AL812" s="236"/>
      <c r="AM812" s="236"/>
      <c r="AN812" s="236"/>
      <c r="AO812" s="236"/>
      <c r="AP812" s="236"/>
      <c r="AQ812" s="236"/>
      <c r="AR812" s="236"/>
      <c r="AS812" s="177">
        <f t="shared" si="90"/>
        <v>0</v>
      </c>
      <c r="AT812" s="235">
        <f t="shared" si="91"/>
        <v>0</v>
      </c>
      <c r="AU812" s="235">
        <f t="shared" si="92"/>
        <v>0</v>
      </c>
      <c r="AV812" s="235">
        <f t="shared" si="93"/>
        <v>0</v>
      </c>
      <c r="AX812" s="173">
        <f t="shared" si="96"/>
        <v>0</v>
      </c>
      <c r="BA812" s="173">
        <f t="shared" si="94"/>
        <v>0</v>
      </c>
      <c r="BD812" s="173">
        <f t="shared" si="95"/>
        <v>0</v>
      </c>
    </row>
    <row r="813" spans="1:117" hidden="1">
      <c r="A813" s="178" t="s">
        <v>1134</v>
      </c>
      <c r="B813" s="243"/>
      <c r="C813" s="242"/>
      <c r="D813" s="241"/>
      <c r="E813" s="240"/>
      <c r="F813" s="239"/>
      <c r="G813" s="238"/>
      <c r="H813" s="231"/>
      <c r="I813" s="237"/>
      <c r="J813" s="236"/>
      <c r="K813" s="236"/>
      <c r="L813" s="236"/>
      <c r="M813" s="236"/>
      <c r="N813" s="236"/>
      <c r="O813" s="236"/>
      <c r="P813" s="236"/>
      <c r="Q813" s="236"/>
      <c r="R813" s="236"/>
      <c r="S813" s="236"/>
      <c r="T813" s="236"/>
      <c r="U813" s="236"/>
      <c r="V813" s="236"/>
      <c r="W813" s="236"/>
      <c r="X813" s="236"/>
      <c r="Y813" s="236"/>
      <c r="Z813" s="236"/>
      <c r="AA813" s="236"/>
      <c r="AB813" s="236"/>
      <c r="AC813" s="236"/>
      <c r="AD813" s="236"/>
      <c r="AE813" s="236"/>
      <c r="AF813" s="236"/>
      <c r="AG813" s="236"/>
      <c r="AH813" s="236"/>
      <c r="AI813" s="236"/>
      <c r="AJ813" s="236"/>
      <c r="AK813" s="236"/>
      <c r="AL813" s="236"/>
      <c r="AM813" s="236"/>
      <c r="AN813" s="236"/>
      <c r="AO813" s="236"/>
      <c r="AP813" s="236"/>
      <c r="AQ813" s="236"/>
      <c r="AR813" s="236"/>
      <c r="AS813" s="177">
        <f t="shared" si="90"/>
        <v>0</v>
      </c>
      <c r="AT813" s="235">
        <f t="shared" si="91"/>
        <v>0</v>
      </c>
      <c r="AU813" s="235">
        <f t="shared" si="92"/>
        <v>0</v>
      </c>
      <c r="AV813" s="235">
        <f t="shared" si="93"/>
        <v>0</v>
      </c>
      <c r="AX813" s="173">
        <f t="shared" si="96"/>
        <v>0</v>
      </c>
      <c r="BA813" s="173">
        <f t="shared" si="94"/>
        <v>0</v>
      </c>
      <c r="BD813" s="173">
        <f t="shared" si="95"/>
        <v>0</v>
      </c>
    </row>
    <row r="814" spans="1:117" hidden="1">
      <c r="A814" s="178" t="s">
        <v>1135</v>
      </c>
      <c r="B814" s="243"/>
      <c r="C814" s="242"/>
      <c r="D814" s="241"/>
      <c r="E814" s="240"/>
      <c r="F814" s="239"/>
      <c r="G814" s="238"/>
      <c r="H814" s="231"/>
      <c r="I814" s="237"/>
      <c r="J814" s="236"/>
      <c r="K814" s="236"/>
      <c r="L814" s="236"/>
      <c r="M814" s="236"/>
      <c r="N814" s="236"/>
      <c r="O814" s="236"/>
      <c r="P814" s="236"/>
      <c r="Q814" s="236"/>
      <c r="R814" s="236"/>
      <c r="S814" s="236"/>
      <c r="T814" s="236"/>
      <c r="U814" s="236"/>
      <c r="V814" s="236"/>
      <c r="W814" s="236"/>
      <c r="X814" s="236"/>
      <c r="Y814" s="236"/>
      <c r="Z814" s="236"/>
      <c r="AA814" s="236"/>
      <c r="AB814" s="236"/>
      <c r="AC814" s="236"/>
      <c r="AD814" s="236"/>
      <c r="AE814" s="236"/>
      <c r="AF814" s="236"/>
      <c r="AG814" s="236"/>
      <c r="AH814" s="236"/>
      <c r="AI814" s="236"/>
      <c r="AJ814" s="236"/>
      <c r="AK814" s="236"/>
      <c r="AL814" s="236"/>
      <c r="AM814" s="236"/>
      <c r="AN814" s="236"/>
      <c r="AO814" s="236"/>
      <c r="AP814" s="236"/>
      <c r="AQ814" s="236"/>
      <c r="AR814" s="236"/>
      <c r="AS814" s="177">
        <f t="shared" si="90"/>
        <v>0</v>
      </c>
      <c r="AT814" s="235">
        <f t="shared" si="91"/>
        <v>0</v>
      </c>
      <c r="AU814" s="235">
        <f t="shared" si="92"/>
        <v>0</v>
      </c>
      <c r="AV814" s="235">
        <f t="shared" si="93"/>
        <v>0</v>
      </c>
      <c r="AX814" s="173">
        <f t="shared" si="96"/>
        <v>0</v>
      </c>
      <c r="BA814" s="173">
        <f t="shared" si="94"/>
        <v>0</v>
      </c>
      <c r="BD814" s="173">
        <f t="shared" si="95"/>
        <v>0</v>
      </c>
    </row>
    <row r="815" spans="1:117" s="225" customFormat="1" hidden="1">
      <c r="A815" s="178" t="s">
        <v>1136</v>
      </c>
      <c r="B815" s="243"/>
      <c r="C815" s="242"/>
      <c r="D815" s="241"/>
      <c r="E815" s="240"/>
      <c r="F815" s="239"/>
      <c r="G815" s="238"/>
      <c r="H815" s="231"/>
      <c r="I815" s="237"/>
      <c r="J815" s="236"/>
      <c r="K815" s="236"/>
      <c r="L815" s="236"/>
      <c r="M815" s="236"/>
      <c r="N815" s="236"/>
      <c r="O815" s="236"/>
      <c r="P815" s="236"/>
      <c r="Q815" s="236"/>
      <c r="R815" s="236"/>
      <c r="S815" s="236"/>
      <c r="T815" s="236"/>
      <c r="U815" s="236"/>
      <c r="V815" s="236"/>
      <c r="W815" s="236"/>
      <c r="X815" s="236"/>
      <c r="Y815" s="236"/>
      <c r="Z815" s="236"/>
      <c r="AA815" s="236"/>
      <c r="AB815" s="236"/>
      <c r="AC815" s="236"/>
      <c r="AD815" s="236"/>
      <c r="AE815" s="236"/>
      <c r="AF815" s="236"/>
      <c r="AG815" s="236"/>
      <c r="AH815" s="236"/>
      <c r="AI815" s="236"/>
      <c r="AJ815" s="236"/>
      <c r="AK815" s="236"/>
      <c r="AL815" s="236"/>
      <c r="AM815" s="236"/>
      <c r="AN815" s="236"/>
      <c r="AO815" s="236"/>
      <c r="AP815" s="236"/>
      <c r="AQ815" s="236"/>
      <c r="AR815" s="236"/>
      <c r="AS815" s="177">
        <f t="shared" si="90"/>
        <v>0</v>
      </c>
      <c r="AT815" s="235">
        <f t="shared" si="91"/>
        <v>0</v>
      </c>
      <c r="AU815" s="235">
        <f t="shared" si="92"/>
        <v>0</v>
      </c>
      <c r="AV815" s="235">
        <f t="shared" si="93"/>
        <v>0</v>
      </c>
      <c r="AW815" s="172"/>
      <c r="AX815" s="173">
        <f t="shared" si="96"/>
        <v>0</v>
      </c>
      <c r="AY815" s="173"/>
      <c r="AZ815" s="173"/>
      <c r="BA815" s="173">
        <f t="shared" si="94"/>
        <v>0</v>
      </c>
      <c r="BB815" s="173"/>
      <c r="BC815" s="173"/>
      <c r="BD815" s="173">
        <f t="shared" si="95"/>
        <v>0</v>
      </c>
      <c r="BE815" s="173"/>
      <c r="BF815" s="172"/>
      <c r="BG815" s="172"/>
      <c r="BH815" s="172"/>
      <c r="BI815" s="172"/>
      <c r="BJ815" s="172"/>
      <c r="BK815" s="172"/>
      <c r="BL815" s="172"/>
      <c r="BM815" s="172"/>
      <c r="BN815" s="172"/>
      <c r="BO815" s="172"/>
      <c r="BP815" s="172"/>
      <c r="BQ815" s="172"/>
      <c r="BR815" s="172"/>
      <c r="BS815" s="172"/>
      <c r="BT815" s="172"/>
      <c r="BU815" s="172"/>
      <c r="BV815" s="172"/>
      <c r="BW815" s="172"/>
      <c r="BX815" s="172"/>
      <c r="BY815" s="172"/>
      <c r="BZ815" s="172"/>
      <c r="CA815" s="172"/>
      <c r="CB815" s="172"/>
      <c r="CC815" s="172"/>
      <c r="CD815" s="172"/>
      <c r="CE815" s="172"/>
      <c r="CF815" s="172"/>
      <c r="CG815" s="172"/>
      <c r="CH815" s="172"/>
      <c r="CI815" s="172"/>
      <c r="CJ815" s="172"/>
      <c r="CK815" s="172"/>
      <c r="CL815" s="172"/>
      <c r="CM815" s="172"/>
      <c r="CN815" s="172"/>
      <c r="CO815" s="172"/>
      <c r="CP815" s="172"/>
      <c r="CQ815" s="172"/>
      <c r="CR815" s="172"/>
      <c r="CS815" s="172"/>
      <c r="CT815" s="172"/>
      <c r="CU815" s="172"/>
      <c r="CV815" s="172"/>
      <c r="CW815" s="172"/>
      <c r="CX815" s="172"/>
      <c r="CY815" s="172"/>
      <c r="CZ815" s="172"/>
      <c r="DA815" s="172"/>
      <c r="DB815" s="172"/>
      <c r="DC815" s="172"/>
      <c r="DD815" s="172"/>
      <c r="DE815" s="172"/>
      <c r="DF815" s="172"/>
      <c r="DG815" s="172"/>
      <c r="DH815" s="172"/>
      <c r="DI815" s="172"/>
      <c r="DJ815" s="172"/>
      <c r="DK815" s="172"/>
      <c r="DL815" s="172"/>
      <c r="DM815" s="172"/>
    </row>
    <row r="816" spans="1:117" hidden="1">
      <c r="A816" s="178" t="s">
        <v>1137</v>
      </c>
      <c r="B816" s="243"/>
      <c r="C816" s="242"/>
      <c r="D816" s="241"/>
      <c r="E816" s="240"/>
      <c r="F816" s="239"/>
      <c r="G816" s="238"/>
      <c r="H816" s="231"/>
      <c r="I816" s="237"/>
      <c r="J816" s="236"/>
      <c r="K816" s="236"/>
      <c r="L816" s="236"/>
      <c r="M816" s="236"/>
      <c r="N816" s="236"/>
      <c r="O816" s="236"/>
      <c r="P816" s="236"/>
      <c r="Q816" s="236"/>
      <c r="R816" s="236"/>
      <c r="S816" s="236"/>
      <c r="T816" s="236"/>
      <c r="U816" s="236"/>
      <c r="V816" s="236"/>
      <c r="W816" s="236"/>
      <c r="X816" s="236"/>
      <c r="Y816" s="236"/>
      <c r="Z816" s="236"/>
      <c r="AA816" s="236"/>
      <c r="AB816" s="236"/>
      <c r="AC816" s="236"/>
      <c r="AD816" s="236"/>
      <c r="AE816" s="236"/>
      <c r="AF816" s="236"/>
      <c r="AG816" s="236"/>
      <c r="AH816" s="236"/>
      <c r="AI816" s="236"/>
      <c r="AJ816" s="236"/>
      <c r="AK816" s="236"/>
      <c r="AL816" s="236"/>
      <c r="AM816" s="236"/>
      <c r="AN816" s="236"/>
      <c r="AO816" s="236"/>
      <c r="AP816" s="236"/>
      <c r="AQ816" s="236"/>
      <c r="AR816" s="236"/>
      <c r="AS816" s="177">
        <f t="shared" si="90"/>
        <v>0</v>
      </c>
      <c r="AT816" s="235">
        <f t="shared" si="91"/>
        <v>0</v>
      </c>
      <c r="AU816" s="235">
        <f t="shared" si="92"/>
        <v>0</v>
      </c>
      <c r="AV816" s="235">
        <f t="shared" si="93"/>
        <v>0</v>
      </c>
      <c r="AX816" s="173">
        <f t="shared" si="96"/>
        <v>0</v>
      </c>
      <c r="BA816" s="173">
        <f t="shared" si="94"/>
        <v>0</v>
      </c>
      <c r="BD816" s="173">
        <f t="shared" si="95"/>
        <v>0</v>
      </c>
    </row>
    <row r="817" spans="1:117" s="225" customFormat="1" hidden="1">
      <c r="A817" s="178" t="s">
        <v>1138</v>
      </c>
      <c r="B817" s="243"/>
      <c r="C817" s="242"/>
      <c r="D817" s="241"/>
      <c r="E817" s="240"/>
      <c r="F817" s="239"/>
      <c r="G817" s="238"/>
      <c r="H817" s="231"/>
      <c r="I817" s="237"/>
      <c r="J817" s="236"/>
      <c r="K817" s="236"/>
      <c r="L817" s="236"/>
      <c r="M817" s="236"/>
      <c r="N817" s="236"/>
      <c r="O817" s="236"/>
      <c r="P817" s="236"/>
      <c r="Q817" s="236"/>
      <c r="R817" s="236"/>
      <c r="S817" s="236"/>
      <c r="T817" s="236"/>
      <c r="U817" s="236"/>
      <c r="V817" s="236"/>
      <c r="W817" s="236"/>
      <c r="X817" s="236"/>
      <c r="Y817" s="236"/>
      <c r="Z817" s="236"/>
      <c r="AA817" s="236"/>
      <c r="AB817" s="236"/>
      <c r="AC817" s="236"/>
      <c r="AD817" s="236"/>
      <c r="AE817" s="236"/>
      <c r="AF817" s="236"/>
      <c r="AG817" s="236"/>
      <c r="AH817" s="236"/>
      <c r="AI817" s="236"/>
      <c r="AJ817" s="236"/>
      <c r="AK817" s="236"/>
      <c r="AL817" s="236"/>
      <c r="AM817" s="236"/>
      <c r="AN817" s="236"/>
      <c r="AO817" s="236"/>
      <c r="AP817" s="236"/>
      <c r="AQ817" s="236"/>
      <c r="AR817" s="236"/>
      <c r="AS817" s="177">
        <f t="shared" si="90"/>
        <v>0</v>
      </c>
      <c r="AT817" s="235">
        <f t="shared" si="91"/>
        <v>0</v>
      </c>
      <c r="AU817" s="235">
        <f t="shared" si="92"/>
        <v>0</v>
      </c>
      <c r="AV817" s="235">
        <f t="shared" si="93"/>
        <v>0</v>
      </c>
      <c r="AW817" s="172"/>
      <c r="AX817" s="173">
        <f t="shared" si="96"/>
        <v>0</v>
      </c>
      <c r="AY817" s="173"/>
      <c r="AZ817" s="173"/>
      <c r="BA817" s="173">
        <f t="shared" si="94"/>
        <v>0</v>
      </c>
      <c r="BB817" s="173"/>
      <c r="BC817" s="173"/>
      <c r="BD817" s="173">
        <f t="shared" si="95"/>
        <v>0</v>
      </c>
      <c r="BE817" s="173"/>
      <c r="BF817" s="172"/>
      <c r="BG817" s="172"/>
      <c r="BH817" s="172"/>
      <c r="BI817" s="172"/>
      <c r="BJ817" s="172"/>
      <c r="BK817" s="172"/>
      <c r="BL817" s="172"/>
      <c r="BM817" s="172"/>
      <c r="BN817" s="172"/>
      <c r="BO817" s="172"/>
      <c r="BP817" s="172"/>
      <c r="BQ817" s="172"/>
      <c r="BR817" s="172"/>
      <c r="BS817" s="172"/>
      <c r="BT817" s="172"/>
      <c r="BU817" s="172"/>
      <c r="BV817" s="172"/>
      <c r="BW817" s="172"/>
      <c r="BX817" s="172"/>
      <c r="BY817" s="172"/>
      <c r="BZ817" s="172"/>
      <c r="CA817" s="172"/>
      <c r="CB817" s="172"/>
      <c r="CC817" s="172"/>
      <c r="CD817" s="172"/>
      <c r="CE817" s="172"/>
      <c r="CF817" s="172"/>
      <c r="CG817" s="172"/>
      <c r="CH817" s="172"/>
      <c r="CI817" s="172"/>
      <c r="CJ817" s="172"/>
      <c r="CK817" s="172"/>
      <c r="CL817" s="172"/>
      <c r="CM817" s="172"/>
      <c r="CN817" s="172"/>
      <c r="CO817" s="172"/>
      <c r="CP817" s="172"/>
      <c r="CQ817" s="172"/>
      <c r="CR817" s="172"/>
      <c r="CS817" s="172"/>
      <c r="CT817" s="172"/>
      <c r="CU817" s="172"/>
      <c r="CV817" s="172"/>
      <c r="CW817" s="172"/>
      <c r="CX817" s="172"/>
      <c r="CY817" s="172"/>
      <c r="CZ817" s="172"/>
      <c r="DA817" s="172"/>
      <c r="DB817" s="172"/>
      <c r="DC817" s="172"/>
      <c r="DD817" s="172"/>
      <c r="DE817" s="172"/>
      <c r="DF817" s="172"/>
      <c r="DG817" s="172"/>
      <c r="DH817" s="172"/>
      <c r="DI817" s="172"/>
      <c r="DJ817" s="172"/>
      <c r="DK817" s="172"/>
      <c r="DL817" s="172"/>
      <c r="DM817" s="172"/>
    </row>
    <row r="818" spans="1:117" hidden="1">
      <c r="A818" s="178" t="s">
        <v>1139</v>
      </c>
      <c r="B818" s="243"/>
      <c r="C818" s="242"/>
      <c r="D818" s="241"/>
      <c r="E818" s="240"/>
      <c r="F818" s="239"/>
      <c r="G818" s="238"/>
      <c r="H818" s="231"/>
      <c r="I818" s="237"/>
      <c r="J818" s="236"/>
      <c r="K818" s="236"/>
      <c r="L818" s="236"/>
      <c r="M818" s="236"/>
      <c r="N818" s="236"/>
      <c r="O818" s="236"/>
      <c r="P818" s="236"/>
      <c r="Q818" s="236"/>
      <c r="R818" s="236"/>
      <c r="S818" s="236"/>
      <c r="T818" s="236"/>
      <c r="U818" s="236"/>
      <c r="V818" s="236"/>
      <c r="W818" s="236"/>
      <c r="X818" s="236"/>
      <c r="Y818" s="236"/>
      <c r="Z818" s="236"/>
      <c r="AA818" s="236"/>
      <c r="AB818" s="236"/>
      <c r="AC818" s="236"/>
      <c r="AD818" s="236"/>
      <c r="AE818" s="236"/>
      <c r="AF818" s="236"/>
      <c r="AG818" s="236"/>
      <c r="AH818" s="236"/>
      <c r="AI818" s="236"/>
      <c r="AJ818" s="236"/>
      <c r="AK818" s="236"/>
      <c r="AL818" s="236"/>
      <c r="AM818" s="236"/>
      <c r="AN818" s="236"/>
      <c r="AO818" s="236"/>
      <c r="AP818" s="236"/>
      <c r="AQ818" s="236"/>
      <c r="AR818" s="236"/>
      <c r="AS818" s="177">
        <f t="shared" si="90"/>
        <v>0</v>
      </c>
      <c r="AT818" s="235">
        <f t="shared" si="91"/>
        <v>0</v>
      </c>
      <c r="AU818" s="235">
        <f t="shared" si="92"/>
        <v>0</v>
      </c>
      <c r="AV818" s="235">
        <f t="shared" si="93"/>
        <v>0</v>
      </c>
      <c r="AX818" s="173">
        <f t="shared" si="96"/>
        <v>0</v>
      </c>
      <c r="BA818" s="173">
        <f t="shared" si="94"/>
        <v>0</v>
      </c>
      <c r="BD818" s="173">
        <f t="shared" si="95"/>
        <v>0</v>
      </c>
    </row>
    <row r="819" spans="1:117" s="225" customFormat="1" hidden="1">
      <c r="A819" s="178" t="s">
        <v>1140</v>
      </c>
      <c r="B819" s="243"/>
      <c r="C819" s="242"/>
      <c r="D819" s="241"/>
      <c r="E819" s="240"/>
      <c r="F819" s="239"/>
      <c r="G819" s="238"/>
      <c r="H819" s="231"/>
      <c r="I819" s="237"/>
      <c r="J819" s="236"/>
      <c r="K819" s="236"/>
      <c r="L819" s="236"/>
      <c r="M819" s="236"/>
      <c r="N819" s="236"/>
      <c r="O819" s="236"/>
      <c r="P819" s="236"/>
      <c r="Q819" s="236"/>
      <c r="R819" s="236"/>
      <c r="S819" s="236"/>
      <c r="T819" s="236"/>
      <c r="U819" s="236"/>
      <c r="V819" s="236"/>
      <c r="W819" s="236"/>
      <c r="X819" s="236"/>
      <c r="Y819" s="236"/>
      <c r="Z819" s="236"/>
      <c r="AA819" s="236"/>
      <c r="AB819" s="236"/>
      <c r="AC819" s="236"/>
      <c r="AD819" s="236"/>
      <c r="AE819" s="236"/>
      <c r="AF819" s="236"/>
      <c r="AG819" s="236"/>
      <c r="AH819" s="236"/>
      <c r="AI819" s="236"/>
      <c r="AJ819" s="236"/>
      <c r="AK819" s="236"/>
      <c r="AL819" s="236"/>
      <c r="AM819" s="236"/>
      <c r="AN819" s="236"/>
      <c r="AO819" s="236"/>
      <c r="AP819" s="236"/>
      <c r="AQ819" s="236"/>
      <c r="AR819" s="236"/>
      <c r="AS819" s="177">
        <f t="shared" si="90"/>
        <v>0</v>
      </c>
      <c r="AT819" s="235">
        <f t="shared" si="91"/>
        <v>0</v>
      </c>
      <c r="AU819" s="235">
        <f t="shared" si="92"/>
        <v>0</v>
      </c>
      <c r="AV819" s="235">
        <f t="shared" si="93"/>
        <v>0</v>
      </c>
      <c r="AW819" s="172"/>
      <c r="AX819" s="173">
        <f t="shared" si="96"/>
        <v>0</v>
      </c>
      <c r="AY819" s="173"/>
      <c r="AZ819" s="173"/>
      <c r="BA819" s="173">
        <f t="shared" si="94"/>
        <v>0</v>
      </c>
      <c r="BB819" s="173"/>
      <c r="BC819" s="173"/>
      <c r="BD819" s="173">
        <f t="shared" si="95"/>
        <v>0</v>
      </c>
      <c r="BE819" s="173"/>
      <c r="BF819" s="172"/>
      <c r="BG819" s="172"/>
      <c r="BH819" s="172"/>
      <c r="BI819" s="172"/>
      <c r="BJ819" s="172"/>
      <c r="BK819" s="172"/>
      <c r="BL819" s="172"/>
      <c r="BM819" s="172"/>
      <c r="BN819" s="172"/>
      <c r="BO819" s="172"/>
      <c r="BP819" s="172"/>
      <c r="BQ819" s="172"/>
      <c r="BR819" s="172"/>
      <c r="BS819" s="172"/>
      <c r="BT819" s="172"/>
      <c r="BU819" s="172"/>
      <c r="BV819" s="172"/>
      <c r="BW819" s="172"/>
      <c r="BX819" s="172"/>
      <c r="BY819" s="172"/>
      <c r="BZ819" s="172"/>
      <c r="CA819" s="172"/>
      <c r="CB819" s="172"/>
      <c r="CC819" s="172"/>
      <c r="CD819" s="172"/>
      <c r="CE819" s="172"/>
      <c r="CF819" s="172"/>
      <c r="CG819" s="172"/>
      <c r="CH819" s="172"/>
      <c r="CI819" s="172"/>
      <c r="CJ819" s="172"/>
      <c r="CK819" s="172"/>
      <c r="CL819" s="172"/>
      <c r="CM819" s="172"/>
      <c r="CN819" s="172"/>
      <c r="CO819" s="172"/>
      <c r="CP819" s="172"/>
      <c r="CQ819" s="172"/>
      <c r="CR819" s="172"/>
      <c r="CS819" s="172"/>
      <c r="CT819" s="172"/>
      <c r="CU819" s="172"/>
      <c r="CV819" s="172"/>
      <c r="CW819" s="172"/>
      <c r="CX819" s="172"/>
      <c r="CY819" s="172"/>
      <c r="CZ819" s="172"/>
      <c r="DA819" s="172"/>
      <c r="DB819" s="172"/>
      <c r="DC819" s="172"/>
      <c r="DD819" s="172"/>
      <c r="DE819" s="172"/>
      <c r="DF819" s="172"/>
      <c r="DG819" s="172"/>
      <c r="DH819" s="172"/>
      <c r="DI819" s="172"/>
      <c r="DJ819" s="172"/>
      <c r="DK819" s="172"/>
      <c r="DL819" s="172"/>
      <c r="DM819" s="172"/>
    </row>
    <row r="820" spans="1:117" s="225" customFormat="1" hidden="1">
      <c r="A820" s="178" t="s">
        <v>1141</v>
      </c>
      <c r="B820" s="243"/>
      <c r="C820" s="242"/>
      <c r="D820" s="241"/>
      <c r="E820" s="240"/>
      <c r="F820" s="239"/>
      <c r="G820" s="238"/>
      <c r="H820" s="231"/>
      <c r="I820" s="237"/>
      <c r="J820" s="236"/>
      <c r="K820" s="236"/>
      <c r="L820" s="236"/>
      <c r="M820" s="236"/>
      <c r="N820" s="236"/>
      <c r="O820" s="236"/>
      <c r="P820" s="236"/>
      <c r="Q820" s="236"/>
      <c r="R820" s="236"/>
      <c r="S820" s="236"/>
      <c r="T820" s="236"/>
      <c r="U820" s="236"/>
      <c r="V820" s="236"/>
      <c r="W820" s="236"/>
      <c r="X820" s="236"/>
      <c r="Y820" s="236"/>
      <c r="Z820" s="236"/>
      <c r="AA820" s="236"/>
      <c r="AB820" s="236"/>
      <c r="AC820" s="236"/>
      <c r="AD820" s="236"/>
      <c r="AE820" s="236"/>
      <c r="AF820" s="236"/>
      <c r="AG820" s="236"/>
      <c r="AH820" s="236"/>
      <c r="AI820" s="236"/>
      <c r="AJ820" s="236"/>
      <c r="AK820" s="236"/>
      <c r="AL820" s="236"/>
      <c r="AM820" s="236"/>
      <c r="AN820" s="236"/>
      <c r="AO820" s="236"/>
      <c r="AP820" s="236"/>
      <c r="AQ820" s="236"/>
      <c r="AR820" s="236"/>
      <c r="AS820" s="177">
        <f t="shared" si="90"/>
        <v>0</v>
      </c>
      <c r="AT820" s="235">
        <f t="shared" si="91"/>
        <v>0</v>
      </c>
      <c r="AU820" s="235">
        <f t="shared" si="92"/>
        <v>0</v>
      </c>
      <c r="AV820" s="235">
        <f t="shared" si="93"/>
        <v>0</v>
      </c>
      <c r="AW820" s="172"/>
      <c r="AX820" s="173">
        <f t="shared" si="96"/>
        <v>0</v>
      </c>
      <c r="AY820" s="173"/>
      <c r="AZ820" s="173"/>
      <c r="BA820" s="173">
        <f t="shared" si="94"/>
        <v>0</v>
      </c>
      <c r="BB820" s="173"/>
      <c r="BC820" s="173"/>
      <c r="BD820" s="173">
        <f t="shared" si="95"/>
        <v>0</v>
      </c>
      <c r="BE820" s="173"/>
      <c r="BF820" s="172"/>
      <c r="BG820" s="172"/>
      <c r="BH820" s="172"/>
      <c r="BI820" s="172"/>
      <c r="BJ820" s="172"/>
      <c r="BK820" s="172"/>
      <c r="BL820" s="172"/>
      <c r="BM820" s="172"/>
      <c r="BN820" s="172"/>
      <c r="BO820" s="172"/>
      <c r="BP820" s="172"/>
      <c r="BQ820" s="172"/>
      <c r="BR820" s="172"/>
      <c r="BS820" s="172"/>
      <c r="BT820" s="172"/>
      <c r="BU820" s="172"/>
      <c r="BV820" s="172"/>
      <c r="BW820" s="172"/>
      <c r="BX820" s="172"/>
      <c r="BY820" s="172"/>
      <c r="BZ820" s="172"/>
      <c r="CA820" s="172"/>
      <c r="CB820" s="172"/>
      <c r="CC820" s="172"/>
      <c r="CD820" s="172"/>
      <c r="CE820" s="172"/>
      <c r="CF820" s="172"/>
      <c r="CG820" s="172"/>
      <c r="CH820" s="172"/>
      <c r="CI820" s="172"/>
      <c r="CJ820" s="172"/>
      <c r="CK820" s="172"/>
      <c r="CL820" s="172"/>
      <c r="CM820" s="172"/>
      <c r="CN820" s="172"/>
      <c r="CO820" s="172"/>
      <c r="CP820" s="172"/>
      <c r="CQ820" s="172"/>
      <c r="CR820" s="172"/>
      <c r="CS820" s="172"/>
      <c r="CT820" s="172"/>
      <c r="CU820" s="172"/>
      <c r="CV820" s="172"/>
      <c r="CW820" s="172"/>
      <c r="CX820" s="172"/>
      <c r="CY820" s="172"/>
      <c r="CZ820" s="172"/>
      <c r="DA820" s="172"/>
      <c r="DB820" s="172"/>
      <c r="DC820" s="172"/>
      <c r="DD820" s="172"/>
      <c r="DE820" s="172"/>
      <c r="DF820" s="172"/>
      <c r="DG820" s="172"/>
      <c r="DH820" s="172"/>
      <c r="DI820" s="172"/>
      <c r="DJ820" s="172"/>
      <c r="DK820" s="172"/>
      <c r="DL820" s="172"/>
      <c r="DM820" s="172"/>
    </row>
    <row r="821" spans="1:117" s="225" customFormat="1" hidden="1">
      <c r="A821" s="178" t="s">
        <v>1142</v>
      </c>
      <c r="B821" s="243"/>
      <c r="C821" s="242"/>
      <c r="D821" s="241"/>
      <c r="E821" s="240"/>
      <c r="F821" s="239"/>
      <c r="G821" s="238"/>
      <c r="H821" s="231"/>
      <c r="I821" s="237"/>
      <c r="J821" s="236"/>
      <c r="K821" s="236"/>
      <c r="L821" s="236"/>
      <c r="M821" s="236"/>
      <c r="N821" s="236"/>
      <c r="O821" s="236"/>
      <c r="P821" s="236"/>
      <c r="Q821" s="236"/>
      <c r="R821" s="236"/>
      <c r="S821" s="236"/>
      <c r="T821" s="236"/>
      <c r="U821" s="236"/>
      <c r="V821" s="236"/>
      <c r="W821" s="236"/>
      <c r="X821" s="236"/>
      <c r="Y821" s="236"/>
      <c r="Z821" s="236"/>
      <c r="AA821" s="236"/>
      <c r="AB821" s="236"/>
      <c r="AC821" s="236"/>
      <c r="AD821" s="236"/>
      <c r="AE821" s="236"/>
      <c r="AF821" s="236"/>
      <c r="AG821" s="236"/>
      <c r="AH821" s="236"/>
      <c r="AI821" s="236"/>
      <c r="AJ821" s="236"/>
      <c r="AK821" s="236"/>
      <c r="AL821" s="236"/>
      <c r="AM821" s="236"/>
      <c r="AN821" s="236"/>
      <c r="AO821" s="236"/>
      <c r="AP821" s="236"/>
      <c r="AQ821" s="236"/>
      <c r="AR821" s="236"/>
      <c r="AS821" s="177">
        <f t="shared" si="90"/>
        <v>0</v>
      </c>
      <c r="AT821" s="235">
        <f t="shared" si="91"/>
        <v>0</v>
      </c>
      <c r="AU821" s="235">
        <f t="shared" si="92"/>
        <v>0</v>
      </c>
      <c r="AV821" s="235">
        <f t="shared" si="93"/>
        <v>0</v>
      </c>
      <c r="AW821" s="172"/>
      <c r="AX821" s="173">
        <f t="shared" si="96"/>
        <v>0</v>
      </c>
      <c r="AY821" s="173"/>
      <c r="AZ821" s="173"/>
      <c r="BA821" s="173">
        <f t="shared" si="94"/>
        <v>0</v>
      </c>
      <c r="BB821" s="173"/>
      <c r="BC821" s="173"/>
      <c r="BD821" s="173">
        <f t="shared" si="95"/>
        <v>0</v>
      </c>
      <c r="BE821" s="173"/>
      <c r="BF821" s="172"/>
      <c r="BG821" s="172"/>
      <c r="BH821" s="172"/>
      <c r="BI821" s="172"/>
      <c r="BJ821" s="172"/>
      <c r="BK821" s="172"/>
      <c r="BL821" s="172"/>
      <c r="BM821" s="172"/>
      <c r="BN821" s="172"/>
      <c r="BO821" s="172"/>
      <c r="BP821" s="172"/>
      <c r="BQ821" s="172"/>
      <c r="BR821" s="172"/>
      <c r="BS821" s="172"/>
      <c r="BT821" s="172"/>
      <c r="BU821" s="172"/>
      <c r="BV821" s="172"/>
      <c r="BW821" s="172"/>
      <c r="BX821" s="172"/>
      <c r="BY821" s="172"/>
      <c r="BZ821" s="172"/>
      <c r="CA821" s="172"/>
      <c r="CB821" s="172"/>
      <c r="CC821" s="172"/>
      <c r="CD821" s="172"/>
      <c r="CE821" s="172"/>
      <c r="CF821" s="172"/>
      <c r="CG821" s="172"/>
      <c r="CH821" s="172"/>
      <c r="CI821" s="172"/>
      <c r="CJ821" s="172"/>
      <c r="CK821" s="172"/>
      <c r="CL821" s="172"/>
      <c r="CM821" s="172"/>
      <c r="CN821" s="172"/>
      <c r="CO821" s="172"/>
      <c r="CP821" s="172"/>
      <c r="CQ821" s="172"/>
      <c r="CR821" s="172"/>
      <c r="CS821" s="172"/>
      <c r="CT821" s="172"/>
      <c r="CU821" s="172"/>
      <c r="CV821" s="172"/>
      <c r="CW821" s="172"/>
      <c r="CX821" s="172"/>
      <c r="CY821" s="172"/>
      <c r="CZ821" s="172"/>
      <c r="DA821" s="172"/>
      <c r="DB821" s="172"/>
      <c r="DC821" s="172"/>
      <c r="DD821" s="172"/>
      <c r="DE821" s="172"/>
      <c r="DF821" s="172"/>
      <c r="DG821" s="172"/>
      <c r="DH821" s="172"/>
      <c r="DI821" s="172"/>
      <c r="DJ821" s="172"/>
      <c r="DK821" s="172"/>
      <c r="DL821" s="172"/>
      <c r="DM821" s="172"/>
    </row>
    <row r="822" spans="1:117" s="225" customFormat="1" hidden="1">
      <c r="A822" s="178" t="s">
        <v>1143</v>
      </c>
      <c r="B822" s="243"/>
      <c r="C822" s="242"/>
      <c r="D822" s="241"/>
      <c r="E822" s="240"/>
      <c r="F822" s="239"/>
      <c r="G822" s="238"/>
      <c r="H822" s="231"/>
      <c r="I822" s="237"/>
      <c r="J822" s="236"/>
      <c r="K822" s="236"/>
      <c r="L822" s="236"/>
      <c r="M822" s="236"/>
      <c r="N822" s="236"/>
      <c r="O822" s="236"/>
      <c r="P822" s="236"/>
      <c r="Q822" s="236"/>
      <c r="R822" s="236"/>
      <c r="S822" s="236"/>
      <c r="T822" s="236"/>
      <c r="U822" s="236"/>
      <c r="V822" s="236"/>
      <c r="W822" s="236"/>
      <c r="X822" s="236"/>
      <c r="Y822" s="236"/>
      <c r="Z822" s="236"/>
      <c r="AA822" s="236"/>
      <c r="AB822" s="236"/>
      <c r="AC822" s="236"/>
      <c r="AD822" s="236"/>
      <c r="AE822" s="236"/>
      <c r="AF822" s="236"/>
      <c r="AG822" s="236"/>
      <c r="AH822" s="236"/>
      <c r="AI822" s="236"/>
      <c r="AJ822" s="236"/>
      <c r="AK822" s="236"/>
      <c r="AL822" s="236"/>
      <c r="AM822" s="236"/>
      <c r="AN822" s="236"/>
      <c r="AO822" s="236"/>
      <c r="AP822" s="236"/>
      <c r="AQ822" s="236"/>
      <c r="AR822" s="236"/>
      <c r="AS822" s="177">
        <f t="shared" si="90"/>
        <v>0</v>
      </c>
      <c r="AT822" s="235">
        <f t="shared" si="91"/>
        <v>0</v>
      </c>
      <c r="AU822" s="235">
        <f t="shared" si="92"/>
        <v>0</v>
      </c>
      <c r="AV822" s="235">
        <f t="shared" si="93"/>
        <v>0</v>
      </c>
      <c r="AW822" s="172"/>
      <c r="AX822" s="173">
        <f t="shared" si="96"/>
        <v>0</v>
      </c>
      <c r="AY822" s="173"/>
      <c r="AZ822" s="173"/>
      <c r="BA822" s="173">
        <f t="shared" si="94"/>
        <v>0</v>
      </c>
      <c r="BB822" s="173"/>
      <c r="BC822" s="173"/>
      <c r="BD822" s="173">
        <f t="shared" si="95"/>
        <v>0</v>
      </c>
      <c r="BE822" s="173"/>
      <c r="BF822" s="172"/>
      <c r="BG822" s="172"/>
      <c r="BH822" s="172"/>
      <c r="BI822" s="172"/>
      <c r="BJ822" s="172"/>
      <c r="BK822" s="172"/>
      <c r="BL822" s="172"/>
      <c r="BM822" s="172"/>
      <c r="BN822" s="172"/>
      <c r="BO822" s="172"/>
      <c r="BP822" s="172"/>
      <c r="BQ822" s="172"/>
      <c r="BR822" s="172"/>
      <c r="BS822" s="172"/>
      <c r="BT822" s="172"/>
      <c r="BU822" s="172"/>
      <c r="BV822" s="172"/>
      <c r="BW822" s="172"/>
      <c r="BX822" s="172"/>
      <c r="BY822" s="172"/>
      <c r="BZ822" s="172"/>
      <c r="CA822" s="172"/>
      <c r="CB822" s="172"/>
      <c r="CC822" s="172"/>
      <c r="CD822" s="172"/>
      <c r="CE822" s="172"/>
      <c r="CF822" s="172"/>
      <c r="CG822" s="172"/>
      <c r="CH822" s="172"/>
      <c r="CI822" s="172"/>
      <c r="CJ822" s="172"/>
      <c r="CK822" s="172"/>
      <c r="CL822" s="172"/>
      <c r="CM822" s="172"/>
      <c r="CN822" s="172"/>
      <c r="CO822" s="172"/>
      <c r="CP822" s="172"/>
      <c r="CQ822" s="172"/>
      <c r="CR822" s="172"/>
      <c r="CS822" s="172"/>
      <c r="CT822" s="172"/>
      <c r="CU822" s="172"/>
      <c r="CV822" s="172"/>
      <c r="CW822" s="172"/>
      <c r="CX822" s="172"/>
      <c r="CY822" s="172"/>
      <c r="CZ822" s="172"/>
      <c r="DA822" s="172"/>
      <c r="DB822" s="172"/>
      <c r="DC822" s="172"/>
      <c r="DD822" s="172"/>
      <c r="DE822" s="172"/>
      <c r="DF822" s="172"/>
      <c r="DG822" s="172"/>
      <c r="DH822" s="172"/>
      <c r="DI822" s="172"/>
      <c r="DJ822" s="172"/>
      <c r="DK822" s="172"/>
      <c r="DL822" s="172"/>
      <c r="DM822" s="172"/>
    </row>
    <row r="823" spans="1:117" s="225" customFormat="1" hidden="1">
      <c r="A823" s="178" t="s">
        <v>1144</v>
      </c>
      <c r="B823" s="243"/>
      <c r="C823" s="242"/>
      <c r="D823" s="241"/>
      <c r="E823" s="240"/>
      <c r="F823" s="239"/>
      <c r="G823" s="238"/>
      <c r="H823" s="231"/>
      <c r="I823" s="237"/>
      <c r="J823" s="236"/>
      <c r="K823" s="236"/>
      <c r="L823" s="236"/>
      <c r="M823" s="236"/>
      <c r="N823" s="236"/>
      <c r="O823" s="236"/>
      <c r="P823" s="236"/>
      <c r="Q823" s="236"/>
      <c r="R823" s="236"/>
      <c r="S823" s="236"/>
      <c r="T823" s="236"/>
      <c r="U823" s="236"/>
      <c r="V823" s="236"/>
      <c r="W823" s="236"/>
      <c r="X823" s="236"/>
      <c r="Y823" s="236"/>
      <c r="Z823" s="236"/>
      <c r="AA823" s="236"/>
      <c r="AB823" s="236"/>
      <c r="AC823" s="236"/>
      <c r="AD823" s="236"/>
      <c r="AE823" s="236"/>
      <c r="AF823" s="236"/>
      <c r="AG823" s="236"/>
      <c r="AH823" s="236"/>
      <c r="AI823" s="236"/>
      <c r="AJ823" s="236"/>
      <c r="AK823" s="236"/>
      <c r="AL823" s="236"/>
      <c r="AM823" s="236"/>
      <c r="AN823" s="236"/>
      <c r="AO823" s="236"/>
      <c r="AP823" s="236"/>
      <c r="AQ823" s="236"/>
      <c r="AR823" s="236"/>
      <c r="AS823" s="177">
        <f t="shared" si="90"/>
        <v>0</v>
      </c>
      <c r="AT823" s="235">
        <f t="shared" si="91"/>
        <v>0</v>
      </c>
      <c r="AU823" s="235">
        <f t="shared" si="92"/>
        <v>0</v>
      </c>
      <c r="AV823" s="235">
        <f t="shared" si="93"/>
        <v>0</v>
      </c>
      <c r="AW823" s="172"/>
      <c r="AX823" s="173">
        <f t="shared" si="96"/>
        <v>0</v>
      </c>
      <c r="AY823" s="173"/>
      <c r="AZ823" s="173"/>
      <c r="BA823" s="173">
        <f t="shared" si="94"/>
        <v>0</v>
      </c>
      <c r="BB823" s="173"/>
      <c r="BC823" s="173"/>
      <c r="BD823" s="173">
        <f t="shared" si="95"/>
        <v>0</v>
      </c>
      <c r="BE823" s="173"/>
      <c r="BF823" s="172"/>
      <c r="BG823" s="172"/>
      <c r="BH823" s="172"/>
      <c r="BI823" s="172"/>
      <c r="BJ823" s="172"/>
      <c r="BK823" s="172"/>
      <c r="BL823" s="172"/>
      <c r="BM823" s="172"/>
      <c r="BN823" s="172"/>
      <c r="BO823" s="172"/>
      <c r="BP823" s="172"/>
      <c r="BQ823" s="172"/>
      <c r="BR823" s="172"/>
      <c r="BS823" s="172"/>
      <c r="BT823" s="172"/>
      <c r="BU823" s="172"/>
      <c r="BV823" s="172"/>
      <c r="BW823" s="172"/>
      <c r="BX823" s="172"/>
      <c r="BY823" s="172"/>
      <c r="BZ823" s="172"/>
      <c r="CA823" s="172"/>
      <c r="CB823" s="172"/>
      <c r="CC823" s="172"/>
      <c r="CD823" s="172"/>
      <c r="CE823" s="172"/>
      <c r="CF823" s="172"/>
      <c r="CG823" s="172"/>
      <c r="CH823" s="172"/>
      <c r="CI823" s="172"/>
      <c r="CJ823" s="172"/>
      <c r="CK823" s="172"/>
      <c r="CL823" s="172"/>
      <c r="CM823" s="172"/>
      <c r="CN823" s="172"/>
      <c r="CO823" s="172"/>
      <c r="CP823" s="172"/>
      <c r="CQ823" s="172"/>
      <c r="CR823" s="172"/>
      <c r="CS823" s="172"/>
      <c r="CT823" s="172"/>
      <c r="CU823" s="172"/>
      <c r="CV823" s="172"/>
      <c r="CW823" s="172"/>
      <c r="CX823" s="172"/>
      <c r="CY823" s="172"/>
      <c r="CZ823" s="172"/>
      <c r="DA823" s="172"/>
      <c r="DB823" s="172"/>
      <c r="DC823" s="172"/>
      <c r="DD823" s="172"/>
      <c r="DE823" s="172"/>
      <c r="DF823" s="172"/>
      <c r="DG823" s="172"/>
      <c r="DH823" s="172"/>
      <c r="DI823" s="172"/>
      <c r="DJ823" s="172"/>
      <c r="DK823" s="172"/>
      <c r="DL823" s="172"/>
      <c r="DM823" s="172"/>
    </row>
    <row r="824" spans="1:117" s="225" customFormat="1" hidden="1">
      <c r="A824" s="178" t="s">
        <v>1145</v>
      </c>
      <c r="B824" s="243"/>
      <c r="C824" s="242"/>
      <c r="D824" s="241"/>
      <c r="E824" s="240"/>
      <c r="F824" s="239"/>
      <c r="G824" s="238"/>
      <c r="H824" s="231"/>
      <c r="I824" s="237"/>
      <c r="J824" s="236"/>
      <c r="K824" s="236"/>
      <c r="L824" s="236"/>
      <c r="M824" s="236"/>
      <c r="N824" s="236"/>
      <c r="O824" s="236"/>
      <c r="P824" s="236"/>
      <c r="Q824" s="236"/>
      <c r="R824" s="236"/>
      <c r="S824" s="236"/>
      <c r="T824" s="236"/>
      <c r="U824" s="236"/>
      <c r="V824" s="236"/>
      <c r="W824" s="236"/>
      <c r="X824" s="236"/>
      <c r="Y824" s="236"/>
      <c r="Z824" s="236"/>
      <c r="AA824" s="236"/>
      <c r="AB824" s="236"/>
      <c r="AC824" s="236"/>
      <c r="AD824" s="236"/>
      <c r="AE824" s="236"/>
      <c r="AF824" s="236"/>
      <c r="AG824" s="236"/>
      <c r="AH824" s="236"/>
      <c r="AI824" s="236"/>
      <c r="AJ824" s="236"/>
      <c r="AK824" s="236"/>
      <c r="AL824" s="236"/>
      <c r="AM824" s="236"/>
      <c r="AN824" s="236"/>
      <c r="AO824" s="236"/>
      <c r="AP824" s="236"/>
      <c r="AQ824" s="236"/>
      <c r="AR824" s="236"/>
      <c r="AS824" s="177">
        <f t="shared" si="90"/>
        <v>0</v>
      </c>
      <c r="AT824" s="235">
        <f t="shared" si="91"/>
        <v>0</v>
      </c>
      <c r="AU824" s="235">
        <f t="shared" si="92"/>
        <v>0</v>
      </c>
      <c r="AV824" s="235">
        <f t="shared" si="93"/>
        <v>0</v>
      </c>
      <c r="AW824" s="172"/>
      <c r="AX824" s="173">
        <f t="shared" si="96"/>
        <v>0</v>
      </c>
      <c r="AY824" s="173"/>
      <c r="AZ824" s="173"/>
      <c r="BA824" s="173">
        <f t="shared" si="94"/>
        <v>0</v>
      </c>
      <c r="BB824" s="173"/>
      <c r="BC824" s="173"/>
      <c r="BD824" s="173">
        <f t="shared" si="95"/>
        <v>0</v>
      </c>
      <c r="BE824" s="173"/>
      <c r="BF824" s="172"/>
      <c r="BG824" s="172"/>
      <c r="BH824" s="172"/>
      <c r="BI824" s="172"/>
      <c r="BJ824" s="172"/>
      <c r="BK824" s="172"/>
      <c r="BL824" s="172"/>
      <c r="BM824" s="172"/>
      <c r="BN824" s="172"/>
      <c r="BO824" s="172"/>
      <c r="BP824" s="172"/>
      <c r="BQ824" s="172"/>
      <c r="BR824" s="172"/>
      <c r="BS824" s="172"/>
      <c r="BT824" s="172"/>
      <c r="BU824" s="172"/>
      <c r="BV824" s="172"/>
      <c r="BW824" s="172"/>
      <c r="BX824" s="172"/>
      <c r="BY824" s="172"/>
      <c r="BZ824" s="172"/>
      <c r="CA824" s="172"/>
      <c r="CB824" s="172"/>
      <c r="CC824" s="172"/>
      <c r="CD824" s="172"/>
      <c r="CE824" s="172"/>
      <c r="CF824" s="172"/>
      <c r="CG824" s="172"/>
      <c r="CH824" s="172"/>
      <c r="CI824" s="172"/>
      <c r="CJ824" s="172"/>
      <c r="CK824" s="172"/>
      <c r="CL824" s="172"/>
      <c r="CM824" s="172"/>
      <c r="CN824" s="172"/>
      <c r="CO824" s="172"/>
      <c r="CP824" s="172"/>
      <c r="CQ824" s="172"/>
      <c r="CR824" s="172"/>
      <c r="CS824" s="172"/>
      <c r="CT824" s="172"/>
      <c r="CU824" s="172"/>
      <c r="CV824" s="172"/>
      <c r="CW824" s="172"/>
      <c r="CX824" s="172"/>
      <c r="CY824" s="172"/>
      <c r="CZ824" s="172"/>
      <c r="DA824" s="172"/>
      <c r="DB824" s="172"/>
      <c r="DC824" s="172"/>
      <c r="DD824" s="172"/>
      <c r="DE824" s="172"/>
      <c r="DF824" s="172"/>
      <c r="DG824" s="172"/>
      <c r="DH824" s="172"/>
      <c r="DI824" s="172"/>
      <c r="DJ824" s="172"/>
      <c r="DK824" s="172"/>
      <c r="DL824" s="172"/>
      <c r="DM824" s="172"/>
    </row>
    <row r="825" spans="1:117" s="225" customFormat="1" hidden="1">
      <c r="A825" s="178" t="s">
        <v>1146</v>
      </c>
      <c r="B825" s="243"/>
      <c r="C825" s="242"/>
      <c r="D825" s="241"/>
      <c r="E825" s="240"/>
      <c r="F825" s="239"/>
      <c r="G825" s="238"/>
      <c r="H825" s="231"/>
      <c r="I825" s="237"/>
      <c r="J825" s="236"/>
      <c r="K825" s="236"/>
      <c r="L825" s="236"/>
      <c r="M825" s="236"/>
      <c r="N825" s="236"/>
      <c r="O825" s="236"/>
      <c r="P825" s="236"/>
      <c r="Q825" s="236"/>
      <c r="R825" s="236"/>
      <c r="S825" s="236"/>
      <c r="T825" s="236"/>
      <c r="U825" s="236"/>
      <c r="V825" s="236"/>
      <c r="W825" s="236"/>
      <c r="X825" s="236"/>
      <c r="Y825" s="236"/>
      <c r="Z825" s="236"/>
      <c r="AA825" s="236"/>
      <c r="AB825" s="236"/>
      <c r="AC825" s="236"/>
      <c r="AD825" s="236"/>
      <c r="AE825" s="236"/>
      <c r="AF825" s="236"/>
      <c r="AG825" s="236"/>
      <c r="AH825" s="236"/>
      <c r="AI825" s="236"/>
      <c r="AJ825" s="236"/>
      <c r="AK825" s="236"/>
      <c r="AL825" s="236"/>
      <c r="AM825" s="236"/>
      <c r="AN825" s="236"/>
      <c r="AO825" s="236"/>
      <c r="AP825" s="236"/>
      <c r="AQ825" s="236"/>
      <c r="AR825" s="236"/>
      <c r="AS825" s="177">
        <f t="shared" si="90"/>
        <v>0</v>
      </c>
      <c r="AT825" s="235">
        <f t="shared" si="91"/>
        <v>0</v>
      </c>
      <c r="AU825" s="235">
        <f t="shared" si="92"/>
        <v>0</v>
      </c>
      <c r="AV825" s="235">
        <f t="shared" si="93"/>
        <v>0</v>
      </c>
      <c r="AW825" s="172"/>
      <c r="AX825" s="173">
        <f t="shared" si="96"/>
        <v>0</v>
      </c>
      <c r="AY825" s="173"/>
      <c r="AZ825" s="173"/>
      <c r="BA825" s="173">
        <f t="shared" si="94"/>
        <v>0</v>
      </c>
      <c r="BB825" s="173"/>
      <c r="BC825" s="173"/>
      <c r="BD825" s="173">
        <f t="shared" si="95"/>
        <v>0</v>
      </c>
      <c r="BE825" s="173"/>
      <c r="BF825" s="172"/>
      <c r="BG825" s="172"/>
      <c r="BH825" s="172"/>
      <c r="BI825" s="172"/>
      <c r="BJ825" s="172"/>
      <c r="BK825" s="172"/>
      <c r="BL825" s="172"/>
      <c r="BM825" s="172"/>
      <c r="BN825" s="172"/>
      <c r="BO825" s="172"/>
      <c r="BP825" s="172"/>
      <c r="BQ825" s="172"/>
      <c r="BR825" s="172"/>
      <c r="BS825" s="172"/>
      <c r="BT825" s="172"/>
      <c r="BU825" s="172"/>
      <c r="BV825" s="172"/>
      <c r="BW825" s="172"/>
      <c r="BX825" s="172"/>
      <c r="BY825" s="172"/>
      <c r="BZ825" s="172"/>
      <c r="CA825" s="172"/>
      <c r="CB825" s="172"/>
      <c r="CC825" s="172"/>
      <c r="CD825" s="172"/>
      <c r="CE825" s="172"/>
      <c r="CF825" s="172"/>
      <c r="CG825" s="172"/>
      <c r="CH825" s="172"/>
      <c r="CI825" s="172"/>
      <c r="CJ825" s="172"/>
      <c r="CK825" s="172"/>
      <c r="CL825" s="172"/>
      <c r="CM825" s="172"/>
      <c r="CN825" s="172"/>
      <c r="CO825" s="172"/>
      <c r="CP825" s="172"/>
      <c r="CQ825" s="172"/>
      <c r="CR825" s="172"/>
      <c r="CS825" s="172"/>
      <c r="CT825" s="172"/>
      <c r="CU825" s="172"/>
      <c r="CV825" s="172"/>
      <c r="CW825" s="172"/>
      <c r="CX825" s="172"/>
      <c r="CY825" s="172"/>
      <c r="CZ825" s="172"/>
      <c r="DA825" s="172"/>
      <c r="DB825" s="172"/>
      <c r="DC825" s="172"/>
      <c r="DD825" s="172"/>
      <c r="DE825" s="172"/>
      <c r="DF825" s="172"/>
      <c r="DG825" s="172"/>
      <c r="DH825" s="172"/>
      <c r="DI825" s="172"/>
      <c r="DJ825" s="172"/>
      <c r="DK825" s="172"/>
      <c r="DL825" s="172"/>
      <c r="DM825" s="172"/>
    </row>
    <row r="826" spans="1:117" s="225" customFormat="1" hidden="1">
      <c r="A826" s="178" t="s">
        <v>1147</v>
      </c>
      <c r="B826" s="243"/>
      <c r="C826" s="242"/>
      <c r="D826" s="241"/>
      <c r="E826" s="240"/>
      <c r="F826" s="239"/>
      <c r="G826" s="238"/>
      <c r="H826" s="231"/>
      <c r="I826" s="237"/>
      <c r="J826" s="236"/>
      <c r="K826" s="236"/>
      <c r="L826" s="236"/>
      <c r="M826" s="236"/>
      <c r="N826" s="236"/>
      <c r="O826" s="236"/>
      <c r="P826" s="236"/>
      <c r="Q826" s="236"/>
      <c r="R826" s="236"/>
      <c r="S826" s="236"/>
      <c r="T826" s="236"/>
      <c r="U826" s="236"/>
      <c r="V826" s="236"/>
      <c r="W826" s="236"/>
      <c r="X826" s="236"/>
      <c r="Y826" s="236"/>
      <c r="Z826" s="236"/>
      <c r="AA826" s="236"/>
      <c r="AB826" s="236"/>
      <c r="AC826" s="236"/>
      <c r="AD826" s="236"/>
      <c r="AE826" s="236"/>
      <c r="AF826" s="236"/>
      <c r="AG826" s="236"/>
      <c r="AH826" s="236"/>
      <c r="AI826" s="236"/>
      <c r="AJ826" s="236"/>
      <c r="AK826" s="236"/>
      <c r="AL826" s="236"/>
      <c r="AM826" s="236"/>
      <c r="AN826" s="236"/>
      <c r="AO826" s="236"/>
      <c r="AP826" s="236"/>
      <c r="AQ826" s="236"/>
      <c r="AR826" s="236"/>
      <c r="AS826" s="177">
        <f t="shared" si="90"/>
        <v>0</v>
      </c>
      <c r="AT826" s="235">
        <f t="shared" si="91"/>
        <v>0</v>
      </c>
      <c r="AU826" s="235">
        <f t="shared" si="92"/>
        <v>0</v>
      </c>
      <c r="AV826" s="235">
        <f t="shared" si="93"/>
        <v>0</v>
      </c>
      <c r="AW826" s="172"/>
      <c r="AX826" s="173">
        <f t="shared" si="96"/>
        <v>0</v>
      </c>
      <c r="AY826" s="173"/>
      <c r="AZ826" s="173"/>
      <c r="BA826" s="173">
        <f t="shared" si="94"/>
        <v>0</v>
      </c>
      <c r="BB826" s="173"/>
      <c r="BC826" s="173"/>
      <c r="BD826" s="173">
        <f t="shared" si="95"/>
        <v>0</v>
      </c>
      <c r="BE826" s="173"/>
      <c r="BF826" s="172"/>
      <c r="BG826" s="172"/>
      <c r="BH826" s="172"/>
      <c r="BI826" s="172"/>
      <c r="BJ826" s="172"/>
      <c r="BK826" s="172"/>
      <c r="BL826" s="172"/>
      <c r="BM826" s="172"/>
      <c r="BN826" s="172"/>
      <c r="BO826" s="172"/>
      <c r="BP826" s="172"/>
      <c r="BQ826" s="172"/>
      <c r="BR826" s="172"/>
      <c r="BS826" s="172"/>
      <c r="BT826" s="172"/>
      <c r="BU826" s="172"/>
      <c r="BV826" s="172"/>
      <c r="BW826" s="172"/>
      <c r="BX826" s="172"/>
      <c r="BY826" s="172"/>
      <c r="BZ826" s="172"/>
      <c r="CA826" s="172"/>
      <c r="CB826" s="172"/>
      <c r="CC826" s="172"/>
      <c r="CD826" s="172"/>
      <c r="CE826" s="172"/>
      <c r="CF826" s="172"/>
      <c r="CG826" s="172"/>
      <c r="CH826" s="172"/>
      <c r="CI826" s="172"/>
      <c r="CJ826" s="172"/>
      <c r="CK826" s="172"/>
      <c r="CL826" s="172"/>
      <c r="CM826" s="172"/>
      <c r="CN826" s="172"/>
      <c r="CO826" s="172"/>
      <c r="CP826" s="172"/>
      <c r="CQ826" s="172"/>
      <c r="CR826" s="172"/>
      <c r="CS826" s="172"/>
      <c r="CT826" s="172"/>
      <c r="CU826" s="172"/>
      <c r="CV826" s="172"/>
      <c r="CW826" s="172"/>
      <c r="CX826" s="172"/>
      <c r="CY826" s="172"/>
      <c r="CZ826" s="172"/>
      <c r="DA826" s="172"/>
      <c r="DB826" s="172"/>
      <c r="DC826" s="172"/>
      <c r="DD826" s="172"/>
      <c r="DE826" s="172"/>
      <c r="DF826" s="172"/>
      <c r="DG826" s="172"/>
      <c r="DH826" s="172"/>
      <c r="DI826" s="172"/>
      <c r="DJ826" s="172"/>
      <c r="DK826" s="172"/>
      <c r="DL826" s="172"/>
      <c r="DM826" s="172"/>
    </row>
    <row r="827" spans="1:117" hidden="1">
      <c r="A827" s="178" t="s">
        <v>1148</v>
      </c>
      <c r="B827" s="243"/>
      <c r="C827" s="242"/>
      <c r="D827" s="241"/>
      <c r="E827" s="240"/>
      <c r="F827" s="239"/>
      <c r="G827" s="238"/>
      <c r="H827" s="231"/>
      <c r="I827" s="237"/>
      <c r="J827" s="236"/>
      <c r="K827" s="236"/>
      <c r="L827" s="236"/>
      <c r="M827" s="236"/>
      <c r="N827" s="236"/>
      <c r="O827" s="236"/>
      <c r="P827" s="236"/>
      <c r="Q827" s="236"/>
      <c r="R827" s="236"/>
      <c r="S827" s="236"/>
      <c r="T827" s="236"/>
      <c r="U827" s="236"/>
      <c r="V827" s="236"/>
      <c r="W827" s="236"/>
      <c r="X827" s="236"/>
      <c r="Y827" s="236"/>
      <c r="Z827" s="236"/>
      <c r="AA827" s="236"/>
      <c r="AB827" s="236"/>
      <c r="AC827" s="236"/>
      <c r="AD827" s="236"/>
      <c r="AE827" s="236"/>
      <c r="AF827" s="236"/>
      <c r="AG827" s="236"/>
      <c r="AH827" s="236"/>
      <c r="AI827" s="236"/>
      <c r="AJ827" s="236"/>
      <c r="AK827" s="236"/>
      <c r="AL827" s="236"/>
      <c r="AM827" s="236"/>
      <c r="AN827" s="236"/>
      <c r="AO827" s="236"/>
      <c r="AP827" s="236"/>
      <c r="AQ827" s="236"/>
      <c r="AR827" s="236"/>
      <c r="AS827" s="177">
        <f t="shared" si="90"/>
        <v>0</v>
      </c>
      <c r="AT827" s="235">
        <f t="shared" si="91"/>
        <v>0</v>
      </c>
      <c r="AU827" s="235">
        <f t="shared" si="92"/>
        <v>0</v>
      </c>
      <c r="AV827" s="235">
        <f t="shared" si="93"/>
        <v>0</v>
      </c>
      <c r="AX827" s="173">
        <f t="shared" si="96"/>
        <v>0</v>
      </c>
      <c r="BA827" s="173">
        <f t="shared" si="94"/>
        <v>0</v>
      </c>
      <c r="BD827" s="173">
        <f t="shared" si="95"/>
        <v>0</v>
      </c>
    </row>
    <row r="828" spans="1:117" hidden="1">
      <c r="A828" s="178" t="s">
        <v>1149</v>
      </c>
      <c r="B828" s="243"/>
      <c r="C828" s="242"/>
      <c r="D828" s="241"/>
      <c r="E828" s="240"/>
      <c r="F828" s="239"/>
      <c r="G828" s="238"/>
      <c r="H828" s="231"/>
      <c r="I828" s="237"/>
      <c r="J828" s="236"/>
      <c r="K828" s="236"/>
      <c r="L828" s="236"/>
      <c r="M828" s="236"/>
      <c r="N828" s="236"/>
      <c r="O828" s="236"/>
      <c r="P828" s="236"/>
      <c r="Q828" s="236"/>
      <c r="R828" s="236"/>
      <c r="S828" s="236"/>
      <c r="T828" s="236"/>
      <c r="U828" s="236"/>
      <c r="V828" s="236"/>
      <c r="W828" s="236"/>
      <c r="X828" s="236"/>
      <c r="Y828" s="236"/>
      <c r="Z828" s="236"/>
      <c r="AA828" s="236"/>
      <c r="AB828" s="236"/>
      <c r="AC828" s="236"/>
      <c r="AD828" s="236"/>
      <c r="AE828" s="236"/>
      <c r="AF828" s="236"/>
      <c r="AG828" s="236"/>
      <c r="AH828" s="236"/>
      <c r="AI828" s="236"/>
      <c r="AJ828" s="236"/>
      <c r="AK828" s="236"/>
      <c r="AL828" s="236"/>
      <c r="AM828" s="236"/>
      <c r="AN828" s="236"/>
      <c r="AO828" s="236"/>
      <c r="AP828" s="236"/>
      <c r="AQ828" s="236"/>
      <c r="AR828" s="236"/>
      <c r="AS828" s="177">
        <f t="shared" si="90"/>
        <v>0</v>
      </c>
      <c r="AT828" s="235">
        <f t="shared" si="91"/>
        <v>0</v>
      </c>
      <c r="AU828" s="235">
        <f t="shared" si="92"/>
        <v>0</v>
      </c>
      <c r="AV828" s="235">
        <f t="shared" si="93"/>
        <v>0</v>
      </c>
      <c r="AX828" s="173">
        <f t="shared" si="96"/>
        <v>0</v>
      </c>
      <c r="BA828" s="173">
        <f t="shared" si="94"/>
        <v>0</v>
      </c>
      <c r="BD828" s="173">
        <f t="shared" si="95"/>
        <v>0</v>
      </c>
    </row>
    <row r="829" spans="1:117" s="225" customFormat="1" hidden="1">
      <c r="A829" s="178" t="s">
        <v>1150</v>
      </c>
      <c r="B829" s="243"/>
      <c r="C829" s="242"/>
      <c r="D829" s="241"/>
      <c r="E829" s="240"/>
      <c r="F829" s="239"/>
      <c r="G829" s="238"/>
      <c r="H829" s="231"/>
      <c r="I829" s="237"/>
      <c r="J829" s="236"/>
      <c r="K829" s="236"/>
      <c r="L829" s="236"/>
      <c r="M829" s="236"/>
      <c r="N829" s="236"/>
      <c r="O829" s="236"/>
      <c r="P829" s="236"/>
      <c r="Q829" s="236"/>
      <c r="R829" s="236"/>
      <c r="S829" s="236"/>
      <c r="T829" s="236"/>
      <c r="U829" s="236"/>
      <c r="V829" s="236"/>
      <c r="W829" s="236"/>
      <c r="X829" s="236"/>
      <c r="Y829" s="236"/>
      <c r="Z829" s="236"/>
      <c r="AA829" s="236"/>
      <c r="AB829" s="236"/>
      <c r="AC829" s="236"/>
      <c r="AD829" s="236"/>
      <c r="AE829" s="236"/>
      <c r="AF829" s="236"/>
      <c r="AG829" s="236"/>
      <c r="AH829" s="236"/>
      <c r="AI829" s="236"/>
      <c r="AJ829" s="236"/>
      <c r="AK829" s="236"/>
      <c r="AL829" s="236"/>
      <c r="AM829" s="236"/>
      <c r="AN829" s="236"/>
      <c r="AO829" s="236"/>
      <c r="AP829" s="236"/>
      <c r="AQ829" s="236"/>
      <c r="AR829" s="236"/>
      <c r="AS829" s="177">
        <f t="shared" si="90"/>
        <v>0</v>
      </c>
      <c r="AT829" s="235">
        <f t="shared" si="91"/>
        <v>0</v>
      </c>
      <c r="AU829" s="235">
        <f t="shared" si="92"/>
        <v>0</v>
      </c>
      <c r="AV829" s="235">
        <f t="shared" si="93"/>
        <v>0</v>
      </c>
      <c r="AW829" s="172"/>
      <c r="AX829" s="173">
        <f t="shared" si="96"/>
        <v>0</v>
      </c>
      <c r="AY829" s="173"/>
      <c r="AZ829" s="173"/>
      <c r="BA829" s="173">
        <f t="shared" si="94"/>
        <v>0</v>
      </c>
      <c r="BB829" s="173"/>
      <c r="BC829" s="173"/>
      <c r="BD829" s="173">
        <f t="shared" si="95"/>
        <v>0</v>
      </c>
      <c r="BE829" s="173"/>
      <c r="BF829" s="172"/>
      <c r="BG829" s="172"/>
      <c r="BH829" s="172"/>
      <c r="BI829" s="172"/>
      <c r="BJ829" s="172"/>
      <c r="BK829" s="172"/>
      <c r="BL829" s="172"/>
      <c r="BM829" s="172"/>
      <c r="BN829" s="172"/>
      <c r="BO829" s="172"/>
      <c r="BP829" s="172"/>
      <c r="BQ829" s="172"/>
      <c r="BR829" s="172"/>
      <c r="BS829" s="172"/>
      <c r="BT829" s="172"/>
      <c r="BU829" s="172"/>
      <c r="BV829" s="172"/>
      <c r="BW829" s="172"/>
      <c r="BX829" s="172"/>
      <c r="BY829" s="172"/>
      <c r="BZ829" s="172"/>
      <c r="CA829" s="172"/>
      <c r="CB829" s="172"/>
      <c r="CC829" s="172"/>
      <c r="CD829" s="172"/>
      <c r="CE829" s="172"/>
      <c r="CF829" s="172"/>
      <c r="CG829" s="172"/>
      <c r="CH829" s="172"/>
      <c r="CI829" s="172"/>
      <c r="CJ829" s="172"/>
      <c r="CK829" s="172"/>
      <c r="CL829" s="172"/>
      <c r="CM829" s="172"/>
      <c r="CN829" s="172"/>
      <c r="CO829" s="172"/>
      <c r="CP829" s="172"/>
      <c r="CQ829" s="172"/>
      <c r="CR829" s="172"/>
      <c r="CS829" s="172"/>
      <c r="CT829" s="172"/>
      <c r="CU829" s="172"/>
      <c r="CV829" s="172"/>
      <c r="CW829" s="172"/>
      <c r="CX829" s="172"/>
      <c r="CY829" s="172"/>
      <c r="CZ829" s="172"/>
      <c r="DA829" s="172"/>
      <c r="DB829" s="172"/>
      <c r="DC829" s="172"/>
      <c r="DD829" s="172"/>
      <c r="DE829" s="172"/>
      <c r="DF829" s="172"/>
      <c r="DG829" s="172"/>
      <c r="DH829" s="172"/>
      <c r="DI829" s="172"/>
      <c r="DJ829" s="172"/>
      <c r="DK829" s="172"/>
      <c r="DL829" s="172"/>
      <c r="DM829" s="172"/>
    </row>
    <row r="830" spans="1:117" hidden="1">
      <c r="A830" s="178" t="s">
        <v>1151</v>
      </c>
      <c r="B830" s="243"/>
      <c r="C830" s="242"/>
      <c r="D830" s="241"/>
      <c r="E830" s="240"/>
      <c r="F830" s="239"/>
      <c r="G830" s="238"/>
      <c r="H830" s="231"/>
      <c r="I830" s="237"/>
      <c r="J830" s="236"/>
      <c r="K830" s="236"/>
      <c r="L830" s="236"/>
      <c r="M830" s="236"/>
      <c r="N830" s="236"/>
      <c r="O830" s="236"/>
      <c r="P830" s="236"/>
      <c r="Q830" s="236"/>
      <c r="R830" s="236"/>
      <c r="S830" s="236"/>
      <c r="T830" s="236"/>
      <c r="U830" s="236"/>
      <c r="V830" s="236"/>
      <c r="W830" s="236"/>
      <c r="X830" s="236"/>
      <c r="Y830" s="236"/>
      <c r="Z830" s="236"/>
      <c r="AA830" s="236"/>
      <c r="AB830" s="236"/>
      <c r="AC830" s="236"/>
      <c r="AD830" s="236"/>
      <c r="AE830" s="236"/>
      <c r="AF830" s="236"/>
      <c r="AG830" s="236"/>
      <c r="AH830" s="236"/>
      <c r="AI830" s="236"/>
      <c r="AJ830" s="236"/>
      <c r="AK830" s="236"/>
      <c r="AL830" s="236"/>
      <c r="AM830" s="236"/>
      <c r="AN830" s="236"/>
      <c r="AO830" s="236"/>
      <c r="AP830" s="236"/>
      <c r="AQ830" s="236"/>
      <c r="AR830" s="236"/>
      <c r="AS830" s="177">
        <f t="shared" si="90"/>
        <v>0</v>
      </c>
      <c r="AT830" s="235">
        <f t="shared" si="91"/>
        <v>0</v>
      </c>
      <c r="AU830" s="235">
        <f t="shared" si="92"/>
        <v>0</v>
      </c>
      <c r="AV830" s="235">
        <f t="shared" si="93"/>
        <v>0</v>
      </c>
      <c r="AX830" s="173">
        <f t="shared" si="96"/>
        <v>0</v>
      </c>
      <c r="BA830" s="173">
        <f t="shared" si="94"/>
        <v>0</v>
      </c>
      <c r="BD830" s="173">
        <f t="shared" si="95"/>
        <v>0</v>
      </c>
    </row>
    <row r="831" spans="1:117" s="225" customFormat="1" hidden="1">
      <c r="A831" s="178" t="s">
        <v>1152</v>
      </c>
      <c r="B831" s="243"/>
      <c r="C831" s="242"/>
      <c r="D831" s="241"/>
      <c r="E831" s="240"/>
      <c r="F831" s="239"/>
      <c r="G831" s="238"/>
      <c r="H831" s="231"/>
      <c r="I831" s="237"/>
      <c r="J831" s="236"/>
      <c r="K831" s="236"/>
      <c r="L831" s="236"/>
      <c r="M831" s="236"/>
      <c r="N831" s="236"/>
      <c r="O831" s="236"/>
      <c r="P831" s="236"/>
      <c r="Q831" s="236"/>
      <c r="R831" s="236"/>
      <c r="S831" s="236"/>
      <c r="T831" s="236"/>
      <c r="U831" s="236"/>
      <c r="V831" s="236"/>
      <c r="W831" s="236"/>
      <c r="X831" s="236"/>
      <c r="Y831" s="236"/>
      <c r="Z831" s="236"/>
      <c r="AA831" s="236"/>
      <c r="AB831" s="236"/>
      <c r="AC831" s="236"/>
      <c r="AD831" s="236"/>
      <c r="AE831" s="236"/>
      <c r="AF831" s="236"/>
      <c r="AG831" s="236"/>
      <c r="AH831" s="236"/>
      <c r="AI831" s="236"/>
      <c r="AJ831" s="236"/>
      <c r="AK831" s="236"/>
      <c r="AL831" s="236"/>
      <c r="AM831" s="236"/>
      <c r="AN831" s="236"/>
      <c r="AO831" s="236"/>
      <c r="AP831" s="236"/>
      <c r="AQ831" s="236"/>
      <c r="AR831" s="236"/>
      <c r="AS831" s="177">
        <f t="shared" si="90"/>
        <v>0</v>
      </c>
      <c r="AT831" s="235">
        <f t="shared" si="91"/>
        <v>0</v>
      </c>
      <c r="AU831" s="235">
        <f t="shared" si="92"/>
        <v>0</v>
      </c>
      <c r="AV831" s="235">
        <f t="shared" si="93"/>
        <v>0</v>
      </c>
      <c r="AW831" s="172"/>
      <c r="AX831" s="173">
        <f t="shared" si="96"/>
        <v>0</v>
      </c>
      <c r="AY831" s="173"/>
      <c r="AZ831" s="173"/>
      <c r="BA831" s="173">
        <f t="shared" si="94"/>
        <v>0</v>
      </c>
      <c r="BB831" s="173"/>
      <c r="BC831" s="173"/>
      <c r="BD831" s="173">
        <f t="shared" si="95"/>
        <v>0</v>
      </c>
      <c r="BE831" s="173"/>
      <c r="BF831" s="172"/>
      <c r="BG831" s="172"/>
      <c r="BH831" s="172"/>
      <c r="BI831" s="172"/>
      <c r="BJ831" s="172"/>
      <c r="BK831" s="172"/>
      <c r="BL831" s="172"/>
      <c r="BM831" s="172"/>
      <c r="BN831" s="172"/>
      <c r="BO831" s="172"/>
      <c r="BP831" s="172"/>
      <c r="BQ831" s="172"/>
      <c r="BR831" s="172"/>
      <c r="BS831" s="172"/>
      <c r="BT831" s="172"/>
      <c r="BU831" s="172"/>
      <c r="BV831" s="172"/>
      <c r="BW831" s="172"/>
      <c r="BX831" s="172"/>
      <c r="BY831" s="172"/>
      <c r="BZ831" s="172"/>
      <c r="CA831" s="172"/>
      <c r="CB831" s="172"/>
      <c r="CC831" s="172"/>
      <c r="CD831" s="172"/>
      <c r="CE831" s="172"/>
      <c r="CF831" s="172"/>
      <c r="CG831" s="172"/>
      <c r="CH831" s="172"/>
      <c r="CI831" s="172"/>
      <c r="CJ831" s="172"/>
      <c r="CK831" s="172"/>
      <c r="CL831" s="172"/>
      <c r="CM831" s="172"/>
      <c r="CN831" s="172"/>
      <c r="CO831" s="172"/>
      <c r="CP831" s="172"/>
      <c r="CQ831" s="172"/>
      <c r="CR831" s="172"/>
      <c r="CS831" s="172"/>
      <c r="CT831" s="172"/>
      <c r="CU831" s="172"/>
      <c r="CV831" s="172"/>
      <c r="CW831" s="172"/>
      <c r="CX831" s="172"/>
      <c r="CY831" s="172"/>
      <c r="CZ831" s="172"/>
      <c r="DA831" s="172"/>
      <c r="DB831" s="172"/>
      <c r="DC831" s="172"/>
      <c r="DD831" s="172"/>
      <c r="DE831" s="172"/>
      <c r="DF831" s="172"/>
      <c r="DG831" s="172"/>
      <c r="DH831" s="172"/>
      <c r="DI831" s="172"/>
      <c r="DJ831" s="172"/>
      <c r="DK831" s="172"/>
      <c r="DL831" s="172"/>
      <c r="DM831" s="172"/>
    </row>
    <row r="832" spans="1:117" s="225" customFormat="1" hidden="1">
      <c r="A832" s="178" t="s">
        <v>1153</v>
      </c>
      <c r="B832" s="243"/>
      <c r="C832" s="242"/>
      <c r="D832" s="241"/>
      <c r="E832" s="240"/>
      <c r="F832" s="239"/>
      <c r="G832" s="238"/>
      <c r="H832" s="231"/>
      <c r="I832" s="237"/>
      <c r="J832" s="236"/>
      <c r="K832" s="236"/>
      <c r="L832" s="236"/>
      <c r="M832" s="236"/>
      <c r="N832" s="236"/>
      <c r="O832" s="236"/>
      <c r="P832" s="236"/>
      <c r="Q832" s="236"/>
      <c r="R832" s="236"/>
      <c r="S832" s="236"/>
      <c r="T832" s="236"/>
      <c r="U832" s="236"/>
      <c r="V832" s="236"/>
      <c r="W832" s="236"/>
      <c r="X832" s="236"/>
      <c r="Y832" s="236"/>
      <c r="Z832" s="236"/>
      <c r="AA832" s="236"/>
      <c r="AB832" s="236"/>
      <c r="AC832" s="236"/>
      <c r="AD832" s="236"/>
      <c r="AE832" s="236"/>
      <c r="AF832" s="236"/>
      <c r="AG832" s="236"/>
      <c r="AH832" s="236"/>
      <c r="AI832" s="236"/>
      <c r="AJ832" s="236"/>
      <c r="AK832" s="236"/>
      <c r="AL832" s="236"/>
      <c r="AM832" s="236"/>
      <c r="AN832" s="236"/>
      <c r="AO832" s="236"/>
      <c r="AP832" s="236"/>
      <c r="AQ832" s="236"/>
      <c r="AR832" s="236"/>
      <c r="AS832" s="177">
        <f t="shared" si="90"/>
        <v>0</v>
      </c>
      <c r="AT832" s="235">
        <f t="shared" si="91"/>
        <v>0</v>
      </c>
      <c r="AU832" s="235">
        <f t="shared" si="92"/>
        <v>0</v>
      </c>
      <c r="AV832" s="235">
        <f t="shared" si="93"/>
        <v>0</v>
      </c>
      <c r="AW832" s="172"/>
      <c r="AX832" s="173">
        <f t="shared" si="96"/>
        <v>0</v>
      </c>
      <c r="AY832" s="173"/>
      <c r="AZ832" s="173"/>
      <c r="BA832" s="173">
        <f t="shared" si="94"/>
        <v>0</v>
      </c>
      <c r="BB832" s="173"/>
      <c r="BC832" s="173"/>
      <c r="BD832" s="173">
        <f t="shared" si="95"/>
        <v>0</v>
      </c>
      <c r="BE832" s="173"/>
      <c r="BF832" s="172"/>
      <c r="BG832" s="172"/>
      <c r="BH832" s="172"/>
      <c r="BI832" s="172"/>
      <c r="BJ832" s="172"/>
      <c r="BK832" s="172"/>
      <c r="BL832" s="172"/>
      <c r="BM832" s="172"/>
      <c r="BN832" s="172"/>
      <c r="BO832" s="172"/>
      <c r="BP832" s="172"/>
      <c r="BQ832" s="172"/>
      <c r="BR832" s="172"/>
      <c r="BS832" s="172"/>
      <c r="BT832" s="172"/>
      <c r="BU832" s="172"/>
      <c r="BV832" s="172"/>
      <c r="BW832" s="172"/>
      <c r="BX832" s="172"/>
      <c r="BY832" s="172"/>
      <c r="BZ832" s="172"/>
      <c r="CA832" s="172"/>
      <c r="CB832" s="172"/>
      <c r="CC832" s="172"/>
      <c r="CD832" s="172"/>
      <c r="CE832" s="172"/>
      <c r="CF832" s="172"/>
      <c r="CG832" s="172"/>
      <c r="CH832" s="172"/>
      <c r="CI832" s="172"/>
      <c r="CJ832" s="172"/>
      <c r="CK832" s="172"/>
      <c r="CL832" s="172"/>
      <c r="CM832" s="172"/>
      <c r="CN832" s="172"/>
      <c r="CO832" s="172"/>
      <c r="CP832" s="172"/>
      <c r="CQ832" s="172"/>
      <c r="CR832" s="172"/>
      <c r="CS832" s="172"/>
      <c r="CT832" s="172"/>
      <c r="CU832" s="172"/>
      <c r="CV832" s="172"/>
      <c r="CW832" s="172"/>
      <c r="CX832" s="172"/>
      <c r="CY832" s="172"/>
      <c r="CZ832" s="172"/>
      <c r="DA832" s="172"/>
      <c r="DB832" s="172"/>
      <c r="DC832" s="172"/>
      <c r="DD832" s="172"/>
      <c r="DE832" s="172"/>
      <c r="DF832" s="172"/>
      <c r="DG832" s="172"/>
      <c r="DH832" s="172"/>
      <c r="DI832" s="172"/>
      <c r="DJ832" s="172"/>
      <c r="DK832" s="172"/>
      <c r="DL832" s="172"/>
      <c r="DM832" s="172"/>
    </row>
    <row r="833" spans="1:117" s="225" customFormat="1" hidden="1">
      <c r="A833" s="178" t="s">
        <v>1154</v>
      </c>
      <c r="B833" s="243"/>
      <c r="C833" s="242"/>
      <c r="D833" s="241"/>
      <c r="E833" s="240"/>
      <c r="F833" s="239"/>
      <c r="G833" s="238"/>
      <c r="H833" s="231"/>
      <c r="I833" s="237"/>
      <c r="J833" s="236"/>
      <c r="K833" s="236"/>
      <c r="L833" s="236"/>
      <c r="M833" s="236"/>
      <c r="N833" s="236"/>
      <c r="O833" s="236"/>
      <c r="P833" s="236"/>
      <c r="Q833" s="236"/>
      <c r="R833" s="236"/>
      <c r="S833" s="236"/>
      <c r="T833" s="236"/>
      <c r="U833" s="236"/>
      <c r="V833" s="236"/>
      <c r="W833" s="236"/>
      <c r="X833" s="236"/>
      <c r="Y833" s="236"/>
      <c r="Z833" s="236"/>
      <c r="AA833" s="236"/>
      <c r="AB833" s="236"/>
      <c r="AC833" s="236"/>
      <c r="AD833" s="236"/>
      <c r="AE833" s="236"/>
      <c r="AF833" s="236"/>
      <c r="AG833" s="236"/>
      <c r="AH833" s="236"/>
      <c r="AI833" s="236"/>
      <c r="AJ833" s="236"/>
      <c r="AK833" s="236"/>
      <c r="AL833" s="236"/>
      <c r="AM833" s="236"/>
      <c r="AN833" s="236"/>
      <c r="AO833" s="236"/>
      <c r="AP833" s="236"/>
      <c r="AQ833" s="236"/>
      <c r="AR833" s="236"/>
      <c r="AS833" s="177">
        <f t="shared" si="90"/>
        <v>0</v>
      </c>
      <c r="AT833" s="235">
        <f t="shared" si="91"/>
        <v>0</v>
      </c>
      <c r="AU833" s="235">
        <f t="shared" si="92"/>
        <v>0</v>
      </c>
      <c r="AV833" s="235">
        <f t="shared" si="93"/>
        <v>0</v>
      </c>
      <c r="AW833" s="172"/>
      <c r="AX833" s="173">
        <f t="shared" si="96"/>
        <v>0</v>
      </c>
      <c r="AY833" s="173"/>
      <c r="AZ833" s="173"/>
      <c r="BA833" s="173">
        <f t="shared" si="94"/>
        <v>0</v>
      </c>
      <c r="BB833" s="173"/>
      <c r="BC833" s="173"/>
      <c r="BD833" s="173">
        <f t="shared" si="95"/>
        <v>0</v>
      </c>
      <c r="BE833" s="173"/>
      <c r="BF833" s="172"/>
      <c r="BG833" s="172"/>
      <c r="BH833" s="172"/>
      <c r="BI833" s="172"/>
      <c r="BJ833" s="172"/>
      <c r="BK833" s="172"/>
      <c r="BL833" s="172"/>
      <c r="BM833" s="172"/>
      <c r="BN833" s="172"/>
      <c r="BO833" s="172"/>
      <c r="BP833" s="172"/>
      <c r="BQ833" s="172"/>
      <c r="BR833" s="172"/>
      <c r="BS833" s="172"/>
      <c r="BT833" s="172"/>
      <c r="BU833" s="172"/>
      <c r="BV833" s="172"/>
      <c r="BW833" s="172"/>
      <c r="BX833" s="172"/>
      <c r="BY833" s="172"/>
      <c r="BZ833" s="172"/>
      <c r="CA833" s="172"/>
      <c r="CB833" s="172"/>
      <c r="CC833" s="172"/>
      <c r="CD833" s="172"/>
      <c r="CE833" s="172"/>
      <c r="CF833" s="172"/>
      <c r="CG833" s="172"/>
      <c r="CH833" s="172"/>
      <c r="CI833" s="172"/>
      <c r="CJ833" s="172"/>
      <c r="CK833" s="172"/>
      <c r="CL833" s="172"/>
      <c r="CM833" s="172"/>
      <c r="CN833" s="172"/>
      <c r="CO833" s="172"/>
      <c r="CP833" s="172"/>
      <c r="CQ833" s="172"/>
      <c r="CR833" s="172"/>
      <c r="CS833" s="172"/>
      <c r="CT833" s="172"/>
      <c r="CU833" s="172"/>
      <c r="CV833" s="172"/>
      <c r="CW833" s="172"/>
      <c r="CX833" s="172"/>
      <c r="CY833" s="172"/>
      <c r="CZ833" s="172"/>
      <c r="DA833" s="172"/>
      <c r="DB833" s="172"/>
      <c r="DC833" s="172"/>
      <c r="DD833" s="172"/>
      <c r="DE833" s="172"/>
      <c r="DF833" s="172"/>
      <c r="DG833" s="172"/>
      <c r="DH833" s="172"/>
      <c r="DI833" s="172"/>
      <c r="DJ833" s="172"/>
      <c r="DK833" s="172"/>
      <c r="DL833" s="172"/>
      <c r="DM833" s="172"/>
    </row>
    <row r="834" spans="1:117" s="225" customFormat="1" hidden="1">
      <c r="A834" s="178" t="s">
        <v>1155</v>
      </c>
      <c r="B834" s="243"/>
      <c r="C834" s="242"/>
      <c r="D834" s="241"/>
      <c r="E834" s="240"/>
      <c r="F834" s="239"/>
      <c r="G834" s="238"/>
      <c r="H834" s="231"/>
      <c r="I834" s="237"/>
      <c r="J834" s="236"/>
      <c r="K834" s="236"/>
      <c r="L834" s="236"/>
      <c r="M834" s="236"/>
      <c r="N834" s="236"/>
      <c r="O834" s="236"/>
      <c r="P834" s="236"/>
      <c r="Q834" s="236"/>
      <c r="R834" s="236"/>
      <c r="S834" s="236"/>
      <c r="T834" s="236"/>
      <c r="U834" s="236"/>
      <c r="V834" s="236"/>
      <c r="W834" s="236"/>
      <c r="X834" s="236"/>
      <c r="Y834" s="236"/>
      <c r="Z834" s="236"/>
      <c r="AA834" s="236"/>
      <c r="AB834" s="236"/>
      <c r="AC834" s="236"/>
      <c r="AD834" s="236"/>
      <c r="AE834" s="236"/>
      <c r="AF834" s="236"/>
      <c r="AG834" s="236"/>
      <c r="AH834" s="236"/>
      <c r="AI834" s="236"/>
      <c r="AJ834" s="236"/>
      <c r="AK834" s="236"/>
      <c r="AL834" s="236"/>
      <c r="AM834" s="236"/>
      <c r="AN834" s="236"/>
      <c r="AO834" s="236"/>
      <c r="AP834" s="236"/>
      <c r="AQ834" s="236"/>
      <c r="AR834" s="236"/>
      <c r="AS834" s="177">
        <f t="shared" si="90"/>
        <v>0</v>
      </c>
      <c r="AT834" s="235">
        <f t="shared" si="91"/>
        <v>0</v>
      </c>
      <c r="AU834" s="235">
        <f t="shared" si="92"/>
        <v>0</v>
      </c>
      <c r="AV834" s="235">
        <f t="shared" si="93"/>
        <v>0</v>
      </c>
      <c r="AW834" s="172"/>
      <c r="AX834" s="173">
        <f t="shared" si="96"/>
        <v>0</v>
      </c>
      <c r="AY834" s="173"/>
      <c r="AZ834" s="173"/>
      <c r="BA834" s="173">
        <f t="shared" si="94"/>
        <v>0</v>
      </c>
      <c r="BB834" s="173"/>
      <c r="BC834" s="173"/>
      <c r="BD834" s="173">
        <f t="shared" si="95"/>
        <v>0</v>
      </c>
      <c r="BE834" s="173"/>
      <c r="BF834" s="172"/>
      <c r="BG834" s="172"/>
      <c r="BH834" s="172"/>
      <c r="BI834" s="172"/>
      <c r="BJ834" s="172"/>
      <c r="BK834" s="172"/>
      <c r="BL834" s="172"/>
      <c r="BM834" s="172"/>
      <c r="BN834" s="172"/>
      <c r="BO834" s="172"/>
      <c r="BP834" s="172"/>
      <c r="BQ834" s="172"/>
      <c r="BR834" s="172"/>
      <c r="BS834" s="172"/>
      <c r="BT834" s="172"/>
      <c r="BU834" s="172"/>
      <c r="BV834" s="172"/>
      <c r="BW834" s="172"/>
      <c r="BX834" s="172"/>
      <c r="BY834" s="172"/>
      <c r="BZ834" s="172"/>
      <c r="CA834" s="172"/>
      <c r="CB834" s="172"/>
      <c r="CC834" s="172"/>
      <c r="CD834" s="172"/>
      <c r="CE834" s="172"/>
      <c r="CF834" s="172"/>
      <c r="CG834" s="172"/>
      <c r="CH834" s="172"/>
      <c r="CI834" s="172"/>
      <c r="CJ834" s="172"/>
      <c r="CK834" s="172"/>
      <c r="CL834" s="172"/>
      <c r="CM834" s="172"/>
      <c r="CN834" s="172"/>
      <c r="CO834" s="172"/>
      <c r="CP834" s="172"/>
      <c r="CQ834" s="172"/>
      <c r="CR834" s="172"/>
      <c r="CS834" s="172"/>
      <c r="CT834" s="172"/>
      <c r="CU834" s="172"/>
      <c r="CV834" s="172"/>
      <c r="CW834" s="172"/>
      <c r="CX834" s="172"/>
      <c r="CY834" s="172"/>
      <c r="CZ834" s="172"/>
      <c r="DA834" s="172"/>
      <c r="DB834" s="172"/>
      <c r="DC834" s="172"/>
      <c r="DD834" s="172"/>
      <c r="DE834" s="172"/>
      <c r="DF834" s="172"/>
      <c r="DG834" s="172"/>
      <c r="DH834" s="172"/>
      <c r="DI834" s="172"/>
      <c r="DJ834" s="172"/>
      <c r="DK834" s="172"/>
      <c r="DL834" s="172"/>
      <c r="DM834" s="172"/>
    </row>
    <row r="835" spans="1:117" s="225" customFormat="1" hidden="1">
      <c r="A835" s="178" t="s">
        <v>1156</v>
      </c>
      <c r="B835" s="243"/>
      <c r="C835" s="242"/>
      <c r="D835" s="241"/>
      <c r="E835" s="240"/>
      <c r="F835" s="239"/>
      <c r="G835" s="238"/>
      <c r="H835" s="231"/>
      <c r="I835" s="237"/>
      <c r="J835" s="236"/>
      <c r="K835" s="236"/>
      <c r="L835" s="236"/>
      <c r="M835" s="236"/>
      <c r="N835" s="236"/>
      <c r="O835" s="236"/>
      <c r="P835" s="236"/>
      <c r="Q835" s="236"/>
      <c r="R835" s="236"/>
      <c r="S835" s="236"/>
      <c r="T835" s="236"/>
      <c r="U835" s="236"/>
      <c r="V835" s="236"/>
      <c r="W835" s="236"/>
      <c r="X835" s="236"/>
      <c r="Y835" s="236"/>
      <c r="Z835" s="236"/>
      <c r="AA835" s="236"/>
      <c r="AB835" s="236"/>
      <c r="AC835" s="236"/>
      <c r="AD835" s="236"/>
      <c r="AE835" s="236"/>
      <c r="AF835" s="236"/>
      <c r="AG835" s="236"/>
      <c r="AH835" s="236"/>
      <c r="AI835" s="236"/>
      <c r="AJ835" s="236"/>
      <c r="AK835" s="236"/>
      <c r="AL835" s="236"/>
      <c r="AM835" s="236"/>
      <c r="AN835" s="236"/>
      <c r="AO835" s="236"/>
      <c r="AP835" s="236"/>
      <c r="AQ835" s="236"/>
      <c r="AR835" s="236"/>
      <c r="AS835" s="177">
        <f t="shared" si="90"/>
        <v>0</v>
      </c>
      <c r="AT835" s="235">
        <f t="shared" si="91"/>
        <v>0</v>
      </c>
      <c r="AU835" s="235">
        <f t="shared" si="92"/>
        <v>0</v>
      </c>
      <c r="AV835" s="235">
        <f t="shared" si="93"/>
        <v>0</v>
      </c>
      <c r="AW835" s="172"/>
      <c r="AX835" s="173">
        <f t="shared" si="96"/>
        <v>0</v>
      </c>
      <c r="AY835" s="173"/>
      <c r="AZ835" s="173"/>
      <c r="BA835" s="173">
        <f t="shared" si="94"/>
        <v>0</v>
      </c>
      <c r="BB835" s="173"/>
      <c r="BC835" s="173"/>
      <c r="BD835" s="173">
        <f t="shared" si="95"/>
        <v>0</v>
      </c>
      <c r="BE835" s="173"/>
      <c r="BF835" s="172"/>
      <c r="BG835" s="172"/>
      <c r="BH835" s="172"/>
      <c r="BI835" s="172"/>
      <c r="BJ835" s="172"/>
      <c r="BK835" s="172"/>
      <c r="BL835" s="172"/>
      <c r="BM835" s="172"/>
      <c r="BN835" s="172"/>
      <c r="BO835" s="172"/>
      <c r="BP835" s="172"/>
      <c r="BQ835" s="172"/>
      <c r="BR835" s="172"/>
      <c r="BS835" s="172"/>
      <c r="BT835" s="172"/>
      <c r="BU835" s="172"/>
      <c r="BV835" s="172"/>
      <c r="BW835" s="172"/>
      <c r="BX835" s="172"/>
      <c r="BY835" s="172"/>
      <c r="BZ835" s="172"/>
      <c r="CA835" s="172"/>
      <c r="CB835" s="172"/>
      <c r="CC835" s="172"/>
      <c r="CD835" s="172"/>
      <c r="CE835" s="172"/>
      <c r="CF835" s="172"/>
      <c r="CG835" s="172"/>
      <c r="CH835" s="172"/>
      <c r="CI835" s="172"/>
      <c r="CJ835" s="172"/>
      <c r="CK835" s="172"/>
      <c r="CL835" s="172"/>
      <c r="CM835" s="172"/>
      <c r="CN835" s="172"/>
      <c r="CO835" s="172"/>
      <c r="CP835" s="172"/>
      <c r="CQ835" s="172"/>
      <c r="CR835" s="172"/>
      <c r="CS835" s="172"/>
      <c r="CT835" s="172"/>
      <c r="CU835" s="172"/>
      <c r="CV835" s="172"/>
      <c r="CW835" s="172"/>
      <c r="CX835" s="172"/>
      <c r="CY835" s="172"/>
      <c r="CZ835" s="172"/>
      <c r="DA835" s="172"/>
      <c r="DB835" s="172"/>
      <c r="DC835" s="172"/>
      <c r="DD835" s="172"/>
      <c r="DE835" s="172"/>
      <c r="DF835" s="172"/>
      <c r="DG835" s="172"/>
      <c r="DH835" s="172"/>
      <c r="DI835" s="172"/>
      <c r="DJ835" s="172"/>
      <c r="DK835" s="172"/>
      <c r="DL835" s="172"/>
      <c r="DM835" s="172"/>
    </row>
    <row r="836" spans="1:117" s="225" customFormat="1" hidden="1">
      <c r="A836" s="178" t="s">
        <v>1157</v>
      </c>
      <c r="B836" s="243"/>
      <c r="C836" s="242"/>
      <c r="D836" s="241"/>
      <c r="E836" s="240"/>
      <c r="F836" s="239"/>
      <c r="G836" s="238"/>
      <c r="H836" s="231"/>
      <c r="I836" s="237"/>
      <c r="J836" s="236"/>
      <c r="K836" s="236"/>
      <c r="L836" s="236"/>
      <c r="M836" s="236"/>
      <c r="N836" s="236"/>
      <c r="O836" s="236"/>
      <c r="P836" s="236"/>
      <c r="Q836" s="236"/>
      <c r="R836" s="236"/>
      <c r="S836" s="236"/>
      <c r="T836" s="236"/>
      <c r="U836" s="236"/>
      <c r="V836" s="236"/>
      <c r="W836" s="236"/>
      <c r="X836" s="236"/>
      <c r="Y836" s="236"/>
      <c r="Z836" s="236"/>
      <c r="AA836" s="236"/>
      <c r="AB836" s="236"/>
      <c r="AC836" s="236"/>
      <c r="AD836" s="236"/>
      <c r="AE836" s="236"/>
      <c r="AF836" s="236"/>
      <c r="AG836" s="236"/>
      <c r="AH836" s="236"/>
      <c r="AI836" s="236"/>
      <c r="AJ836" s="236"/>
      <c r="AK836" s="236"/>
      <c r="AL836" s="236"/>
      <c r="AM836" s="236"/>
      <c r="AN836" s="236"/>
      <c r="AO836" s="236"/>
      <c r="AP836" s="236"/>
      <c r="AQ836" s="236"/>
      <c r="AR836" s="236"/>
      <c r="AS836" s="177">
        <f t="shared" si="90"/>
        <v>0</v>
      </c>
      <c r="AT836" s="235">
        <f t="shared" si="91"/>
        <v>0</v>
      </c>
      <c r="AU836" s="235">
        <f t="shared" si="92"/>
        <v>0</v>
      </c>
      <c r="AV836" s="235">
        <f t="shared" si="93"/>
        <v>0</v>
      </c>
      <c r="AW836" s="172"/>
      <c r="AX836" s="173">
        <f t="shared" si="96"/>
        <v>0</v>
      </c>
      <c r="AY836" s="173"/>
      <c r="AZ836" s="173"/>
      <c r="BA836" s="173">
        <f t="shared" si="94"/>
        <v>0</v>
      </c>
      <c r="BB836" s="173"/>
      <c r="BC836" s="173"/>
      <c r="BD836" s="173">
        <f t="shared" si="95"/>
        <v>0</v>
      </c>
      <c r="BE836" s="173"/>
      <c r="BF836" s="172"/>
      <c r="BG836" s="172"/>
      <c r="BH836" s="172"/>
      <c r="BI836" s="172"/>
      <c r="BJ836" s="172"/>
      <c r="BK836" s="172"/>
      <c r="BL836" s="172"/>
      <c r="BM836" s="172"/>
      <c r="BN836" s="172"/>
      <c r="BO836" s="172"/>
      <c r="BP836" s="172"/>
      <c r="BQ836" s="172"/>
      <c r="BR836" s="172"/>
      <c r="BS836" s="172"/>
      <c r="BT836" s="172"/>
      <c r="BU836" s="172"/>
      <c r="BV836" s="172"/>
      <c r="BW836" s="172"/>
      <c r="BX836" s="172"/>
      <c r="BY836" s="172"/>
      <c r="BZ836" s="172"/>
      <c r="CA836" s="172"/>
      <c r="CB836" s="172"/>
      <c r="CC836" s="172"/>
      <c r="CD836" s="172"/>
      <c r="CE836" s="172"/>
      <c r="CF836" s="172"/>
      <c r="CG836" s="172"/>
      <c r="CH836" s="172"/>
      <c r="CI836" s="172"/>
      <c r="CJ836" s="172"/>
      <c r="CK836" s="172"/>
      <c r="CL836" s="172"/>
      <c r="CM836" s="172"/>
      <c r="CN836" s="172"/>
      <c r="CO836" s="172"/>
      <c r="CP836" s="172"/>
      <c r="CQ836" s="172"/>
      <c r="CR836" s="172"/>
      <c r="CS836" s="172"/>
      <c r="CT836" s="172"/>
      <c r="CU836" s="172"/>
      <c r="CV836" s="172"/>
      <c r="CW836" s="172"/>
      <c r="CX836" s="172"/>
      <c r="CY836" s="172"/>
      <c r="CZ836" s="172"/>
      <c r="DA836" s="172"/>
      <c r="DB836" s="172"/>
      <c r="DC836" s="172"/>
      <c r="DD836" s="172"/>
      <c r="DE836" s="172"/>
      <c r="DF836" s="172"/>
      <c r="DG836" s="172"/>
      <c r="DH836" s="172"/>
      <c r="DI836" s="172"/>
      <c r="DJ836" s="172"/>
      <c r="DK836" s="172"/>
      <c r="DL836" s="172"/>
      <c r="DM836" s="172"/>
    </row>
    <row r="837" spans="1:117" hidden="1">
      <c r="A837" s="178" t="s">
        <v>1158</v>
      </c>
      <c r="B837" s="243"/>
      <c r="C837" s="242"/>
      <c r="D837" s="241"/>
      <c r="E837" s="240"/>
      <c r="F837" s="239"/>
      <c r="G837" s="238"/>
      <c r="H837" s="231"/>
      <c r="I837" s="237"/>
      <c r="J837" s="236"/>
      <c r="K837" s="236"/>
      <c r="L837" s="236"/>
      <c r="M837" s="236"/>
      <c r="N837" s="236"/>
      <c r="O837" s="236"/>
      <c r="P837" s="236"/>
      <c r="Q837" s="236"/>
      <c r="R837" s="236"/>
      <c r="S837" s="236"/>
      <c r="T837" s="236"/>
      <c r="U837" s="236"/>
      <c r="V837" s="236"/>
      <c r="W837" s="236"/>
      <c r="X837" s="236"/>
      <c r="Y837" s="236"/>
      <c r="Z837" s="236"/>
      <c r="AA837" s="236"/>
      <c r="AB837" s="236"/>
      <c r="AC837" s="236"/>
      <c r="AD837" s="236"/>
      <c r="AE837" s="236"/>
      <c r="AF837" s="236"/>
      <c r="AG837" s="236"/>
      <c r="AH837" s="236"/>
      <c r="AI837" s="236"/>
      <c r="AJ837" s="236"/>
      <c r="AK837" s="236"/>
      <c r="AL837" s="236"/>
      <c r="AM837" s="236"/>
      <c r="AN837" s="236"/>
      <c r="AO837" s="236"/>
      <c r="AP837" s="236"/>
      <c r="AQ837" s="236"/>
      <c r="AR837" s="236"/>
      <c r="AS837" s="177">
        <f t="shared" ref="AS837:AS900" si="97">SUM(J837:AR837)</f>
        <v>0</v>
      </c>
      <c r="AT837" s="235">
        <f t="shared" ref="AT837:AT900" si="98">SUM(J837:O837)</f>
        <v>0</v>
      </c>
      <c r="AU837" s="235">
        <f t="shared" ref="AU837:AU900" si="99">SUM(P837:Z837)</f>
        <v>0</v>
      </c>
      <c r="AV837" s="235">
        <f t="shared" ref="AV837:AV900" si="100">SUM(AA837:AJ837)</f>
        <v>0</v>
      </c>
      <c r="AX837" s="173">
        <f t="shared" si="96"/>
        <v>0</v>
      </c>
      <c r="BA837" s="173">
        <f t="shared" si="94"/>
        <v>0</v>
      </c>
      <c r="BD837" s="173">
        <f t="shared" si="95"/>
        <v>0</v>
      </c>
    </row>
    <row r="838" spans="1:117" s="225" customFormat="1" hidden="1">
      <c r="A838" s="178" t="s">
        <v>1159</v>
      </c>
      <c r="B838" s="243"/>
      <c r="C838" s="242"/>
      <c r="D838" s="241"/>
      <c r="E838" s="240"/>
      <c r="F838" s="239"/>
      <c r="G838" s="238"/>
      <c r="H838" s="231"/>
      <c r="I838" s="237"/>
      <c r="J838" s="236"/>
      <c r="K838" s="236"/>
      <c r="L838" s="236"/>
      <c r="M838" s="236"/>
      <c r="N838" s="236"/>
      <c r="O838" s="236"/>
      <c r="P838" s="236"/>
      <c r="Q838" s="236"/>
      <c r="R838" s="236"/>
      <c r="S838" s="236"/>
      <c r="T838" s="236"/>
      <c r="U838" s="236"/>
      <c r="V838" s="236"/>
      <c r="W838" s="236"/>
      <c r="X838" s="236"/>
      <c r="Y838" s="236"/>
      <c r="Z838" s="236"/>
      <c r="AA838" s="236"/>
      <c r="AB838" s="236"/>
      <c r="AC838" s="236"/>
      <c r="AD838" s="236"/>
      <c r="AE838" s="236"/>
      <c r="AF838" s="236"/>
      <c r="AG838" s="236"/>
      <c r="AH838" s="236"/>
      <c r="AI838" s="236"/>
      <c r="AJ838" s="236"/>
      <c r="AK838" s="236"/>
      <c r="AL838" s="236"/>
      <c r="AM838" s="236"/>
      <c r="AN838" s="236"/>
      <c r="AO838" s="236"/>
      <c r="AP838" s="236"/>
      <c r="AQ838" s="236"/>
      <c r="AR838" s="236"/>
      <c r="AS838" s="177">
        <f t="shared" si="97"/>
        <v>0</v>
      </c>
      <c r="AT838" s="235">
        <f t="shared" si="98"/>
        <v>0</v>
      </c>
      <c r="AU838" s="235">
        <f t="shared" si="99"/>
        <v>0</v>
      </c>
      <c r="AV838" s="235">
        <f t="shared" si="100"/>
        <v>0</v>
      </c>
      <c r="AW838" s="172"/>
      <c r="AX838" s="173">
        <f t="shared" si="96"/>
        <v>0</v>
      </c>
      <c r="AY838" s="173"/>
      <c r="AZ838" s="173"/>
      <c r="BA838" s="173">
        <f t="shared" ref="BA838:BA901" si="101">D838*AC838</f>
        <v>0</v>
      </c>
      <c r="BB838" s="173"/>
      <c r="BC838" s="173"/>
      <c r="BD838" s="173">
        <f t="shared" ref="BD838:BD901" si="102">D838*(AK838+W838)</f>
        <v>0</v>
      </c>
      <c r="BE838" s="173"/>
      <c r="BF838" s="172"/>
      <c r="BG838" s="172"/>
      <c r="BH838" s="172"/>
      <c r="BI838" s="172"/>
      <c r="BJ838" s="172"/>
      <c r="BK838" s="172"/>
      <c r="BL838" s="172"/>
      <c r="BM838" s="172"/>
      <c r="BN838" s="172"/>
      <c r="BO838" s="172"/>
      <c r="BP838" s="172"/>
      <c r="BQ838" s="172"/>
      <c r="BR838" s="172"/>
      <c r="BS838" s="172"/>
      <c r="BT838" s="172"/>
      <c r="BU838" s="172"/>
      <c r="BV838" s="172"/>
      <c r="BW838" s="172"/>
      <c r="BX838" s="172"/>
      <c r="BY838" s="172"/>
      <c r="BZ838" s="172"/>
      <c r="CA838" s="172"/>
      <c r="CB838" s="172"/>
      <c r="CC838" s="172"/>
      <c r="CD838" s="172"/>
      <c r="CE838" s="172"/>
      <c r="CF838" s="172"/>
      <c r="CG838" s="172"/>
      <c r="CH838" s="172"/>
      <c r="CI838" s="172"/>
      <c r="CJ838" s="172"/>
      <c r="CK838" s="172"/>
      <c r="CL838" s="172"/>
      <c r="CM838" s="172"/>
      <c r="CN838" s="172"/>
      <c r="CO838" s="172"/>
      <c r="CP838" s="172"/>
      <c r="CQ838" s="172"/>
      <c r="CR838" s="172"/>
      <c r="CS838" s="172"/>
      <c r="CT838" s="172"/>
      <c r="CU838" s="172"/>
      <c r="CV838" s="172"/>
      <c r="CW838" s="172"/>
      <c r="CX838" s="172"/>
      <c r="CY838" s="172"/>
      <c r="CZ838" s="172"/>
      <c r="DA838" s="172"/>
      <c r="DB838" s="172"/>
      <c r="DC838" s="172"/>
      <c r="DD838" s="172"/>
      <c r="DE838" s="172"/>
      <c r="DF838" s="172"/>
      <c r="DG838" s="172"/>
      <c r="DH838" s="172"/>
      <c r="DI838" s="172"/>
      <c r="DJ838" s="172"/>
      <c r="DK838" s="172"/>
      <c r="DL838" s="172"/>
      <c r="DM838" s="172"/>
    </row>
    <row r="839" spans="1:117" hidden="1">
      <c r="A839" s="178" t="s">
        <v>1160</v>
      </c>
      <c r="B839" s="243"/>
      <c r="C839" s="242"/>
      <c r="D839" s="241"/>
      <c r="E839" s="240"/>
      <c r="F839" s="239"/>
      <c r="G839" s="238"/>
      <c r="H839" s="231"/>
      <c r="I839" s="237"/>
      <c r="J839" s="236"/>
      <c r="K839" s="236"/>
      <c r="L839" s="236"/>
      <c r="M839" s="236"/>
      <c r="N839" s="236"/>
      <c r="O839" s="236"/>
      <c r="P839" s="236"/>
      <c r="Q839" s="236"/>
      <c r="R839" s="236"/>
      <c r="S839" s="236"/>
      <c r="T839" s="236"/>
      <c r="U839" s="236"/>
      <c r="V839" s="236"/>
      <c r="W839" s="236"/>
      <c r="X839" s="236"/>
      <c r="Y839" s="236"/>
      <c r="Z839" s="236"/>
      <c r="AA839" s="236"/>
      <c r="AB839" s="236"/>
      <c r="AC839" s="236"/>
      <c r="AD839" s="236"/>
      <c r="AE839" s="236"/>
      <c r="AF839" s="236"/>
      <c r="AG839" s="236"/>
      <c r="AH839" s="236"/>
      <c r="AI839" s="236"/>
      <c r="AJ839" s="236"/>
      <c r="AK839" s="236"/>
      <c r="AL839" s="236"/>
      <c r="AM839" s="236"/>
      <c r="AN839" s="236"/>
      <c r="AO839" s="236"/>
      <c r="AP839" s="236"/>
      <c r="AQ839" s="236"/>
      <c r="AR839" s="236"/>
      <c r="AS839" s="177">
        <f t="shared" si="97"/>
        <v>0</v>
      </c>
      <c r="AT839" s="235">
        <f t="shared" si="98"/>
        <v>0</v>
      </c>
      <c r="AU839" s="235">
        <f t="shared" si="99"/>
        <v>0</v>
      </c>
      <c r="AV839" s="235">
        <f t="shared" si="100"/>
        <v>0</v>
      </c>
      <c r="AX839" s="173">
        <f t="shared" si="96"/>
        <v>0</v>
      </c>
      <c r="BA839" s="173">
        <f t="shared" si="101"/>
        <v>0</v>
      </c>
      <c r="BD839" s="173">
        <f t="shared" si="102"/>
        <v>0</v>
      </c>
    </row>
    <row r="840" spans="1:117" s="225" customFormat="1" hidden="1">
      <c r="A840" s="178" t="s">
        <v>1161</v>
      </c>
      <c r="B840" s="243"/>
      <c r="C840" s="242"/>
      <c r="D840" s="241"/>
      <c r="E840" s="240"/>
      <c r="F840" s="239"/>
      <c r="G840" s="238"/>
      <c r="H840" s="231"/>
      <c r="I840" s="237"/>
      <c r="J840" s="236"/>
      <c r="K840" s="236"/>
      <c r="L840" s="236"/>
      <c r="M840" s="236"/>
      <c r="N840" s="236"/>
      <c r="O840" s="236"/>
      <c r="P840" s="236"/>
      <c r="Q840" s="236"/>
      <c r="R840" s="236"/>
      <c r="S840" s="236"/>
      <c r="T840" s="236"/>
      <c r="U840" s="236"/>
      <c r="V840" s="236"/>
      <c r="W840" s="236"/>
      <c r="X840" s="236"/>
      <c r="Y840" s="236"/>
      <c r="Z840" s="236"/>
      <c r="AA840" s="236"/>
      <c r="AB840" s="236"/>
      <c r="AC840" s="236"/>
      <c r="AD840" s="236"/>
      <c r="AE840" s="236"/>
      <c r="AF840" s="236"/>
      <c r="AG840" s="236"/>
      <c r="AH840" s="236"/>
      <c r="AI840" s="236"/>
      <c r="AJ840" s="236"/>
      <c r="AK840" s="236"/>
      <c r="AL840" s="236"/>
      <c r="AM840" s="236"/>
      <c r="AN840" s="236"/>
      <c r="AO840" s="236"/>
      <c r="AP840" s="236"/>
      <c r="AQ840" s="236"/>
      <c r="AR840" s="236"/>
      <c r="AS840" s="177">
        <f t="shared" si="97"/>
        <v>0</v>
      </c>
      <c r="AT840" s="235">
        <f t="shared" si="98"/>
        <v>0</v>
      </c>
      <c r="AU840" s="235">
        <f t="shared" si="99"/>
        <v>0</v>
      </c>
      <c r="AV840" s="235">
        <f t="shared" si="100"/>
        <v>0</v>
      </c>
      <c r="AW840" s="172"/>
      <c r="AX840" s="173">
        <f t="shared" si="96"/>
        <v>0</v>
      </c>
      <c r="AY840" s="173"/>
      <c r="AZ840" s="173"/>
      <c r="BA840" s="173">
        <f t="shared" si="101"/>
        <v>0</v>
      </c>
      <c r="BB840" s="173"/>
      <c r="BC840" s="173"/>
      <c r="BD840" s="173">
        <f t="shared" si="102"/>
        <v>0</v>
      </c>
      <c r="BE840" s="173"/>
      <c r="BF840" s="172"/>
      <c r="BG840" s="172"/>
      <c r="BH840" s="172"/>
      <c r="BI840" s="172"/>
      <c r="BJ840" s="172"/>
      <c r="BK840" s="172"/>
      <c r="BL840" s="172"/>
      <c r="BM840" s="172"/>
      <c r="BN840" s="172"/>
      <c r="BO840" s="172"/>
      <c r="BP840" s="172"/>
      <c r="BQ840" s="172"/>
      <c r="BR840" s="172"/>
      <c r="BS840" s="172"/>
      <c r="BT840" s="172"/>
      <c r="BU840" s="172"/>
      <c r="BV840" s="172"/>
      <c r="BW840" s="172"/>
      <c r="BX840" s="172"/>
      <c r="BY840" s="172"/>
      <c r="BZ840" s="172"/>
      <c r="CA840" s="172"/>
      <c r="CB840" s="172"/>
      <c r="CC840" s="172"/>
      <c r="CD840" s="172"/>
      <c r="CE840" s="172"/>
      <c r="CF840" s="172"/>
      <c r="CG840" s="172"/>
      <c r="CH840" s="172"/>
      <c r="CI840" s="172"/>
      <c r="CJ840" s="172"/>
      <c r="CK840" s="172"/>
      <c r="CL840" s="172"/>
      <c r="CM840" s="172"/>
      <c r="CN840" s="172"/>
      <c r="CO840" s="172"/>
      <c r="CP840" s="172"/>
      <c r="CQ840" s="172"/>
      <c r="CR840" s="172"/>
      <c r="CS840" s="172"/>
      <c r="CT840" s="172"/>
      <c r="CU840" s="172"/>
      <c r="CV840" s="172"/>
      <c r="CW840" s="172"/>
      <c r="CX840" s="172"/>
      <c r="CY840" s="172"/>
      <c r="CZ840" s="172"/>
      <c r="DA840" s="172"/>
      <c r="DB840" s="172"/>
      <c r="DC840" s="172"/>
      <c r="DD840" s="172"/>
      <c r="DE840" s="172"/>
      <c r="DF840" s="172"/>
      <c r="DG840" s="172"/>
      <c r="DH840" s="172"/>
      <c r="DI840" s="172"/>
      <c r="DJ840" s="172"/>
      <c r="DK840" s="172"/>
      <c r="DL840" s="172"/>
      <c r="DM840" s="172"/>
    </row>
    <row r="841" spans="1:117" s="225" customFormat="1" hidden="1">
      <c r="A841" s="178" t="s">
        <v>1162</v>
      </c>
      <c r="B841" s="243"/>
      <c r="C841" s="242"/>
      <c r="D841" s="241"/>
      <c r="E841" s="240"/>
      <c r="F841" s="239"/>
      <c r="G841" s="238"/>
      <c r="H841" s="231"/>
      <c r="I841" s="237"/>
      <c r="J841" s="236"/>
      <c r="K841" s="236"/>
      <c r="L841" s="236"/>
      <c r="M841" s="236"/>
      <c r="N841" s="236"/>
      <c r="O841" s="236"/>
      <c r="P841" s="236"/>
      <c r="Q841" s="236"/>
      <c r="R841" s="236"/>
      <c r="S841" s="236"/>
      <c r="T841" s="236"/>
      <c r="U841" s="236"/>
      <c r="V841" s="236"/>
      <c r="W841" s="236"/>
      <c r="X841" s="236"/>
      <c r="Y841" s="236"/>
      <c r="Z841" s="236"/>
      <c r="AA841" s="236"/>
      <c r="AB841" s="236"/>
      <c r="AC841" s="236"/>
      <c r="AD841" s="236"/>
      <c r="AE841" s="236"/>
      <c r="AF841" s="236"/>
      <c r="AG841" s="236"/>
      <c r="AH841" s="236"/>
      <c r="AI841" s="236"/>
      <c r="AJ841" s="236"/>
      <c r="AK841" s="236"/>
      <c r="AL841" s="236"/>
      <c r="AM841" s="236"/>
      <c r="AN841" s="236"/>
      <c r="AO841" s="236"/>
      <c r="AP841" s="236"/>
      <c r="AQ841" s="236"/>
      <c r="AR841" s="236"/>
      <c r="AS841" s="177">
        <f t="shared" si="97"/>
        <v>0</v>
      </c>
      <c r="AT841" s="235">
        <f t="shared" si="98"/>
        <v>0</v>
      </c>
      <c r="AU841" s="235">
        <f t="shared" si="99"/>
        <v>0</v>
      </c>
      <c r="AV841" s="235">
        <f t="shared" si="100"/>
        <v>0</v>
      </c>
      <c r="AW841" s="172"/>
      <c r="AX841" s="173">
        <f t="shared" si="96"/>
        <v>0</v>
      </c>
      <c r="AY841" s="173"/>
      <c r="AZ841" s="173"/>
      <c r="BA841" s="173">
        <f t="shared" si="101"/>
        <v>0</v>
      </c>
      <c r="BB841" s="173"/>
      <c r="BC841" s="173"/>
      <c r="BD841" s="173">
        <f t="shared" si="102"/>
        <v>0</v>
      </c>
      <c r="BE841" s="173"/>
      <c r="BF841" s="172"/>
      <c r="BG841" s="172"/>
      <c r="BH841" s="172"/>
      <c r="BI841" s="172"/>
      <c r="BJ841" s="172"/>
      <c r="BK841" s="172"/>
      <c r="BL841" s="172"/>
      <c r="BM841" s="172"/>
      <c r="BN841" s="172"/>
      <c r="BO841" s="172"/>
      <c r="BP841" s="172"/>
      <c r="BQ841" s="172"/>
      <c r="BR841" s="172"/>
      <c r="BS841" s="172"/>
      <c r="BT841" s="172"/>
      <c r="BU841" s="172"/>
      <c r="BV841" s="172"/>
      <c r="BW841" s="172"/>
      <c r="BX841" s="172"/>
      <c r="BY841" s="172"/>
      <c r="BZ841" s="172"/>
      <c r="CA841" s="172"/>
      <c r="CB841" s="172"/>
      <c r="CC841" s="172"/>
      <c r="CD841" s="172"/>
      <c r="CE841" s="172"/>
      <c r="CF841" s="172"/>
      <c r="CG841" s="172"/>
      <c r="CH841" s="172"/>
      <c r="CI841" s="172"/>
      <c r="CJ841" s="172"/>
      <c r="CK841" s="172"/>
      <c r="CL841" s="172"/>
      <c r="CM841" s="172"/>
      <c r="CN841" s="172"/>
      <c r="CO841" s="172"/>
      <c r="CP841" s="172"/>
      <c r="CQ841" s="172"/>
      <c r="CR841" s="172"/>
      <c r="CS841" s="172"/>
      <c r="CT841" s="172"/>
      <c r="CU841" s="172"/>
      <c r="CV841" s="172"/>
      <c r="CW841" s="172"/>
      <c r="CX841" s="172"/>
      <c r="CY841" s="172"/>
      <c r="CZ841" s="172"/>
      <c r="DA841" s="172"/>
      <c r="DB841" s="172"/>
      <c r="DC841" s="172"/>
      <c r="DD841" s="172"/>
      <c r="DE841" s="172"/>
      <c r="DF841" s="172"/>
      <c r="DG841" s="172"/>
      <c r="DH841" s="172"/>
      <c r="DI841" s="172"/>
      <c r="DJ841" s="172"/>
      <c r="DK841" s="172"/>
      <c r="DL841" s="172"/>
      <c r="DM841" s="172"/>
    </row>
    <row r="842" spans="1:117" s="225" customFormat="1" hidden="1">
      <c r="A842" s="178" t="s">
        <v>1163</v>
      </c>
      <c r="B842" s="243"/>
      <c r="C842" s="242"/>
      <c r="D842" s="241"/>
      <c r="E842" s="240"/>
      <c r="F842" s="239"/>
      <c r="G842" s="238"/>
      <c r="H842" s="231"/>
      <c r="I842" s="237"/>
      <c r="J842" s="236"/>
      <c r="K842" s="236"/>
      <c r="L842" s="236"/>
      <c r="M842" s="236"/>
      <c r="N842" s="236"/>
      <c r="O842" s="236"/>
      <c r="P842" s="236"/>
      <c r="Q842" s="236"/>
      <c r="R842" s="236"/>
      <c r="S842" s="236"/>
      <c r="T842" s="236"/>
      <c r="U842" s="236"/>
      <c r="V842" s="236"/>
      <c r="W842" s="236"/>
      <c r="X842" s="236"/>
      <c r="Y842" s="236"/>
      <c r="Z842" s="236"/>
      <c r="AA842" s="236"/>
      <c r="AB842" s="236"/>
      <c r="AC842" s="236"/>
      <c r="AD842" s="236"/>
      <c r="AE842" s="236"/>
      <c r="AF842" s="236"/>
      <c r="AG842" s="236"/>
      <c r="AH842" s="236"/>
      <c r="AI842" s="236"/>
      <c r="AJ842" s="236"/>
      <c r="AK842" s="236"/>
      <c r="AL842" s="236"/>
      <c r="AM842" s="236"/>
      <c r="AN842" s="236"/>
      <c r="AO842" s="236"/>
      <c r="AP842" s="236"/>
      <c r="AQ842" s="236"/>
      <c r="AR842" s="236"/>
      <c r="AS842" s="177">
        <f t="shared" si="97"/>
        <v>0</v>
      </c>
      <c r="AT842" s="235">
        <f t="shared" si="98"/>
        <v>0</v>
      </c>
      <c r="AU842" s="235">
        <f t="shared" si="99"/>
        <v>0</v>
      </c>
      <c r="AV842" s="235">
        <f t="shared" si="100"/>
        <v>0</v>
      </c>
      <c r="AW842" s="172"/>
      <c r="AX842" s="173">
        <f t="shared" si="96"/>
        <v>0</v>
      </c>
      <c r="AY842" s="173"/>
      <c r="AZ842" s="173"/>
      <c r="BA842" s="173">
        <f t="shared" si="101"/>
        <v>0</v>
      </c>
      <c r="BB842" s="173"/>
      <c r="BC842" s="173"/>
      <c r="BD842" s="173">
        <f t="shared" si="102"/>
        <v>0</v>
      </c>
      <c r="BE842" s="173"/>
      <c r="BF842" s="172"/>
      <c r="BG842" s="172"/>
      <c r="BH842" s="172"/>
      <c r="BI842" s="172"/>
      <c r="BJ842" s="172"/>
      <c r="BK842" s="172"/>
      <c r="BL842" s="172"/>
      <c r="BM842" s="172"/>
      <c r="BN842" s="172"/>
      <c r="BO842" s="172"/>
      <c r="BP842" s="172"/>
      <c r="BQ842" s="172"/>
      <c r="BR842" s="172"/>
      <c r="BS842" s="172"/>
      <c r="BT842" s="172"/>
      <c r="BU842" s="172"/>
      <c r="BV842" s="172"/>
      <c r="BW842" s="172"/>
      <c r="BX842" s="172"/>
      <c r="BY842" s="172"/>
      <c r="BZ842" s="172"/>
      <c r="CA842" s="172"/>
      <c r="CB842" s="172"/>
      <c r="CC842" s="172"/>
      <c r="CD842" s="172"/>
      <c r="CE842" s="172"/>
      <c r="CF842" s="172"/>
      <c r="CG842" s="172"/>
      <c r="CH842" s="172"/>
      <c r="CI842" s="172"/>
      <c r="CJ842" s="172"/>
      <c r="CK842" s="172"/>
      <c r="CL842" s="172"/>
      <c r="CM842" s="172"/>
      <c r="CN842" s="172"/>
      <c r="CO842" s="172"/>
      <c r="CP842" s="172"/>
      <c r="CQ842" s="172"/>
      <c r="CR842" s="172"/>
      <c r="CS842" s="172"/>
      <c r="CT842" s="172"/>
      <c r="CU842" s="172"/>
      <c r="CV842" s="172"/>
      <c r="CW842" s="172"/>
      <c r="CX842" s="172"/>
      <c r="CY842" s="172"/>
      <c r="CZ842" s="172"/>
      <c r="DA842" s="172"/>
      <c r="DB842" s="172"/>
      <c r="DC842" s="172"/>
      <c r="DD842" s="172"/>
      <c r="DE842" s="172"/>
      <c r="DF842" s="172"/>
      <c r="DG842" s="172"/>
      <c r="DH842" s="172"/>
      <c r="DI842" s="172"/>
      <c r="DJ842" s="172"/>
      <c r="DK842" s="172"/>
      <c r="DL842" s="172"/>
      <c r="DM842" s="172"/>
    </row>
    <row r="843" spans="1:117" s="225" customFormat="1" hidden="1">
      <c r="A843" s="178" t="s">
        <v>1164</v>
      </c>
      <c r="B843" s="243"/>
      <c r="C843" s="242"/>
      <c r="D843" s="241"/>
      <c r="E843" s="240"/>
      <c r="F843" s="239"/>
      <c r="G843" s="238"/>
      <c r="H843" s="231"/>
      <c r="I843" s="237"/>
      <c r="J843" s="236"/>
      <c r="K843" s="236"/>
      <c r="L843" s="236"/>
      <c r="M843" s="236"/>
      <c r="N843" s="236"/>
      <c r="O843" s="236"/>
      <c r="P843" s="236"/>
      <c r="Q843" s="236"/>
      <c r="R843" s="236"/>
      <c r="S843" s="236"/>
      <c r="T843" s="236"/>
      <c r="U843" s="236"/>
      <c r="V843" s="236"/>
      <c r="W843" s="236"/>
      <c r="X843" s="236"/>
      <c r="Y843" s="236"/>
      <c r="Z843" s="236"/>
      <c r="AA843" s="236"/>
      <c r="AB843" s="236"/>
      <c r="AC843" s="236"/>
      <c r="AD843" s="236"/>
      <c r="AE843" s="236"/>
      <c r="AF843" s="236"/>
      <c r="AG843" s="236"/>
      <c r="AH843" s="236"/>
      <c r="AI843" s="236"/>
      <c r="AJ843" s="236"/>
      <c r="AK843" s="236"/>
      <c r="AL843" s="236"/>
      <c r="AM843" s="236"/>
      <c r="AN843" s="236"/>
      <c r="AO843" s="236"/>
      <c r="AP843" s="236"/>
      <c r="AQ843" s="236"/>
      <c r="AR843" s="236"/>
      <c r="AS843" s="177">
        <f t="shared" si="97"/>
        <v>0</v>
      </c>
      <c r="AT843" s="235">
        <f t="shared" si="98"/>
        <v>0</v>
      </c>
      <c r="AU843" s="235">
        <f t="shared" si="99"/>
        <v>0</v>
      </c>
      <c r="AV843" s="235">
        <f t="shared" si="100"/>
        <v>0</v>
      </c>
      <c r="AW843" s="172"/>
      <c r="AX843" s="173">
        <f t="shared" si="96"/>
        <v>0</v>
      </c>
      <c r="AY843" s="173"/>
      <c r="AZ843" s="173"/>
      <c r="BA843" s="173">
        <f t="shared" si="101"/>
        <v>0</v>
      </c>
      <c r="BB843" s="173"/>
      <c r="BC843" s="173"/>
      <c r="BD843" s="173">
        <f t="shared" si="102"/>
        <v>0</v>
      </c>
      <c r="BE843" s="173"/>
      <c r="BF843" s="172"/>
      <c r="BG843" s="172"/>
      <c r="BH843" s="172"/>
      <c r="BI843" s="172"/>
      <c r="BJ843" s="172"/>
      <c r="BK843" s="172"/>
      <c r="BL843" s="172"/>
      <c r="BM843" s="172"/>
      <c r="BN843" s="172"/>
      <c r="BO843" s="172"/>
      <c r="BP843" s="172"/>
      <c r="BQ843" s="172"/>
      <c r="BR843" s="172"/>
      <c r="BS843" s="172"/>
      <c r="BT843" s="172"/>
      <c r="BU843" s="172"/>
      <c r="BV843" s="172"/>
      <c r="BW843" s="172"/>
      <c r="BX843" s="172"/>
      <c r="BY843" s="172"/>
      <c r="BZ843" s="172"/>
      <c r="CA843" s="172"/>
      <c r="CB843" s="172"/>
      <c r="CC843" s="172"/>
      <c r="CD843" s="172"/>
      <c r="CE843" s="172"/>
      <c r="CF843" s="172"/>
      <c r="CG843" s="172"/>
      <c r="CH843" s="172"/>
      <c r="CI843" s="172"/>
      <c r="CJ843" s="172"/>
      <c r="CK843" s="172"/>
      <c r="CL843" s="172"/>
      <c r="CM843" s="172"/>
      <c r="CN843" s="172"/>
      <c r="CO843" s="172"/>
      <c r="CP843" s="172"/>
      <c r="CQ843" s="172"/>
      <c r="CR843" s="172"/>
      <c r="CS843" s="172"/>
      <c r="CT843" s="172"/>
      <c r="CU843" s="172"/>
      <c r="CV843" s="172"/>
      <c r="CW843" s="172"/>
      <c r="CX843" s="172"/>
      <c r="CY843" s="172"/>
      <c r="CZ843" s="172"/>
      <c r="DA843" s="172"/>
      <c r="DB843" s="172"/>
      <c r="DC843" s="172"/>
      <c r="DD843" s="172"/>
      <c r="DE843" s="172"/>
      <c r="DF843" s="172"/>
      <c r="DG843" s="172"/>
      <c r="DH843" s="172"/>
      <c r="DI843" s="172"/>
      <c r="DJ843" s="172"/>
      <c r="DK843" s="172"/>
      <c r="DL843" s="172"/>
      <c r="DM843" s="172"/>
    </row>
    <row r="844" spans="1:117" s="225" customFormat="1" hidden="1">
      <c r="A844" s="178" t="s">
        <v>1165</v>
      </c>
      <c r="B844" s="243"/>
      <c r="C844" s="242"/>
      <c r="D844" s="241"/>
      <c r="E844" s="240"/>
      <c r="F844" s="239"/>
      <c r="G844" s="238"/>
      <c r="H844" s="231"/>
      <c r="I844" s="237"/>
      <c r="J844" s="236"/>
      <c r="K844" s="236"/>
      <c r="L844" s="236"/>
      <c r="M844" s="236"/>
      <c r="N844" s="236"/>
      <c r="O844" s="236"/>
      <c r="P844" s="236"/>
      <c r="Q844" s="236"/>
      <c r="R844" s="236"/>
      <c r="S844" s="236"/>
      <c r="T844" s="236"/>
      <c r="U844" s="236"/>
      <c r="V844" s="236"/>
      <c r="W844" s="236"/>
      <c r="X844" s="236"/>
      <c r="Y844" s="236"/>
      <c r="Z844" s="236"/>
      <c r="AA844" s="236"/>
      <c r="AB844" s="236"/>
      <c r="AC844" s="236"/>
      <c r="AD844" s="236"/>
      <c r="AE844" s="236"/>
      <c r="AF844" s="236"/>
      <c r="AG844" s="236"/>
      <c r="AH844" s="236"/>
      <c r="AI844" s="236"/>
      <c r="AJ844" s="236"/>
      <c r="AK844" s="236"/>
      <c r="AL844" s="236"/>
      <c r="AM844" s="236"/>
      <c r="AN844" s="236"/>
      <c r="AO844" s="236"/>
      <c r="AP844" s="236"/>
      <c r="AQ844" s="236"/>
      <c r="AR844" s="236"/>
      <c r="AS844" s="177">
        <f t="shared" si="97"/>
        <v>0</v>
      </c>
      <c r="AT844" s="235">
        <f t="shared" si="98"/>
        <v>0</v>
      </c>
      <c r="AU844" s="235">
        <f t="shared" si="99"/>
        <v>0</v>
      </c>
      <c r="AV844" s="235">
        <f t="shared" si="100"/>
        <v>0</v>
      </c>
      <c r="AW844" s="172"/>
      <c r="AX844" s="173">
        <f t="shared" si="96"/>
        <v>0</v>
      </c>
      <c r="AY844" s="173"/>
      <c r="AZ844" s="173"/>
      <c r="BA844" s="173">
        <f t="shared" si="101"/>
        <v>0</v>
      </c>
      <c r="BB844" s="173"/>
      <c r="BC844" s="173"/>
      <c r="BD844" s="173">
        <f t="shared" si="102"/>
        <v>0</v>
      </c>
      <c r="BE844" s="173"/>
      <c r="BF844" s="172"/>
      <c r="BG844" s="172"/>
      <c r="BH844" s="172"/>
      <c r="BI844" s="172"/>
      <c r="BJ844" s="172"/>
      <c r="BK844" s="172"/>
      <c r="BL844" s="172"/>
      <c r="BM844" s="172"/>
      <c r="BN844" s="172"/>
      <c r="BO844" s="172"/>
      <c r="BP844" s="172"/>
      <c r="BQ844" s="172"/>
      <c r="BR844" s="172"/>
      <c r="BS844" s="172"/>
      <c r="BT844" s="172"/>
      <c r="BU844" s="172"/>
      <c r="BV844" s="172"/>
      <c r="BW844" s="172"/>
      <c r="BX844" s="172"/>
      <c r="BY844" s="172"/>
      <c r="BZ844" s="172"/>
      <c r="CA844" s="172"/>
      <c r="CB844" s="172"/>
      <c r="CC844" s="172"/>
      <c r="CD844" s="172"/>
      <c r="CE844" s="172"/>
      <c r="CF844" s="172"/>
      <c r="CG844" s="172"/>
      <c r="CH844" s="172"/>
      <c r="CI844" s="172"/>
      <c r="CJ844" s="172"/>
      <c r="CK844" s="172"/>
      <c r="CL844" s="172"/>
      <c r="CM844" s="172"/>
      <c r="CN844" s="172"/>
      <c r="CO844" s="172"/>
      <c r="CP844" s="172"/>
      <c r="CQ844" s="172"/>
      <c r="CR844" s="172"/>
      <c r="CS844" s="172"/>
      <c r="CT844" s="172"/>
      <c r="CU844" s="172"/>
      <c r="CV844" s="172"/>
      <c r="CW844" s="172"/>
      <c r="CX844" s="172"/>
      <c r="CY844" s="172"/>
      <c r="CZ844" s="172"/>
      <c r="DA844" s="172"/>
      <c r="DB844" s="172"/>
      <c r="DC844" s="172"/>
      <c r="DD844" s="172"/>
      <c r="DE844" s="172"/>
      <c r="DF844" s="172"/>
      <c r="DG844" s="172"/>
      <c r="DH844" s="172"/>
      <c r="DI844" s="172"/>
      <c r="DJ844" s="172"/>
      <c r="DK844" s="172"/>
      <c r="DL844" s="172"/>
      <c r="DM844" s="172"/>
    </row>
    <row r="845" spans="1:117" s="225" customFormat="1" hidden="1">
      <c r="A845" s="178" t="s">
        <v>1166</v>
      </c>
      <c r="B845" s="243"/>
      <c r="C845" s="242"/>
      <c r="D845" s="241"/>
      <c r="E845" s="240"/>
      <c r="F845" s="239"/>
      <c r="G845" s="238"/>
      <c r="H845" s="231"/>
      <c r="I845" s="237"/>
      <c r="J845" s="236"/>
      <c r="K845" s="236"/>
      <c r="L845" s="236"/>
      <c r="M845" s="236"/>
      <c r="N845" s="236"/>
      <c r="O845" s="236"/>
      <c r="P845" s="236"/>
      <c r="Q845" s="236"/>
      <c r="R845" s="236"/>
      <c r="S845" s="236"/>
      <c r="T845" s="236"/>
      <c r="U845" s="236"/>
      <c r="V845" s="236"/>
      <c r="W845" s="236"/>
      <c r="X845" s="236"/>
      <c r="Y845" s="236"/>
      <c r="Z845" s="236"/>
      <c r="AA845" s="236"/>
      <c r="AB845" s="236"/>
      <c r="AC845" s="236"/>
      <c r="AD845" s="236"/>
      <c r="AE845" s="236"/>
      <c r="AF845" s="236"/>
      <c r="AG845" s="236"/>
      <c r="AH845" s="236"/>
      <c r="AI845" s="236"/>
      <c r="AJ845" s="236"/>
      <c r="AK845" s="236"/>
      <c r="AL845" s="236"/>
      <c r="AM845" s="236"/>
      <c r="AN845" s="236"/>
      <c r="AO845" s="236"/>
      <c r="AP845" s="236"/>
      <c r="AQ845" s="236"/>
      <c r="AR845" s="236"/>
      <c r="AS845" s="177">
        <f t="shared" si="97"/>
        <v>0</v>
      </c>
      <c r="AT845" s="235">
        <f t="shared" si="98"/>
        <v>0</v>
      </c>
      <c r="AU845" s="235">
        <f t="shared" si="99"/>
        <v>0</v>
      </c>
      <c r="AV845" s="235">
        <f t="shared" si="100"/>
        <v>0</v>
      </c>
      <c r="AW845" s="172"/>
      <c r="AX845" s="173">
        <f t="shared" si="96"/>
        <v>0</v>
      </c>
      <c r="AY845" s="173"/>
      <c r="AZ845" s="173"/>
      <c r="BA845" s="173">
        <f t="shared" si="101"/>
        <v>0</v>
      </c>
      <c r="BB845" s="173"/>
      <c r="BC845" s="173"/>
      <c r="BD845" s="173">
        <f t="shared" si="102"/>
        <v>0</v>
      </c>
      <c r="BE845" s="173"/>
      <c r="BF845" s="172"/>
      <c r="BG845" s="172"/>
      <c r="BH845" s="172"/>
      <c r="BI845" s="172"/>
      <c r="BJ845" s="172"/>
      <c r="BK845" s="172"/>
      <c r="BL845" s="172"/>
      <c r="BM845" s="172"/>
      <c r="BN845" s="172"/>
      <c r="BO845" s="172"/>
      <c r="BP845" s="172"/>
      <c r="BQ845" s="172"/>
      <c r="BR845" s="172"/>
      <c r="BS845" s="172"/>
      <c r="BT845" s="172"/>
      <c r="BU845" s="172"/>
      <c r="BV845" s="172"/>
      <c r="BW845" s="172"/>
      <c r="BX845" s="172"/>
      <c r="BY845" s="172"/>
      <c r="BZ845" s="172"/>
      <c r="CA845" s="172"/>
      <c r="CB845" s="172"/>
      <c r="CC845" s="172"/>
      <c r="CD845" s="172"/>
      <c r="CE845" s="172"/>
      <c r="CF845" s="172"/>
      <c r="CG845" s="172"/>
      <c r="CH845" s="172"/>
      <c r="CI845" s="172"/>
      <c r="CJ845" s="172"/>
      <c r="CK845" s="172"/>
      <c r="CL845" s="172"/>
      <c r="CM845" s="172"/>
      <c r="CN845" s="172"/>
      <c r="CO845" s="172"/>
      <c r="CP845" s="172"/>
      <c r="CQ845" s="172"/>
      <c r="CR845" s="172"/>
      <c r="CS845" s="172"/>
      <c r="CT845" s="172"/>
      <c r="CU845" s="172"/>
      <c r="CV845" s="172"/>
      <c r="CW845" s="172"/>
      <c r="CX845" s="172"/>
      <c r="CY845" s="172"/>
      <c r="CZ845" s="172"/>
      <c r="DA845" s="172"/>
      <c r="DB845" s="172"/>
      <c r="DC845" s="172"/>
      <c r="DD845" s="172"/>
      <c r="DE845" s="172"/>
      <c r="DF845" s="172"/>
      <c r="DG845" s="172"/>
      <c r="DH845" s="172"/>
      <c r="DI845" s="172"/>
      <c r="DJ845" s="172"/>
      <c r="DK845" s="172"/>
      <c r="DL845" s="172"/>
      <c r="DM845" s="172"/>
    </row>
    <row r="846" spans="1:117" s="225" customFormat="1" hidden="1">
      <c r="A846" s="178" t="s">
        <v>1167</v>
      </c>
      <c r="B846" s="243"/>
      <c r="C846" s="242"/>
      <c r="D846" s="241"/>
      <c r="E846" s="240"/>
      <c r="F846" s="239"/>
      <c r="G846" s="238"/>
      <c r="H846" s="231"/>
      <c r="I846" s="237"/>
      <c r="J846" s="236"/>
      <c r="K846" s="236"/>
      <c r="L846" s="236"/>
      <c r="M846" s="236"/>
      <c r="N846" s="236"/>
      <c r="O846" s="236"/>
      <c r="P846" s="236"/>
      <c r="Q846" s="236"/>
      <c r="R846" s="236"/>
      <c r="S846" s="236"/>
      <c r="T846" s="236"/>
      <c r="U846" s="236"/>
      <c r="V846" s="236"/>
      <c r="W846" s="236"/>
      <c r="X846" s="236"/>
      <c r="Y846" s="236"/>
      <c r="Z846" s="236"/>
      <c r="AA846" s="236"/>
      <c r="AB846" s="236"/>
      <c r="AC846" s="236"/>
      <c r="AD846" s="236"/>
      <c r="AE846" s="236"/>
      <c r="AF846" s="236"/>
      <c r="AG846" s="236"/>
      <c r="AH846" s="236"/>
      <c r="AI846" s="236"/>
      <c r="AJ846" s="236"/>
      <c r="AK846" s="236"/>
      <c r="AL846" s="236"/>
      <c r="AM846" s="236"/>
      <c r="AN846" s="236"/>
      <c r="AO846" s="236"/>
      <c r="AP846" s="236"/>
      <c r="AQ846" s="236"/>
      <c r="AR846" s="236"/>
      <c r="AS846" s="177">
        <f t="shared" si="97"/>
        <v>0</v>
      </c>
      <c r="AT846" s="235">
        <f t="shared" si="98"/>
        <v>0</v>
      </c>
      <c r="AU846" s="235">
        <f t="shared" si="99"/>
        <v>0</v>
      </c>
      <c r="AV846" s="235">
        <f t="shared" si="100"/>
        <v>0</v>
      </c>
      <c r="AW846" s="172"/>
      <c r="AX846" s="173">
        <f t="shared" si="96"/>
        <v>0</v>
      </c>
      <c r="AY846" s="173"/>
      <c r="AZ846" s="173"/>
      <c r="BA846" s="173">
        <f t="shared" si="101"/>
        <v>0</v>
      </c>
      <c r="BB846" s="173"/>
      <c r="BC846" s="173"/>
      <c r="BD846" s="173">
        <f t="shared" si="102"/>
        <v>0</v>
      </c>
      <c r="BE846" s="173"/>
      <c r="BF846" s="172"/>
      <c r="BG846" s="172"/>
      <c r="BH846" s="172"/>
      <c r="BI846" s="172"/>
      <c r="BJ846" s="172"/>
      <c r="BK846" s="172"/>
      <c r="BL846" s="172"/>
      <c r="BM846" s="172"/>
      <c r="BN846" s="172"/>
      <c r="BO846" s="172"/>
      <c r="BP846" s="172"/>
      <c r="BQ846" s="172"/>
      <c r="BR846" s="172"/>
      <c r="BS846" s="172"/>
      <c r="BT846" s="172"/>
      <c r="BU846" s="172"/>
      <c r="BV846" s="172"/>
      <c r="BW846" s="172"/>
      <c r="BX846" s="172"/>
      <c r="BY846" s="172"/>
      <c r="BZ846" s="172"/>
      <c r="CA846" s="172"/>
      <c r="CB846" s="172"/>
      <c r="CC846" s="172"/>
      <c r="CD846" s="172"/>
      <c r="CE846" s="172"/>
      <c r="CF846" s="172"/>
      <c r="CG846" s="172"/>
      <c r="CH846" s="172"/>
      <c r="CI846" s="172"/>
      <c r="CJ846" s="172"/>
      <c r="CK846" s="172"/>
      <c r="CL846" s="172"/>
      <c r="CM846" s="172"/>
      <c r="CN846" s="172"/>
      <c r="CO846" s="172"/>
      <c r="CP846" s="172"/>
      <c r="CQ846" s="172"/>
      <c r="CR846" s="172"/>
      <c r="CS846" s="172"/>
      <c r="CT846" s="172"/>
      <c r="CU846" s="172"/>
      <c r="CV846" s="172"/>
      <c r="CW846" s="172"/>
      <c r="CX846" s="172"/>
      <c r="CY846" s="172"/>
      <c r="CZ846" s="172"/>
      <c r="DA846" s="172"/>
      <c r="DB846" s="172"/>
      <c r="DC846" s="172"/>
      <c r="DD846" s="172"/>
      <c r="DE846" s="172"/>
      <c r="DF846" s="172"/>
      <c r="DG846" s="172"/>
      <c r="DH846" s="172"/>
      <c r="DI846" s="172"/>
      <c r="DJ846" s="172"/>
      <c r="DK846" s="172"/>
      <c r="DL846" s="172"/>
      <c r="DM846" s="172"/>
    </row>
    <row r="847" spans="1:117" s="225" customFormat="1" hidden="1">
      <c r="A847" s="178" t="s">
        <v>1168</v>
      </c>
      <c r="B847" s="243"/>
      <c r="C847" s="242"/>
      <c r="D847" s="241"/>
      <c r="E847" s="240"/>
      <c r="F847" s="239"/>
      <c r="G847" s="238"/>
      <c r="H847" s="231"/>
      <c r="I847" s="237"/>
      <c r="J847" s="236"/>
      <c r="K847" s="236"/>
      <c r="L847" s="236"/>
      <c r="M847" s="236"/>
      <c r="N847" s="236"/>
      <c r="O847" s="236"/>
      <c r="P847" s="236"/>
      <c r="Q847" s="236"/>
      <c r="R847" s="236"/>
      <c r="S847" s="236"/>
      <c r="T847" s="236"/>
      <c r="U847" s="236"/>
      <c r="V847" s="236"/>
      <c r="W847" s="236"/>
      <c r="X847" s="236"/>
      <c r="Y847" s="236"/>
      <c r="Z847" s="236"/>
      <c r="AA847" s="236"/>
      <c r="AB847" s="236"/>
      <c r="AC847" s="236"/>
      <c r="AD847" s="236"/>
      <c r="AE847" s="236"/>
      <c r="AF847" s="236"/>
      <c r="AG847" s="236"/>
      <c r="AH847" s="236"/>
      <c r="AI847" s="236"/>
      <c r="AJ847" s="236"/>
      <c r="AK847" s="236"/>
      <c r="AL847" s="236"/>
      <c r="AM847" s="236"/>
      <c r="AN847" s="236"/>
      <c r="AO847" s="236"/>
      <c r="AP847" s="236"/>
      <c r="AQ847" s="236"/>
      <c r="AR847" s="236"/>
      <c r="AS847" s="177">
        <f t="shared" si="97"/>
        <v>0</v>
      </c>
      <c r="AT847" s="235">
        <f t="shared" si="98"/>
        <v>0</v>
      </c>
      <c r="AU847" s="235">
        <f t="shared" si="99"/>
        <v>0</v>
      </c>
      <c r="AV847" s="235">
        <f t="shared" si="100"/>
        <v>0</v>
      </c>
      <c r="AW847" s="172"/>
      <c r="AX847" s="173">
        <f t="shared" si="96"/>
        <v>0</v>
      </c>
      <c r="AY847" s="173"/>
      <c r="AZ847" s="173"/>
      <c r="BA847" s="173">
        <f t="shared" si="101"/>
        <v>0</v>
      </c>
      <c r="BB847" s="173"/>
      <c r="BC847" s="173"/>
      <c r="BD847" s="173">
        <f t="shared" si="102"/>
        <v>0</v>
      </c>
      <c r="BE847" s="173"/>
      <c r="BF847" s="172"/>
      <c r="BG847" s="172"/>
      <c r="BH847" s="172"/>
      <c r="BI847" s="172"/>
      <c r="BJ847" s="172"/>
      <c r="BK847" s="172"/>
      <c r="BL847" s="172"/>
      <c r="BM847" s="172"/>
      <c r="BN847" s="172"/>
      <c r="BO847" s="172"/>
      <c r="BP847" s="172"/>
      <c r="BQ847" s="172"/>
      <c r="BR847" s="172"/>
      <c r="BS847" s="172"/>
      <c r="BT847" s="172"/>
      <c r="BU847" s="172"/>
      <c r="BV847" s="172"/>
      <c r="BW847" s="172"/>
      <c r="BX847" s="172"/>
      <c r="BY847" s="172"/>
      <c r="BZ847" s="172"/>
      <c r="CA847" s="172"/>
      <c r="CB847" s="172"/>
      <c r="CC847" s="172"/>
      <c r="CD847" s="172"/>
      <c r="CE847" s="172"/>
      <c r="CF847" s="172"/>
      <c r="CG847" s="172"/>
      <c r="CH847" s="172"/>
      <c r="CI847" s="172"/>
      <c r="CJ847" s="172"/>
      <c r="CK847" s="172"/>
      <c r="CL847" s="172"/>
      <c r="CM847" s="172"/>
      <c r="CN847" s="172"/>
      <c r="CO847" s="172"/>
      <c r="CP847" s="172"/>
      <c r="CQ847" s="172"/>
      <c r="CR847" s="172"/>
      <c r="CS847" s="172"/>
      <c r="CT847" s="172"/>
      <c r="CU847" s="172"/>
      <c r="CV847" s="172"/>
      <c r="CW847" s="172"/>
      <c r="CX847" s="172"/>
      <c r="CY847" s="172"/>
      <c r="CZ847" s="172"/>
      <c r="DA847" s="172"/>
      <c r="DB847" s="172"/>
      <c r="DC847" s="172"/>
      <c r="DD847" s="172"/>
      <c r="DE847" s="172"/>
      <c r="DF847" s="172"/>
      <c r="DG847" s="172"/>
      <c r="DH847" s="172"/>
      <c r="DI847" s="172"/>
      <c r="DJ847" s="172"/>
      <c r="DK847" s="172"/>
      <c r="DL847" s="172"/>
      <c r="DM847" s="172"/>
    </row>
    <row r="848" spans="1:117" hidden="1">
      <c r="A848" s="178" t="s">
        <v>1169</v>
      </c>
      <c r="B848" s="243"/>
      <c r="C848" s="242"/>
      <c r="D848" s="241"/>
      <c r="E848" s="240"/>
      <c r="F848" s="239"/>
      <c r="G848" s="238"/>
      <c r="H848" s="231"/>
      <c r="I848" s="237"/>
      <c r="J848" s="236"/>
      <c r="K848" s="236"/>
      <c r="L848" s="236"/>
      <c r="M848" s="236"/>
      <c r="N848" s="236"/>
      <c r="O848" s="236"/>
      <c r="P848" s="236"/>
      <c r="Q848" s="236"/>
      <c r="R848" s="236"/>
      <c r="S848" s="236"/>
      <c r="T848" s="236"/>
      <c r="U848" s="236"/>
      <c r="V848" s="236"/>
      <c r="W848" s="236"/>
      <c r="X848" s="236"/>
      <c r="Y848" s="236"/>
      <c r="Z848" s="236"/>
      <c r="AA848" s="236"/>
      <c r="AB848" s="236"/>
      <c r="AC848" s="236"/>
      <c r="AD848" s="236"/>
      <c r="AE848" s="236"/>
      <c r="AF848" s="236"/>
      <c r="AG848" s="236"/>
      <c r="AH848" s="236"/>
      <c r="AI848" s="236"/>
      <c r="AJ848" s="236"/>
      <c r="AK848" s="236"/>
      <c r="AL848" s="236"/>
      <c r="AM848" s="236"/>
      <c r="AN848" s="236"/>
      <c r="AO848" s="236"/>
      <c r="AP848" s="236"/>
      <c r="AQ848" s="236"/>
      <c r="AR848" s="236"/>
      <c r="AS848" s="177">
        <f t="shared" si="97"/>
        <v>0</v>
      </c>
      <c r="AT848" s="235">
        <f t="shared" si="98"/>
        <v>0</v>
      </c>
      <c r="AU848" s="235">
        <f t="shared" si="99"/>
        <v>0</v>
      </c>
      <c r="AV848" s="235">
        <f t="shared" si="100"/>
        <v>0</v>
      </c>
      <c r="AX848" s="173">
        <f t="shared" si="96"/>
        <v>0</v>
      </c>
      <c r="BA848" s="173">
        <f t="shared" si="101"/>
        <v>0</v>
      </c>
      <c r="BD848" s="173">
        <f t="shared" si="102"/>
        <v>0</v>
      </c>
    </row>
    <row r="849" spans="1:117" s="225" customFormat="1" hidden="1">
      <c r="A849" s="178" t="s">
        <v>1170</v>
      </c>
      <c r="B849" s="243"/>
      <c r="C849" s="242"/>
      <c r="D849" s="241"/>
      <c r="E849" s="240"/>
      <c r="F849" s="239"/>
      <c r="G849" s="238"/>
      <c r="H849" s="231"/>
      <c r="I849" s="237"/>
      <c r="J849" s="236"/>
      <c r="K849" s="236"/>
      <c r="L849" s="236"/>
      <c r="M849" s="236"/>
      <c r="N849" s="236"/>
      <c r="O849" s="236"/>
      <c r="P849" s="236"/>
      <c r="Q849" s="236"/>
      <c r="R849" s="236"/>
      <c r="S849" s="236"/>
      <c r="T849" s="236"/>
      <c r="U849" s="236"/>
      <c r="V849" s="236"/>
      <c r="W849" s="236"/>
      <c r="X849" s="236"/>
      <c r="Y849" s="236"/>
      <c r="Z849" s="236"/>
      <c r="AA849" s="236"/>
      <c r="AB849" s="236"/>
      <c r="AC849" s="236"/>
      <c r="AD849" s="236"/>
      <c r="AE849" s="236"/>
      <c r="AF849" s="236"/>
      <c r="AG849" s="236"/>
      <c r="AH849" s="236"/>
      <c r="AI849" s="236"/>
      <c r="AJ849" s="236"/>
      <c r="AK849" s="236"/>
      <c r="AL849" s="236"/>
      <c r="AM849" s="236"/>
      <c r="AN849" s="236"/>
      <c r="AO849" s="236"/>
      <c r="AP849" s="236"/>
      <c r="AQ849" s="236"/>
      <c r="AR849" s="236"/>
      <c r="AS849" s="177">
        <f t="shared" si="97"/>
        <v>0</v>
      </c>
      <c r="AT849" s="235">
        <f t="shared" si="98"/>
        <v>0</v>
      </c>
      <c r="AU849" s="235">
        <f t="shared" si="99"/>
        <v>0</v>
      </c>
      <c r="AV849" s="235">
        <f t="shared" si="100"/>
        <v>0</v>
      </c>
      <c r="AW849" s="172"/>
      <c r="AX849" s="173">
        <f t="shared" si="96"/>
        <v>0</v>
      </c>
      <c r="AY849" s="173"/>
      <c r="AZ849" s="173"/>
      <c r="BA849" s="173">
        <f t="shared" si="101"/>
        <v>0</v>
      </c>
      <c r="BB849" s="173"/>
      <c r="BC849" s="173"/>
      <c r="BD849" s="173">
        <f t="shared" si="102"/>
        <v>0</v>
      </c>
      <c r="BE849" s="173"/>
      <c r="BF849" s="172"/>
      <c r="BG849" s="172"/>
      <c r="BH849" s="172"/>
      <c r="BI849" s="172"/>
      <c r="BJ849" s="172"/>
      <c r="BK849" s="172"/>
      <c r="BL849" s="172"/>
      <c r="BM849" s="172"/>
      <c r="BN849" s="172"/>
      <c r="BO849" s="172"/>
      <c r="BP849" s="172"/>
      <c r="BQ849" s="172"/>
      <c r="BR849" s="172"/>
      <c r="BS849" s="172"/>
      <c r="BT849" s="172"/>
      <c r="BU849" s="172"/>
      <c r="BV849" s="172"/>
      <c r="BW849" s="172"/>
      <c r="BX849" s="172"/>
      <c r="BY849" s="172"/>
      <c r="BZ849" s="172"/>
      <c r="CA849" s="172"/>
      <c r="CB849" s="172"/>
      <c r="CC849" s="172"/>
      <c r="CD849" s="172"/>
      <c r="CE849" s="172"/>
      <c r="CF849" s="172"/>
      <c r="CG849" s="172"/>
      <c r="CH849" s="172"/>
      <c r="CI849" s="172"/>
      <c r="CJ849" s="172"/>
      <c r="CK849" s="172"/>
      <c r="CL849" s="172"/>
      <c r="CM849" s="172"/>
      <c r="CN849" s="172"/>
      <c r="CO849" s="172"/>
      <c r="CP849" s="172"/>
      <c r="CQ849" s="172"/>
      <c r="CR849" s="172"/>
      <c r="CS849" s="172"/>
      <c r="CT849" s="172"/>
      <c r="CU849" s="172"/>
      <c r="CV849" s="172"/>
      <c r="CW849" s="172"/>
      <c r="CX849" s="172"/>
      <c r="CY849" s="172"/>
      <c r="CZ849" s="172"/>
      <c r="DA849" s="172"/>
      <c r="DB849" s="172"/>
      <c r="DC849" s="172"/>
      <c r="DD849" s="172"/>
      <c r="DE849" s="172"/>
      <c r="DF849" s="172"/>
      <c r="DG849" s="172"/>
      <c r="DH849" s="172"/>
      <c r="DI849" s="172"/>
      <c r="DJ849" s="172"/>
      <c r="DK849" s="172"/>
      <c r="DL849" s="172"/>
      <c r="DM849" s="172"/>
    </row>
    <row r="850" spans="1:117" s="225" customFormat="1" hidden="1">
      <c r="A850" s="178" t="s">
        <v>1171</v>
      </c>
      <c r="B850" s="243"/>
      <c r="C850" s="242"/>
      <c r="D850" s="241"/>
      <c r="E850" s="240"/>
      <c r="F850" s="239"/>
      <c r="G850" s="238"/>
      <c r="H850" s="231"/>
      <c r="I850" s="237"/>
      <c r="J850" s="236"/>
      <c r="K850" s="236"/>
      <c r="L850" s="236"/>
      <c r="M850" s="236"/>
      <c r="N850" s="236"/>
      <c r="O850" s="236"/>
      <c r="P850" s="236"/>
      <c r="Q850" s="236"/>
      <c r="R850" s="236"/>
      <c r="S850" s="236"/>
      <c r="T850" s="236"/>
      <c r="U850" s="236"/>
      <c r="V850" s="236"/>
      <c r="W850" s="236"/>
      <c r="X850" s="236"/>
      <c r="Y850" s="236"/>
      <c r="Z850" s="236"/>
      <c r="AA850" s="236"/>
      <c r="AB850" s="236"/>
      <c r="AC850" s="236"/>
      <c r="AD850" s="236"/>
      <c r="AE850" s="236"/>
      <c r="AF850" s="236"/>
      <c r="AG850" s="236"/>
      <c r="AH850" s="236"/>
      <c r="AI850" s="236"/>
      <c r="AJ850" s="236"/>
      <c r="AK850" s="236"/>
      <c r="AL850" s="236"/>
      <c r="AM850" s="236"/>
      <c r="AN850" s="236"/>
      <c r="AO850" s="236"/>
      <c r="AP850" s="236"/>
      <c r="AQ850" s="236"/>
      <c r="AR850" s="236"/>
      <c r="AS850" s="177">
        <f t="shared" si="97"/>
        <v>0</v>
      </c>
      <c r="AT850" s="235">
        <f t="shared" si="98"/>
        <v>0</v>
      </c>
      <c r="AU850" s="235">
        <f t="shared" si="99"/>
        <v>0</v>
      </c>
      <c r="AV850" s="235">
        <f t="shared" si="100"/>
        <v>0</v>
      </c>
      <c r="AW850" s="172"/>
      <c r="AX850" s="173">
        <f t="shared" si="96"/>
        <v>0</v>
      </c>
      <c r="AY850" s="173"/>
      <c r="AZ850" s="173"/>
      <c r="BA850" s="173">
        <f t="shared" si="101"/>
        <v>0</v>
      </c>
      <c r="BB850" s="173"/>
      <c r="BC850" s="173"/>
      <c r="BD850" s="173">
        <f t="shared" si="102"/>
        <v>0</v>
      </c>
      <c r="BE850" s="173"/>
      <c r="BF850" s="172"/>
      <c r="BG850" s="172"/>
      <c r="BH850" s="172"/>
      <c r="BI850" s="172"/>
      <c r="BJ850" s="172"/>
      <c r="BK850" s="172"/>
      <c r="BL850" s="172"/>
      <c r="BM850" s="172"/>
      <c r="BN850" s="172"/>
      <c r="BO850" s="172"/>
      <c r="BP850" s="172"/>
      <c r="BQ850" s="172"/>
      <c r="BR850" s="172"/>
      <c r="BS850" s="172"/>
      <c r="BT850" s="172"/>
      <c r="BU850" s="172"/>
      <c r="BV850" s="172"/>
      <c r="BW850" s="172"/>
      <c r="BX850" s="172"/>
      <c r="BY850" s="172"/>
      <c r="BZ850" s="172"/>
      <c r="CA850" s="172"/>
      <c r="CB850" s="172"/>
      <c r="CC850" s="172"/>
      <c r="CD850" s="172"/>
      <c r="CE850" s="172"/>
      <c r="CF850" s="172"/>
      <c r="CG850" s="172"/>
      <c r="CH850" s="172"/>
      <c r="CI850" s="172"/>
      <c r="CJ850" s="172"/>
      <c r="CK850" s="172"/>
      <c r="CL850" s="172"/>
      <c r="CM850" s="172"/>
      <c r="CN850" s="172"/>
      <c r="CO850" s="172"/>
      <c r="CP850" s="172"/>
      <c r="CQ850" s="172"/>
      <c r="CR850" s="172"/>
      <c r="CS850" s="172"/>
      <c r="CT850" s="172"/>
      <c r="CU850" s="172"/>
      <c r="CV850" s="172"/>
      <c r="CW850" s="172"/>
      <c r="CX850" s="172"/>
      <c r="CY850" s="172"/>
      <c r="CZ850" s="172"/>
      <c r="DA850" s="172"/>
      <c r="DB850" s="172"/>
      <c r="DC850" s="172"/>
      <c r="DD850" s="172"/>
      <c r="DE850" s="172"/>
      <c r="DF850" s="172"/>
      <c r="DG850" s="172"/>
      <c r="DH850" s="172"/>
      <c r="DI850" s="172"/>
      <c r="DJ850" s="172"/>
      <c r="DK850" s="172"/>
      <c r="DL850" s="172"/>
      <c r="DM850" s="172"/>
    </row>
    <row r="851" spans="1:117" s="225" customFormat="1" hidden="1">
      <c r="A851" s="178" t="s">
        <v>1172</v>
      </c>
      <c r="B851" s="243"/>
      <c r="C851" s="242"/>
      <c r="D851" s="241"/>
      <c r="E851" s="240"/>
      <c r="F851" s="239"/>
      <c r="G851" s="238"/>
      <c r="H851" s="231"/>
      <c r="I851" s="237"/>
      <c r="J851" s="236"/>
      <c r="K851" s="236"/>
      <c r="L851" s="236"/>
      <c r="M851" s="236"/>
      <c r="N851" s="236"/>
      <c r="O851" s="236"/>
      <c r="P851" s="236"/>
      <c r="Q851" s="236"/>
      <c r="R851" s="236"/>
      <c r="S851" s="236"/>
      <c r="T851" s="236"/>
      <c r="U851" s="236"/>
      <c r="V851" s="236"/>
      <c r="W851" s="236"/>
      <c r="X851" s="236"/>
      <c r="Y851" s="236"/>
      <c r="Z851" s="236"/>
      <c r="AA851" s="236"/>
      <c r="AB851" s="236"/>
      <c r="AC851" s="236"/>
      <c r="AD851" s="236"/>
      <c r="AE851" s="236"/>
      <c r="AF851" s="236"/>
      <c r="AG851" s="236"/>
      <c r="AH851" s="236"/>
      <c r="AI851" s="236"/>
      <c r="AJ851" s="236"/>
      <c r="AK851" s="236"/>
      <c r="AL851" s="236"/>
      <c r="AM851" s="236"/>
      <c r="AN851" s="236"/>
      <c r="AO851" s="236"/>
      <c r="AP851" s="236"/>
      <c r="AQ851" s="236"/>
      <c r="AR851" s="236"/>
      <c r="AS851" s="177">
        <f t="shared" si="97"/>
        <v>0</v>
      </c>
      <c r="AT851" s="235">
        <f t="shared" si="98"/>
        <v>0</v>
      </c>
      <c r="AU851" s="235">
        <f t="shared" si="99"/>
        <v>0</v>
      </c>
      <c r="AV851" s="235">
        <f t="shared" si="100"/>
        <v>0</v>
      </c>
      <c r="AW851" s="172"/>
      <c r="AX851" s="173">
        <f t="shared" si="96"/>
        <v>0</v>
      </c>
      <c r="AY851" s="173"/>
      <c r="AZ851" s="173"/>
      <c r="BA851" s="173">
        <f t="shared" si="101"/>
        <v>0</v>
      </c>
      <c r="BB851" s="173"/>
      <c r="BC851" s="173"/>
      <c r="BD851" s="173">
        <f t="shared" si="102"/>
        <v>0</v>
      </c>
      <c r="BE851" s="173"/>
      <c r="BF851" s="172"/>
      <c r="BG851" s="172"/>
      <c r="BH851" s="172"/>
      <c r="BI851" s="172"/>
      <c r="BJ851" s="172"/>
      <c r="BK851" s="172"/>
      <c r="BL851" s="172"/>
      <c r="BM851" s="172"/>
      <c r="BN851" s="172"/>
      <c r="BO851" s="172"/>
      <c r="BP851" s="172"/>
      <c r="BQ851" s="172"/>
      <c r="BR851" s="172"/>
      <c r="BS851" s="172"/>
      <c r="BT851" s="172"/>
      <c r="BU851" s="172"/>
      <c r="BV851" s="172"/>
      <c r="BW851" s="172"/>
      <c r="BX851" s="172"/>
      <c r="BY851" s="172"/>
      <c r="BZ851" s="172"/>
      <c r="CA851" s="172"/>
      <c r="CB851" s="172"/>
      <c r="CC851" s="172"/>
      <c r="CD851" s="172"/>
      <c r="CE851" s="172"/>
      <c r="CF851" s="172"/>
      <c r="CG851" s="172"/>
      <c r="CH851" s="172"/>
      <c r="CI851" s="172"/>
      <c r="CJ851" s="172"/>
      <c r="CK851" s="172"/>
      <c r="CL851" s="172"/>
      <c r="CM851" s="172"/>
      <c r="CN851" s="172"/>
      <c r="CO851" s="172"/>
      <c r="CP851" s="172"/>
      <c r="CQ851" s="172"/>
      <c r="CR851" s="172"/>
      <c r="CS851" s="172"/>
      <c r="CT851" s="172"/>
      <c r="CU851" s="172"/>
      <c r="CV851" s="172"/>
      <c r="CW851" s="172"/>
      <c r="CX851" s="172"/>
      <c r="CY851" s="172"/>
      <c r="CZ851" s="172"/>
      <c r="DA851" s="172"/>
      <c r="DB851" s="172"/>
      <c r="DC851" s="172"/>
      <c r="DD851" s="172"/>
      <c r="DE851" s="172"/>
      <c r="DF851" s="172"/>
      <c r="DG851" s="172"/>
      <c r="DH851" s="172"/>
      <c r="DI851" s="172"/>
      <c r="DJ851" s="172"/>
      <c r="DK851" s="172"/>
      <c r="DL851" s="172"/>
      <c r="DM851" s="172"/>
    </row>
    <row r="852" spans="1:117" s="225" customFormat="1" hidden="1">
      <c r="A852" s="178" t="s">
        <v>1173</v>
      </c>
      <c r="B852" s="243"/>
      <c r="C852" s="242"/>
      <c r="D852" s="241"/>
      <c r="E852" s="240"/>
      <c r="F852" s="239"/>
      <c r="G852" s="238"/>
      <c r="H852" s="231"/>
      <c r="I852" s="237"/>
      <c r="J852" s="236"/>
      <c r="K852" s="236"/>
      <c r="L852" s="236"/>
      <c r="M852" s="236"/>
      <c r="N852" s="236"/>
      <c r="O852" s="236"/>
      <c r="P852" s="236"/>
      <c r="Q852" s="236"/>
      <c r="R852" s="236"/>
      <c r="S852" s="236"/>
      <c r="T852" s="236"/>
      <c r="U852" s="236"/>
      <c r="V852" s="236"/>
      <c r="W852" s="236"/>
      <c r="X852" s="236"/>
      <c r="Y852" s="236"/>
      <c r="Z852" s="236"/>
      <c r="AA852" s="236"/>
      <c r="AB852" s="236"/>
      <c r="AC852" s="236"/>
      <c r="AD852" s="236"/>
      <c r="AE852" s="236"/>
      <c r="AF852" s="236"/>
      <c r="AG852" s="236"/>
      <c r="AH852" s="236"/>
      <c r="AI852" s="236"/>
      <c r="AJ852" s="236"/>
      <c r="AK852" s="236"/>
      <c r="AL852" s="236"/>
      <c r="AM852" s="236"/>
      <c r="AN852" s="236"/>
      <c r="AO852" s="236"/>
      <c r="AP852" s="236"/>
      <c r="AQ852" s="236"/>
      <c r="AR852" s="236"/>
      <c r="AS852" s="177">
        <f t="shared" si="97"/>
        <v>0</v>
      </c>
      <c r="AT852" s="235">
        <f t="shared" si="98"/>
        <v>0</v>
      </c>
      <c r="AU852" s="235">
        <f t="shared" si="99"/>
        <v>0</v>
      </c>
      <c r="AV852" s="235">
        <f t="shared" si="100"/>
        <v>0</v>
      </c>
      <c r="AW852" s="172"/>
      <c r="AX852" s="173">
        <f t="shared" si="96"/>
        <v>0</v>
      </c>
      <c r="AY852" s="173"/>
      <c r="AZ852" s="173"/>
      <c r="BA852" s="173">
        <f t="shared" si="101"/>
        <v>0</v>
      </c>
      <c r="BB852" s="173"/>
      <c r="BC852" s="173"/>
      <c r="BD852" s="173">
        <f t="shared" si="102"/>
        <v>0</v>
      </c>
      <c r="BE852" s="173"/>
      <c r="BF852" s="172"/>
      <c r="BG852" s="172"/>
      <c r="BH852" s="172"/>
      <c r="BI852" s="172"/>
      <c r="BJ852" s="172"/>
      <c r="BK852" s="172"/>
      <c r="BL852" s="172"/>
      <c r="BM852" s="172"/>
      <c r="BN852" s="172"/>
      <c r="BO852" s="172"/>
      <c r="BP852" s="172"/>
      <c r="BQ852" s="172"/>
      <c r="BR852" s="172"/>
      <c r="BS852" s="172"/>
      <c r="BT852" s="172"/>
      <c r="BU852" s="172"/>
      <c r="BV852" s="172"/>
      <c r="BW852" s="172"/>
      <c r="BX852" s="172"/>
      <c r="BY852" s="172"/>
      <c r="BZ852" s="172"/>
      <c r="CA852" s="172"/>
      <c r="CB852" s="172"/>
      <c r="CC852" s="172"/>
      <c r="CD852" s="172"/>
      <c r="CE852" s="172"/>
      <c r="CF852" s="172"/>
      <c r="CG852" s="172"/>
      <c r="CH852" s="172"/>
      <c r="CI852" s="172"/>
      <c r="CJ852" s="172"/>
      <c r="CK852" s="172"/>
      <c r="CL852" s="172"/>
      <c r="CM852" s="172"/>
      <c r="CN852" s="172"/>
      <c r="CO852" s="172"/>
      <c r="CP852" s="172"/>
      <c r="CQ852" s="172"/>
      <c r="CR852" s="172"/>
      <c r="CS852" s="172"/>
      <c r="CT852" s="172"/>
      <c r="CU852" s="172"/>
      <c r="CV852" s="172"/>
      <c r="CW852" s="172"/>
      <c r="CX852" s="172"/>
      <c r="CY852" s="172"/>
      <c r="CZ852" s="172"/>
      <c r="DA852" s="172"/>
      <c r="DB852" s="172"/>
      <c r="DC852" s="172"/>
      <c r="DD852" s="172"/>
      <c r="DE852" s="172"/>
      <c r="DF852" s="172"/>
      <c r="DG852" s="172"/>
      <c r="DH852" s="172"/>
      <c r="DI852" s="172"/>
      <c r="DJ852" s="172"/>
      <c r="DK852" s="172"/>
      <c r="DL852" s="172"/>
      <c r="DM852" s="172"/>
    </row>
    <row r="853" spans="1:117" s="225" customFormat="1" hidden="1">
      <c r="A853" s="178" t="s">
        <v>1174</v>
      </c>
      <c r="B853" s="243"/>
      <c r="C853" s="242"/>
      <c r="D853" s="241"/>
      <c r="E853" s="240"/>
      <c r="F853" s="239"/>
      <c r="G853" s="238"/>
      <c r="H853" s="231"/>
      <c r="I853" s="237"/>
      <c r="J853" s="236"/>
      <c r="K853" s="236"/>
      <c r="L853" s="236"/>
      <c r="M853" s="236"/>
      <c r="N853" s="236"/>
      <c r="O853" s="236"/>
      <c r="P853" s="236"/>
      <c r="Q853" s="236"/>
      <c r="R853" s="236"/>
      <c r="S853" s="236"/>
      <c r="T853" s="236"/>
      <c r="U853" s="236"/>
      <c r="V853" s="236"/>
      <c r="W853" s="236"/>
      <c r="X853" s="236"/>
      <c r="Y853" s="236"/>
      <c r="Z853" s="236"/>
      <c r="AA853" s="236"/>
      <c r="AB853" s="236"/>
      <c r="AC853" s="236"/>
      <c r="AD853" s="236"/>
      <c r="AE853" s="236"/>
      <c r="AF853" s="236"/>
      <c r="AG853" s="236"/>
      <c r="AH853" s="236"/>
      <c r="AI853" s="236"/>
      <c r="AJ853" s="236"/>
      <c r="AK853" s="236"/>
      <c r="AL853" s="236"/>
      <c r="AM853" s="236"/>
      <c r="AN853" s="236"/>
      <c r="AO853" s="236"/>
      <c r="AP853" s="236"/>
      <c r="AQ853" s="236"/>
      <c r="AR853" s="236"/>
      <c r="AS853" s="177">
        <f t="shared" si="97"/>
        <v>0</v>
      </c>
      <c r="AT853" s="235">
        <f t="shared" si="98"/>
        <v>0</v>
      </c>
      <c r="AU853" s="235">
        <f t="shared" si="99"/>
        <v>0</v>
      </c>
      <c r="AV853" s="235">
        <f t="shared" si="100"/>
        <v>0</v>
      </c>
      <c r="AW853" s="172"/>
      <c r="AX853" s="173">
        <f t="shared" si="96"/>
        <v>0</v>
      </c>
      <c r="AY853" s="173"/>
      <c r="AZ853" s="173"/>
      <c r="BA853" s="173">
        <f t="shared" si="101"/>
        <v>0</v>
      </c>
      <c r="BB853" s="173"/>
      <c r="BC853" s="173"/>
      <c r="BD853" s="173">
        <f t="shared" si="102"/>
        <v>0</v>
      </c>
      <c r="BE853" s="173"/>
      <c r="BF853" s="172"/>
      <c r="BG853" s="172"/>
      <c r="BH853" s="172"/>
      <c r="BI853" s="172"/>
      <c r="BJ853" s="172"/>
      <c r="BK853" s="172"/>
      <c r="BL853" s="172"/>
      <c r="BM853" s="172"/>
      <c r="BN853" s="172"/>
      <c r="BO853" s="172"/>
      <c r="BP853" s="172"/>
      <c r="BQ853" s="172"/>
      <c r="BR853" s="172"/>
      <c r="BS853" s="172"/>
      <c r="BT853" s="172"/>
      <c r="BU853" s="172"/>
      <c r="BV853" s="172"/>
      <c r="BW853" s="172"/>
      <c r="BX853" s="172"/>
      <c r="BY853" s="172"/>
      <c r="BZ853" s="172"/>
      <c r="CA853" s="172"/>
      <c r="CB853" s="172"/>
      <c r="CC853" s="172"/>
      <c r="CD853" s="172"/>
      <c r="CE853" s="172"/>
      <c r="CF853" s="172"/>
      <c r="CG853" s="172"/>
      <c r="CH853" s="172"/>
      <c r="CI853" s="172"/>
      <c r="CJ853" s="172"/>
      <c r="CK853" s="172"/>
      <c r="CL853" s="172"/>
      <c r="CM853" s="172"/>
      <c r="CN853" s="172"/>
      <c r="CO853" s="172"/>
      <c r="CP853" s="172"/>
      <c r="CQ853" s="172"/>
      <c r="CR853" s="172"/>
      <c r="CS853" s="172"/>
      <c r="CT853" s="172"/>
      <c r="CU853" s="172"/>
      <c r="CV853" s="172"/>
      <c r="CW853" s="172"/>
      <c r="CX853" s="172"/>
      <c r="CY853" s="172"/>
      <c r="CZ853" s="172"/>
      <c r="DA853" s="172"/>
      <c r="DB853" s="172"/>
      <c r="DC853" s="172"/>
      <c r="DD853" s="172"/>
      <c r="DE853" s="172"/>
      <c r="DF853" s="172"/>
      <c r="DG853" s="172"/>
      <c r="DH853" s="172"/>
      <c r="DI853" s="172"/>
      <c r="DJ853" s="172"/>
      <c r="DK853" s="172"/>
      <c r="DL853" s="172"/>
      <c r="DM853" s="172"/>
    </row>
    <row r="854" spans="1:117" s="225" customFormat="1" hidden="1">
      <c r="A854" s="178" t="s">
        <v>1175</v>
      </c>
      <c r="B854" s="243"/>
      <c r="C854" s="242"/>
      <c r="D854" s="241"/>
      <c r="E854" s="240"/>
      <c r="F854" s="239"/>
      <c r="G854" s="238"/>
      <c r="H854" s="231"/>
      <c r="I854" s="237"/>
      <c r="J854" s="236"/>
      <c r="K854" s="236"/>
      <c r="L854" s="236"/>
      <c r="M854" s="236"/>
      <c r="N854" s="236"/>
      <c r="O854" s="236"/>
      <c r="P854" s="236"/>
      <c r="Q854" s="236"/>
      <c r="R854" s="236"/>
      <c r="S854" s="236"/>
      <c r="T854" s="236"/>
      <c r="U854" s="236"/>
      <c r="V854" s="236"/>
      <c r="W854" s="236"/>
      <c r="X854" s="236"/>
      <c r="Y854" s="236"/>
      <c r="Z854" s="236"/>
      <c r="AA854" s="236"/>
      <c r="AB854" s="236"/>
      <c r="AC854" s="236"/>
      <c r="AD854" s="236"/>
      <c r="AE854" s="236"/>
      <c r="AF854" s="236"/>
      <c r="AG854" s="236"/>
      <c r="AH854" s="236"/>
      <c r="AI854" s="236"/>
      <c r="AJ854" s="236"/>
      <c r="AK854" s="236"/>
      <c r="AL854" s="236"/>
      <c r="AM854" s="236"/>
      <c r="AN854" s="236"/>
      <c r="AO854" s="236"/>
      <c r="AP854" s="236"/>
      <c r="AQ854" s="236"/>
      <c r="AR854" s="236"/>
      <c r="AS854" s="177">
        <f t="shared" si="97"/>
        <v>0</v>
      </c>
      <c r="AT854" s="235">
        <f t="shared" si="98"/>
        <v>0</v>
      </c>
      <c r="AU854" s="235">
        <f t="shared" si="99"/>
        <v>0</v>
      </c>
      <c r="AV854" s="235">
        <f t="shared" si="100"/>
        <v>0</v>
      </c>
      <c r="AW854" s="172"/>
      <c r="AX854" s="173">
        <f t="shared" si="96"/>
        <v>0</v>
      </c>
      <c r="AY854" s="173"/>
      <c r="AZ854" s="173"/>
      <c r="BA854" s="173">
        <f t="shared" si="101"/>
        <v>0</v>
      </c>
      <c r="BB854" s="173"/>
      <c r="BC854" s="173"/>
      <c r="BD854" s="173">
        <f t="shared" si="102"/>
        <v>0</v>
      </c>
      <c r="BE854" s="173"/>
      <c r="BF854" s="172"/>
      <c r="BG854" s="172"/>
      <c r="BH854" s="172"/>
      <c r="BI854" s="172"/>
      <c r="BJ854" s="172"/>
      <c r="BK854" s="172"/>
      <c r="BL854" s="172"/>
      <c r="BM854" s="172"/>
      <c r="BN854" s="172"/>
      <c r="BO854" s="172"/>
      <c r="BP854" s="172"/>
      <c r="BQ854" s="172"/>
      <c r="BR854" s="172"/>
      <c r="BS854" s="172"/>
      <c r="BT854" s="172"/>
      <c r="BU854" s="172"/>
      <c r="BV854" s="172"/>
      <c r="BW854" s="172"/>
      <c r="BX854" s="172"/>
      <c r="BY854" s="172"/>
      <c r="BZ854" s="172"/>
      <c r="CA854" s="172"/>
      <c r="CB854" s="172"/>
      <c r="CC854" s="172"/>
      <c r="CD854" s="172"/>
      <c r="CE854" s="172"/>
      <c r="CF854" s="172"/>
      <c r="CG854" s="172"/>
      <c r="CH854" s="172"/>
      <c r="CI854" s="172"/>
      <c r="CJ854" s="172"/>
      <c r="CK854" s="172"/>
      <c r="CL854" s="172"/>
      <c r="CM854" s="172"/>
      <c r="CN854" s="172"/>
      <c r="CO854" s="172"/>
      <c r="CP854" s="172"/>
      <c r="CQ854" s="172"/>
      <c r="CR854" s="172"/>
      <c r="CS854" s="172"/>
      <c r="CT854" s="172"/>
      <c r="CU854" s="172"/>
      <c r="CV854" s="172"/>
      <c r="CW854" s="172"/>
      <c r="CX854" s="172"/>
      <c r="CY854" s="172"/>
      <c r="CZ854" s="172"/>
      <c r="DA854" s="172"/>
      <c r="DB854" s="172"/>
      <c r="DC854" s="172"/>
      <c r="DD854" s="172"/>
      <c r="DE854" s="172"/>
      <c r="DF854" s="172"/>
      <c r="DG854" s="172"/>
      <c r="DH854" s="172"/>
      <c r="DI854" s="172"/>
      <c r="DJ854" s="172"/>
      <c r="DK854" s="172"/>
      <c r="DL854" s="172"/>
      <c r="DM854" s="172"/>
    </row>
    <row r="855" spans="1:117" hidden="1">
      <c r="A855" s="178" t="s">
        <v>1176</v>
      </c>
      <c r="B855" s="243"/>
      <c r="C855" s="242"/>
      <c r="D855" s="241"/>
      <c r="E855" s="240"/>
      <c r="F855" s="239"/>
      <c r="G855" s="238"/>
      <c r="H855" s="231"/>
      <c r="I855" s="237"/>
      <c r="J855" s="236"/>
      <c r="K855" s="236"/>
      <c r="L855" s="236"/>
      <c r="M855" s="236"/>
      <c r="N855" s="236"/>
      <c r="O855" s="236"/>
      <c r="P855" s="236"/>
      <c r="Q855" s="236"/>
      <c r="R855" s="236"/>
      <c r="S855" s="236"/>
      <c r="T855" s="236"/>
      <c r="U855" s="236"/>
      <c r="V855" s="236"/>
      <c r="W855" s="236"/>
      <c r="X855" s="236"/>
      <c r="Y855" s="236"/>
      <c r="Z855" s="236"/>
      <c r="AA855" s="236"/>
      <c r="AB855" s="236"/>
      <c r="AC855" s="236"/>
      <c r="AD855" s="236"/>
      <c r="AE855" s="236"/>
      <c r="AF855" s="236"/>
      <c r="AG855" s="236"/>
      <c r="AH855" s="236"/>
      <c r="AI855" s="236"/>
      <c r="AJ855" s="236"/>
      <c r="AK855" s="236"/>
      <c r="AL855" s="236"/>
      <c r="AM855" s="236"/>
      <c r="AN855" s="236"/>
      <c r="AO855" s="236"/>
      <c r="AP855" s="236"/>
      <c r="AQ855" s="236"/>
      <c r="AR855" s="236"/>
      <c r="AS855" s="177">
        <f t="shared" si="97"/>
        <v>0</v>
      </c>
      <c r="AT855" s="235">
        <f t="shared" si="98"/>
        <v>0</v>
      </c>
      <c r="AU855" s="235">
        <f t="shared" si="99"/>
        <v>0</v>
      </c>
      <c r="AV855" s="235">
        <f t="shared" si="100"/>
        <v>0</v>
      </c>
      <c r="AX855" s="173">
        <f t="shared" si="96"/>
        <v>0</v>
      </c>
      <c r="BA855" s="173">
        <f t="shared" si="101"/>
        <v>0</v>
      </c>
      <c r="BD855" s="173">
        <f t="shared" si="102"/>
        <v>0</v>
      </c>
    </row>
    <row r="856" spans="1:117" s="225" customFormat="1" hidden="1">
      <c r="A856" s="178" t="s">
        <v>1177</v>
      </c>
      <c r="B856" s="243"/>
      <c r="C856" s="242"/>
      <c r="D856" s="241"/>
      <c r="E856" s="240"/>
      <c r="F856" s="239"/>
      <c r="G856" s="238"/>
      <c r="H856" s="231"/>
      <c r="I856" s="237"/>
      <c r="J856" s="236"/>
      <c r="K856" s="236"/>
      <c r="L856" s="236"/>
      <c r="M856" s="236"/>
      <c r="N856" s="236"/>
      <c r="O856" s="236"/>
      <c r="P856" s="236"/>
      <c r="Q856" s="236"/>
      <c r="R856" s="236"/>
      <c r="S856" s="236"/>
      <c r="T856" s="236"/>
      <c r="U856" s="236"/>
      <c r="V856" s="236"/>
      <c r="W856" s="236"/>
      <c r="X856" s="236"/>
      <c r="Y856" s="236"/>
      <c r="Z856" s="236"/>
      <c r="AA856" s="236"/>
      <c r="AB856" s="236"/>
      <c r="AC856" s="236"/>
      <c r="AD856" s="236"/>
      <c r="AE856" s="236"/>
      <c r="AF856" s="236"/>
      <c r="AG856" s="236"/>
      <c r="AH856" s="236"/>
      <c r="AI856" s="236"/>
      <c r="AJ856" s="236"/>
      <c r="AK856" s="236"/>
      <c r="AL856" s="236"/>
      <c r="AM856" s="236"/>
      <c r="AN856" s="236"/>
      <c r="AO856" s="236"/>
      <c r="AP856" s="236"/>
      <c r="AQ856" s="236"/>
      <c r="AR856" s="236"/>
      <c r="AS856" s="177">
        <f t="shared" si="97"/>
        <v>0</v>
      </c>
      <c r="AT856" s="235">
        <f t="shared" si="98"/>
        <v>0</v>
      </c>
      <c r="AU856" s="235">
        <f t="shared" si="99"/>
        <v>0</v>
      </c>
      <c r="AV856" s="235">
        <f t="shared" si="100"/>
        <v>0</v>
      </c>
      <c r="AW856" s="172"/>
      <c r="AX856" s="173">
        <f t="shared" si="96"/>
        <v>0</v>
      </c>
      <c r="AY856" s="173"/>
      <c r="AZ856" s="173"/>
      <c r="BA856" s="173">
        <f t="shared" si="101"/>
        <v>0</v>
      </c>
      <c r="BB856" s="173"/>
      <c r="BC856" s="173"/>
      <c r="BD856" s="173">
        <f t="shared" si="102"/>
        <v>0</v>
      </c>
      <c r="BE856" s="173"/>
      <c r="BF856" s="172"/>
      <c r="BG856" s="172"/>
      <c r="BH856" s="172"/>
      <c r="BI856" s="172"/>
      <c r="BJ856" s="172"/>
      <c r="BK856" s="172"/>
      <c r="BL856" s="172"/>
      <c r="BM856" s="172"/>
      <c r="BN856" s="172"/>
      <c r="BO856" s="172"/>
      <c r="BP856" s="172"/>
      <c r="BQ856" s="172"/>
      <c r="BR856" s="172"/>
      <c r="BS856" s="172"/>
      <c r="BT856" s="172"/>
      <c r="BU856" s="172"/>
      <c r="BV856" s="172"/>
      <c r="BW856" s="172"/>
      <c r="BX856" s="172"/>
      <c r="BY856" s="172"/>
      <c r="BZ856" s="172"/>
      <c r="CA856" s="172"/>
      <c r="CB856" s="172"/>
      <c r="CC856" s="172"/>
      <c r="CD856" s="172"/>
      <c r="CE856" s="172"/>
      <c r="CF856" s="172"/>
      <c r="CG856" s="172"/>
      <c r="CH856" s="172"/>
      <c r="CI856" s="172"/>
      <c r="CJ856" s="172"/>
      <c r="CK856" s="172"/>
      <c r="CL856" s="172"/>
      <c r="CM856" s="172"/>
      <c r="CN856" s="172"/>
      <c r="CO856" s="172"/>
      <c r="CP856" s="172"/>
      <c r="CQ856" s="172"/>
      <c r="CR856" s="172"/>
      <c r="CS856" s="172"/>
      <c r="CT856" s="172"/>
      <c r="CU856" s="172"/>
      <c r="CV856" s="172"/>
      <c r="CW856" s="172"/>
      <c r="CX856" s="172"/>
      <c r="CY856" s="172"/>
      <c r="CZ856" s="172"/>
      <c r="DA856" s="172"/>
      <c r="DB856" s="172"/>
      <c r="DC856" s="172"/>
      <c r="DD856" s="172"/>
      <c r="DE856" s="172"/>
      <c r="DF856" s="172"/>
      <c r="DG856" s="172"/>
      <c r="DH856" s="172"/>
      <c r="DI856" s="172"/>
      <c r="DJ856" s="172"/>
      <c r="DK856" s="172"/>
      <c r="DL856" s="172"/>
      <c r="DM856" s="172"/>
    </row>
    <row r="857" spans="1:117" hidden="1">
      <c r="A857" s="178" t="s">
        <v>1178</v>
      </c>
      <c r="B857" s="243"/>
      <c r="C857" s="242"/>
      <c r="D857" s="241"/>
      <c r="E857" s="240"/>
      <c r="F857" s="239"/>
      <c r="G857" s="238"/>
      <c r="H857" s="231"/>
      <c r="I857" s="237"/>
      <c r="J857" s="236"/>
      <c r="K857" s="236"/>
      <c r="L857" s="236"/>
      <c r="M857" s="236"/>
      <c r="N857" s="236"/>
      <c r="O857" s="236"/>
      <c r="P857" s="236"/>
      <c r="Q857" s="236"/>
      <c r="R857" s="236"/>
      <c r="S857" s="236"/>
      <c r="T857" s="236"/>
      <c r="U857" s="236"/>
      <c r="V857" s="236"/>
      <c r="W857" s="236"/>
      <c r="X857" s="236"/>
      <c r="Y857" s="236"/>
      <c r="Z857" s="236"/>
      <c r="AA857" s="236"/>
      <c r="AB857" s="236"/>
      <c r="AC857" s="236"/>
      <c r="AD857" s="236"/>
      <c r="AE857" s="236"/>
      <c r="AF857" s="236"/>
      <c r="AG857" s="236"/>
      <c r="AH857" s="236"/>
      <c r="AI857" s="236"/>
      <c r="AJ857" s="236"/>
      <c r="AK857" s="236"/>
      <c r="AL857" s="236"/>
      <c r="AM857" s="236"/>
      <c r="AN857" s="236"/>
      <c r="AO857" s="236"/>
      <c r="AP857" s="236"/>
      <c r="AQ857" s="236"/>
      <c r="AR857" s="236"/>
      <c r="AS857" s="177">
        <f t="shared" si="97"/>
        <v>0</v>
      </c>
      <c r="AT857" s="235">
        <f t="shared" si="98"/>
        <v>0</v>
      </c>
      <c r="AU857" s="235">
        <f t="shared" si="99"/>
        <v>0</v>
      </c>
      <c r="AV857" s="235">
        <f t="shared" si="100"/>
        <v>0</v>
      </c>
      <c r="AX857" s="173">
        <f t="shared" si="96"/>
        <v>0</v>
      </c>
      <c r="BA857" s="173">
        <f t="shared" si="101"/>
        <v>0</v>
      </c>
      <c r="BD857" s="173">
        <f t="shared" si="102"/>
        <v>0</v>
      </c>
    </row>
    <row r="858" spans="1:117" s="225" customFormat="1" hidden="1">
      <c r="A858" s="178" t="s">
        <v>1179</v>
      </c>
      <c r="B858" s="243"/>
      <c r="C858" s="242"/>
      <c r="D858" s="241"/>
      <c r="E858" s="240"/>
      <c r="F858" s="239"/>
      <c r="G858" s="238"/>
      <c r="H858" s="231"/>
      <c r="I858" s="237"/>
      <c r="J858" s="236"/>
      <c r="K858" s="236"/>
      <c r="L858" s="236"/>
      <c r="M858" s="236"/>
      <c r="N858" s="236"/>
      <c r="O858" s="236"/>
      <c r="P858" s="236"/>
      <c r="Q858" s="236"/>
      <c r="R858" s="236"/>
      <c r="S858" s="236"/>
      <c r="T858" s="236"/>
      <c r="U858" s="236"/>
      <c r="V858" s="236"/>
      <c r="W858" s="236"/>
      <c r="X858" s="236"/>
      <c r="Y858" s="236"/>
      <c r="Z858" s="236"/>
      <c r="AA858" s="236"/>
      <c r="AB858" s="236"/>
      <c r="AC858" s="236"/>
      <c r="AD858" s="236"/>
      <c r="AE858" s="236"/>
      <c r="AF858" s="236"/>
      <c r="AG858" s="236"/>
      <c r="AH858" s="236"/>
      <c r="AI858" s="236"/>
      <c r="AJ858" s="236"/>
      <c r="AK858" s="236"/>
      <c r="AL858" s="236"/>
      <c r="AM858" s="236"/>
      <c r="AN858" s="236"/>
      <c r="AO858" s="236"/>
      <c r="AP858" s="236"/>
      <c r="AQ858" s="236"/>
      <c r="AR858" s="236"/>
      <c r="AS858" s="177">
        <f t="shared" si="97"/>
        <v>0</v>
      </c>
      <c r="AT858" s="235">
        <f t="shared" si="98"/>
        <v>0</v>
      </c>
      <c r="AU858" s="235">
        <f t="shared" si="99"/>
        <v>0</v>
      </c>
      <c r="AV858" s="235">
        <f t="shared" si="100"/>
        <v>0</v>
      </c>
      <c r="AW858" s="172"/>
      <c r="AX858" s="173">
        <f t="shared" si="96"/>
        <v>0</v>
      </c>
      <c r="AY858" s="173"/>
      <c r="AZ858" s="173"/>
      <c r="BA858" s="173">
        <f t="shared" si="101"/>
        <v>0</v>
      </c>
      <c r="BB858" s="173"/>
      <c r="BC858" s="173"/>
      <c r="BD858" s="173">
        <f t="shared" si="102"/>
        <v>0</v>
      </c>
      <c r="BE858" s="173"/>
      <c r="BF858" s="172"/>
      <c r="BG858" s="172"/>
      <c r="BH858" s="172"/>
      <c r="BI858" s="172"/>
      <c r="BJ858" s="172"/>
      <c r="BK858" s="172"/>
      <c r="BL858" s="172"/>
      <c r="BM858" s="172"/>
      <c r="BN858" s="172"/>
      <c r="BO858" s="172"/>
      <c r="BP858" s="172"/>
      <c r="BQ858" s="172"/>
      <c r="BR858" s="172"/>
      <c r="BS858" s="172"/>
      <c r="BT858" s="172"/>
      <c r="BU858" s="172"/>
      <c r="BV858" s="172"/>
      <c r="BW858" s="172"/>
      <c r="BX858" s="172"/>
      <c r="BY858" s="172"/>
      <c r="BZ858" s="172"/>
      <c r="CA858" s="172"/>
      <c r="CB858" s="172"/>
      <c r="CC858" s="172"/>
      <c r="CD858" s="172"/>
      <c r="CE858" s="172"/>
      <c r="CF858" s="172"/>
      <c r="CG858" s="172"/>
      <c r="CH858" s="172"/>
      <c r="CI858" s="172"/>
      <c r="CJ858" s="172"/>
      <c r="CK858" s="172"/>
      <c r="CL858" s="172"/>
      <c r="CM858" s="172"/>
      <c r="CN858" s="172"/>
      <c r="CO858" s="172"/>
      <c r="CP858" s="172"/>
      <c r="CQ858" s="172"/>
      <c r="CR858" s="172"/>
      <c r="CS858" s="172"/>
      <c r="CT858" s="172"/>
      <c r="CU858" s="172"/>
      <c r="CV858" s="172"/>
      <c r="CW858" s="172"/>
      <c r="CX858" s="172"/>
      <c r="CY858" s="172"/>
      <c r="CZ858" s="172"/>
      <c r="DA858" s="172"/>
      <c r="DB858" s="172"/>
      <c r="DC858" s="172"/>
      <c r="DD858" s="172"/>
      <c r="DE858" s="172"/>
      <c r="DF858" s="172"/>
      <c r="DG858" s="172"/>
      <c r="DH858" s="172"/>
      <c r="DI858" s="172"/>
      <c r="DJ858" s="172"/>
      <c r="DK858" s="172"/>
      <c r="DL858" s="172"/>
      <c r="DM858" s="172"/>
    </row>
    <row r="859" spans="1:117" hidden="1">
      <c r="A859" s="178" t="s">
        <v>1180</v>
      </c>
      <c r="B859" s="243"/>
      <c r="C859" s="242"/>
      <c r="D859" s="241"/>
      <c r="E859" s="240"/>
      <c r="F859" s="239"/>
      <c r="G859" s="238"/>
      <c r="H859" s="231"/>
      <c r="I859" s="237"/>
      <c r="J859" s="236"/>
      <c r="K859" s="236"/>
      <c r="L859" s="236"/>
      <c r="M859" s="236"/>
      <c r="N859" s="236"/>
      <c r="O859" s="236"/>
      <c r="P859" s="236"/>
      <c r="Q859" s="236"/>
      <c r="R859" s="236"/>
      <c r="S859" s="236"/>
      <c r="T859" s="236"/>
      <c r="U859" s="236"/>
      <c r="V859" s="236"/>
      <c r="W859" s="236"/>
      <c r="X859" s="236"/>
      <c r="Y859" s="236"/>
      <c r="Z859" s="236"/>
      <c r="AA859" s="236"/>
      <c r="AB859" s="236"/>
      <c r="AC859" s="236"/>
      <c r="AD859" s="236"/>
      <c r="AE859" s="236"/>
      <c r="AF859" s="236"/>
      <c r="AG859" s="236"/>
      <c r="AH859" s="236"/>
      <c r="AI859" s="236"/>
      <c r="AJ859" s="236"/>
      <c r="AK859" s="236"/>
      <c r="AL859" s="236"/>
      <c r="AM859" s="236"/>
      <c r="AN859" s="236"/>
      <c r="AO859" s="236"/>
      <c r="AP859" s="236"/>
      <c r="AQ859" s="236"/>
      <c r="AR859" s="236"/>
      <c r="AS859" s="177">
        <f t="shared" si="97"/>
        <v>0</v>
      </c>
      <c r="AT859" s="235">
        <f t="shared" si="98"/>
        <v>0</v>
      </c>
      <c r="AU859" s="235">
        <f t="shared" si="99"/>
        <v>0</v>
      </c>
      <c r="AV859" s="235">
        <f t="shared" si="100"/>
        <v>0</v>
      </c>
      <c r="AX859" s="173">
        <f t="shared" si="96"/>
        <v>0</v>
      </c>
      <c r="BA859" s="173">
        <f t="shared" si="101"/>
        <v>0</v>
      </c>
      <c r="BD859" s="173">
        <f t="shared" si="102"/>
        <v>0</v>
      </c>
    </row>
    <row r="860" spans="1:117" s="225" customFormat="1" hidden="1">
      <c r="A860" s="178" t="s">
        <v>1181</v>
      </c>
      <c r="B860" s="243"/>
      <c r="C860" s="242"/>
      <c r="D860" s="241"/>
      <c r="E860" s="240"/>
      <c r="F860" s="239"/>
      <c r="G860" s="238"/>
      <c r="H860" s="231"/>
      <c r="I860" s="237"/>
      <c r="J860" s="236"/>
      <c r="K860" s="236"/>
      <c r="L860" s="236"/>
      <c r="M860" s="236"/>
      <c r="N860" s="236"/>
      <c r="O860" s="236"/>
      <c r="P860" s="236"/>
      <c r="Q860" s="236"/>
      <c r="R860" s="236"/>
      <c r="S860" s="236"/>
      <c r="T860" s="236"/>
      <c r="U860" s="236"/>
      <c r="V860" s="236"/>
      <c r="W860" s="236"/>
      <c r="X860" s="236"/>
      <c r="Y860" s="236"/>
      <c r="Z860" s="236"/>
      <c r="AA860" s="236"/>
      <c r="AB860" s="236"/>
      <c r="AC860" s="236"/>
      <c r="AD860" s="236"/>
      <c r="AE860" s="236"/>
      <c r="AF860" s="236"/>
      <c r="AG860" s="236"/>
      <c r="AH860" s="236"/>
      <c r="AI860" s="236"/>
      <c r="AJ860" s="236"/>
      <c r="AK860" s="236"/>
      <c r="AL860" s="236"/>
      <c r="AM860" s="236"/>
      <c r="AN860" s="236"/>
      <c r="AO860" s="236"/>
      <c r="AP860" s="236"/>
      <c r="AQ860" s="236"/>
      <c r="AR860" s="236"/>
      <c r="AS860" s="177">
        <f t="shared" si="97"/>
        <v>0</v>
      </c>
      <c r="AT860" s="235">
        <f t="shared" si="98"/>
        <v>0</v>
      </c>
      <c r="AU860" s="235">
        <f t="shared" si="99"/>
        <v>0</v>
      </c>
      <c r="AV860" s="235">
        <f t="shared" si="100"/>
        <v>0</v>
      </c>
      <c r="AW860" s="172"/>
      <c r="AX860" s="173">
        <f t="shared" si="96"/>
        <v>0</v>
      </c>
      <c r="AY860" s="173"/>
      <c r="AZ860" s="173"/>
      <c r="BA860" s="173">
        <f t="shared" si="101"/>
        <v>0</v>
      </c>
      <c r="BB860" s="173"/>
      <c r="BC860" s="173"/>
      <c r="BD860" s="173">
        <f t="shared" si="102"/>
        <v>0</v>
      </c>
      <c r="BE860" s="173"/>
      <c r="BF860" s="172"/>
      <c r="BG860" s="172"/>
      <c r="BH860" s="172"/>
      <c r="BI860" s="172"/>
      <c r="BJ860" s="172"/>
      <c r="BK860" s="172"/>
      <c r="BL860" s="172"/>
      <c r="BM860" s="172"/>
      <c r="BN860" s="172"/>
      <c r="BO860" s="172"/>
      <c r="BP860" s="172"/>
      <c r="BQ860" s="172"/>
      <c r="BR860" s="172"/>
      <c r="BS860" s="172"/>
      <c r="BT860" s="172"/>
      <c r="BU860" s="172"/>
      <c r="BV860" s="172"/>
      <c r="BW860" s="172"/>
      <c r="BX860" s="172"/>
      <c r="BY860" s="172"/>
      <c r="BZ860" s="172"/>
      <c r="CA860" s="172"/>
      <c r="CB860" s="172"/>
      <c r="CC860" s="172"/>
      <c r="CD860" s="172"/>
      <c r="CE860" s="172"/>
      <c r="CF860" s="172"/>
      <c r="CG860" s="172"/>
      <c r="CH860" s="172"/>
      <c r="CI860" s="172"/>
      <c r="CJ860" s="172"/>
      <c r="CK860" s="172"/>
      <c r="CL860" s="172"/>
      <c r="CM860" s="172"/>
      <c r="CN860" s="172"/>
      <c r="CO860" s="172"/>
      <c r="CP860" s="172"/>
      <c r="CQ860" s="172"/>
      <c r="CR860" s="172"/>
      <c r="CS860" s="172"/>
      <c r="CT860" s="172"/>
      <c r="CU860" s="172"/>
      <c r="CV860" s="172"/>
      <c r="CW860" s="172"/>
      <c r="CX860" s="172"/>
      <c r="CY860" s="172"/>
      <c r="CZ860" s="172"/>
      <c r="DA860" s="172"/>
      <c r="DB860" s="172"/>
      <c r="DC860" s="172"/>
      <c r="DD860" s="172"/>
      <c r="DE860" s="172"/>
      <c r="DF860" s="172"/>
      <c r="DG860" s="172"/>
      <c r="DH860" s="172"/>
      <c r="DI860" s="172"/>
      <c r="DJ860" s="172"/>
      <c r="DK860" s="172"/>
      <c r="DL860" s="172"/>
      <c r="DM860" s="172"/>
    </row>
    <row r="861" spans="1:117" s="225" customFormat="1" hidden="1">
      <c r="A861" s="178" t="s">
        <v>1182</v>
      </c>
      <c r="B861" s="243"/>
      <c r="C861" s="242"/>
      <c r="D861" s="241"/>
      <c r="E861" s="240"/>
      <c r="F861" s="239"/>
      <c r="G861" s="238"/>
      <c r="H861" s="231"/>
      <c r="I861" s="237"/>
      <c r="J861" s="236"/>
      <c r="K861" s="236"/>
      <c r="L861" s="236"/>
      <c r="M861" s="236"/>
      <c r="N861" s="236"/>
      <c r="O861" s="236"/>
      <c r="P861" s="236"/>
      <c r="Q861" s="236"/>
      <c r="R861" s="236"/>
      <c r="S861" s="236"/>
      <c r="T861" s="236"/>
      <c r="U861" s="236"/>
      <c r="V861" s="236"/>
      <c r="W861" s="236"/>
      <c r="X861" s="236"/>
      <c r="Y861" s="236"/>
      <c r="Z861" s="236"/>
      <c r="AA861" s="236"/>
      <c r="AB861" s="236"/>
      <c r="AC861" s="236"/>
      <c r="AD861" s="236"/>
      <c r="AE861" s="236"/>
      <c r="AF861" s="236"/>
      <c r="AG861" s="236"/>
      <c r="AH861" s="236"/>
      <c r="AI861" s="236"/>
      <c r="AJ861" s="236"/>
      <c r="AK861" s="236"/>
      <c r="AL861" s="236"/>
      <c r="AM861" s="236"/>
      <c r="AN861" s="236"/>
      <c r="AO861" s="236"/>
      <c r="AP861" s="236"/>
      <c r="AQ861" s="236"/>
      <c r="AR861" s="236"/>
      <c r="AS861" s="177">
        <f t="shared" si="97"/>
        <v>0</v>
      </c>
      <c r="AT861" s="235">
        <f t="shared" si="98"/>
        <v>0</v>
      </c>
      <c r="AU861" s="235">
        <f t="shared" si="99"/>
        <v>0</v>
      </c>
      <c r="AV861" s="235">
        <f t="shared" si="100"/>
        <v>0</v>
      </c>
      <c r="AW861" s="172"/>
      <c r="AX861" s="173">
        <f t="shared" si="96"/>
        <v>0</v>
      </c>
      <c r="AY861" s="173"/>
      <c r="AZ861" s="173"/>
      <c r="BA861" s="173">
        <f t="shared" si="101"/>
        <v>0</v>
      </c>
      <c r="BB861" s="173"/>
      <c r="BC861" s="173"/>
      <c r="BD861" s="173">
        <f t="shared" si="102"/>
        <v>0</v>
      </c>
      <c r="BE861" s="173"/>
      <c r="BF861" s="172"/>
      <c r="BG861" s="172"/>
      <c r="BH861" s="172"/>
      <c r="BI861" s="172"/>
      <c r="BJ861" s="172"/>
      <c r="BK861" s="172"/>
      <c r="BL861" s="172"/>
      <c r="BM861" s="172"/>
      <c r="BN861" s="172"/>
      <c r="BO861" s="172"/>
      <c r="BP861" s="172"/>
      <c r="BQ861" s="172"/>
      <c r="BR861" s="172"/>
      <c r="BS861" s="172"/>
      <c r="BT861" s="172"/>
      <c r="BU861" s="172"/>
      <c r="BV861" s="172"/>
      <c r="BW861" s="172"/>
      <c r="BX861" s="172"/>
      <c r="BY861" s="172"/>
      <c r="BZ861" s="172"/>
      <c r="CA861" s="172"/>
      <c r="CB861" s="172"/>
      <c r="CC861" s="172"/>
      <c r="CD861" s="172"/>
      <c r="CE861" s="172"/>
      <c r="CF861" s="172"/>
      <c r="CG861" s="172"/>
      <c r="CH861" s="172"/>
      <c r="CI861" s="172"/>
      <c r="CJ861" s="172"/>
      <c r="CK861" s="172"/>
      <c r="CL861" s="172"/>
      <c r="CM861" s="172"/>
      <c r="CN861" s="172"/>
      <c r="CO861" s="172"/>
      <c r="CP861" s="172"/>
      <c r="CQ861" s="172"/>
      <c r="CR861" s="172"/>
      <c r="CS861" s="172"/>
      <c r="CT861" s="172"/>
      <c r="CU861" s="172"/>
      <c r="CV861" s="172"/>
      <c r="CW861" s="172"/>
      <c r="CX861" s="172"/>
      <c r="CY861" s="172"/>
      <c r="CZ861" s="172"/>
      <c r="DA861" s="172"/>
      <c r="DB861" s="172"/>
      <c r="DC861" s="172"/>
      <c r="DD861" s="172"/>
      <c r="DE861" s="172"/>
      <c r="DF861" s="172"/>
      <c r="DG861" s="172"/>
      <c r="DH861" s="172"/>
      <c r="DI861" s="172"/>
      <c r="DJ861" s="172"/>
      <c r="DK861" s="172"/>
      <c r="DL861" s="172"/>
      <c r="DM861" s="172"/>
    </row>
    <row r="862" spans="1:117" s="225" customFormat="1" hidden="1">
      <c r="A862" s="178" t="s">
        <v>1183</v>
      </c>
      <c r="B862" s="243"/>
      <c r="C862" s="242"/>
      <c r="D862" s="241"/>
      <c r="E862" s="240"/>
      <c r="F862" s="239"/>
      <c r="G862" s="238"/>
      <c r="H862" s="231"/>
      <c r="I862" s="237"/>
      <c r="J862" s="236"/>
      <c r="K862" s="236"/>
      <c r="L862" s="236"/>
      <c r="M862" s="236"/>
      <c r="N862" s="236"/>
      <c r="O862" s="236"/>
      <c r="P862" s="236"/>
      <c r="Q862" s="236"/>
      <c r="R862" s="236"/>
      <c r="S862" s="236"/>
      <c r="T862" s="236"/>
      <c r="U862" s="236"/>
      <c r="V862" s="236"/>
      <c r="W862" s="236"/>
      <c r="X862" s="236"/>
      <c r="Y862" s="236"/>
      <c r="Z862" s="236"/>
      <c r="AA862" s="236"/>
      <c r="AB862" s="236"/>
      <c r="AC862" s="236"/>
      <c r="AD862" s="236"/>
      <c r="AE862" s="236"/>
      <c r="AF862" s="236"/>
      <c r="AG862" s="236"/>
      <c r="AH862" s="236"/>
      <c r="AI862" s="236"/>
      <c r="AJ862" s="236"/>
      <c r="AK862" s="236"/>
      <c r="AL862" s="236"/>
      <c r="AM862" s="236"/>
      <c r="AN862" s="236"/>
      <c r="AO862" s="236"/>
      <c r="AP862" s="236"/>
      <c r="AQ862" s="236"/>
      <c r="AR862" s="236"/>
      <c r="AS862" s="177">
        <f t="shared" si="97"/>
        <v>0</v>
      </c>
      <c r="AT862" s="235">
        <f t="shared" si="98"/>
        <v>0</v>
      </c>
      <c r="AU862" s="235">
        <f t="shared" si="99"/>
        <v>0</v>
      </c>
      <c r="AV862" s="235">
        <f t="shared" si="100"/>
        <v>0</v>
      </c>
      <c r="AW862" s="172"/>
      <c r="AX862" s="173">
        <f t="shared" si="96"/>
        <v>0</v>
      </c>
      <c r="AY862" s="173"/>
      <c r="AZ862" s="173"/>
      <c r="BA862" s="173">
        <f t="shared" si="101"/>
        <v>0</v>
      </c>
      <c r="BB862" s="173"/>
      <c r="BC862" s="173"/>
      <c r="BD862" s="173">
        <f t="shared" si="102"/>
        <v>0</v>
      </c>
      <c r="BE862" s="173"/>
      <c r="BF862" s="172"/>
      <c r="BG862" s="172"/>
      <c r="BH862" s="172"/>
      <c r="BI862" s="172"/>
      <c r="BJ862" s="172"/>
      <c r="BK862" s="172"/>
      <c r="BL862" s="172"/>
      <c r="BM862" s="172"/>
      <c r="BN862" s="172"/>
      <c r="BO862" s="172"/>
      <c r="BP862" s="172"/>
      <c r="BQ862" s="172"/>
      <c r="BR862" s="172"/>
      <c r="BS862" s="172"/>
      <c r="BT862" s="172"/>
      <c r="BU862" s="172"/>
      <c r="BV862" s="172"/>
      <c r="BW862" s="172"/>
      <c r="BX862" s="172"/>
      <c r="BY862" s="172"/>
      <c r="BZ862" s="172"/>
      <c r="CA862" s="172"/>
      <c r="CB862" s="172"/>
      <c r="CC862" s="172"/>
      <c r="CD862" s="172"/>
      <c r="CE862" s="172"/>
      <c r="CF862" s="172"/>
      <c r="CG862" s="172"/>
      <c r="CH862" s="172"/>
      <c r="CI862" s="172"/>
      <c r="CJ862" s="172"/>
      <c r="CK862" s="172"/>
      <c r="CL862" s="172"/>
      <c r="CM862" s="172"/>
      <c r="CN862" s="172"/>
      <c r="CO862" s="172"/>
      <c r="CP862" s="172"/>
      <c r="CQ862" s="172"/>
      <c r="CR862" s="172"/>
      <c r="CS862" s="172"/>
      <c r="CT862" s="172"/>
      <c r="CU862" s="172"/>
      <c r="CV862" s="172"/>
      <c r="CW862" s="172"/>
      <c r="CX862" s="172"/>
      <c r="CY862" s="172"/>
      <c r="CZ862" s="172"/>
      <c r="DA862" s="172"/>
      <c r="DB862" s="172"/>
      <c r="DC862" s="172"/>
      <c r="DD862" s="172"/>
      <c r="DE862" s="172"/>
      <c r="DF862" s="172"/>
      <c r="DG862" s="172"/>
      <c r="DH862" s="172"/>
      <c r="DI862" s="172"/>
      <c r="DJ862" s="172"/>
      <c r="DK862" s="172"/>
      <c r="DL862" s="172"/>
      <c r="DM862" s="172"/>
    </row>
    <row r="863" spans="1:117" s="225" customFormat="1" hidden="1">
      <c r="A863" s="178" t="s">
        <v>1184</v>
      </c>
      <c r="B863" s="243"/>
      <c r="C863" s="242"/>
      <c r="D863" s="241"/>
      <c r="E863" s="240"/>
      <c r="F863" s="239"/>
      <c r="G863" s="238"/>
      <c r="H863" s="231"/>
      <c r="I863" s="237"/>
      <c r="J863" s="236"/>
      <c r="K863" s="236"/>
      <c r="L863" s="236"/>
      <c r="M863" s="236"/>
      <c r="N863" s="236"/>
      <c r="O863" s="236"/>
      <c r="P863" s="236"/>
      <c r="Q863" s="236"/>
      <c r="R863" s="236"/>
      <c r="S863" s="236"/>
      <c r="T863" s="236"/>
      <c r="U863" s="236"/>
      <c r="V863" s="236"/>
      <c r="W863" s="236"/>
      <c r="X863" s="236"/>
      <c r="Y863" s="236"/>
      <c r="Z863" s="236"/>
      <c r="AA863" s="236"/>
      <c r="AB863" s="236"/>
      <c r="AC863" s="236"/>
      <c r="AD863" s="236"/>
      <c r="AE863" s="236"/>
      <c r="AF863" s="236"/>
      <c r="AG863" s="236"/>
      <c r="AH863" s="236"/>
      <c r="AI863" s="236"/>
      <c r="AJ863" s="236"/>
      <c r="AK863" s="236"/>
      <c r="AL863" s="236"/>
      <c r="AM863" s="236"/>
      <c r="AN863" s="236"/>
      <c r="AO863" s="236"/>
      <c r="AP863" s="236"/>
      <c r="AQ863" s="236"/>
      <c r="AR863" s="236"/>
      <c r="AS863" s="177">
        <f t="shared" si="97"/>
        <v>0</v>
      </c>
      <c r="AT863" s="235">
        <f t="shared" si="98"/>
        <v>0</v>
      </c>
      <c r="AU863" s="235">
        <f t="shared" si="99"/>
        <v>0</v>
      </c>
      <c r="AV863" s="235">
        <f t="shared" si="100"/>
        <v>0</v>
      </c>
      <c r="AW863" s="172"/>
      <c r="AX863" s="173">
        <f t="shared" si="96"/>
        <v>0</v>
      </c>
      <c r="AY863" s="173"/>
      <c r="AZ863" s="173"/>
      <c r="BA863" s="173">
        <f t="shared" si="101"/>
        <v>0</v>
      </c>
      <c r="BB863" s="173"/>
      <c r="BC863" s="173"/>
      <c r="BD863" s="173">
        <f t="shared" si="102"/>
        <v>0</v>
      </c>
      <c r="BE863" s="173"/>
      <c r="BF863" s="172"/>
      <c r="BG863" s="172"/>
      <c r="BH863" s="172"/>
      <c r="BI863" s="172"/>
      <c r="BJ863" s="172"/>
      <c r="BK863" s="172"/>
      <c r="BL863" s="172"/>
      <c r="BM863" s="172"/>
      <c r="BN863" s="172"/>
      <c r="BO863" s="172"/>
      <c r="BP863" s="172"/>
      <c r="BQ863" s="172"/>
      <c r="BR863" s="172"/>
      <c r="BS863" s="172"/>
      <c r="BT863" s="172"/>
      <c r="BU863" s="172"/>
      <c r="BV863" s="172"/>
      <c r="BW863" s="172"/>
      <c r="BX863" s="172"/>
      <c r="BY863" s="172"/>
      <c r="BZ863" s="172"/>
      <c r="CA863" s="172"/>
      <c r="CB863" s="172"/>
      <c r="CC863" s="172"/>
      <c r="CD863" s="172"/>
      <c r="CE863" s="172"/>
      <c r="CF863" s="172"/>
      <c r="CG863" s="172"/>
      <c r="CH863" s="172"/>
      <c r="CI863" s="172"/>
      <c r="CJ863" s="172"/>
      <c r="CK863" s="172"/>
      <c r="CL863" s="172"/>
      <c r="CM863" s="172"/>
      <c r="CN863" s="172"/>
      <c r="CO863" s="172"/>
      <c r="CP863" s="172"/>
      <c r="CQ863" s="172"/>
      <c r="CR863" s="172"/>
      <c r="CS863" s="172"/>
      <c r="CT863" s="172"/>
      <c r="CU863" s="172"/>
      <c r="CV863" s="172"/>
      <c r="CW863" s="172"/>
      <c r="CX863" s="172"/>
      <c r="CY863" s="172"/>
      <c r="CZ863" s="172"/>
      <c r="DA863" s="172"/>
      <c r="DB863" s="172"/>
      <c r="DC863" s="172"/>
      <c r="DD863" s="172"/>
      <c r="DE863" s="172"/>
      <c r="DF863" s="172"/>
      <c r="DG863" s="172"/>
      <c r="DH863" s="172"/>
      <c r="DI863" s="172"/>
      <c r="DJ863" s="172"/>
      <c r="DK863" s="172"/>
      <c r="DL863" s="172"/>
      <c r="DM863" s="172"/>
    </row>
    <row r="864" spans="1:117" s="225" customFormat="1" hidden="1">
      <c r="A864" s="178" t="s">
        <v>1185</v>
      </c>
      <c r="B864" s="243"/>
      <c r="C864" s="242"/>
      <c r="D864" s="241"/>
      <c r="E864" s="240"/>
      <c r="F864" s="239"/>
      <c r="G864" s="238"/>
      <c r="H864" s="231"/>
      <c r="I864" s="237"/>
      <c r="J864" s="236"/>
      <c r="K864" s="236"/>
      <c r="L864" s="236"/>
      <c r="M864" s="236"/>
      <c r="N864" s="236"/>
      <c r="O864" s="236"/>
      <c r="P864" s="236"/>
      <c r="Q864" s="236"/>
      <c r="R864" s="236"/>
      <c r="S864" s="236"/>
      <c r="T864" s="236"/>
      <c r="U864" s="236"/>
      <c r="V864" s="236"/>
      <c r="W864" s="236"/>
      <c r="X864" s="236"/>
      <c r="Y864" s="236"/>
      <c r="Z864" s="236"/>
      <c r="AA864" s="236"/>
      <c r="AB864" s="236"/>
      <c r="AC864" s="236"/>
      <c r="AD864" s="236"/>
      <c r="AE864" s="236"/>
      <c r="AF864" s="236"/>
      <c r="AG864" s="236"/>
      <c r="AH864" s="236"/>
      <c r="AI864" s="236"/>
      <c r="AJ864" s="236"/>
      <c r="AK864" s="236"/>
      <c r="AL864" s="236"/>
      <c r="AM864" s="236"/>
      <c r="AN864" s="236"/>
      <c r="AO864" s="236"/>
      <c r="AP864" s="236"/>
      <c r="AQ864" s="236"/>
      <c r="AR864" s="236"/>
      <c r="AS864" s="177">
        <f t="shared" si="97"/>
        <v>0</v>
      </c>
      <c r="AT864" s="235">
        <f t="shared" si="98"/>
        <v>0</v>
      </c>
      <c r="AU864" s="235">
        <f t="shared" si="99"/>
        <v>0</v>
      </c>
      <c r="AV864" s="235">
        <f t="shared" si="100"/>
        <v>0</v>
      </c>
      <c r="AW864" s="172"/>
      <c r="AX864" s="173">
        <f t="shared" si="96"/>
        <v>0</v>
      </c>
      <c r="AY864" s="173"/>
      <c r="AZ864" s="173"/>
      <c r="BA864" s="173">
        <f t="shared" si="101"/>
        <v>0</v>
      </c>
      <c r="BB864" s="173"/>
      <c r="BC864" s="173"/>
      <c r="BD864" s="173">
        <f t="shared" si="102"/>
        <v>0</v>
      </c>
      <c r="BE864" s="173"/>
      <c r="BF864" s="172"/>
      <c r="BG864" s="172"/>
      <c r="BH864" s="172"/>
      <c r="BI864" s="172"/>
      <c r="BJ864" s="172"/>
      <c r="BK864" s="172"/>
      <c r="BL864" s="172"/>
      <c r="BM864" s="172"/>
      <c r="BN864" s="172"/>
      <c r="BO864" s="172"/>
      <c r="BP864" s="172"/>
      <c r="BQ864" s="172"/>
      <c r="BR864" s="172"/>
      <c r="BS864" s="172"/>
      <c r="BT864" s="172"/>
      <c r="BU864" s="172"/>
      <c r="BV864" s="172"/>
      <c r="BW864" s="172"/>
      <c r="BX864" s="172"/>
      <c r="BY864" s="172"/>
      <c r="BZ864" s="172"/>
      <c r="CA864" s="172"/>
      <c r="CB864" s="172"/>
      <c r="CC864" s="172"/>
      <c r="CD864" s="172"/>
      <c r="CE864" s="172"/>
      <c r="CF864" s="172"/>
      <c r="CG864" s="172"/>
      <c r="CH864" s="172"/>
      <c r="CI864" s="172"/>
      <c r="CJ864" s="172"/>
      <c r="CK864" s="172"/>
      <c r="CL864" s="172"/>
      <c r="CM864" s="172"/>
      <c r="CN864" s="172"/>
      <c r="CO864" s="172"/>
      <c r="CP864" s="172"/>
      <c r="CQ864" s="172"/>
      <c r="CR864" s="172"/>
      <c r="CS864" s="172"/>
      <c r="CT864" s="172"/>
      <c r="CU864" s="172"/>
      <c r="CV864" s="172"/>
      <c r="CW864" s="172"/>
      <c r="CX864" s="172"/>
      <c r="CY864" s="172"/>
      <c r="CZ864" s="172"/>
      <c r="DA864" s="172"/>
      <c r="DB864" s="172"/>
      <c r="DC864" s="172"/>
      <c r="DD864" s="172"/>
      <c r="DE864" s="172"/>
      <c r="DF864" s="172"/>
      <c r="DG864" s="172"/>
      <c r="DH864" s="172"/>
      <c r="DI864" s="172"/>
      <c r="DJ864" s="172"/>
      <c r="DK864" s="172"/>
      <c r="DL864" s="172"/>
      <c r="DM864" s="172"/>
    </row>
    <row r="865" spans="1:117" s="225" customFormat="1" hidden="1">
      <c r="A865" s="178" t="s">
        <v>1186</v>
      </c>
      <c r="B865" s="243"/>
      <c r="C865" s="242"/>
      <c r="D865" s="241"/>
      <c r="E865" s="240"/>
      <c r="F865" s="239"/>
      <c r="G865" s="238"/>
      <c r="H865" s="231"/>
      <c r="I865" s="237"/>
      <c r="J865" s="236"/>
      <c r="K865" s="236"/>
      <c r="L865" s="236"/>
      <c r="M865" s="236"/>
      <c r="N865" s="236"/>
      <c r="O865" s="236"/>
      <c r="P865" s="236"/>
      <c r="Q865" s="236"/>
      <c r="R865" s="236"/>
      <c r="S865" s="236"/>
      <c r="T865" s="236"/>
      <c r="U865" s="236"/>
      <c r="V865" s="236"/>
      <c r="W865" s="236"/>
      <c r="X865" s="236"/>
      <c r="Y865" s="236"/>
      <c r="Z865" s="236"/>
      <c r="AA865" s="236"/>
      <c r="AB865" s="236"/>
      <c r="AC865" s="236"/>
      <c r="AD865" s="236"/>
      <c r="AE865" s="236"/>
      <c r="AF865" s="236"/>
      <c r="AG865" s="236"/>
      <c r="AH865" s="236"/>
      <c r="AI865" s="236"/>
      <c r="AJ865" s="236"/>
      <c r="AK865" s="236"/>
      <c r="AL865" s="236"/>
      <c r="AM865" s="236"/>
      <c r="AN865" s="236"/>
      <c r="AO865" s="236"/>
      <c r="AP865" s="236"/>
      <c r="AQ865" s="236"/>
      <c r="AR865" s="236"/>
      <c r="AS865" s="177">
        <f t="shared" si="97"/>
        <v>0</v>
      </c>
      <c r="AT865" s="235">
        <f t="shared" si="98"/>
        <v>0</v>
      </c>
      <c r="AU865" s="235">
        <f t="shared" si="99"/>
        <v>0</v>
      </c>
      <c r="AV865" s="235">
        <f t="shared" si="100"/>
        <v>0</v>
      </c>
      <c r="AW865" s="172"/>
      <c r="AX865" s="173">
        <f t="shared" si="96"/>
        <v>0</v>
      </c>
      <c r="AY865" s="173"/>
      <c r="AZ865" s="173"/>
      <c r="BA865" s="173">
        <f t="shared" si="101"/>
        <v>0</v>
      </c>
      <c r="BB865" s="173"/>
      <c r="BC865" s="173"/>
      <c r="BD865" s="173">
        <f t="shared" si="102"/>
        <v>0</v>
      </c>
      <c r="BE865" s="173"/>
      <c r="BF865" s="172"/>
      <c r="BG865" s="172"/>
      <c r="BH865" s="172"/>
      <c r="BI865" s="172"/>
      <c r="BJ865" s="172"/>
      <c r="BK865" s="172"/>
      <c r="BL865" s="172"/>
      <c r="BM865" s="172"/>
      <c r="BN865" s="172"/>
      <c r="BO865" s="172"/>
      <c r="BP865" s="172"/>
      <c r="BQ865" s="172"/>
      <c r="BR865" s="172"/>
      <c r="BS865" s="172"/>
      <c r="BT865" s="172"/>
      <c r="BU865" s="172"/>
      <c r="BV865" s="172"/>
      <c r="BW865" s="172"/>
      <c r="BX865" s="172"/>
      <c r="BY865" s="172"/>
      <c r="BZ865" s="172"/>
      <c r="CA865" s="172"/>
      <c r="CB865" s="172"/>
      <c r="CC865" s="172"/>
      <c r="CD865" s="172"/>
      <c r="CE865" s="172"/>
      <c r="CF865" s="172"/>
      <c r="CG865" s="172"/>
      <c r="CH865" s="172"/>
      <c r="CI865" s="172"/>
      <c r="CJ865" s="172"/>
      <c r="CK865" s="172"/>
      <c r="CL865" s="172"/>
      <c r="CM865" s="172"/>
      <c r="CN865" s="172"/>
      <c r="CO865" s="172"/>
      <c r="CP865" s="172"/>
      <c r="CQ865" s="172"/>
      <c r="CR865" s="172"/>
      <c r="CS865" s="172"/>
      <c r="CT865" s="172"/>
      <c r="CU865" s="172"/>
      <c r="CV865" s="172"/>
      <c r="CW865" s="172"/>
      <c r="CX865" s="172"/>
      <c r="CY865" s="172"/>
      <c r="CZ865" s="172"/>
      <c r="DA865" s="172"/>
      <c r="DB865" s="172"/>
      <c r="DC865" s="172"/>
      <c r="DD865" s="172"/>
      <c r="DE865" s="172"/>
      <c r="DF865" s="172"/>
      <c r="DG865" s="172"/>
      <c r="DH865" s="172"/>
      <c r="DI865" s="172"/>
      <c r="DJ865" s="172"/>
      <c r="DK865" s="172"/>
      <c r="DL865" s="172"/>
      <c r="DM865" s="172"/>
    </row>
    <row r="866" spans="1:117" s="225" customFormat="1" hidden="1">
      <c r="A866" s="178" t="s">
        <v>1187</v>
      </c>
      <c r="B866" s="243"/>
      <c r="C866" s="242"/>
      <c r="D866" s="241"/>
      <c r="E866" s="240"/>
      <c r="F866" s="239"/>
      <c r="G866" s="238"/>
      <c r="H866" s="231"/>
      <c r="I866" s="237"/>
      <c r="J866" s="236"/>
      <c r="K866" s="236"/>
      <c r="L866" s="236"/>
      <c r="M866" s="236"/>
      <c r="N866" s="236"/>
      <c r="O866" s="236"/>
      <c r="P866" s="236"/>
      <c r="Q866" s="236"/>
      <c r="R866" s="236"/>
      <c r="S866" s="236"/>
      <c r="T866" s="236"/>
      <c r="U866" s="236"/>
      <c r="V866" s="236"/>
      <c r="W866" s="236"/>
      <c r="X866" s="236"/>
      <c r="Y866" s="236"/>
      <c r="Z866" s="236"/>
      <c r="AA866" s="236"/>
      <c r="AB866" s="236"/>
      <c r="AC866" s="236"/>
      <c r="AD866" s="236"/>
      <c r="AE866" s="236"/>
      <c r="AF866" s="236"/>
      <c r="AG866" s="236"/>
      <c r="AH866" s="236"/>
      <c r="AI866" s="236"/>
      <c r="AJ866" s="236"/>
      <c r="AK866" s="236"/>
      <c r="AL866" s="236"/>
      <c r="AM866" s="236"/>
      <c r="AN866" s="236"/>
      <c r="AO866" s="236"/>
      <c r="AP866" s="236"/>
      <c r="AQ866" s="236"/>
      <c r="AR866" s="236"/>
      <c r="AS866" s="177">
        <f t="shared" si="97"/>
        <v>0</v>
      </c>
      <c r="AT866" s="235">
        <f t="shared" si="98"/>
        <v>0</v>
      </c>
      <c r="AU866" s="235">
        <f t="shared" si="99"/>
        <v>0</v>
      </c>
      <c r="AV866" s="235">
        <f t="shared" si="100"/>
        <v>0</v>
      </c>
      <c r="AW866" s="172"/>
      <c r="AX866" s="173">
        <f t="shared" si="96"/>
        <v>0</v>
      </c>
      <c r="AY866" s="173"/>
      <c r="AZ866" s="173"/>
      <c r="BA866" s="173">
        <f t="shared" si="101"/>
        <v>0</v>
      </c>
      <c r="BB866" s="173"/>
      <c r="BC866" s="173"/>
      <c r="BD866" s="173">
        <f t="shared" si="102"/>
        <v>0</v>
      </c>
      <c r="BE866" s="173"/>
      <c r="BF866" s="172"/>
      <c r="BG866" s="172"/>
      <c r="BH866" s="172"/>
      <c r="BI866" s="172"/>
      <c r="BJ866" s="172"/>
      <c r="BK866" s="172"/>
      <c r="BL866" s="172"/>
      <c r="BM866" s="172"/>
      <c r="BN866" s="172"/>
      <c r="BO866" s="172"/>
      <c r="BP866" s="172"/>
      <c r="BQ866" s="172"/>
      <c r="BR866" s="172"/>
      <c r="BS866" s="172"/>
      <c r="BT866" s="172"/>
      <c r="BU866" s="172"/>
      <c r="BV866" s="172"/>
      <c r="BW866" s="172"/>
      <c r="BX866" s="172"/>
      <c r="BY866" s="172"/>
      <c r="BZ866" s="172"/>
      <c r="CA866" s="172"/>
      <c r="CB866" s="172"/>
      <c r="CC866" s="172"/>
      <c r="CD866" s="172"/>
      <c r="CE866" s="172"/>
      <c r="CF866" s="172"/>
      <c r="CG866" s="172"/>
      <c r="CH866" s="172"/>
      <c r="CI866" s="172"/>
      <c r="CJ866" s="172"/>
      <c r="CK866" s="172"/>
      <c r="CL866" s="172"/>
      <c r="CM866" s="172"/>
      <c r="CN866" s="172"/>
      <c r="CO866" s="172"/>
      <c r="CP866" s="172"/>
      <c r="CQ866" s="172"/>
      <c r="CR866" s="172"/>
      <c r="CS866" s="172"/>
      <c r="CT866" s="172"/>
      <c r="CU866" s="172"/>
      <c r="CV866" s="172"/>
      <c r="CW866" s="172"/>
      <c r="CX866" s="172"/>
      <c r="CY866" s="172"/>
      <c r="CZ866" s="172"/>
      <c r="DA866" s="172"/>
      <c r="DB866" s="172"/>
      <c r="DC866" s="172"/>
      <c r="DD866" s="172"/>
      <c r="DE866" s="172"/>
      <c r="DF866" s="172"/>
      <c r="DG866" s="172"/>
      <c r="DH866" s="172"/>
      <c r="DI866" s="172"/>
      <c r="DJ866" s="172"/>
      <c r="DK866" s="172"/>
      <c r="DL866" s="172"/>
      <c r="DM866" s="172"/>
    </row>
    <row r="867" spans="1:117" s="225" customFormat="1" hidden="1">
      <c r="A867" s="178" t="s">
        <v>1188</v>
      </c>
      <c r="B867" s="243"/>
      <c r="C867" s="242"/>
      <c r="D867" s="241"/>
      <c r="E867" s="240"/>
      <c r="F867" s="239"/>
      <c r="G867" s="238"/>
      <c r="H867" s="231"/>
      <c r="I867" s="237"/>
      <c r="J867" s="236"/>
      <c r="K867" s="236"/>
      <c r="L867" s="236"/>
      <c r="M867" s="236"/>
      <c r="N867" s="236"/>
      <c r="O867" s="236"/>
      <c r="P867" s="236"/>
      <c r="Q867" s="236"/>
      <c r="R867" s="236"/>
      <c r="S867" s="236"/>
      <c r="T867" s="236"/>
      <c r="U867" s="236"/>
      <c r="V867" s="236"/>
      <c r="W867" s="236"/>
      <c r="X867" s="236"/>
      <c r="Y867" s="236"/>
      <c r="Z867" s="236"/>
      <c r="AA867" s="236"/>
      <c r="AB867" s="236"/>
      <c r="AC867" s="236"/>
      <c r="AD867" s="236"/>
      <c r="AE867" s="236"/>
      <c r="AF867" s="236"/>
      <c r="AG867" s="236"/>
      <c r="AH867" s="236"/>
      <c r="AI867" s="236"/>
      <c r="AJ867" s="236"/>
      <c r="AK867" s="236"/>
      <c r="AL867" s="236"/>
      <c r="AM867" s="236"/>
      <c r="AN867" s="236"/>
      <c r="AO867" s="236"/>
      <c r="AP867" s="236"/>
      <c r="AQ867" s="236"/>
      <c r="AR867" s="236"/>
      <c r="AS867" s="177">
        <f t="shared" si="97"/>
        <v>0</v>
      </c>
      <c r="AT867" s="235">
        <f t="shared" si="98"/>
        <v>0</v>
      </c>
      <c r="AU867" s="235">
        <f t="shared" si="99"/>
        <v>0</v>
      </c>
      <c r="AV867" s="235">
        <f t="shared" si="100"/>
        <v>0</v>
      </c>
      <c r="AW867" s="172"/>
      <c r="AX867" s="173">
        <f t="shared" si="96"/>
        <v>0</v>
      </c>
      <c r="AY867" s="173"/>
      <c r="AZ867" s="173"/>
      <c r="BA867" s="173">
        <f t="shared" si="101"/>
        <v>0</v>
      </c>
      <c r="BB867" s="173"/>
      <c r="BC867" s="173"/>
      <c r="BD867" s="173">
        <f t="shared" si="102"/>
        <v>0</v>
      </c>
      <c r="BE867" s="173"/>
      <c r="BF867" s="172"/>
      <c r="BG867" s="172"/>
      <c r="BH867" s="172"/>
      <c r="BI867" s="172"/>
      <c r="BJ867" s="172"/>
      <c r="BK867" s="172"/>
      <c r="BL867" s="172"/>
      <c r="BM867" s="172"/>
      <c r="BN867" s="172"/>
      <c r="BO867" s="172"/>
      <c r="BP867" s="172"/>
      <c r="BQ867" s="172"/>
      <c r="BR867" s="172"/>
      <c r="BS867" s="172"/>
      <c r="BT867" s="172"/>
      <c r="BU867" s="172"/>
      <c r="BV867" s="172"/>
      <c r="BW867" s="172"/>
      <c r="BX867" s="172"/>
      <c r="BY867" s="172"/>
      <c r="BZ867" s="172"/>
      <c r="CA867" s="172"/>
      <c r="CB867" s="172"/>
      <c r="CC867" s="172"/>
      <c r="CD867" s="172"/>
      <c r="CE867" s="172"/>
      <c r="CF867" s="172"/>
      <c r="CG867" s="172"/>
      <c r="CH867" s="172"/>
      <c r="CI867" s="172"/>
      <c r="CJ867" s="172"/>
      <c r="CK867" s="172"/>
      <c r="CL867" s="172"/>
      <c r="CM867" s="172"/>
      <c r="CN867" s="172"/>
      <c r="CO867" s="172"/>
      <c r="CP867" s="172"/>
      <c r="CQ867" s="172"/>
      <c r="CR867" s="172"/>
      <c r="CS867" s="172"/>
      <c r="CT867" s="172"/>
      <c r="CU867" s="172"/>
      <c r="CV867" s="172"/>
      <c r="CW867" s="172"/>
      <c r="CX867" s="172"/>
      <c r="CY867" s="172"/>
      <c r="CZ867" s="172"/>
      <c r="DA867" s="172"/>
      <c r="DB867" s="172"/>
      <c r="DC867" s="172"/>
      <c r="DD867" s="172"/>
      <c r="DE867" s="172"/>
      <c r="DF867" s="172"/>
      <c r="DG867" s="172"/>
      <c r="DH867" s="172"/>
      <c r="DI867" s="172"/>
      <c r="DJ867" s="172"/>
      <c r="DK867" s="172"/>
      <c r="DL867" s="172"/>
      <c r="DM867" s="172"/>
    </row>
    <row r="868" spans="1:117" s="225" customFormat="1" hidden="1">
      <c r="A868" s="178" t="s">
        <v>1189</v>
      </c>
      <c r="B868" s="243"/>
      <c r="C868" s="242"/>
      <c r="D868" s="241"/>
      <c r="E868" s="240"/>
      <c r="F868" s="239"/>
      <c r="G868" s="238"/>
      <c r="H868" s="231"/>
      <c r="I868" s="237"/>
      <c r="J868" s="236"/>
      <c r="K868" s="236"/>
      <c r="L868" s="236"/>
      <c r="M868" s="236"/>
      <c r="N868" s="236"/>
      <c r="O868" s="236"/>
      <c r="P868" s="236"/>
      <c r="Q868" s="236"/>
      <c r="R868" s="236"/>
      <c r="S868" s="236"/>
      <c r="T868" s="236"/>
      <c r="U868" s="236"/>
      <c r="V868" s="236"/>
      <c r="W868" s="236"/>
      <c r="X868" s="236"/>
      <c r="Y868" s="236"/>
      <c r="Z868" s="236"/>
      <c r="AA868" s="236"/>
      <c r="AB868" s="236"/>
      <c r="AC868" s="236"/>
      <c r="AD868" s="236"/>
      <c r="AE868" s="236"/>
      <c r="AF868" s="236"/>
      <c r="AG868" s="236"/>
      <c r="AH868" s="236"/>
      <c r="AI868" s="236"/>
      <c r="AJ868" s="236"/>
      <c r="AK868" s="236"/>
      <c r="AL868" s="236"/>
      <c r="AM868" s="236"/>
      <c r="AN868" s="236"/>
      <c r="AO868" s="236"/>
      <c r="AP868" s="236"/>
      <c r="AQ868" s="236"/>
      <c r="AR868" s="236"/>
      <c r="AS868" s="177">
        <f t="shared" si="97"/>
        <v>0</v>
      </c>
      <c r="AT868" s="235">
        <f t="shared" si="98"/>
        <v>0</v>
      </c>
      <c r="AU868" s="235">
        <f t="shared" si="99"/>
        <v>0</v>
      </c>
      <c r="AV868" s="235">
        <f t="shared" si="100"/>
        <v>0</v>
      </c>
      <c r="AW868" s="172"/>
      <c r="AX868" s="173">
        <f t="shared" si="96"/>
        <v>0</v>
      </c>
      <c r="AY868" s="173"/>
      <c r="AZ868" s="173"/>
      <c r="BA868" s="173">
        <f t="shared" si="101"/>
        <v>0</v>
      </c>
      <c r="BB868" s="173"/>
      <c r="BC868" s="173"/>
      <c r="BD868" s="173">
        <f t="shared" si="102"/>
        <v>0</v>
      </c>
      <c r="BE868" s="173"/>
      <c r="BF868" s="172"/>
      <c r="BG868" s="172"/>
      <c r="BH868" s="172"/>
      <c r="BI868" s="172"/>
      <c r="BJ868" s="172"/>
      <c r="BK868" s="172"/>
      <c r="BL868" s="172"/>
      <c r="BM868" s="172"/>
      <c r="BN868" s="172"/>
      <c r="BO868" s="172"/>
      <c r="BP868" s="172"/>
      <c r="BQ868" s="172"/>
      <c r="BR868" s="172"/>
      <c r="BS868" s="172"/>
      <c r="BT868" s="172"/>
      <c r="BU868" s="172"/>
      <c r="BV868" s="172"/>
      <c r="BW868" s="172"/>
      <c r="BX868" s="172"/>
      <c r="BY868" s="172"/>
      <c r="BZ868" s="172"/>
      <c r="CA868" s="172"/>
      <c r="CB868" s="172"/>
      <c r="CC868" s="172"/>
      <c r="CD868" s="172"/>
      <c r="CE868" s="172"/>
      <c r="CF868" s="172"/>
      <c r="CG868" s="172"/>
      <c r="CH868" s="172"/>
      <c r="CI868" s="172"/>
      <c r="CJ868" s="172"/>
      <c r="CK868" s="172"/>
      <c r="CL868" s="172"/>
      <c r="CM868" s="172"/>
      <c r="CN868" s="172"/>
      <c r="CO868" s="172"/>
      <c r="CP868" s="172"/>
      <c r="CQ868" s="172"/>
      <c r="CR868" s="172"/>
      <c r="CS868" s="172"/>
      <c r="CT868" s="172"/>
      <c r="CU868" s="172"/>
      <c r="CV868" s="172"/>
      <c r="CW868" s="172"/>
      <c r="CX868" s="172"/>
      <c r="CY868" s="172"/>
      <c r="CZ868" s="172"/>
      <c r="DA868" s="172"/>
      <c r="DB868" s="172"/>
      <c r="DC868" s="172"/>
      <c r="DD868" s="172"/>
      <c r="DE868" s="172"/>
      <c r="DF868" s="172"/>
      <c r="DG868" s="172"/>
      <c r="DH868" s="172"/>
      <c r="DI868" s="172"/>
      <c r="DJ868" s="172"/>
      <c r="DK868" s="172"/>
      <c r="DL868" s="172"/>
      <c r="DM868" s="172"/>
    </row>
    <row r="869" spans="1:117" s="225" customFormat="1" hidden="1">
      <c r="A869" s="178" t="s">
        <v>1190</v>
      </c>
      <c r="B869" s="243"/>
      <c r="C869" s="242"/>
      <c r="D869" s="241"/>
      <c r="E869" s="240"/>
      <c r="F869" s="239"/>
      <c r="G869" s="238"/>
      <c r="H869" s="231"/>
      <c r="I869" s="237"/>
      <c r="J869" s="236"/>
      <c r="K869" s="236"/>
      <c r="L869" s="236"/>
      <c r="M869" s="236"/>
      <c r="N869" s="236"/>
      <c r="O869" s="236"/>
      <c r="P869" s="236"/>
      <c r="Q869" s="236"/>
      <c r="R869" s="236"/>
      <c r="S869" s="236"/>
      <c r="T869" s="236"/>
      <c r="U869" s="236"/>
      <c r="V869" s="236"/>
      <c r="W869" s="236"/>
      <c r="X869" s="236"/>
      <c r="Y869" s="236"/>
      <c r="Z869" s="236"/>
      <c r="AA869" s="236"/>
      <c r="AB869" s="236"/>
      <c r="AC869" s="236"/>
      <c r="AD869" s="236"/>
      <c r="AE869" s="236"/>
      <c r="AF869" s="236"/>
      <c r="AG869" s="236"/>
      <c r="AH869" s="236"/>
      <c r="AI869" s="236"/>
      <c r="AJ869" s="236"/>
      <c r="AK869" s="236"/>
      <c r="AL869" s="236"/>
      <c r="AM869" s="236"/>
      <c r="AN869" s="236"/>
      <c r="AO869" s="236"/>
      <c r="AP869" s="236"/>
      <c r="AQ869" s="236"/>
      <c r="AR869" s="236"/>
      <c r="AS869" s="177">
        <f t="shared" si="97"/>
        <v>0</v>
      </c>
      <c r="AT869" s="235">
        <f t="shared" si="98"/>
        <v>0</v>
      </c>
      <c r="AU869" s="235">
        <f t="shared" si="99"/>
        <v>0</v>
      </c>
      <c r="AV869" s="235">
        <f t="shared" si="100"/>
        <v>0</v>
      </c>
      <c r="AW869" s="172"/>
      <c r="AX869" s="173">
        <f t="shared" si="96"/>
        <v>0</v>
      </c>
      <c r="AY869" s="173"/>
      <c r="AZ869" s="173"/>
      <c r="BA869" s="173">
        <f t="shared" si="101"/>
        <v>0</v>
      </c>
      <c r="BB869" s="173"/>
      <c r="BC869" s="173"/>
      <c r="BD869" s="173">
        <f t="shared" si="102"/>
        <v>0</v>
      </c>
      <c r="BE869" s="173"/>
      <c r="BF869" s="172"/>
      <c r="BG869" s="172"/>
      <c r="BH869" s="172"/>
      <c r="BI869" s="172"/>
      <c r="BJ869" s="172"/>
      <c r="BK869" s="172"/>
      <c r="BL869" s="172"/>
      <c r="BM869" s="172"/>
      <c r="BN869" s="172"/>
      <c r="BO869" s="172"/>
      <c r="BP869" s="172"/>
      <c r="BQ869" s="172"/>
      <c r="BR869" s="172"/>
      <c r="BS869" s="172"/>
      <c r="BT869" s="172"/>
      <c r="BU869" s="172"/>
      <c r="BV869" s="172"/>
      <c r="BW869" s="172"/>
      <c r="BX869" s="172"/>
      <c r="BY869" s="172"/>
      <c r="BZ869" s="172"/>
      <c r="CA869" s="172"/>
      <c r="CB869" s="172"/>
      <c r="CC869" s="172"/>
      <c r="CD869" s="172"/>
      <c r="CE869" s="172"/>
      <c r="CF869" s="172"/>
      <c r="CG869" s="172"/>
      <c r="CH869" s="172"/>
      <c r="CI869" s="172"/>
      <c r="CJ869" s="172"/>
      <c r="CK869" s="172"/>
      <c r="CL869" s="172"/>
      <c r="CM869" s="172"/>
      <c r="CN869" s="172"/>
      <c r="CO869" s="172"/>
      <c r="CP869" s="172"/>
      <c r="CQ869" s="172"/>
      <c r="CR869" s="172"/>
      <c r="CS869" s="172"/>
      <c r="CT869" s="172"/>
      <c r="CU869" s="172"/>
      <c r="CV869" s="172"/>
      <c r="CW869" s="172"/>
      <c r="CX869" s="172"/>
      <c r="CY869" s="172"/>
      <c r="CZ869" s="172"/>
      <c r="DA869" s="172"/>
      <c r="DB869" s="172"/>
      <c r="DC869" s="172"/>
      <c r="DD869" s="172"/>
      <c r="DE869" s="172"/>
      <c r="DF869" s="172"/>
      <c r="DG869" s="172"/>
      <c r="DH869" s="172"/>
      <c r="DI869" s="172"/>
      <c r="DJ869" s="172"/>
      <c r="DK869" s="172"/>
      <c r="DL869" s="172"/>
      <c r="DM869" s="172"/>
    </row>
    <row r="870" spans="1:117" s="225" customFormat="1" hidden="1">
      <c r="A870" s="178" t="s">
        <v>1191</v>
      </c>
      <c r="B870" s="243"/>
      <c r="C870" s="242"/>
      <c r="D870" s="241"/>
      <c r="E870" s="240"/>
      <c r="F870" s="239"/>
      <c r="G870" s="238"/>
      <c r="H870" s="231"/>
      <c r="I870" s="237"/>
      <c r="J870" s="236"/>
      <c r="K870" s="236"/>
      <c r="L870" s="236"/>
      <c r="M870" s="236"/>
      <c r="N870" s="236"/>
      <c r="O870" s="236"/>
      <c r="P870" s="236"/>
      <c r="Q870" s="236"/>
      <c r="R870" s="236"/>
      <c r="S870" s="236"/>
      <c r="T870" s="236"/>
      <c r="U870" s="236"/>
      <c r="V870" s="236"/>
      <c r="W870" s="236"/>
      <c r="X870" s="236"/>
      <c r="Y870" s="236"/>
      <c r="Z870" s="236"/>
      <c r="AA870" s="236"/>
      <c r="AB870" s="236"/>
      <c r="AC870" s="236"/>
      <c r="AD870" s="236"/>
      <c r="AE870" s="236"/>
      <c r="AF870" s="236"/>
      <c r="AG870" s="236"/>
      <c r="AH870" s="236"/>
      <c r="AI870" s="236"/>
      <c r="AJ870" s="236"/>
      <c r="AK870" s="236"/>
      <c r="AL870" s="236"/>
      <c r="AM870" s="236"/>
      <c r="AN870" s="236"/>
      <c r="AO870" s="236"/>
      <c r="AP870" s="236"/>
      <c r="AQ870" s="236"/>
      <c r="AR870" s="236"/>
      <c r="AS870" s="177">
        <f t="shared" si="97"/>
        <v>0</v>
      </c>
      <c r="AT870" s="235">
        <f t="shared" si="98"/>
        <v>0</v>
      </c>
      <c r="AU870" s="235">
        <f t="shared" si="99"/>
        <v>0</v>
      </c>
      <c r="AV870" s="235">
        <f t="shared" si="100"/>
        <v>0</v>
      </c>
      <c r="AW870" s="172"/>
      <c r="AX870" s="173">
        <f t="shared" si="96"/>
        <v>0</v>
      </c>
      <c r="AY870" s="173"/>
      <c r="AZ870" s="173"/>
      <c r="BA870" s="173">
        <f t="shared" si="101"/>
        <v>0</v>
      </c>
      <c r="BB870" s="173"/>
      <c r="BC870" s="173"/>
      <c r="BD870" s="173">
        <f t="shared" si="102"/>
        <v>0</v>
      </c>
      <c r="BE870" s="173"/>
      <c r="BF870" s="172"/>
      <c r="BG870" s="172"/>
      <c r="BH870" s="172"/>
      <c r="BI870" s="172"/>
      <c r="BJ870" s="172"/>
      <c r="BK870" s="172"/>
      <c r="BL870" s="172"/>
      <c r="BM870" s="172"/>
      <c r="BN870" s="172"/>
      <c r="BO870" s="172"/>
      <c r="BP870" s="172"/>
      <c r="BQ870" s="172"/>
      <c r="BR870" s="172"/>
      <c r="BS870" s="172"/>
      <c r="BT870" s="172"/>
      <c r="BU870" s="172"/>
      <c r="BV870" s="172"/>
      <c r="BW870" s="172"/>
      <c r="BX870" s="172"/>
      <c r="BY870" s="172"/>
      <c r="BZ870" s="172"/>
      <c r="CA870" s="172"/>
      <c r="CB870" s="172"/>
      <c r="CC870" s="172"/>
      <c r="CD870" s="172"/>
      <c r="CE870" s="172"/>
      <c r="CF870" s="172"/>
      <c r="CG870" s="172"/>
      <c r="CH870" s="172"/>
      <c r="CI870" s="172"/>
      <c r="CJ870" s="172"/>
      <c r="CK870" s="172"/>
      <c r="CL870" s="172"/>
      <c r="CM870" s="172"/>
      <c r="CN870" s="172"/>
      <c r="CO870" s="172"/>
      <c r="CP870" s="172"/>
      <c r="CQ870" s="172"/>
      <c r="CR870" s="172"/>
      <c r="CS870" s="172"/>
      <c r="CT870" s="172"/>
      <c r="CU870" s="172"/>
      <c r="CV870" s="172"/>
      <c r="CW870" s="172"/>
      <c r="CX870" s="172"/>
      <c r="CY870" s="172"/>
      <c r="CZ870" s="172"/>
      <c r="DA870" s="172"/>
      <c r="DB870" s="172"/>
      <c r="DC870" s="172"/>
      <c r="DD870" s="172"/>
      <c r="DE870" s="172"/>
      <c r="DF870" s="172"/>
      <c r="DG870" s="172"/>
      <c r="DH870" s="172"/>
      <c r="DI870" s="172"/>
      <c r="DJ870" s="172"/>
      <c r="DK870" s="172"/>
      <c r="DL870" s="172"/>
      <c r="DM870" s="172"/>
    </row>
    <row r="871" spans="1:117" hidden="1">
      <c r="A871" s="178" t="s">
        <v>1192</v>
      </c>
      <c r="B871" s="243"/>
      <c r="C871" s="242"/>
      <c r="D871" s="241"/>
      <c r="E871" s="240"/>
      <c r="F871" s="239"/>
      <c r="G871" s="238"/>
      <c r="H871" s="231"/>
      <c r="I871" s="237"/>
      <c r="J871" s="236"/>
      <c r="K871" s="236"/>
      <c r="L871" s="236"/>
      <c r="M871" s="236"/>
      <c r="N871" s="236"/>
      <c r="O871" s="236"/>
      <c r="P871" s="236"/>
      <c r="Q871" s="236"/>
      <c r="R871" s="236"/>
      <c r="S871" s="236"/>
      <c r="T871" s="236"/>
      <c r="U871" s="236"/>
      <c r="V871" s="236"/>
      <c r="W871" s="236"/>
      <c r="X871" s="236"/>
      <c r="Y871" s="236"/>
      <c r="Z871" s="236"/>
      <c r="AA871" s="236"/>
      <c r="AB871" s="236"/>
      <c r="AC871" s="236"/>
      <c r="AD871" s="236"/>
      <c r="AE871" s="236"/>
      <c r="AF871" s="236"/>
      <c r="AG871" s="236"/>
      <c r="AH871" s="236"/>
      <c r="AI871" s="236"/>
      <c r="AJ871" s="236"/>
      <c r="AK871" s="236"/>
      <c r="AL871" s="236"/>
      <c r="AM871" s="236"/>
      <c r="AN871" s="236"/>
      <c r="AO871" s="236"/>
      <c r="AP871" s="236"/>
      <c r="AQ871" s="236"/>
      <c r="AR871" s="236"/>
      <c r="AS871" s="177">
        <f t="shared" si="97"/>
        <v>0</v>
      </c>
      <c r="AT871" s="235">
        <f t="shared" si="98"/>
        <v>0</v>
      </c>
      <c r="AU871" s="235">
        <f t="shared" si="99"/>
        <v>0</v>
      </c>
      <c r="AV871" s="235">
        <f t="shared" si="100"/>
        <v>0</v>
      </c>
      <c r="AX871" s="173">
        <f t="shared" si="96"/>
        <v>0</v>
      </c>
      <c r="BA871" s="173">
        <f t="shared" si="101"/>
        <v>0</v>
      </c>
      <c r="BD871" s="173">
        <f t="shared" si="102"/>
        <v>0</v>
      </c>
    </row>
    <row r="872" spans="1:117" s="225" customFormat="1" hidden="1">
      <c r="A872" s="178" t="s">
        <v>1193</v>
      </c>
      <c r="B872" s="243"/>
      <c r="C872" s="242"/>
      <c r="D872" s="241"/>
      <c r="E872" s="240"/>
      <c r="F872" s="239"/>
      <c r="G872" s="238"/>
      <c r="H872" s="231"/>
      <c r="I872" s="237"/>
      <c r="J872" s="236"/>
      <c r="K872" s="236"/>
      <c r="L872" s="236"/>
      <c r="M872" s="236"/>
      <c r="N872" s="236"/>
      <c r="O872" s="236"/>
      <c r="P872" s="236"/>
      <c r="Q872" s="236"/>
      <c r="R872" s="236"/>
      <c r="S872" s="236"/>
      <c r="T872" s="236"/>
      <c r="U872" s="236"/>
      <c r="V872" s="236"/>
      <c r="W872" s="236"/>
      <c r="X872" s="236"/>
      <c r="Y872" s="236"/>
      <c r="Z872" s="236"/>
      <c r="AA872" s="236"/>
      <c r="AB872" s="236"/>
      <c r="AC872" s="236"/>
      <c r="AD872" s="236"/>
      <c r="AE872" s="236"/>
      <c r="AF872" s="236"/>
      <c r="AG872" s="236"/>
      <c r="AH872" s="236"/>
      <c r="AI872" s="236"/>
      <c r="AJ872" s="236"/>
      <c r="AK872" s="236"/>
      <c r="AL872" s="236"/>
      <c r="AM872" s="236"/>
      <c r="AN872" s="236"/>
      <c r="AO872" s="236"/>
      <c r="AP872" s="236"/>
      <c r="AQ872" s="236"/>
      <c r="AR872" s="236"/>
      <c r="AS872" s="177">
        <f t="shared" si="97"/>
        <v>0</v>
      </c>
      <c r="AT872" s="235">
        <f t="shared" si="98"/>
        <v>0</v>
      </c>
      <c r="AU872" s="235">
        <f t="shared" si="99"/>
        <v>0</v>
      </c>
      <c r="AV872" s="235">
        <f t="shared" si="100"/>
        <v>0</v>
      </c>
      <c r="AW872" s="172"/>
      <c r="AX872" s="173">
        <f t="shared" si="96"/>
        <v>0</v>
      </c>
      <c r="AY872" s="173"/>
      <c r="AZ872" s="173"/>
      <c r="BA872" s="173">
        <f t="shared" si="101"/>
        <v>0</v>
      </c>
      <c r="BB872" s="173"/>
      <c r="BC872" s="173"/>
      <c r="BD872" s="173">
        <f t="shared" si="102"/>
        <v>0</v>
      </c>
      <c r="BE872" s="173"/>
      <c r="BF872" s="172"/>
      <c r="BG872" s="172"/>
      <c r="BH872" s="172"/>
      <c r="BI872" s="172"/>
      <c r="BJ872" s="172"/>
      <c r="BK872" s="172"/>
      <c r="BL872" s="172"/>
      <c r="BM872" s="172"/>
      <c r="BN872" s="172"/>
      <c r="BO872" s="172"/>
      <c r="BP872" s="172"/>
      <c r="BQ872" s="172"/>
      <c r="BR872" s="172"/>
      <c r="BS872" s="172"/>
      <c r="BT872" s="172"/>
      <c r="BU872" s="172"/>
      <c r="BV872" s="172"/>
      <c r="BW872" s="172"/>
      <c r="BX872" s="172"/>
      <c r="BY872" s="172"/>
      <c r="BZ872" s="172"/>
      <c r="CA872" s="172"/>
      <c r="CB872" s="172"/>
      <c r="CC872" s="172"/>
      <c r="CD872" s="172"/>
      <c r="CE872" s="172"/>
      <c r="CF872" s="172"/>
      <c r="CG872" s="172"/>
      <c r="CH872" s="172"/>
      <c r="CI872" s="172"/>
      <c r="CJ872" s="172"/>
      <c r="CK872" s="172"/>
      <c r="CL872" s="172"/>
      <c r="CM872" s="172"/>
      <c r="CN872" s="172"/>
      <c r="CO872" s="172"/>
      <c r="CP872" s="172"/>
      <c r="CQ872" s="172"/>
      <c r="CR872" s="172"/>
      <c r="CS872" s="172"/>
      <c r="CT872" s="172"/>
      <c r="CU872" s="172"/>
      <c r="CV872" s="172"/>
      <c r="CW872" s="172"/>
      <c r="CX872" s="172"/>
      <c r="CY872" s="172"/>
      <c r="CZ872" s="172"/>
      <c r="DA872" s="172"/>
      <c r="DB872" s="172"/>
      <c r="DC872" s="172"/>
      <c r="DD872" s="172"/>
      <c r="DE872" s="172"/>
      <c r="DF872" s="172"/>
      <c r="DG872" s="172"/>
      <c r="DH872" s="172"/>
      <c r="DI872" s="172"/>
      <c r="DJ872" s="172"/>
      <c r="DK872" s="172"/>
      <c r="DL872" s="172"/>
      <c r="DM872" s="172"/>
    </row>
    <row r="873" spans="1:117" hidden="1">
      <c r="A873" s="178" t="s">
        <v>1194</v>
      </c>
      <c r="B873" s="243"/>
      <c r="C873" s="242"/>
      <c r="D873" s="241"/>
      <c r="E873" s="240"/>
      <c r="F873" s="239"/>
      <c r="G873" s="238"/>
      <c r="H873" s="231"/>
      <c r="I873" s="237"/>
      <c r="J873" s="236"/>
      <c r="K873" s="236"/>
      <c r="L873" s="236"/>
      <c r="M873" s="236"/>
      <c r="N873" s="236"/>
      <c r="O873" s="236"/>
      <c r="P873" s="236"/>
      <c r="Q873" s="236"/>
      <c r="R873" s="236"/>
      <c r="S873" s="236"/>
      <c r="T873" s="236"/>
      <c r="U873" s="236"/>
      <c r="V873" s="236"/>
      <c r="W873" s="236"/>
      <c r="X873" s="236"/>
      <c r="Y873" s="236"/>
      <c r="Z873" s="236"/>
      <c r="AA873" s="236"/>
      <c r="AB873" s="236"/>
      <c r="AC873" s="236"/>
      <c r="AD873" s="236"/>
      <c r="AE873" s="236"/>
      <c r="AF873" s="236"/>
      <c r="AG873" s="236"/>
      <c r="AH873" s="236"/>
      <c r="AI873" s="236"/>
      <c r="AJ873" s="236"/>
      <c r="AK873" s="236"/>
      <c r="AL873" s="236"/>
      <c r="AM873" s="236"/>
      <c r="AN873" s="236"/>
      <c r="AO873" s="236"/>
      <c r="AP873" s="236"/>
      <c r="AQ873" s="236"/>
      <c r="AR873" s="236"/>
      <c r="AS873" s="177">
        <f t="shared" si="97"/>
        <v>0</v>
      </c>
      <c r="AT873" s="235">
        <f t="shared" si="98"/>
        <v>0</v>
      </c>
      <c r="AU873" s="235">
        <f t="shared" si="99"/>
        <v>0</v>
      </c>
      <c r="AV873" s="235">
        <f t="shared" si="100"/>
        <v>0</v>
      </c>
      <c r="AX873" s="173">
        <f t="shared" ref="AX873:AX936" si="103">D873*(P873+Q873+AL873+AE873+AA873+Z873+Y873+X873)</f>
        <v>0</v>
      </c>
      <c r="BA873" s="173">
        <f t="shared" si="101"/>
        <v>0</v>
      </c>
      <c r="BD873" s="173">
        <f t="shared" si="102"/>
        <v>0</v>
      </c>
    </row>
    <row r="874" spans="1:117" s="225" customFormat="1" hidden="1">
      <c r="A874" s="178" t="s">
        <v>1195</v>
      </c>
      <c r="B874" s="243"/>
      <c r="C874" s="242"/>
      <c r="D874" s="241"/>
      <c r="E874" s="240"/>
      <c r="F874" s="239"/>
      <c r="G874" s="238"/>
      <c r="H874" s="231"/>
      <c r="I874" s="237"/>
      <c r="J874" s="236"/>
      <c r="K874" s="236"/>
      <c r="L874" s="236"/>
      <c r="M874" s="236"/>
      <c r="N874" s="236"/>
      <c r="O874" s="236"/>
      <c r="P874" s="236"/>
      <c r="Q874" s="236"/>
      <c r="R874" s="236"/>
      <c r="S874" s="236"/>
      <c r="T874" s="236"/>
      <c r="U874" s="236"/>
      <c r="V874" s="236"/>
      <c r="W874" s="236"/>
      <c r="X874" s="236"/>
      <c r="Y874" s="236"/>
      <c r="Z874" s="236"/>
      <c r="AA874" s="236"/>
      <c r="AB874" s="236"/>
      <c r="AC874" s="236"/>
      <c r="AD874" s="236"/>
      <c r="AE874" s="236"/>
      <c r="AF874" s="236"/>
      <c r="AG874" s="236"/>
      <c r="AH874" s="236"/>
      <c r="AI874" s="236"/>
      <c r="AJ874" s="236"/>
      <c r="AK874" s="236"/>
      <c r="AL874" s="236"/>
      <c r="AM874" s="236"/>
      <c r="AN874" s="236"/>
      <c r="AO874" s="236"/>
      <c r="AP874" s="236"/>
      <c r="AQ874" s="236"/>
      <c r="AR874" s="236"/>
      <c r="AS874" s="177">
        <f t="shared" si="97"/>
        <v>0</v>
      </c>
      <c r="AT874" s="235">
        <f t="shared" si="98"/>
        <v>0</v>
      </c>
      <c r="AU874" s="235">
        <f t="shared" si="99"/>
        <v>0</v>
      </c>
      <c r="AV874" s="235">
        <f t="shared" si="100"/>
        <v>0</v>
      </c>
      <c r="AW874" s="172"/>
      <c r="AX874" s="173">
        <f t="shared" si="103"/>
        <v>0</v>
      </c>
      <c r="AY874" s="173"/>
      <c r="AZ874" s="173"/>
      <c r="BA874" s="173">
        <f t="shared" si="101"/>
        <v>0</v>
      </c>
      <c r="BB874" s="173"/>
      <c r="BC874" s="173"/>
      <c r="BD874" s="173">
        <f t="shared" si="102"/>
        <v>0</v>
      </c>
      <c r="BE874" s="173"/>
      <c r="BF874" s="172"/>
      <c r="BG874" s="172"/>
      <c r="BH874" s="172"/>
      <c r="BI874" s="172"/>
      <c r="BJ874" s="172"/>
      <c r="BK874" s="172"/>
      <c r="BL874" s="172"/>
      <c r="BM874" s="172"/>
      <c r="BN874" s="172"/>
      <c r="BO874" s="172"/>
      <c r="BP874" s="172"/>
      <c r="BQ874" s="172"/>
      <c r="BR874" s="172"/>
      <c r="BS874" s="172"/>
      <c r="BT874" s="172"/>
      <c r="BU874" s="172"/>
      <c r="BV874" s="172"/>
      <c r="BW874" s="172"/>
      <c r="BX874" s="172"/>
      <c r="BY874" s="172"/>
      <c r="BZ874" s="172"/>
      <c r="CA874" s="172"/>
      <c r="CB874" s="172"/>
      <c r="CC874" s="172"/>
      <c r="CD874" s="172"/>
      <c r="CE874" s="172"/>
      <c r="CF874" s="172"/>
      <c r="CG874" s="172"/>
      <c r="CH874" s="172"/>
      <c r="CI874" s="172"/>
      <c r="CJ874" s="172"/>
      <c r="CK874" s="172"/>
      <c r="CL874" s="172"/>
      <c r="CM874" s="172"/>
      <c r="CN874" s="172"/>
      <c r="CO874" s="172"/>
      <c r="CP874" s="172"/>
      <c r="CQ874" s="172"/>
      <c r="CR874" s="172"/>
      <c r="CS874" s="172"/>
      <c r="CT874" s="172"/>
      <c r="CU874" s="172"/>
      <c r="CV874" s="172"/>
      <c r="CW874" s="172"/>
      <c r="CX874" s="172"/>
      <c r="CY874" s="172"/>
      <c r="CZ874" s="172"/>
      <c r="DA874" s="172"/>
      <c r="DB874" s="172"/>
      <c r="DC874" s="172"/>
      <c r="DD874" s="172"/>
      <c r="DE874" s="172"/>
      <c r="DF874" s="172"/>
      <c r="DG874" s="172"/>
      <c r="DH874" s="172"/>
      <c r="DI874" s="172"/>
      <c r="DJ874" s="172"/>
      <c r="DK874" s="172"/>
      <c r="DL874" s="172"/>
      <c r="DM874" s="172"/>
    </row>
    <row r="875" spans="1:117" hidden="1">
      <c r="A875" s="178" t="s">
        <v>1196</v>
      </c>
      <c r="B875" s="243"/>
      <c r="C875" s="242"/>
      <c r="D875" s="241"/>
      <c r="E875" s="240"/>
      <c r="F875" s="239"/>
      <c r="G875" s="238"/>
      <c r="H875" s="231"/>
      <c r="I875" s="237"/>
      <c r="J875" s="236"/>
      <c r="K875" s="236"/>
      <c r="L875" s="236"/>
      <c r="M875" s="236"/>
      <c r="N875" s="236"/>
      <c r="O875" s="236"/>
      <c r="P875" s="236"/>
      <c r="Q875" s="236"/>
      <c r="R875" s="236"/>
      <c r="S875" s="236"/>
      <c r="T875" s="236"/>
      <c r="U875" s="236"/>
      <c r="V875" s="236"/>
      <c r="W875" s="236"/>
      <c r="X875" s="236"/>
      <c r="Y875" s="236"/>
      <c r="Z875" s="236"/>
      <c r="AA875" s="236"/>
      <c r="AB875" s="236"/>
      <c r="AC875" s="236"/>
      <c r="AD875" s="236"/>
      <c r="AE875" s="236"/>
      <c r="AF875" s="236"/>
      <c r="AG875" s="236"/>
      <c r="AH875" s="236"/>
      <c r="AI875" s="236"/>
      <c r="AJ875" s="236"/>
      <c r="AK875" s="236"/>
      <c r="AL875" s="236"/>
      <c r="AM875" s="236"/>
      <c r="AN875" s="236"/>
      <c r="AO875" s="236"/>
      <c r="AP875" s="236"/>
      <c r="AQ875" s="236"/>
      <c r="AR875" s="236"/>
      <c r="AS875" s="177">
        <f t="shared" si="97"/>
        <v>0</v>
      </c>
      <c r="AT875" s="235">
        <f t="shared" si="98"/>
        <v>0</v>
      </c>
      <c r="AU875" s="235">
        <f t="shared" si="99"/>
        <v>0</v>
      </c>
      <c r="AV875" s="235">
        <f t="shared" si="100"/>
        <v>0</v>
      </c>
      <c r="AX875" s="173">
        <f t="shared" si="103"/>
        <v>0</v>
      </c>
      <c r="BA875" s="173">
        <f t="shared" si="101"/>
        <v>0</v>
      </c>
      <c r="BD875" s="173">
        <f t="shared" si="102"/>
        <v>0</v>
      </c>
    </row>
    <row r="876" spans="1:117" s="225" customFormat="1" hidden="1">
      <c r="A876" s="178" t="s">
        <v>1197</v>
      </c>
      <c r="B876" s="243"/>
      <c r="C876" s="242"/>
      <c r="D876" s="241"/>
      <c r="E876" s="240"/>
      <c r="F876" s="239"/>
      <c r="G876" s="238"/>
      <c r="H876" s="231"/>
      <c r="I876" s="237"/>
      <c r="J876" s="236"/>
      <c r="K876" s="236"/>
      <c r="L876" s="236"/>
      <c r="M876" s="236"/>
      <c r="N876" s="236"/>
      <c r="O876" s="236"/>
      <c r="P876" s="236"/>
      <c r="Q876" s="236"/>
      <c r="R876" s="236"/>
      <c r="S876" s="236"/>
      <c r="T876" s="236"/>
      <c r="U876" s="236"/>
      <c r="V876" s="236"/>
      <c r="W876" s="236"/>
      <c r="X876" s="236"/>
      <c r="Y876" s="236"/>
      <c r="Z876" s="236"/>
      <c r="AA876" s="236"/>
      <c r="AB876" s="236"/>
      <c r="AC876" s="236"/>
      <c r="AD876" s="236"/>
      <c r="AE876" s="236"/>
      <c r="AF876" s="236"/>
      <c r="AG876" s="236"/>
      <c r="AH876" s="236"/>
      <c r="AI876" s="236"/>
      <c r="AJ876" s="236"/>
      <c r="AK876" s="236"/>
      <c r="AL876" s="236"/>
      <c r="AM876" s="236"/>
      <c r="AN876" s="236"/>
      <c r="AO876" s="236"/>
      <c r="AP876" s="236"/>
      <c r="AQ876" s="236"/>
      <c r="AR876" s="236"/>
      <c r="AS876" s="177">
        <f t="shared" si="97"/>
        <v>0</v>
      </c>
      <c r="AT876" s="235">
        <f t="shared" si="98"/>
        <v>0</v>
      </c>
      <c r="AU876" s="235">
        <f t="shared" si="99"/>
        <v>0</v>
      </c>
      <c r="AV876" s="235">
        <f t="shared" si="100"/>
        <v>0</v>
      </c>
      <c r="AW876" s="172"/>
      <c r="AX876" s="173">
        <f t="shared" si="103"/>
        <v>0</v>
      </c>
      <c r="AY876" s="173"/>
      <c r="AZ876" s="173"/>
      <c r="BA876" s="173">
        <f t="shared" si="101"/>
        <v>0</v>
      </c>
      <c r="BB876" s="173"/>
      <c r="BC876" s="173"/>
      <c r="BD876" s="173">
        <f t="shared" si="102"/>
        <v>0</v>
      </c>
      <c r="BE876" s="173"/>
      <c r="BF876" s="172"/>
      <c r="BG876" s="172"/>
      <c r="BH876" s="172"/>
      <c r="BI876" s="172"/>
      <c r="BJ876" s="172"/>
      <c r="BK876" s="172"/>
      <c r="BL876" s="172"/>
      <c r="BM876" s="172"/>
      <c r="BN876" s="172"/>
      <c r="BO876" s="172"/>
      <c r="BP876" s="172"/>
      <c r="BQ876" s="172"/>
      <c r="BR876" s="172"/>
      <c r="BS876" s="172"/>
      <c r="BT876" s="172"/>
      <c r="BU876" s="172"/>
      <c r="BV876" s="172"/>
      <c r="BW876" s="172"/>
      <c r="BX876" s="172"/>
      <c r="BY876" s="172"/>
      <c r="BZ876" s="172"/>
      <c r="CA876" s="172"/>
      <c r="CB876" s="172"/>
      <c r="CC876" s="172"/>
      <c r="CD876" s="172"/>
      <c r="CE876" s="172"/>
      <c r="CF876" s="172"/>
      <c r="CG876" s="172"/>
      <c r="CH876" s="172"/>
      <c r="CI876" s="172"/>
      <c r="CJ876" s="172"/>
      <c r="CK876" s="172"/>
      <c r="CL876" s="172"/>
      <c r="CM876" s="172"/>
      <c r="CN876" s="172"/>
      <c r="CO876" s="172"/>
      <c r="CP876" s="172"/>
      <c r="CQ876" s="172"/>
      <c r="CR876" s="172"/>
      <c r="CS876" s="172"/>
      <c r="CT876" s="172"/>
      <c r="CU876" s="172"/>
      <c r="CV876" s="172"/>
      <c r="CW876" s="172"/>
      <c r="CX876" s="172"/>
      <c r="CY876" s="172"/>
      <c r="CZ876" s="172"/>
      <c r="DA876" s="172"/>
      <c r="DB876" s="172"/>
      <c r="DC876" s="172"/>
      <c r="DD876" s="172"/>
      <c r="DE876" s="172"/>
      <c r="DF876" s="172"/>
      <c r="DG876" s="172"/>
      <c r="DH876" s="172"/>
      <c r="DI876" s="172"/>
      <c r="DJ876" s="172"/>
      <c r="DK876" s="172"/>
      <c r="DL876" s="172"/>
      <c r="DM876" s="172"/>
    </row>
    <row r="877" spans="1:117" s="225" customFormat="1" hidden="1">
      <c r="A877" s="178" t="s">
        <v>1198</v>
      </c>
      <c r="B877" s="243"/>
      <c r="C877" s="242"/>
      <c r="D877" s="241"/>
      <c r="E877" s="240"/>
      <c r="F877" s="239"/>
      <c r="G877" s="238"/>
      <c r="H877" s="231"/>
      <c r="I877" s="237"/>
      <c r="J877" s="236"/>
      <c r="K877" s="236"/>
      <c r="L877" s="236"/>
      <c r="M877" s="236"/>
      <c r="N877" s="236"/>
      <c r="O877" s="236"/>
      <c r="P877" s="236"/>
      <c r="Q877" s="236"/>
      <c r="R877" s="236"/>
      <c r="S877" s="236"/>
      <c r="T877" s="236"/>
      <c r="U877" s="236"/>
      <c r="V877" s="236"/>
      <c r="W877" s="236"/>
      <c r="X877" s="236"/>
      <c r="Y877" s="236"/>
      <c r="Z877" s="236"/>
      <c r="AA877" s="236"/>
      <c r="AB877" s="236"/>
      <c r="AC877" s="236"/>
      <c r="AD877" s="236"/>
      <c r="AE877" s="236"/>
      <c r="AF877" s="236"/>
      <c r="AG877" s="236"/>
      <c r="AH877" s="236"/>
      <c r="AI877" s="236"/>
      <c r="AJ877" s="236"/>
      <c r="AK877" s="236"/>
      <c r="AL877" s="236"/>
      <c r="AM877" s="236"/>
      <c r="AN877" s="236"/>
      <c r="AO877" s="236"/>
      <c r="AP877" s="236"/>
      <c r="AQ877" s="236"/>
      <c r="AR877" s="236"/>
      <c r="AS877" s="177">
        <f t="shared" si="97"/>
        <v>0</v>
      </c>
      <c r="AT877" s="235">
        <f t="shared" si="98"/>
        <v>0</v>
      </c>
      <c r="AU877" s="235">
        <f t="shared" si="99"/>
        <v>0</v>
      </c>
      <c r="AV877" s="235">
        <f t="shared" si="100"/>
        <v>0</v>
      </c>
      <c r="AW877" s="172"/>
      <c r="AX877" s="173">
        <f t="shared" si="103"/>
        <v>0</v>
      </c>
      <c r="AY877" s="173"/>
      <c r="AZ877" s="173"/>
      <c r="BA877" s="173">
        <f t="shared" si="101"/>
        <v>0</v>
      </c>
      <c r="BB877" s="173"/>
      <c r="BC877" s="173"/>
      <c r="BD877" s="173">
        <f t="shared" si="102"/>
        <v>0</v>
      </c>
      <c r="BE877" s="173"/>
      <c r="BF877" s="172"/>
      <c r="BG877" s="172"/>
      <c r="BH877" s="172"/>
      <c r="BI877" s="172"/>
      <c r="BJ877" s="172"/>
      <c r="BK877" s="172"/>
      <c r="BL877" s="172"/>
      <c r="BM877" s="172"/>
      <c r="BN877" s="172"/>
      <c r="BO877" s="172"/>
      <c r="BP877" s="172"/>
      <c r="BQ877" s="172"/>
      <c r="BR877" s="172"/>
      <c r="BS877" s="172"/>
      <c r="BT877" s="172"/>
      <c r="BU877" s="172"/>
      <c r="BV877" s="172"/>
      <c r="BW877" s="172"/>
      <c r="BX877" s="172"/>
      <c r="BY877" s="172"/>
      <c r="BZ877" s="172"/>
      <c r="CA877" s="172"/>
      <c r="CB877" s="172"/>
      <c r="CC877" s="172"/>
      <c r="CD877" s="172"/>
      <c r="CE877" s="172"/>
      <c r="CF877" s="172"/>
      <c r="CG877" s="172"/>
      <c r="CH877" s="172"/>
      <c r="CI877" s="172"/>
      <c r="CJ877" s="172"/>
      <c r="CK877" s="172"/>
      <c r="CL877" s="172"/>
      <c r="CM877" s="172"/>
      <c r="CN877" s="172"/>
      <c r="CO877" s="172"/>
      <c r="CP877" s="172"/>
      <c r="CQ877" s="172"/>
      <c r="CR877" s="172"/>
      <c r="CS877" s="172"/>
      <c r="CT877" s="172"/>
      <c r="CU877" s="172"/>
      <c r="CV877" s="172"/>
      <c r="CW877" s="172"/>
      <c r="CX877" s="172"/>
      <c r="CY877" s="172"/>
      <c r="CZ877" s="172"/>
      <c r="DA877" s="172"/>
      <c r="DB877" s="172"/>
      <c r="DC877" s="172"/>
      <c r="DD877" s="172"/>
      <c r="DE877" s="172"/>
      <c r="DF877" s="172"/>
      <c r="DG877" s="172"/>
      <c r="DH877" s="172"/>
      <c r="DI877" s="172"/>
      <c r="DJ877" s="172"/>
      <c r="DK877" s="172"/>
      <c r="DL877" s="172"/>
      <c r="DM877" s="172"/>
    </row>
    <row r="878" spans="1:117" s="225" customFormat="1" hidden="1">
      <c r="A878" s="178" t="s">
        <v>1199</v>
      </c>
      <c r="B878" s="243"/>
      <c r="C878" s="242"/>
      <c r="D878" s="241"/>
      <c r="E878" s="240"/>
      <c r="F878" s="239"/>
      <c r="G878" s="238"/>
      <c r="H878" s="231"/>
      <c r="I878" s="237"/>
      <c r="J878" s="236"/>
      <c r="K878" s="236"/>
      <c r="L878" s="236"/>
      <c r="M878" s="236"/>
      <c r="N878" s="236"/>
      <c r="O878" s="236"/>
      <c r="P878" s="236"/>
      <c r="Q878" s="236"/>
      <c r="R878" s="236"/>
      <c r="S878" s="236"/>
      <c r="T878" s="236"/>
      <c r="U878" s="236"/>
      <c r="V878" s="236"/>
      <c r="W878" s="236"/>
      <c r="X878" s="236"/>
      <c r="Y878" s="236"/>
      <c r="Z878" s="236"/>
      <c r="AA878" s="236"/>
      <c r="AB878" s="236"/>
      <c r="AC878" s="236"/>
      <c r="AD878" s="236"/>
      <c r="AE878" s="236"/>
      <c r="AF878" s="236"/>
      <c r="AG878" s="236"/>
      <c r="AH878" s="236"/>
      <c r="AI878" s="236"/>
      <c r="AJ878" s="236"/>
      <c r="AK878" s="236"/>
      <c r="AL878" s="236"/>
      <c r="AM878" s="236"/>
      <c r="AN878" s="236"/>
      <c r="AO878" s="236"/>
      <c r="AP878" s="236"/>
      <c r="AQ878" s="236"/>
      <c r="AR878" s="236"/>
      <c r="AS878" s="177">
        <f t="shared" si="97"/>
        <v>0</v>
      </c>
      <c r="AT878" s="235">
        <f t="shared" si="98"/>
        <v>0</v>
      </c>
      <c r="AU878" s="235">
        <f t="shared" si="99"/>
        <v>0</v>
      </c>
      <c r="AV878" s="235">
        <f t="shared" si="100"/>
        <v>0</v>
      </c>
      <c r="AW878" s="172"/>
      <c r="AX878" s="173">
        <f t="shared" si="103"/>
        <v>0</v>
      </c>
      <c r="AY878" s="173"/>
      <c r="AZ878" s="173"/>
      <c r="BA878" s="173">
        <f t="shared" si="101"/>
        <v>0</v>
      </c>
      <c r="BB878" s="173"/>
      <c r="BC878" s="173"/>
      <c r="BD878" s="173">
        <f t="shared" si="102"/>
        <v>0</v>
      </c>
      <c r="BE878" s="173"/>
      <c r="BF878" s="172"/>
      <c r="BG878" s="172"/>
      <c r="BH878" s="172"/>
      <c r="BI878" s="172"/>
      <c r="BJ878" s="172"/>
      <c r="BK878" s="172"/>
      <c r="BL878" s="172"/>
      <c r="BM878" s="172"/>
      <c r="BN878" s="172"/>
      <c r="BO878" s="172"/>
      <c r="BP878" s="172"/>
      <c r="BQ878" s="172"/>
      <c r="BR878" s="172"/>
      <c r="BS878" s="172"/>
      <c r="BT878" s="172"/>
      <c r="BU878" s="172"/>
      <c r="BV878" s="172"/>
      <c r="BW878" s="172"/>
      <c r="BX878" s="172"/>
      <c r="BY878" s="172"/>
      <c r="BZ878" s="172"/>
      <c r="CA878" s="172"/>
      <c r="CB878" s="172"/>
      <c r="CC878" s="172"/>
      <c r="CD878" s="172"/>
      <c r="CE878" s="172"/>
      <c r="CF878" s="172"/>
      <c r="CG878" s="172"/>
      <c r="CH878" s="172"/>
      <c r="CI878" s="172"/>
      <c r="CJ878" s="172"/>
      <c r="CK878" s="172"/>
      <c r="CL878" s="172"/>
      <c r="CM878" s="172"/>
      <c r="CN878" s="172"/>
      <c r="CO878" s="172"/>
      <c r="CP878" s="172"/>
      <c r="CQ878" s="172"/>
      <c r="CR878" s="172"/>
      <c r="CS878" s="172"/>
      <c r="CT878" s="172"/>
      <c r="CU878" s="172"/>
      <c r="CV878" s="172"/>
      <c r="CW878" s="172"/>
      <c r="CX878" s="172"/>
      <c r="CY878" s="172"/>
      <c r="CZ878" s="172"/>
      <c r="DA878" s="172"/>
      <c r="DB878" s="172"/>
      <c r="DC878" s="172"/>
      <c r="DD878" s="172"/>
      <c r="DE878" s="172"/>
      <c r="DF878" s="172"/>
      <c r="DG878" s="172"/>
      <c r="DH878" s="172"/>
      <c r="DI878" s="172"/>
      <c r="DJ878" s="172"/>
      <c r="DK878" s="172"/>
      <c r="DL878" s="172"/>
      <c r="DM878" s="172"/>
    </row>
    <row r="879" spans="1:117" s="225" customFormat="1" hidden="1">
      <c r="A879" s="178" t="s">
        <v>1200</v>
      </c>
      <c r="B879" s="243"/>
      <c r="C879" s="242"/>
      <c r="D879" s="241"/>
      <c r="E879" s="240"/>
      <c r="F879" s="239"/>
      <c r="G879" s="238"/>
      <c r="H879" s="231"/>
      <c r="I879" s="237"/>
      <c r="J879" s="236"/>
      <c r="K879" s="236"/>
      <c r="L879" s="236"/>
      <c r="M879" s="236"/>
      <c r="N879" s="236"/>
      <c r="O879" s="236"/>
      <c r="P879" s="236"/>
      <c r="Q879" s="236"/>
      <c r="R879" s="236"/>
      <c r="S879" s="236"/>
      <c r="T879" s="236"/>
      <c r="U879" s="236"/>
      <c r="V879" s="236"/>
      <c r="W879" s="236"/>
      <c r="X879" s="236"/>
      <c r="Y879" s="236"/>
      <c r="Z879" s="236"/>
      <c r="AA879" s="236"/>
      <c r="AB879" s="236"/>
      <c r="AC879" s="236"/>
      <c r="AD879" s="236"/>
      <c r="AE879" s="236"/>
      <c r="AF879" s="236"/>
      <c r="AG879" s="236"/>
      <c r="AH879" s="236"/>
      <c r="AI879" s="236"/>
      <c r="AJ879" s="236"/>
      <c r="AK879" s="236"/>
      <c r="AL879" s="236"/>
      <c r="AM879" s="236"/>
      <c r="AN879" s="236"/>
      <c r="AO879" s="236"/>
      <c r="AP879" s="236"/>
      <c r="AQ879" s="236"/>
      <c r="AR879" s="236"/>
      <c r="AS879" s="177">
        <f t="shared" si="97"/>
        <v>0</v>
      </c>
      <c r="AT879" s="235">
        <f t="shared" si="98"/>
        <v>0</v>
      </c>
      <c r="AU879" s="235">
        <f t="shared" si="99"/>
        <v>0</v>
      </c>
      <c r="AV879" s="235">
        <f t="shared" si="100"/>
        <v>0</v>
      </c>
      <c r="AW879" s="172"/>
      <c r="AX879" s="173">
        <f t="shared" si="103"/>
        <v>0</v>
      </c>
      <c r="AY879" s="173"/>
      <c r="AZ879" s="173"/>
      <c r="BA879" s="173">
        <f t="shared" si="101"/>
        <v>0</v>
      </c>
      <c r="BB879" s="173"/>
      <c r="BC879" s="173"/>
      <c r="BD879" s="173">
        <f t="shared" si="102"/>
        <v>0</v>
      </c>
      <c r="BE879" s="173"/>
      <c r="BF879" s="172"/>
      <c r="BG879" s="172"/>
      <c r="BH879" s="172"/>
      <c r="BI879" s="172"/>
      <c r="BJ879" s="172"/>
      <c r="BK879" s="172"/>
      <c r="BL879" s="172"/>
      <c r="BM879" s="172"/>
      <c r="BN879" s="172"/>
      <c r="BO879" s="172"/>
      <c r="BP879" s="172"/>
      <c r="BQ879" s="172"/>
      <c r="BR879" s="172"/>
      <c r="BS879" s="172"/>
      <c r="BT879" s="172"/>
      <c r="BU879" s="172"/>
      <c r="BV879" s="172"/>
      <c r="BW879" s="172"/>
      <c r="BX879" s="172"/>
      <c r="BY879" s="172"/>
      <c r="BZ879" s="172"/>
      <c r="CA879" s="172"/>
      <c r="CB879" s="172"/>
      <c r="CC879" s="172"/>
      <c r="CD879" s="172"/>
      <c r="CE879" s="172"/>
      <c r="CF879" s="172"/>
      <c r="CG879" s="172"/>
      <c r="CH879" s="172"/>
      <c r="CI879" s="172"/>
      <c r="CJ879" s="172"/>
      <c r="CK879" s="172"/>
      <c r="CL879" s="172"/>
      <c r="CM879" s="172"/>
      <c r="CN879" s="172"/>
      <c r="CO879" s="172"/>
      <c r="CP879" s="172"/>
      <c r="CQ879" s="172"/>
      <c r="CR879" s="172"/>
      <c r="CS879" s="172"/>
      <c r="CT879" s="172"/>
      <c r="CU879" s="172"/>
      <c r="CV879" s="172"/>
      <c r="CW879" s="172"/>
      <c r="CX879" s="172"/>
      <c r="CY879" s="172"/>
      <c r="CZ879" s="172"/>
      <c r="DA879" s="172"/>
      <c r="DB879" s="172"/>
      <c r="DC879" s="172"/>
      <c r="DD879" s="172"/>
      <c r="DE879" s="172"/>
      <c r="DF879" s="172"/>
      <c r="DG879" s="172"/>
      <c r="DH879" s="172"/>
      <c r="DI879" s="172"/>
      <c r="DJ879" s="172"/>
      <c r="DK879" s="172"/>
      <c r="DL879" s="172"/>
      <c r="DM879" s="172"/>
    </row>
    <row r="880" spans="1:117" s="225" customFormat="1" hidden="1">
      <c r="A880" s="178" t="s">
        <v>1201</v>
      </c>
      <c r="B880" s="243"/>
      <c r="C880" s="242"/>
      <c r="D880" s="241"/>
      <c r="E880" s="240"/>
      <c r="F880" s="239"/>
      <c r="G880" s="238"/>
      <c r="H880" s="231"/>
      <c r="I880" s="237"/>
      <c r="J880" s="236"/>
      <c r="K880" s="236"/>
      <c r="L880" s="236"/>
      <c r="M880" s="236"/>
      <c r="N880" s="236"/>
      <c r="O880" s="236"/>
      <c r="P880" s="236"/>
      <c r="Q880" s="236"/>
      <c r="R880" s="236"/>
      <c r="S880" s="236"/>
      <c r="T880" s="236"/>
      <c r="U880" s="236"/>
      <c r="V880" s="236"/>
      <c r="W880" s="236"/>
      <c r="X880" s="236"/>
      <c r="Y880" s="236"/>
      <c r="Z880" s="236"/>
      <c r="AA880" s="236"/>
      <c r="AB880" s="236"/>
      <c r="AC880" s="236"/>
      <c r="AD880" s="236"/>
      <c r="AE880" s="236"/>
      <c r="AF880" s="236"/>
      <c r="AG880" s="236"/>
      <c r="AH880" s="236"/>
      <c r="AI880" s="236"/>
      <c r="AJ880" s="236"/>
      <c r="AK880" s="236"/>
      <c r="AL880" s="236"/>
      <c r="AM880" s="236"/>
      <c r="AN880" s="236"/>
      <c r="AO880" s="236"/>
      <c r="AP880" s="236"/>
      <c r="AQ880" s="236"/>
      <c r="AR880" s="236"/>
      <c r="AS880" s="177">
        <f t="shared" si="97"/>
        <v>0</v>
      </c>
      <c r="AT880" s="235">
        <f t="shared" si="98"/>
        <v>0</v>
      </c>
      <c r="AU880" s="235">
        <f t="shared" si="99"/>
        <v>0</v>
      </c>
      <c r="AV880" s="235">
        <f t="shared" si="100"/>
        <v>0</v>
      </c>
      <c r="AW880" s="172"/>
      <c r="AX880" s="173">
        <f t="shared" si="103"/>
        <v>0</v>
      </c>
      <c r="AY880" s="173"/>
      <c r="AZ880" s="173"/>
      <c r="BA880" s="173">
        <f t="shared" si="101"/>
        <v>0</v>
      </c>
      <c r="BB880" s="173"/>
      <c r="BC880" s="173"/>
      <c r="BD880" s="173">
        <f t="shared" si="102"/>
        <v>0</v>
      </c>
      <c r="BE880" s="173"/>
      <c r="BF880" s="172"/>
      <c r="BG880" s="172"/>
      <c r="BH880" s="172"/>
      <c r="BI880" s="172"/>
      <c r="BJ880" s="172"/>
      <c r="BK880" s="172"/>
      <c r="BL880" s="172"/>
      <c r="BM880" s="172"/>
      <c r="BN880" s="172"/>
      <c r="BO880" s="172"/>
      <c r="BP880" s="172"/>
      <c r="BQ880" s="172"/>
      <c r="BR880" s="172"/>
      <c r="BS880" s="172"/>
      <c r="BT880" s="172"/>
      <c r="BU880" s="172"/>
      <c r="BV880" s="172"/>
      <c r="BW880" s="172"/>
      <c r="BX880" s="172"/>
      <c r="BY880" s="172"/>
      <c r="BZ880" s="172"/>
      <c r="CA880" s="172"/>
      <c r="CB880" s="172"/>
      <c r="CC880" s="172"/>
      <c r="CD880" s="172"/>
      <c r="CE880" s="172"/>
      <c r="CF880" s="172"/>
      <c r="CG880" s="172"/>
      <c r="CH880" s="172"/>
      <c r="CI880" s="172"/>
      <c r="CJ880" s="172"/>
      <c r="CK880" s="172"/>
      <c r="CL880" s="172"/>
      <c r="CM880" s="172"/>
      <c r="CN880" s="172"/>
      <c r="CO880" s="172"/>
      <c r="CP880" s="172"/>
      <c r="CQ880" s="172"/>
      <c r="CR880" s="172"/>
      <c r="CS880" s="172"/>
      <c r="CT880" s="172"/>
      <c r="CU880" s="172"/>
      <c r="CV880" s="172"/>
      <c r="CW880" s="172"/>
      <c r="CX880" s="172"/>
      <c r="CY880" s="172"/>
      <c r="CZ880" s="172"/>
      <c r="DA880" s="172"/>
      <c r="DB880" s="172"/>
      <c r="DC880" s="172"/>
      <c r="DD880" s="172"/>
      <c r="DE880" s="172"/>
      <c r="DF880" s="172"/>
      <c r="DG880" s="172"/>
      <c r="DH880" s="172"/>
      <c r="DI880" s="172"/>
      <c r="DJ880" s="172"/>
      <c r="DK880" s="172"/>
      <c r="DL880" s="172"/>
      <c r="DM880" s="172"/>
    </row>
    <row r="881" spans="1:117" s="225" customFormat="1" hidden="1">
      <c r="A881" s="178" t="s">
        <v>1202</v>
      </c>
      <c r="B881" s="243"/>
      <c r="C881" s="242"/>
      <c r="D881" s="241"/>
      <c r="E881" s="240"/>
      <c r="F881" s="239"/>
      <c r="G881" s="238"/>
      <c r="H881" s="231"/>
      <c r="I881" s="237"/>
      <c r="J881" s="236"/>
      <c r="K881" s="236"/>
      <c r="L881" s="236"/>
      <c r="M881" s="236"/>
      <c r="N881" s="236"/>
      <c r="O881" s="236"/>
      <c r="P881" s="236"/>
      <c r="Q881" s="236"/>
      <c r="R881" s="236"/>
      <c r="S881" s="236"/>
      <c r="T881" s="236"/>
      <c r="U881" s="236"/>
      <c r="V881" s="236"/>
      <c r="W881" s="236"/>
      <c r="X881" s="236"/>
      <c r="Y881" s="236"/>
      <c r="Z881" s="236"/>
      <c r="AA881" s="236"/>
      <c r="AB881" s="236"/>
      <c r="AC881" s="236"/>
      <c r="AD881" s="236"/>
      <c r="AE881" s="236"/>
      <c r="AF881" s="236"/>
      <c r="AG881" s="236"/>
      <c r="AH881" s="236"/>
      <c r="AI881" s="236"/>
      <c r="AJ881" s="236"/>
      <c r="AK881" s="236"/>
      <c r="AL881" s="236"/>
      <c r="AM881" s="236"/>
      <c r="AN881" s="236"/>
      <c r="AO881" s="236"/>
      <c r="AP881" s="236"/>
      <c r="AQ881" s="236"/>
      <c r="AR881" s="236"/>
      <c r="AS881" s="177">
        <f t="shared" si="97"/>
        <v>0</v>
      </c>
      <c r="AT881" s="235">
        <f t="shared" si="98"/>
        <v>0</v>
      </c>
      <c r="AU881" s="235">
        <f t="shared" si="99"/>
        <v>0</v>
      </c>
      <c r="AV881" s="235">
        <f t="shared" si="100"/>
        <v>0</v>
      </c>
      <c r="AW881" s="172"/>
      <c r="AX881" s="173">
        <f t="shared" si="103"/>
        <v>0</v>
      </c>
      <c r="AY881" s="173"/>
      <c r="AZ881" s="173"/>
      <c r="BA881" s="173">
        <f t="shared" si="101"/>
        <v>0</v>
      </c>
      <c r="BB881" s="173"/>
      <c r="BC881" s="173"/>
      <c r="BD881" s="173">
        <f t="shared" si="102"/>
        <v>0</v>
      </c>
      <c r="BE881" s="173"/>
      <c r="BF881" s="172"/>
      <c r="BG881" s="172"/>
      <c r="BH881" s="172"/>
      <c r="BI881" s="172"/>
      <c r="BJ881" s="172"/>
      <c r="BK881" s="172"/>
      <c r="BL881" s="172"/>
      <c r="BM881" s="172"/>
      <c r="BN881" s="172"/>
      <c r="BO881" s="172"/>
      <c r="BP881" s="172"/>
      <c r="BQ881" s="172"/>
      <c r="BR881" s="172"/>
      <c r="BS881" s="172"/>
      <c r="BT881" s="172"/>
      <c r="BU881" s="172"/>
      <c r="BV881" s="172"/>
      <c r="BW881" s="172"/>
      <c r="BX881" s="172"/>
      <c r="BY881" s="172"/>
      <c r="BZ881" s="172"/>
      <c r="CA881" s="172"/>
      <c r="CB881" s="172"/>
      <c r="CC881" s="172"/>
      <c r="CD881" s="172"/>
      <c r="CE881" s="172"/>
      <c r="CF881" s="172"/>
      <c r="CG881" s="172"/>
      <c r="CH881" s="172"/>
      <c r="CI881" s="172"/>
      <c r="CJ881" s="172"/>
      <c r="CK881" s="172"/>
      <c r="CL881" s="172"/>
      <c r="CM881" s="172"/>
      <c r="CN881" s="172"/>
      <c r="CO881" s="172"/>
      <c r="CP881" s="172"/>
      <c r="CQ881" s="172"/>
      <c r="CR881" s="172"/>
      <c r="CS881" s="172"/>
      <c r="CT881" s="172"/>
      <c r="CU881" s="172"/>
      <c r="CV881" s="172"/>
      <c r="CW881" s="172"/>
      <c r="CX881" s="172"/>
      <c r="CY881" s="172"/>
      <c r="CZ881" s="172"/>
      <c r="DA881" s="172"/>
      <c r="DB881" s="172"/>
      <c r="DC881" s="172"/>
      <c r="DD881" s="172"/>
      <c r="DE881" s="172"/>
      <c r="DF881" s="172"/>
      <c r="DG881" s="172"/>
      <c r="DH881" s="172"/>
      <c r="DI881" s="172"/>
      <c r="DJ881" s="172"/>
      <c r="DK881" s="172"/>
      <c r="DL881" s="172"/>
      <c r="DM881" s="172"/>
    </row>
    <row r="882" spans="1:117" hidden="1">
      <c r="A882" s="178" t="s">
        <v>1203</v>
      </c>
      <c r="B882" s="243"/>
      <c r="C882" s="242"/>
      <c r="D882" s="241"/>
      <c r="E882" s="240"/>
      <c r="F882" s="239"/>
      <c r="G882" s="238"/>
      <c r="H882" s="231"/>
      <c r="I882" s="237"/>
      <c r="J882" s="236"/>
      <c r="K882" s="236"/>
      <c r="L882" s="236"/>
      <c r="M882" s="236"/>
      <c r="N882" s="236"/>
      <c r="O882" s="236"/>
      <c r="P882" s="236"/>
      <c r="Q882" s="236"/>
      <c r="R882" s="236"/>
      <c r="S882" s="236"/>
      <c r="T882" s="236"/>
      <c r="U882" s="236"/>
      <c r="V882" s="236"/>
      <c r="W882" s="236"/>
      <c r="X882" s="236"/>
      <c r="Y882" s="236"/>
      <c r="Z882" s="236"/>
      <c r="AA882" s="236"/>
      <c r="AB882" s="236"/>
      <c r="AC882" s="236"/>
      <c r="AD882" s="236"/>
      <c r="AE882" s="236"/>
      <c r="AF882" s="236"/>
      <c r="AG882" s="236"/>
      <c r="AH882" s="236"/>
      <c r="AI882" s="236"/>
      <c r="AJ882" s="236"/>
      <c r="AK882" s="236"/>
      <c r="AL882" s="236"/>
      <c r="AM882" s="236"/>
      <c r="AN882" s="236"/>
      <c r="AO882" s="236"/>
      <c r="AP882" s="236"/>
      <c r="AQ882" s="236"/>
      <c r="AR882" s="236"/>
      <c r="AS882" s="177">
        <f t="shared" si="97"/>
        <v>0</v>
      </c>
      <c r="AT882" s="235">
        <f t="shared" si="98"/>
        <v>0</v>
      </c>
      <c r="AU882" s="235">
        <f t="shared" si="99"/>
        <v>0</v>
      </c>
      <c r="AV882" s="235">
        <f t="shared" si="100"/>
        <v>0</v>
      </c>
      <c r="AX882" s="173">
        <f t="shared" si="103"/>
        <v>0</v>
      </c>
      <c r="BA882" s="173">
        <f t="shared" si="101"/>
        <v>0</v>
      </c>
      <c r="BD882" s="173">
        <f t="shared" si="102"/>
        <v>0</v>
      </c>
    </row>
    <row r="883" spans="1:117" hidden="1">
      <c r="A883" s="178" t="s">
        <v>1204</v>
      </c>
      <c r="B883" s="243"/>
      <c r="C883" s="242"/>
      <c r="D883" s="241"/>
      <c r="E883" s="240"/>
      <c r="F883" s="239"/>
      <c r="G883" s="238"/>
      <c r="H883" s="231"/>
      <c r="I883" s="237"/>
      <c r="J883" s="236"/>
      <c r="K883" s="236"/>
      <c r="L883" s="236"/>
      <c r="M883" s="236"/>
      <c r="N883" s="236"/>
      <c r="O883" s="236"/>
      <c r="P883" s="236"/>
      <c r="Q883" s="236"/>
      <c r="R883" s="236"/>
      <c r="S883" s="236"/>
      <c r="T883" s="236"/>
      <c r="U883" s="236"/>
      <c r="V883" s="236"/>
      <c r="W883" s="236"/>
      <c r="X883" s="236"/>
      <c r="Y883" s="236"/>
      <c r="Z883" s="236"/>
      <c r="AA883" s="236"/>
      <c r="AB883" s="236"/>
      <c r="AC883" s="236"/>
      <c r="AD883" s="236"/>
      <c r="AE883" s="236"/>
      <c r="AF883" s="236"/>
      <c r="AG883" s="236"/>
      <c r="AH883" s="236"/>
      <c r="AI883" s="236"/>
      <c r="AJ883" s="236"/>
      <c r="AK883" s="236"/>
      <c r="AL883" s="236"/>
      <c r="AM883" s="236"/>
      <c r="AN883" s="236"/>
      <c r="AO883" s="236"/>
      <c r="AP883" s="236"/>
      <c r="AQ883" s="236"/>
      <c r="AR883" s="236"/>
      <c r="AS883" s="177">
        <f t="shared" si="97"/>
        <v>0</v>
      </c>
      <c r="AT883" s="235">
        <f t="shared" si="98"/>
        <v>0</v>
      </c>
      <c r="AU883" s="235">
        <f t="shared" si="99"/>
        <v>0</v>
      </c>
      <c r="AV883" s="235">
        <f t="shared" si="100"/>
        <v>0</v>
      </c>
      <c r="AX883" s="173">
        <f t="shared" si="103"/>
        <v>0</v>
      </c>
      <c r="BA883" s="173">
        <f t="shared" si="101"/>
        <v>0</v>
      </c>
      <c r="BD883" s="173">
        <f t="shared" si="102"/>
        <v>0</v>
      </c>
    </row>
    <row r="884" spans="1:117" hidden="1">
      <c r="A884" s="178" t="s">
        <v>1205</v>
      </c>
      <c r="B884" s="243"/>
      <c r="C884" s="242"/>
      <c r="D884" s="241"/>
      <c r="E884" s="240"/>
      <c r="F884" s="239"/>
      <c r="G884" s="238"/>
      <c r="H884" s="231"/>
      <c r="I884" s="237"/>
      <c r="J884" s="236"/>
      <c r="K884" s="236"/>
      <c r="L884" s="236"/>
      <c r="M884" s="236"/>
      <c r="N884" s="236"/>
      <c r="O884" s="236"/>
      <c r="P884" s="236"/>
      <c r="Q884" s="236"/>
      <c r="R884" s="236"/>
      <c r="S884" s="236"/>
      <c r="T884" s="236"/>
      <c r="U884" s="236"/>
      <c r="V884" s="236"/>
      <c r="W884" s="236"/>
      <c r="X884" s="236"/>
      <c r="Y884" s="236"/>
      <c r="Z884" s="236"/>
      <c r="AA884" s="236"/>
      <c r="AB884" s="236"/>
      <c r="AC884" s="236"/>
      <c r="AD884" s="236"/>
      <c r="AE884" s="236"/>
      <c r="AF884" s="236"/>
      <c r="AG884" s="236"/>
      <c r="AH884" s="236"/>
      <c r="AI884" s="236"/>
      <c r="AJ884" s="236"/>
      <c r="AK884" s="236"/>
      <c r="AL884" s="236"/>
      <c r="AM884" s="236"/>
      <c r="AN884" s="236"/>
      <c r="AO884" s="236"/>
      <c r="AP884" s="236"/>
      <c r="AQ884" s="236"/>
      <c r="AR884" s="236"/>
      <c r="AS884" s="177">
        <f t="shared" si="97"/>
        <v>0</v>
      </c>
      <c r="AT884" s="235">
        <f t="shared" si="98"/>
        <v>0</v>
      </c>
      <c r="AU884" s="235">
        <f t="shared" si="99"/>
        <v>0</v>
      </c>
      <c r="AV884" s="235">
        <f t="shared" si="100"/>
        <v>0</v>
      </c>
      <c r="AX884" s="173">
        <f t="shared" si="103"/>
        <v>0</v>
      </c>
      <c r="BA884" s="173">
        <f t="shared" si="101"/>
        <v>0</v>
      </c>
      <c r="BD884" s="173">
        <f t="shared" si="102"/>
        <v>0</v>
      </c>
    </row>
    <row r="885" spans="1:117" s="225" customFormat="1" hidden="1">
      <c r="A885" s="178" t="s">
        <v>1206</v>
      </c>
      <c r="B885" s="243"/>
      <c r="C885" s="242"/>
      <c r="D885" s="241"/>
      <c r="E885" s="240"/>
      <c r="F885" s="239"/>
      <c r="G885" s="238"/>
      <c r="H885" s="231"/>
      <c r="I885" s="237"/>
      <c r="J885" s="236"/>
      <c r="K885" s="236"/>
      <c r="L885" s="236"/>
      <c r="M885" s="236"/>
      <c r="N885" s="236"/>
      <c r="O885" s="236"/>
      <c r="P885" s="236"/>
      <c r="Q885" s="236"/>
      <c r="R885" s="236"/>
      <c r="S885" s="236"/>
      <c r="T885" s="236"/>
      <c r="U885" s="236"/>
      <c r="V885" s="236"/>
      <c r="W885" s="236"/>
      <c r="X885" s="236"/>
      <c r="Y885" s="236"/>
      <c r="Z885" s="236"/>
      <c r="AA885" s="236"/>
      <c r="AB885" s="236"/>
      <c r="AC885" s="236"/>
      <c r="AD885" s="236"/>
      <c r="AE885" s="236"/>
      <c r="AF885" s="236"/>
      <c r="AG885" s="236"/>
      <c r="AH885" s="236"/>
      <c r="AI885" s="236"/>
      <c r="AJ885" s="236"/>
      <c r="AK885" s="236"/>
      <c r="AL885" s="236"/>
      <c r="AM885" s="236"/>
      <c r="AN885" s="236"/>
      <c r="AO885" s="236"/>
      <c r="AP885" s="236"/>
      <c r="AQ885" s="236"/>
      <c r="AR885" s="236"/>
      <c r="AS885" s="177">
        <f t="shared" si="97"/>
        <v>0</v>
      </c>
      <c r="AT885" s="235">
        <f t="shared" si="98"/>
        <v>0</v>
      </c>
      <c r="AU885" s="235">
        <f t="shared" si="99"/>
        <v>0</v>
      </c>
      <c r="AV885" s="235">
        <f t="shared" si="100"/>
        <v>0</v>
      </c>
      <c r="AW885" s="172"/>
      <c r="AX885" s="173">
        <f t="shared" si="103"/>
        <v>0</v>
      </c>
      <c r="AY885" s="173"/>
      <c r="AZ885" s="173"/>
      <c r="BA885" s="173">
        <f t="shared" si="101"/>
        <v>0</v>
      </c>
      <c r="BB885" s="173"/>
      <c r="BC885" s="173"/>
      <c r="BD885" s="173">
        <f t="shared" si="102"/>
        <v>0</v>
      </c>
      <c r="BE885" s="173"/>
      <c r="BF885" s="172"/>
      <c r="BG885" s="172"/>
      <c r="BH885" s="172"/>
      <c r="BI885" s="172"/>
      <c r="BJ885" s="172"/>
      <c r="BK885" s="172"/>
      <c r="BL885" s="172"/>
      <c r="BM885" s="172"/>
      <c r="BN885" s="172"/>
      <c r="BO885" s="172"/>
      <c r="BP885" s="172"/>
      <c r="BQ885" s="172"/>
      <c r="BR885" s="172"/>
      <c r="BS885" s="172"/>
      <c r="BT885" s="172"/>
      <c r="BU885" s="172"/>
      <c r="BV885" s="172"/>
      <c r="BW885" s="172"/>
      <c r="BX885" s="172"/>
      <c r="BY885" s="172"/>
      <c r="BZ885" s="172"/>
      <c r="CA885" s="172"/>
      <c r="CB885" s="172"/>
      <c r="CC885" s="172"/>
      <c r="CD885" s="172"/>
      <c r="CE885" s="172"/>
      <c r="CF885" s="172"/>
      <c r="CG885" s="172"/>
      <c r="CH885" s="172"/>
      <c r="CI885" s="172"/>
      <c r="CJ885" s="172"/>
      <c r="CK885" s="172"/>
      <c r="CL885" s="172"/>
      <c r="CM885" s="172"/>
      <c r="CN885" s="172"/>
      <c r="CO885" s="172"/>
      <c r="CP885" s="172"/>
      <c r="CQ885" s="172"/>
      <c r="CR885" s="172"/>
      <c r="CS885" s="172"/>
      <c r="CT885" s="172"/>
      <c r="CU885" s="172"/>
      <c r="CV885" s="172"/>
      <c r="CW885" s="172"/>
      <c r="CX885" s="172"/>
      <c r="CY885" s="172"/>
      <c r="CZ885" s="172"/>
      <c r="DA885" s="172"/>
      <c r="DB885" s="172"/>
      <c r="DC885" s="172"/>
      <c r="DD885" s="172"/>
      <c r="DE885" s="172"/>
      <c r="DF885" s="172"/>
      <c r="DG885" s="172"/>
      <c r="DH885" s="172"/>
      <c r="DI885" s="172"/>
      <c r="DJ885" s="172"/>
      <c r="DK885" s="172"/>
      <c r="DL885" s="172"/>
      <c r="DM885" s="172"/>
    </row>
    <row r="886" spans="1:117" s="225" customFormat="1" hidden="1">
      <c r="A886" s="178" t="s">
        <v>1207</v>
      </c>
      <c r="B886" s="243"/>
      <c r="C886" s="242"/>
      <c r="D886" s="241"/>
      <c r="E886" s="240"/>
      <c r="F886" s="239"/>
      <c r="G886" s="238"/>
      <c r="H886" s="231"/>
      <c r="I886" s="237"/>
      <c r="J886" s="236"/>
      <c r="K886" s="236"/>
      <c r="L886" s="236"/>
      <c r="M886" s="236"/>
      <c r="N886" s="236"/>
      <c r="O886" s="236"/>
      <c r="P886" s="236"/>
      <c r="Q886" s="236"/>
      <c r="R886" s="236"/>
      <c r="S886" s="236"/>
      <c r="T886" s="236"/>
      <c r="U886" s="236"/>
      <c r="V886" s="236"/>
      <c r="W886" s="236"/>
      <c r="X886" s="236"/>
      <c r="Y886" s="236"/>
      <c r="Z886" s="236"/>
      <c r="AA886" s="236"/>
      <c r="AB886" s="236"/>
      <c r="AC886" s="236"/>
      <c r="AD886" s="236"/>
      <c r="AE886" s="236"/>
      <c r="AF886" s="236"/>
      <c r="AG886" s="236"/>
      <c r="AH886" s="236"/>
      <c r="AI886" s="236"/>
      <c r="AJ886" s="236"/>
      <c r="AK886" s="236"/>
      <c r="AL886" s="236"/>
      <c r="AM886" s="236"/>
      <c r="AN886" s="236"/>
      <c r="AO886" s="236"/>
      <c r="AP886" s="236"/>
      <c r="AQ886" s="236"/>
      <c r="AR886" s="236"/>
      <c r="AS886" s="177">
        <f t="shared" si="97"/>
        <v>0</v>
      </c>
      <c r="AT886" s="235">
        <f t="shared" si="98"/>
        <v>0</v>
      </c>
      <c r="AU886" s="235">
        <f t="shared" si="99"/>
        <v>0</v>
      </c>
      <c r="AV886" s="235">
        <f t="shared" si="100"/>
        <v>0</v>
      </c>
      <c r="AW886" s="172"/>
      <c r="AX886" s="173">
        <f t="shared" si="103"/>
        <v>0</v>
      </c>
      <c r="AY886" s="173"/>
      <c r="AZ886" s="173"/>
      <c r="BA886" s="173">
        <f t="shared" si="101"/>
        <v>0</v>
      </c>
      <c r="BB886" s="173"/>
      <c r="BC886" s="173"/>
      <c r="BD886" s="173">
        <f t="shared" si="102"/>
        <v>0</v>
      </c>
      <c r="BE886" s="173"/>
      <c r="BF886" s="172"/>
      <c r="BG886" s="172"/>
      <c r="BH886" s="172"/>
      <c r="BI886" s="172"/>
      <c r="BJ886" s="172"/>
      <c r="BK886" s="172"/>
      <c r="BL886" s="172"/>
      <c r="BM886" s="172"/>
      <c r="BN886" s="172"/>
      <c r="BO886" s="172"/>
      <c r="BP886" s="172"/>
      <c r="BQ886" s="172"/>
      <c r="BR886" s="172"/>
      <c r="BS886" s="172"/>
      <c r="BT886" s="172"/>
      <c r="BU886" s="172"/>
      <c r="BV886" s="172"/>
      <c r="BW886" s="172"/>
      <c r="BX886" s="172"/>
      <c r="BY886" s="172"/>
      <c r="BZ886" s="172"/>
      <c r="CA886" s="172"/>
      <c r="CB886" s="172"/>
      <c r="CC886" s="172"/>
      <c r="CD886" s="172"/>
      <c r="CE886" s="172"/>
      <c r="CF886" s="172"/>
      <c r="CG886" s="172"/>
      <c r="CH886" s="172"/>
      <c r="CI886" s="172"/>
      <c r="CJ886" s="172"/>
      <c r="CK886" s="172"/>
      <c r="CL886" s="172"/>
      <c r="CM886" s="172"/>
      <c r="CN886" s="172"/>
      <c r="CO886" s="172"/>
      <c r="CP886" s="172"/>
      <c r="CQ886" s="172"/>
      <c r="CR886" s="172"/>
      <c r="CS886" s="172"/>
      <c r="CT886" s="172"/>
      <c r="CU886" s="172"/>
      <c r="CV886" s="172"/>
      <c r="CW886" s="172"/>
      <c r="CX886" s="172"/>
      <c r="CY886" s="172"/>
      <c r="CZ886" s="172"/>
      <c r="DA886" s="172"/>
      <c r="DB886" s="172"/>
      <c r="DC886" s="172"/>
      <c r="DD886" s="172"/>
      <c r="DE886" s="172"/>
      <c r="DF886" s="172"/>
      <c r="DG886" s="172"/>
      <c r="DH886" s="172"/>
      <c r="DI886" s="172"/>
      <c r="DJ886" s="172"/>
      <c r="DK886" s="172"/>
      <c r="DL886" s="172"/>
      <c r="DM886" s="172"/>
    </row>
    <row r="887" spans="1:117" s="225" customFormat="1" hidden="1">
      <c r="A887" s="178" t="s">
        <v>1208</v>
      </c>
      <c r="B887" s="243"/>
      <c r="C887" s="242"/>
      <c r="D887" s="241"/>
      <c r="E887" s="240"/>
      <c r="F887" s="239"/>
      <c r="G887" s="238"/>
      <c r="H887" s="231"/>
      <c r="I887" s="237"/>
      <c r="J887" s="236"/>
      <c r="K887" s="236"/>
      <c r="L887" s="236"/>
      <c r="M887" s="236"/>
      <c r="N887" s="236"/>
      <c r="O887" s="236"/>
      <c r="P887" s="236"/>
      <c r="Q887" s="236"/>
      <c r="R887" s="236"/>
      <c r="S887" s="236"/>
      <c r="T887" s="236"/>
      <c r="U887" s="236"/>
      <c r="V887" s="236"/>
      <c r="W887" s="236"/>
      <c r="X887" s="236"/>
      <c r="Y887" s="236"/>
      <c r="Z887" s="236"/>
      <c r="AA887" s="236"/>
      <c r="AB887" s="236"/>
      <c r="AC887" s="236"/>
      <c r="AD887" s="236"/>
      <c r="AE887" s="236"/>
      <c r="AF887" s="236"/>
      <c r="AG887" s="236"/>
      <c r="AH887" s="236"/>
      <c r="AI887" s="236"/>
      <c r="AJ887" s="236"/>
      <c r="AK887" s="236"/>
      <c r="AL887" s="236"/>
      <c r="AM887" s="236"/>
      <c r="AN887" s="236"/>
      <c r="AO887" s="236"/>
      <c r="AP887" s="236"/>
      <c r="AQ887" s="236"/>
      <c r="AR887" s="236"/>
      <c r="AS887" s="177">
        <f t="shared" si="97"/>
        <v>0</v>
      </c>
      <c r="AT887" s="235">
        <f t="shared" si="98"/>
        <v>0</v>
      </c>
      <c r="AU887" s="235">
        <f t="shared" si="99"/>
        <v>0</v>
      </c>
      <c r="AV887" s="235">
        <f t="shared" si="100"/>
        <v>0</v>
      </c>
      <c r="AW887" s="172"/>
      <c r="AX887" s="173">
        <f t="shared" si="103"/>
        <v>0</v>
      </c>
      <c r="AY887" s="173"/>
      <c r="AZ887" s="173"/>
      <c r="BA887" s="173">
        <f t="shared" si="101"/>
        <v>0</v>
      </c>
      <c r="BB887" s="173"/>
      <c r="BC887" s="173"/>
      <c r="BD887" s="173">
        <f t="shared" si="102"/>
        <v>0</v>
      </c>
      <c r="BE887" s="173"/>
      <c r="BF887" s="172"/>
      <c r="BG887" s="172"/>
      <c r="BH887" s="172"/>
      <c r="BI887" s="172"/>
      <c r="BJ887" s="172"/>
      <c r="BK887" s="172"/>
      <c r="BL887" s="172"/>
      <c r="BM887" s="172"/>
      <c r="BN887" s="172"/>
      <c r="BO887" s="172"/>
      <c r="BP887" s="172"/>
      <c r="BQ887" s="172"/>
      <c r="BR887" s="172"/>
      <c r="BS887" s="172"/>
      <c r="BT887" s="172"/>
      <c r="BU887" s="172"/>
      <c r="BV887" s="172"/>
      <c r="BW887" s="172"/>
      <c r="BX887" s="172"/>
      <c r="BY887" s="172"/>
      <c r="BZ887" s="172"/>
      <c r="CA887" s="172"/>
      <c r="CB887" s="172"/>
      <c r="CC887" s="172"/>
      <c r="CD887" s="172"/>
      <c r="CE887" s="172"/>
      <c r="CF887" s="172"/>
      <c r="CG887" s="172"/>
      <c r="CH887" s="172"/>
      <c r="CI887" s="172"/>
      <c r="CJ887" s="172"/>
      <c r="CK887" s="172"/>
      <c r="CL887" s="172"/>
      <c r="CM887" s="172"/>
      <c r="CN887" s="172"/>
      <c r="CO887" s="172"/>
      <c r="CP887" s="172"/>
      <c r="CQ887" s="172"/>
      <c r="CR887" s="172"/>
      <c r="CS887" s="172"/>
      <c r="CT887" s="172"/>
      <c r="CU887" s="172"/>
      <c r="CV887" s="172"/>
      <c r="CW887" s="172"/>
      <c r="CX887" s="172"/>
      <c r="CY887" s="172"/>
      <c r="CZ887" s="172"/>
      <c r="DA887" s="172"/>
      <c r="DB887" s="172"/>
      <c r="DC887" s="172"/>
      <c r="DD887" s="172"/>
      <c r="DE887" s="172"/>
      <c r="DF887" s="172"/>
      <c r="DG887" s="172"/>
      <c r="DH887" s="172"/>
      <c r="DI887" s="172"/>
      <c r="DJ887" s="172"/>
      <c r="DK887" s="172"/>
      <c r="DL887" s="172"/>
      <c r="DM887" s="172"/>
    </row>
    <row r="888" spans="1:117" s="225" customFormat="1" hidden="1">
      <c r="A888" s="178" t="s">
        <v>1209</v>
      </c>
      <c r="B888" s="243"/>
      <c r="C888" s="242"/>
      <c r="D888" s="241"/>
      <c r="E888" s="240"/>
      <c r="F888" s="239"/>
      <c r="G888" s="238"/>
      <c r="H888" s="231"/>
      <c r="I888" s="237"/>
      <c r="J888" s="236"/>
      <c r="K888" s="236"/>
      <c r="L888" s="236"/>
      <c r="M888" s="236"/>
      <c r="N888" s="236"/>
      <c r="O888" s="236"/>
      <c r="P888" s="236"/>
      <c r="Q888" s="236"/>
      <c r="R888" s="236"/>
      <c r="S888" s="236"/>
      <c r="T888" s="236"/>
      <c r="U888" s="236"/>
      <c r="V888" s="236"/>
      <c r="W888" s="236"/>
      <c r="X888" s="236"/>
      <c r="Y888" s="236"/>
      <c r="Z888" s="236"/>
      <c r="AA888" s="236"/>
      <c r="AB888" s="236"/>
      <c r="AC888" s="236"/>
      <c r="AD888" s="236"/>
      <c r="AE888" s="236"/>
      <c r="AF888" s="236"/>
      <c r="AG888" s="236"/>
      <c r="AH888" s="236"/>
      <c r="AI888" s="236"/>
      <c r="AJ888" s="236"/>
      <c r="AK888" s="236"/>
      <c r="AL888" s="236"/>
      <c r="AM888" s="236"/>
      <c r="AN888" s="236"/>
      <c r="AO888" s="236"/>
      <c r="AP888" s="236"/>
      <c r="AQ888" s="236"/>
      <c r="AR888" s="236"/>
      <c r="AS888" s="177">
        <f t="shared" si="97"/>
        <v>0</v>
      </c>
      <c r="AT888" s="235">
        <f t="shared" si="98"/>
        <v>0</v>
      </c>
      <c r="AU888" s="235">
        <f t="shared" si="99"/>
        <v>0</v>
      </c>
      <c r="AV888" s="235">
        <f t="shared" si="100"/>
        <v>0</v>
      </c>
      <c r="AW888" s="172"/>
      <c r="AX888" s="173">
        <f t="shared" si="103"/>
        <v>0</v>
      </c>
      <c r="AY888" s="173"/>
      <c r="AZ888" s="173"/>
      <c r="BA888" s="173">
        <f t="shared" si="101"/>
        <v>0</v>
      </c>
      <c r="BB888" s="173"/>
      <c r="BC888" s="173"/>
      <c r="BD888" s="173">
        <f t="shared" si="102"/>
        <v>0</v>
      </c>
      <c r="BE888" s="173"/>
      <c r="BF888" s="172"/>
      <c r="BG888" s="172"/>
      <c r="BH888" s="172"/>
      <c r="BI888" s="172"/>
      <c r="BJ888" s="172"/>
      <c r="BK888" s="172"/>
      <c r="BL888" s="172"/>
      <c r="BM888" s="172"/>
      <c r="BN888" s="172"/>
      <c r="BO888" s="172"/>
      <c r="BP888" s="172"/>
      <c r="BQ888" s="172"/>
      <c r="BR888" s="172"/>
      <c r="BS888" s="172"/>
      <c r="BT888" s="172"/>
      <c r="BU888" s="172"/>
      <c r="BV888" s="172"/>
      <c r="BW888" s="172"/>
      <c r="BX888" s="172"/>
      <c r="BY888" s="172"/>
      <c r="BZ888" s="172"/>
      <c r="CA888" s="172"/>
      <c r="CB888" s="172"/>
      <c r="CC888" s="172"/>
      <c r="CD888" s="172"/>
      <c r="CE888" s="172"/>
      <c r="CF888" s="172"/>
      <c r="CG888" s="172"/>
      <c r="CH888" s="172"/>
      <c r="CI888" s="172"/>
      <c r="CJ888" s="172"/>
      <c r="CK888" s="172"/>
      <c r="CL888" s="172"/>
      <c r="CM888" s="172"/>
      <c r="CN888" s="172"/>
      <c r="CO888" s="172"/>
      <c r="CP888" s="172"/>
      <c r="CQ888" s="172"/>
      <c r="CR888" s="172"/>
      <c r="CS888" s="172"/>
      <c r="CT888" s="172"/>
      <c r="CU888" s="172"/>
      <c r="CV888" s="172"/>
      <c r="CW888" s="172"/>
      <c r="CX888" s="172"/>
      <c r="CY888" s="172"/>
      <c r="CZ888" s="172"/>
      <c r="DA888" s="172"/>
      <c r="DB888" s="172"/>
      <c r="DC888" s="172"/>
      <c r="DD888" s="172"/>
      <c r="DE888" s="172"/>
      <c r="DF888" s="172"/>
      <c r="DG888" s="172"/>
      <c r="DH888" s="172"/>
      <c r="DI888" s="172"/>
      <c r="DJ888" s="172"/>
      <c r="DK888" s="172"/>
      <c r="DL888" s="172"/>
      <c r="DM888" s="172"/>
    </row>
    <row r="889" spans="1:117" s="225" customFormat="1" hidden="1">
      <c r="A889" s="178" t="s">
        <v>1210</v>
      </c>
      <c r="B889" s="243"/>
      <c r="C889" s="242"/>
      <c r="D889" s="241"/>
      <c r="E889" s="240"/>
      <c r="F889" s="239"/>
      <c r="G889" s="238"/>
      <c r="H889" s="231"/>
      <c r="I889" s="237"/>
      <c r="J889" s="236"/>
      <c r="K889" s="236"/>
      <c r="L889" s="236"/>
      <c r="M889" s="236"/>
      <c r="N889" s="236"/>
      <c r="O889" s="236"/>
      <c r="P889" s="236"/>
      <c r="Q889" s="236"/>
      <c r="R889" s="236"/>
      <c r="S889" s="236"/>
      <c r="T889" s="236"/>
      <c r="U889" s="236"/>
      <c r="V889" s="236"/>
      <c r="W889" s="236"/>
      <c r="X889" s="236"/>
      <c r="Y889" s="236"/>
      <c r="Z889" s="236"/>
      <c r="AA889" s="236"/>
      <c r="AB889" s="236"/>
      <c r="AC889" s="236"/>
      <c r="AD889" s="236"/>
      <c r="AE889" s="236"/>
      <c r="AF889" s="236"/>
      <c r="AG889" s="236"/>
      <c r="AH889" s="236"/>
      <c r="AI889" s="236"/>
      <c r="AJ889" s="236"/>
      <c r="AK889" s="236"/>
      <c r="AL889" s="236"/>
      <c r="AM889" s="236"/>
      <c r="AN889" s="236"/>
      <c r="AO889" s="236"/>
      <c r="AP889" s="236"/>
      <c r="AQ889" s="236"/>
      <c r="AR889" s="236"/>
      <c r="AS889" s="177">
        <f t="shared" si="97"/>
        <v>0</v>
      </c>
      <c r="AT889" s="235">
        <f t="shared" si="98"/>
        <v>0</v>
      </c>
      <c r="AU889" s="235">
        <f t="shared" si="99"/>
        <v>0</v>
      </c>
      <c r="AV889" s="235">
        <f t="shared" si="100"/>
        <v>0</v>
      </c>
      <c r="AW889" s="172"/>
      <c r="AX889" s="173">
        <f t="shared" si="103"/>
        <v>0</v>
      </c>
      <c r="AY889" s="173"/>
      <c r="AZ889" s="173"/>
      <c r="BA889" s="173">
        <f t="shared" si="101"/>
        <v>0</v>
      </c>
      <c r="BB889" s="173"/>
      <c r="BC889" s="173"/>
      <c r="BD889" s="173">
        <f t="shared" si="102"/>
        <v>0</v>
      </c>
      <c r="BE889" s="173"/>
      <c r="BF889" s="172"/>
      <c r="BG889" s="172"/>
      <c r="BH889" s="172"/>
      <c r="BI889" s="172"/>
      <c r="BJ889" s="172"/>
      <c r="BK889" s="172"/>
      <c r="BL889" s="172"/>
      <c r="BM889" s="172"/>
      <c r="BN889" s="172"/>
      <c r="BO889" s="172"/>
      <c r="BP889" s="172"/>
      <c r="BQ889" s="172"/>
      <c r="BR889" s="172"/>
      <c r="BS889" s="172"/>
      <c r="BT889" s="172"/>
      <c r="BU889" s="172"/>
      <c r="BV889" s="172"/>
      <c r="BW889" s="172"/>
      <c r="BX889" s="172"/>
      <c r="BY889" s="172"/>
      <c r="BZ889" s="172"/>
      <c r="CA889" s="172"/>
      <c r="CB889" s="172"/>
      <c r="CC889" s="172"/>
      <c r="CD889" s="172"/>
      <c r="CE889" s="172"/>
      <c r="CF889" s="172"/>
      <c r="CG889" s="172"/>
      <c r="CH889" s="172"/>
      <c r="CI889" s="172"/>
      <c r="CJ889" s="172"/>
      <c r="CK889" s="172"/>
      <c r="CL889" s="172"/>
      <c r="CM889" s="172"/>
      <c r="CN889" s="172"/>
      <c r="CO889" s="172"/>
      <c r="CP889" s="172"/>
      <c r="CQ889" s="172"/>
      <c r="CR889" s="172"/>
      <c r="CS889" s="172"/>
      <c r="CT889" s="172"/>
      <c r="CU889" s="172"/>
      <c r="CV889" s="172"/>
      <c r="CW889" s="172"/>
      <c r="CX889" s="172"/>
      <c r="CY889" s="172"/>
      <c r="CZ889" s="172"/>
      <c r="DA889" s="172"/>
      <c r="DB889" s="172"/>
      <c r="DC889" s="172"/>
      <c r="DD889" s="172"/>
      <c r="DE889" s="172"/>
      <c r="DF889" s="172"/>
      <c r="DG889" s="172"/>
      <c r="DH889" s="172"/>
      <c r="DI889" s="172"/>
      <c r="DJ889" s="172"/>
      <c r="DK889" s="172"/>
      <c r="DL889" s="172"/>
      <c r="DM889" s="172"/>
    </row>
    <row r="890" spans="1:117" s="225" customFormat="1" hidden="1">
      <c r="A890" s="178" t="s">
        <v>1211</v>
      </c>
      <c r="B890" s="243"/>
      <c r="C890" s="242"/>
      <c r="D890" s="241"/>
      <c r="E890" s="240"/>
      <c r="F890" s="239"/>
      <c r="G890" s="238"/>
      <c r="H890" s="231"/>
      <c r="I890" s="237"/>
      <c r="J890" s="236"/>
      <c r="K890" s="236"/>
      <c r="L890" s="236"/>
      <c r="M890" s="236"/>
      <c r="N890" s="236"/>
      <c r="O890" s="236"/>
      <c r="P890" s="236"/>
      <c r="Q890" s="236"/>
      <c r="R890" s="236"/>
      <c r="S890" s="236"/>
      <c r="T890" s="236"/>
      <c r="U890" s="236"/>
      <c r="V890" s="236"/>
      <c r="W890" s="236"/>
      <c r="X890" s="236"/>
      <c r="Y890" s="236"/>
      <c r="Z890" s="236"/>
      <c r="AA890" s="236"/>
      <c r="AB890" s="236"/>
      <c r="AC890" s="236"/>
      <c r="AD890" s="236"/>
      <c r="AE890" s="236"/>
      <c r="AF890" s="236"/>
      <c r="AG890" s="236"/>
      <c r="AH890" s="236"/>
      <c r="AI890" s="236"/>
      <c r="AJ890" s="236"/>
      <c r="AK890" s="236"/>
      <c r="AL890" s="236"/>
      <c r="AM890" s="236"/>
      <c r="AN890" s="236"/>
      <c r="AO890" s="236"/>
      <c r="AP890" s="236"/>
      <c r="AQ890" s="236"/>
      <c r="AR890" s="236"/>
      <c r="AS890" s="177">
        <f t="shared" si="97"/>
        <v>0</v>
      </c>
      <c r="AT890" s="235">
        <f t="shared" si="98"/>
        <v>0</v>
      </c>
      <c r="AU890" s="235">
        <f t="shared" si="99"/>
        <v>0</v>
      </c>
      <c r="AV890" s="235">
        <f t="shared" si="100"/>
        <v>0</v>
      </c>
      <c r="AW890" s="172"/>
      <c r="AX890" s="173">
        <f t="shared" si="103"/>
        <v>0</v>
      </c>
      <c r="AY890" s="173"/>
      <c r="AZ890" s="173"/>
      <c r="BA890" s="173">
        <f t="shared" si="101"/>
        <v>0</v>
      </c>
      <c r="BB890" s="173"/>
      <c r="BC890" s="173"/>
      <c r="BD890" s="173">
        <f t="shared" si="102"/>
        <v>0</v>
      </c>
      <c r="BE890" s="173"/>
      <c r="BF890" s="172"/>
      <c r="BG890" s="172"/>
      <c r="BH890" s="172"/>
      <c r="BI890" s="172"/>
      <c r="BJ890" s="172"/>
      <c r="BK890" s="172"/>
      <c r="BL890" s="172"/>
      <c r="BM890" s="172"/>
      <c r="BN890" s="172"/>
      <c r="BO890" s="172"/>
      <c r="BP890" s="172"/>
      <c r="BQ890" s="172"/>
      <c r="BR890" s="172"/>
      <c r="BS890" s="172"/>
      <c r="BT890" s="172"/>
      <c r="BU890" s="172"/>
      <c r="BV890" s="172"/>
      <c r="BW890" s="172"/>
      <c r="BX890" s="172"/>
      <c r="BY890" s="172"/>
      <c r="BZ890" s="172"/>
      <c r="CA890" s="172"/>
      <c r="CB890" s="172"/>
      <c r="CC890" s="172"/>
      <c r="CD890" s="172"/>
      <c r="CE890" s="172"/>
      <c r="CF890" s="172"/>
      <c r="CG890" s="172"/>
      <c r="CH890" s="172"/>
      <c r="CI890" s="172"/>
      <c r="CJ890" s="172"/>
      <c r="CK890" s="172"/>
      <c r="CL890" s="172"/>
      <c r="CM890" s="172"/>
      <c r="CN890" s="172"/>
      <c r="CO890" s="172"/>
      <c r="CP890" s="172"/>
      <c r="CQ890" s="172"/>
      <c r="CR890" s="172"/>
      <c r="CS890" s="172"/>
      <c r="CT890" s="172"/>
      <c r="CU890" s="172"/>
      <c r="CV890" s="172"/>
      <c r="CW890" s="172"/>
      <c r="CX890" s="172"/>
      <c r="CY890" s="172"/>
      <c r="CZ890" s="172"/>
      <c r="DA890" s="172"/>
      <c r="DB890" s="172"/>
      <c r="DC890" s="172"/>
      <c r="DD890" s="172"/>
      <c r="DE890" s="172"/>
      <c r="DF890" s="172"/>
      <c r="DG890" s="172"/>
      <c r="DH890" s="172"/>
      <c r="DI890" s="172"/>
      <c r="DJ890" s="172"/>
      <c r="DK890" s="172"/>
      <c r="DL890" s="172"/>
      <c r="DM890" s="172"/>
    </row>
    <row r="891" spans="1:117" s="225" customFormat="1" hidden="1">
      <c r="A891" s="178" t="s">
        <v>1212</v>
      </c>
      <c r="B891" s="243"/>
      <c r="C891" s="242"/>
      <c r="D891" s="241"/>
      <c r="E891" s="240"/>
      <c r="F891" s="239"/>
      <c r="G891" s="238"/>
      <c r="H891" s="231"/>
      <c r="I891" s="237"/>
      <c r="J891" s="236"/>
      <c r="K891" s="236"/>
      <c r="L891" s="236"/>
      <c r="M891" s="236"/>
      <c r="N891" s="236"/>
      <c r="O891" s="236"/>
      <c r="P891" s="236"/>
      <c r="Q891" s="236"/>
      <c r="R891" s="236"/>
      <c r="S891" s="236"/>
      <c r="T891" s="236"/>
      <c r="U891" s="236"/>
      <c r="V891" s="236"/>
      <c r="W891" s="236"/>
      <c r="X891" s="236"/>
      <c r="Y891" s="236"/>
      <c r="Z891" s="236"/>
      <c r="AA891" s="236"/>
      <c r="AB891" s="236"/>
      <c r="AC891" s="236"/>
      <c r="AD891" s="236"/>
      <c r="AE891" s="236"/>
      <c r="AF891" s="236"/>
      <c r="AG891" s="236"/>
      <c r="AH891" s="236"/>
      <c r="AI891" s="236"/>
      <c r="AJ891" s="236"/>
      <c r="AK891" s="236"/>
      <c r="AL891" s="236"/>
      <c r="AM891" s="236"/>
      <c r="AN891" s="236"/>
      <c r="AO891" s="236"/>
      <c r="AP891" s="236"/>
      <c r="AQ891" s="236"/>
      <c r="AR891" s="236"/>
      <c r="AS891" s="177">
        <f t="shared" si="97"/>
        <v>0</v>
      </c>
      <c r="AT891" s="235">
        <f t="shared" si="98"/>
        <v>0</v>
      </c>
      <c r="AU891" s="235">
        <f t="shared" si="99"/>
        <v>0</v>
      </c>
      <c r="AV891" s="235">
        <f t="shared" si="100"/>
        <v>0</v>
      </c>
      <c r="AW891" s="172"/>
      <c r="AX891" s="173">
        <f t="shared" si="103"/>
        <v>0</v>
      </c>
      <c r="AY891" s="173"/>
      <c r="AZ891" s="173"/>
      <c r="BA891" s="173">
        <f t="shared" si="101"/>
        <v>0</v>
      </c>
      <c r="BB891" s="173"/>
      <c r="BC891" s="173"/>
      <c r="BD891" s="173">
        <f t="shared" si="102"/>
        <v>0</v>
      </c>
      <c r="BE891" s="173"/>
      <c r="BF891" s="172"/>
      <c r="BG891" s="172"/>
      <c r="BH891" s="172"/>
      <c r="BI891" s="172"/>
      <c r="BJ891" s="172"/>
      <c r="BK891" s="172"/>
      <c r="BL891" s="172"/>
      <c r="BM891" s="172"/>
      <c r="BN891" s="172"/>
      <c r="BO891" s="172"/>
      <c r="BP891" s="172"/>
      <c r="BQ891" s="172"/>
      <c r="BR891" s="172"/>
      <c r="BS891" s="172"/>
      <c r="BT891" s="172"/>
      <c r="BU891" s="172"/>
      <c r="BV891" s="172"/>
      <c r="BW891" s="172"/>
      <c r="BX891" s="172"/>
      <c r="BY891" s="172"/>
      <c r="BZ891" s="172"/>
      <c r="CA891" s="172"/>
      <c r="CB891" s="172"/>
      <c r="CC891" s="172"/>
      <c r="CD891" s="172"/>
      <c r="CE891" s="172"/>
      <c r="CF891" s="172"/>
      <c r="CG891" s="172"/>
      <c r="CH891" s="172"/>
      <c r="CI891" s="172"/>
      <c r="CJ891" s="172"/>
      <c r="CK891" s="172"/>
      <c r="CL891" s="172"/>
      <c r="CM891" s="172"/>
      <c r="CN891" s="172"/>
      <c r="CO891" s="172"/>
      <c r="CP891" s="172"/>
      <c r="CQ891" s="172"/>
      <c r="CR891" s="172"/>
      <c r="CS891" s="172"/>
      <c r="CT891" s="172"/>
      <c r="CU891" s="172"/>
      <c r="CV891" s="172"/>
      <c r="CW891" s="172"/>
      <c r="CX891" s="172"/>
      <c r="CY891" s="172"/>
      <c r="CZ891" s="172"/>
      <c r="DA891" s="172"/>
      <c r="DB891" s="172"/>
      <c r="DC891" s="172"/>
      <c r="DD891" s="172"/>
      <c r="DE891" s="172"/>
      <c r="DF891" s="172"/>
      <c r="DG891" s="172"/>
      <c r="DH891" s="172"/>
      <c r="DI891" s="172"/>
      <c r="DJ891" s="172"/>
      <c r="DK891" s="172"/>
      <c r="DL891" s="172"/>
      <c r="DM891" s="172"/>
    </row>
    <row r="892" spans="1:117" s="225" customFormat="1" hidden="1">
      <c r="A892" s="178" t="s">
        <v>1213</v>
      </c>
      <c r="B892" s="243"/>
      <c r="C892" s="242"/>
      <c r="D892" s="241"/>
      <c r="E892" s="240"/>
      <c r="F892" s="239"/>
      <c r="G892" s="238"/>
      <c r="H892" s="231"/>
      <c r="I892" s="237"/>
      <c r="J892" s="236"/>
      <c r="K892" s="236"/>
      <c r="L892" s="236"/>
      <c r="M892" s="236"/>
      <c r="N892" s="236"/>
      <c r="O892" s="236"/>
      <c r="P892" s="236"/>
      <c r="Q892" s="236"/>
      <c r="R892" s="236"/>
      <c r="S892" s="236"/>
      <c r="T892" s="236"/>
      <c r="U892" s="236"/>
      <c r="V892" s="236"/>
      <c r="W892" s="236"/>
      <c r="X892" s="236"/>
      <c r="Y892" s="236"/>
      <c r="Z892" s="236"/>
      <c r="AA892" s="236"/>
      <c r="AB892" s="236"/>
      <c r="AC892" s="236"/>
      <c r="AD892" s="236"/>
      <c r="AE892" s="236"/>
      <c r="AF892" s="236"/>
      <c r="AG892" s="236"/>
      <c r="AH892" s="236"/>
      <c r="AI892" s="236"/>
      <c r="AJ892" s="236"/>
      <c r="AK892" s="236"/>
      <c r="AL892" s="236"/>
      <c r="AM892" s="236"/>
      <c r="AN892" s="236"/>
      <c r="AO892" s="236"/>
      <c r="AP892" s="236"/>
      <c r="AQ892" s="236"/>
      <c r="AR892" s="236"/>
      <c r="AS892" s="177">
        <f t="shared" si="97"/>
        <v>0</v>
      </c>
      <c r="AT892" s="235">
        <f t="shared" si="98"/>
        <v>0</v>
      </c>
      <c r="AU892" s="235">
        <f t="shared" si="99"/>
        <v>0</v>
      </c>
      <c r="AV892" s="235">
        <f t="shared" si="100"/>
        <v>0</v>
      </c>
      <c r="AW892" s="172"/>
      <c r="AX892" s="173">
        <f t="shared" si="103"/>
        <v>0</v>
      </c>
      <c r="AY892" s="173"/>
      <c r="AZ892" s="173"/>
      <c r="BA892" s="173">
        <f t="shared" si="101"/>
        <v>0</v>
      </c>
      <c r="BB892" s="173"/>
      <c r="BC892" s="173"/>
      <c r="BD892" s="173">
        <f t="shared" si="102"/>
        <v>0</v>
      </c>
      <c r="BE892" s="173"/>
      <c r="BF892" s="172"/>
      <c r="BG892" s="172"/>
      <c r="BH892" s="172"/>
      <c r="BI892" s="172"/>
      <c r="BJ892" s="172"/>
      <c r="BK892" s="172"/>
      <c r="BL892" s="172"/>
      <c r="BM892" s="172"/>
      <c r="BN892" s="172"/>
      <c r="BO892" s="172"/>
      <c r="BP892" s="172"/>
      <c r="BQ892" s="172"/>
      <c r="BR892" s="172"/>
      <c r="BS892" s="172"/>
      <c r="BT892" s="172"/>
      <c r="BU892" s="172"/>
      <c r="BV892" s="172"/>
      <c r="BW892" s="172"/>
      <c r="BX892" s="172"/>
      <c r="BY892" s="172"/>
      <c r="BZ892" s="172"/>
      <c r="CA892" s="172"/>
      <c r="CB892" s="172"/>
      <c r="CC892" s="172"/>
      <c r="CD892" s="172"/>
      <c r="CE892" s="172"/>
      <c r="CF892" s="172"/>
      <c r="CG892" s="172"/>
      <c r="CH892" s="172"/>
      <c r="CI892" s="172"/>
      <c r="CJ892" s="172"/>
      <c r="CK892" s="172"/>
      <c r="CL892" s="172"/>
      <c r="CM892" s="172"/>
      <c r="CN892" s="172"/>
      <c r="CO892" s="172"/>
      <c r="CP892" s="172"/>
      <c r="CQ892" s="172"/>
      <c r="CR892" s="172"/>
      <c r="CS892" s="172"/>
      <c r="CT892" s="172"/>
      <c r="CU892" s="172"/>
      <c r="CV892" s="172"/>
      <c r="CW892" s="172"/>
      <c r="CX892" s="172"/>
      <c r="CY892" s="172"/>
      <c r="CZ892" s="172"/>
      <c r="DA892" s="172"/>
      <c r="DB892" s="172"/>
      <c r="DC892" s="172"/>
      <c r="DD892" s="172"/>
      <c r="DE892" s="172"/>
      <c r="DF892" s="172"/>
      <c r="DG892" s="172"/>
      <c r="DH892" s="172"/>
      <c r="DI892" s="172"/>
      <c r="DJ892" s="172"/>
      <c r="DK892" s="172"/>
      <c r="DL892" s="172"/>
      <c r="DM892" s="172"/>
    </row>
    <row r="893" spans="1:117" s="225" customFormat="1" hidden="1">
      <c r="A893" s="178" t="s">
        <v>1214</v>
      </c>
      <c r="B893" s="243"/>
      <c r="C893" s="242"/>
      <c r="D893" s="241"/>
      <c r="E893" s="240"/>
      <c r="F893" s="239"/>
      <c r="G893" s="238"/>
      <c r="H893" s="231"/>
      <c r="I893" s="237"/>
      <c r="J893" s="236"/>
      <c r="K893" s="236"/>
      <c r="L893" s="236"/>
      <c r="M893" s="236"/>
      <c r="N893" s="236"/>
      <c r="O893" s="236"/>
      <c r="P893" s="236"/>
      <c r="Q893" s="236"/>
      <c r="R893" s="236"/>
      <c r="S893" s="236"/>
      <c r="T893" s="236"/>
      <c r="U893" s="236"/>
      <c r="V893" s="236"/>
      <c r="W893" s="236"/>
      <c r="X893" s="236"/>
      <c r="Y893" s="236"/>
      <c r="Z893" s="236"/>
      <c r="AA893" s="236"/>
      <c r="AB893" s="236"/>
      <c r="AC893" s="236"/>
      <c r="AD893" s="236"/>
      <c r="AE893" s="236"/>
      <c r="AF893" s="236"/>
      <c r="AG893" s="236"/>
      <c r="AH893" s="236"/>
      <c r="AI893" s="236"/>
      <c r="AJ893" s="236"/>
      <c r="AK893" s="236"/>
      <c r="AL893" s="236"/>
      <c r="AM893" s="236"/>
      <c r="AN893" s="236"/>
      <c r="AO893" s="236"/>
      <c r="AP893" s="236"/>
      <c r="AQ893" s="236"/>
      <c r="AR893" s="236"/>
      <c r="AS893" s="177">
        <f t="shared" si="97"/>
        <v>0</v>
      </c>
      <c r="AT893" s="235">
        <f t="shared" si="98"/>
        <v>0</v>
      </c>
      <c r="AU893" s="235">
        <f t="shared" si="99"/>
        <v>0</v>
      </c>
      <c r="AV893" s="235">
        <f t="shared" si="100"/>
        <v>0</v>
      </c>
      <c r="AW893" s="172"/>
      <c r="AX893" s="173">
        <f t="shared" si="103"/>
        <v>0</v>
      </c>
      <c r="AY893" s="173"/>
      <c r="AZ893" s="173"/>
      <c r="BA893" s="173">
        <f t="shared" si="101"/>
        <v>0</v>
      </c>
      <c r="BB893" s="173"/>
      <c r="BC893" s="173"/>
      <c r="BD893" s="173">
        <f t="shared" si="102"/>
        <v>0</v>
      </c>
      <c r="BE893" s="173"/>
      <c r="BF893" s="172"/>
      <c r="BG893" s="172"/>
      <c r="BH893" s="172"/>
      <c r="BI893" s="172"/>
      <c r="BJ893" s="172"/>
      <c r="BK893" s="172"/>
      <c r="BL893" s="172"/>
      <c r="BM893" s="172"/>
      <c r="BN893" s="172"/>
      <c r="BO893" s="172"/>
      <c r="BP893" s="172"/>
      <c r="BQ893" s="172"/>
      <c r="BR893" s="172"/>
      <c r="BS893" s="172"/>
      <c r="BT893" s="172"/>
      <c r="BU893" s="172"/>
      <c r="BV893" s="172"/>
      <c r="BW893" s="172"/>
      <c r="BX893" s="172"/>
      <c r="BY893" s="172"/>
      <c r="BZ893" s="172"/>
      <c r="CA893" s="172"/>
      <c r="CB893" s="172"/>
      <c r="CC893" s="172"/>
      <c r="CD893" s="172"/>
      <c r="CE893" s="172"/>
      <c r="CF893" s="172"/>
      <c r="CG893" s="172"/>
      <c r="CH893" s="172"/>
      <c r="CI893" s="172"/>
      <c r="CJ893" s="172"/>
      <c r="CK893" s="172"/>
      <c r="CL893" s="172"/>
      <c r="CM893" s="172"/>
      <c r="CN893" s="172"/>
      <c r="CO893" s="172"/>
      <c r="CP893" s="172"/>
      <c r="CQ893" s="172"/>
      <c r="CR893" s="172"/>
      <c r="CS893" s="172"/>
      <c r="CT893" s="172"/>
      <c r="CU893" s="172"/>
      <c r="CV893" s="172"/>
      <c r="CW893" s="172"/>
      <c r="CX893" s="172"/>
      <c r="CY893" s="172"/>
      <c r="CZ893" s="172"/>
      <c r="DA893" s="172"/>
      <c r="DB893" s="172"/>
      <c r="DC893" s="172"/>
      <c r="DD893" s="172"/>
      <c r="DE893" s="172"/>
      <c r="DF893" s="172"/>
      <c r="DG893" s="172"/>
      <c r="DH893" s="172"/>
      <c r="DI893" s="172"/>
      <c r="DJ893" s="172"/>
      <c r="DK893" s="172"/>
      <c r="DL893" s="172"/>
      <c r="DM893" s="172"/>
    </row>
    <row r="894" spans="1:117" s="225" customFormat="1" hidden="1">
      <c r="A894" s="178" t="s">
        <v>1215</v>
      </c>
      <c r="B894" s="243"/>
      <c r="C894" s="242"/>
      <c r="D894" s="241"/>
      <c r="E894" s="240"/>
      <c r="F894" s="239"/>
      <c r="G894" s="238"/>
      <c r="H894" s="231"/>
      <c r="I894" s="237"/>
      <c r="J894" s="236"/>
      <c r="K894" s="236"/>
      <c r="L894" s="236"/>
      <c r="M894" s="236"/>
      <c r="N894" s="236"/>
      <c r="O894" s="236"/>
      <c r="P894" s="236"/>
      <c r="Q894" s="236"/>
      <c r="R894" s="236"/>
      <c r="S894" s="236"/>
      <c r="T894" s="236"/>
      <c r="U894" s="236"/>
      <c r="V894" s="236"/>
      <c r="W894" s="236"/>
      <c r="X894" s="236"/>
      <c r="Y894" s="236"/>
      <c r="Z894" s="236"/>
      <c r="AA894" s="236"/>
      <c r="AB894" s="236"/>
      <c r="AC894" s="236"/>
      <c r="AD894" s="236"/>
      <c r="AE894" s="236"/>
      <c r="AF894" s="236"/>
      <c r="AG894" s="236"/>
      <c r="AH894" s="236"/>
      <c r="AI894" s="236"/>
      <c r="AJ894" s="236"/>
      <c r="AK894" s="236"/>
      <c r="AL894" s="236"/>
      <c r="AM894" s="236"/>
      <c r="AN894" s="236"/>
      <c r="AO894" s="236"/>
      <c r="AP894" s="236"/>
      <c r="AQ894" s="236"/>
      <c r="AR894" s="236"/>
      <c r="AS894" s="177">
        <f t="shared" si="97"/>
        <v>0</v>
      </c>
      <c r="AT894" s="235">
        <f t="shared" si="98"/>
        <v>0</v>
      </c>
      <c r="AU894" s="235">
        <f t="shared" si="99"/>
        <v>0</v>
      </c>
      <c r="AV894" s="235">
        <f t="shared" si="100"/>
        <v>0</v>
      </c>
      <c r="AW894" s="172"/>
      <c r="AX894" s="173">
        <f t="shared" si="103"/>
        <v>0</v>
      </c>
      <c r="AY894" s="173"/>
      <c r="AZ894" s="173"/>
      <c r="BA894" s="173">
        <f t="shared" si="101"/>
        <v>0</v>
      </c>
      <c r="BB894" s="173"/>
      <c r="BC894" s="173"/>
      <c r="BD894" s="173">
        <f t="shared" si="102"/>
        <v>0</v>
      </c>
      <c r="BE894" s="173"/>
      <c r="BF894" s="172"/>
      <c r="BG894" s="172"/>
      <c r="BH894" s="172"/>
      <c r="BI894" s="172"/>
      <c r="BJ894" s="172"/>
      <c r="BK894" s="172"/>
      <c r="BL894" s="172"/>
      <c r="BM894" s="172"/>
      <c r="BN894" s="172"/>
      <c r="BO894" s="172"/>
      <c r="BP894" s="172"/>
      <c r="BQ894" s="172"/>
      <c r="BR894" s="172"/>
      <c r="BS894" s="172"/>
      <c r="BT894" s="172"/>
      <c r="BU894" s="172"/>
      <c r="BV894" s="172"/>
      <c r="BW894" s="172"/>
      <c r="BX894" s="172"/>
      <c r="BY894" s="172"/>
      <c r="BZ894" s="172"/>
      <c r="CA894" s="172"/>
      <c r="CB894" s="172"/>
      <c r="CC894" s="172"/>
      <c r="CD894" s="172"/>
      <c r="CE894" s="172"/>
      <c r="CF894" s="172"/>
      <c r="CG894" s="172"/>
      <c r="CH894" s="172"/>
      <c r="CI894" s="172"/>
      <c r="CJ894" s="172"/>
      <c r="CK894" s="172"/>
      <c r="CL894" s="172"/>
      <c r="CM894" s="172"/>
      <c r="CN894" s="172"/>
      <c r="CO894" s="172"/>
      <c r="CP894" s="172"/>
      <c r="CQ894" s="172"/>
      <c r="CR894" s="172"/>
      <c r="CS894" s="172"/>
      <c r="CT894" s="172"/>
      <c r="CU894" s="172"/>
      <c r="CV894" s="172"/>
      <c r="CW894" s="172"/>
      <c r="CX894" s="172"/>
      <c r="CY894" s="172"/>
      <c r="CZ894" s="172"/>
      <c r="DA894" s="172"/>
      <c r="DB894" s="172"/>
      <c r="DC894" s="172"/>
      <c r="DD894" s="172"/>
      <c r="DE894" s="172"/>
      <c r="DF894" s="172"/>
      <c r="DG894" s="172"/>
      <c r="DH894" s="172"/>
      <c r="DI894" s="172"/>
      <c r="DJ894" s="172"/>
      <c r="DK894" s="172"/>
      <c r="DL894" s="172"/>
      <c r="DM894" s="172"/>
    </row>
    <row r="895" spans="1:117" s="225" customFormat="1" hidden="1">
      <c r="A895" s="178" t="s">
        <v>1216</v>
      </c>
      <c r="B895" s="243"/>
      <c r="C895" s="242"/>
      <c r="D895" s="241"/>
      <c r="E895" s="240"/>
      <c r="F895" s="239"/>
      <c r="G895" s="238"/>
      <c r="H895" s="231"/>
      <c r="I895" s="237"/>
      <c r="J895" s="236"/>
      <c r="K895" s="236"/>
      <c r="L895" s="236"/>
      <c r="M895" s="236"/>
      <c r="N895" s="236"/>
      <c r="O895" s="236"/>
      <c r="P895" s="236"/>
      <c r="Q895" s="236"/>
      <c r="R895" s="236"/>
      <c r="S895" s="236"/>
      <c r="T895" s="236"/>
      <c r="U895" s="236"/>
      <c r="V895" s="236"/>
      <c r="W895" s="236"/>
      <c r="X895" s="236"/>
      <c r="Y895" s="236"/>
      <c r="Z895" s="236"/>
      <c r="AA895" s="236"/>
      <c r="AB895" s="236"/>
      <c r="AC895" s="236"/>
      <c r="AD895" s="236"/>
      <c r="AE895" s="236"/>
      <c r="AF895" s="236"/>
      <c r="AG895" s="236"/>
      <c r="AH895" s="236"/>
      <c r="AI895" s="236"/>
      <c r="AJ895" s="236"/>
      <c r="AK895" s="236"/>
      <c r="AL895" s="236"/>
      <c r="AM895" s="236"/>
      <c r="AN895" s="236"/>
      <c r="AO895" s="236"/>
      <c r="AP895" s="236"/>
      <c r="AQ895" s="236"/>
      <c r="AR895" s="236"/>
      <c r="AS895" s="177">
        <f t="shared" si="97"/>
        <v>0</v>
      </c>
      <c r="AT895" s="235">
        <f t="shared" si="98"/>
        <v>0</v>
      </c>
      <c r="AU895" s="235">
        <f t="shared" si="99"/>
        <v>0</v>
      </c>
      <c r="AV895" s="235">
        <f t="shared" si="100"/>
        <v>0</v>
      </c>
      <c r="AW895" s="172"/>
      <c r="AX895" s="173">
        <f t="shared" si="103"/>
        <v>0</v>
      </c>
      <c r="AY895" s="173"/>
      <c r="AZ895" s="173"/>
      <c r="BA895" s="173">
        <f t="shared" si="101"/>
        <v>0</v>
      </c>
      <c r="BB895" s="173"/>
      <c r="BC895" s="173"/>
      <c r="BD895" s="173">
        <f t="shared" si="102"/>
        <v>0</v>
      </c>
      <c r="BE895" s="173"/>
      <c r="BF895" s="172"/>
      <c r="BG895" s="172"/>
      <c r="BH895" s="172"/>
      <c r="BI895" s="172"/>
      <c r="BJ895" s="172"/>
      <c r="BK895" s="172"/>
      <c r="BL895" s="172"/>
      <c r="BM895" s="172"/>
      <c r="BN895" s="172"/>
      <c r="BO895" s="172"/>
      <c r="BP895" s="172"/>
      <c r="BQ895" s="172"/>
      <c r="BR895" s="172"/>
      <c r="BS895" s="172"/>
      <c r="BT895" s="172"/>
      <c r="BU895" s="172"/>
      <c r="BV895" s="172"/>
      <c r="BW895" s="172"/>
      <c r="BX895" s="172"/>
      <c r="BY895" s="172"/>
      <c r="BZ895" s="172"/>
      <c r="CA895" s="172"/>
      <c r="CB895" s="172"/>
      <c r="CC895" s="172"/>
      <c r="CD895" s="172"/>
      <c r="CE895" s="172"/>
      <c r="CF895" s="172"/>
      <c r="CG895" s="172"/>
      <c r="CH895" s="172"/>
      <c r="CI895" s="172"/>
      <c r="CJ895" s="172"/>
      <c r="CK895" s="172"/>
      <c r="CL895" s="172"/>
      <c r="CM895" s="172"/>
      <c r="CN895" s="172"/>
      <c r="CO895" s="172"/>
      <c r="CP895" s="172"/>
      <c r="CQ895" s="172"/>
      <c r="CR895" s="172"/>
      <c r="CS895" s="172"/>
      <c r="CT895" s="172"/>
      <c r="CU895" s="172"/>
      <c r="CV895" s="172"/>
      <c r="CW895" s="172"/>
      <c r="CX895" s="172"/>
      <c r="CY895" s="172"/>
      <c r="CZ895" s="172"/>
      <c r="DA895" s="172"/>
      <c r="DB895" s="172"/>
      <c r="DC895" s="172"/>
      <c r="DD895" s="172"/>
      <c r="DE895" s="172"/>
      <c r="DF895" s="172"/>
      <c r="DG895" s="172"/>
      <c r="DH895" s="172"/>
      <c r="DI895" s="172"/>
      <c r="DJ895" s="172"/>
      <c r="DK895" s="172"/>
      <c r="DL895" s="172"/>
      <c r="DM895" s="172"/>
    </row>
    <row r="896" spans="1:117" s="225" customFormat="1" hidden="1">
      <c r="A896" s="178" t="s">
        <v>1217</v>
      </c>
      <c r="B896" s="243"/>
      <c r="C896" s="242"/>
      <c r="D896" s="241"/>
      <c r="E896" s="240"/>
      <c r="F896" s="239"/>
      <c r="G896" s="238"/>
      <c r="H896" s="231"/>
      <c r="I896" s="237"/>
      <c r="J896" s="236"/>
      <c r="K896" s="236"/>
      <c r="L896" s="236"/>
      <c r="M896" s="236"/>
      <c r="N896" s="236"/>
      <c r="O896" s="236"/>
      <c r="P896" s="236"/>
      <c r="Q896" s="236"/>
      <c r="R896" s="236"/>
      <c r="S896" s="236"/>
      <c r="T896" s="236"/>
      <c r="U896" s="236"/>
      <c r="V896" s="236"/>
      <c r="W896" s="236"/>
      <c r="X896" s="236"/>
      <c r="Y896" s="236"/>
      <c r="Z896" s="236"/>
      <c r="AA896" s="236"/>
      <c r="AB896" s="236"/>
      <c r="AC896" s="236"/>
      <c r="AD896" s="236"/>
      <c r="AE896" s="236"/>
      <c r="AF896" s="236"/>
      <c r="AG896" s="236"/>
      <c r="AH896" s="236"/>
      <c r="AI896" s="236"/>
      <c r="AJ896" s="236"/>
      <c r="AK896" s="236"/>
      <c r="AL896" s="236"/>
      <c r="AM896" s="236"/>
      <c r="AN896" s="236"/>
      <c r="AO896" s="236"/>
      <c r="AP896" s="236"/>
      <c r="AQ896" s="236"/>
      <c r="AR896" s="236"/>
      <c r="AS896" s="177">
        <f t="shared" si="97"/>
        <v>0</v>
      </c>
      <c r="AT896" s="235">
        <f t="shared" si="98"/>
        <v>0</v>
      </c>
      <c r="AU896" s="235">
        <f t="shared" si="99"/>
        <v>0</v>
      </c>
      <c r="AV896" s="235">
        <f t="shared" si="100"/>
        <v>0</v>
      </c>
      <c r="AW896" s="172"/>
      <c r="AX896" s="173">
        <f t="shared" si="103"/>
        <v>0</v>
      </c>
      <c r="AY896" s="173"/>
      <c r="AZ896" s="173"/>
      <c r="BA896" s="173">
        <f t="shared" si="101"/>
        <v>0</v>
      </c>
      <c r="BB896" s="173"/>
      <c r="BC896" s="173"/>
      <c r="BD896" s="173">
        <f t="shared" si="102"/>
        <v>0</v>
      </c>
      <c r="BE896" s="173"/>
      <c r="BF896" s="172"/>
      <c r="BG896" s="172"/>
      <c r="BH896" s="172"/>
      <c r="BI896" s="172"/>
      <c r="BJ896" s="172"/>
      <c r="BK896" s="172"/>
      <c r="BL896" s="172"/>
      <c r="BM896" s="172"/>
      <c r="BN896" s="172"/>
      <c r="BO896" s="172"/>
      <c r="BP896" s="172"/>
      <c r="BQ896" s="172"/>
      <c r="BR896" s="172"/>
      <c r="BS896" s="172"/>
      <c r="BT896" s="172"/>
      <c r="BU896" s="172"/>
      <c r="BV896" s="172"/>
      <c r="BW896" s="172"/>
      <c r="BX896" s="172"/>
      <c r="BY896" s="172"/>
      <c r="BZ896" s="172"/>
      <c r="CA896" s="172"/>
      <c r="CB896" s="172"/>
      <c r="CC896" s="172"/>
      <c r="CD896" s="172"/>
      <c r="CE896" s="172"/>
      <c r="CF896" s="172"/>
      <c r="CG896" s="172"/>
      <c r="CH896" s="172"/>
      <c r="CI896" s="172"/>
      <c r="CJ896" s="172"/>
      <c r="CK896" s="172"/>
      <c r="CL896" s="172"/>
      <c r="CM896" s="172"/>
      <c r="CN896" s="172"/>
      <c r="CO896" s="172"/>
      <c r="CP896" s="172"/>
      <c r="CQ896" s="172"/>
      <c r="CR896" s="172"/>
      <c r="CS896" s="172"/>
      <c r="CT896" s="172"/>
      <c r="CU896" s="172"/>
      <c r="CV896" s="172"/>
      <c r="CW896" s="172"/>
      <c r="CX896" s="172"/>
      <c r="CY896" s="172"/>
      <c r="CZ896" s="172"/>
      <c r="DA896" s="172"/>
      <c r="DB896" s="172"/>
      <c r="DC896" s="172"/>
      <c r="DD896" s="172"/>
      <c r="DE896" s="172"/>
      <c r="DF896" s="172"/>
      <c r="DG896" s="172"/>
      <c r="DH896" s="172"/>
      <c r="DI896" s="172"/>
      <c r="DJ896" s="172"/>
      <c r="DK896" s="172"/>
      <c r="DL896" s="172"/>
      <c r="DM896" s="172"/>
    </row>
    <row r="897" spans="1:117" s="225" customFormat="1" hidden="1">
      <c r="A897" s="178" t="s">
        <v>1218</v>
      </c>
      <c r="B897" s="243"/>
      <c r="C897" s="242"/>
      <c r="D897" s="241"/>
      <c r="E897" s="240"/>
      <c r="F897" s="239"/>
      <c r="G897" s="238"/>
      <c r="H897" s="231"/>
      <c r="I897" s="237"/>
      <c r="J897" s="236"/>
      <c r="K897" s="236"/>
      <c r="L897" s="236"/>
      <c r="M897" s="236"/>
      <c r="N897" s="236"/>
      <c r="O897" s="236"/>
      <c r="P897" s="236"/>
      <c r="Q897" s="236"/>
      <c r="R897" s="236"/>
      <c r="S897" s="236"/>
      <c r="T897" s="236"/>
      <c r="U897" s="236"/>
      <c r="V897" s="236"/>
      <c r="W897" s="236"/>
      <c r="X897" s="236"/>
      <c r="Y897" s="236"/>
      <c r="Z897" s="236"/>
      <c r="AA897" s="236"/>
      <c r="AB897" s="236"/>
      <c r="AC897" s="236"/>
      <c r="AD897" s="236"/>
      <c r="AE897" s="236"/>
      <c r="AF897" s="236"/>
      <c r="AG897" s="236"/>
      <c r="AH897" s="236"/>
      <c r="AI897" s="236"/>
      <c r="AJ897" s="236"/>
      <c r="AK897" s="236"/>
      <c r="AL897" s="236"/>
      <c r="AM897" s="236"/>
      <c r="AN897" s="236"/>
      <c r="AO897" s="236"/>
      <c r="AP897" s="236"/>
      <c r="AQ897" s="236"/>
      <c r="AR897" s="236"/>
      <c r="AS897" s="177">
        <f t="shared" si="97"/>
        <v>0</v>
      </c>
      <c r="AT897" s="235">
        <f t="shared" si="98"/>
        <v>0</v>
      </c>
      <c r="AU897" s="235">
        <f t="shared" si="99"/>
        <v>0</v>
      </c>
      <c r="AV897" s="235">
        <f t="shared" si="100"/>
        <v>0</v>
      </c>
      <c r="AW897" s="172"/>
      <c r="AX897" s="173">
        <f t="shared" si="103"/>
        <v>0</v>
      </c>
      <c r="AY897" s="173"/>
      <c r="AZ897" s="173"/>
      <c r="BA897" s="173">
        <f t="shared" si="101"/>
        <v>0</v>
      </c>
      <c r="BB897" s="173"/>
      <c r="BC897" s="173"/>
      <c r="BD897" s="173">
        <f t="shared" si="102"/>
        <v>0</v>
      </c>
      <c r="BE897" s="173"/>
      <c r="BF897" s="172"/>
      <c r="BG897" s="172"/>
      <c r="BH897" s="172"/>
      <c r="BI897" s="172"/>
      <c r="BJ897" s="172"/>
      <c r="BK897" s="172"/>
      <c r="BL897" s="172"/>
      <c r="BM897" s="172"/>
      <c r="BN897" s="172"/>
      <c r="BO897" s="172"/>
      <c r="BP897" s="172"/>
      <c r="BQ897" s="172"/>
      <c r="BR897" s="172"/>
      <c r="BS897" s="172"/>
      <c r="BT897" s="172"/>
      <c r="BU897" s="172"/>
      <c r="BV897" s="172"/>
      <c r="BW897" s="172"/>
      <c r="BX897" s="172"/>
      <c r="BY897" s="172"/>
      <c r="BZ897" s="172"/>
      <c r="CA897" s="172"/>
      <c r="CB897" s="172"/>
      <c r="CC897" s="172"/>
      <c r="CD897" s="172"/>
      <c r="CE897" s="172"/>
      <c r="CF897" s="172"/>
      <c r="CG897" s="172"/>
      <c r="CH897" s="172"/>
      <c r="CI897" s="172"/>
      <c r="CJ897" s="172"/>
      <c r="CK897" s="172"/>
      <c r="CL897" s="172"/>
      <c r="CM897" s="172"/>
      <c r="CN897" s="172"/>
      <c r="CO897" s="172"/>
      <c r="CP897" s="172"/>
      <c r="CQ897" s="172"/>
      <c r="CR897" s="172"/>
      <c r="CS897" s="172"/>
      <c r="CT897" s="172"/>
      <c r="CU897" s="172"/>
      <c r="CV897" s="172"/>
      <c r="CW897" s="172"/>
      <c r="CX897" s="172"/>
      <c r="CY897" s="172"/>
      <c r="CZ897" s="172"/>
      <c r="DA897" s="172"/>
      <c r="DB897" s="172"/>
      <c r="DC897" s="172"/>
      <c r="DD897" s="172"/>
      <c r="DE897" s="172"/>
      <c r="DF897" s="172"/>
      <c r="DG897" s="172"/>
      <c r="DH897" s="172"/>
      <c r="DI897" s="172"/>
      <c r="DJ897" s="172"/>
      <c r="DK897" s="172"/>
      <c r="DL897" s="172"/>
      <c r="DM897" s="172"/>
    </row>
    <row r="898" spans="1:117" s="225" customFormat="1" hidden="1">
      <c r="A898" s="178" t="s">
        <v>1219</v>
      </c>
      <c r="B898" s="243"/>
      <c r="C898" s="242"/>
      <c r="D898" s="241"/>
      <c r="E898" s="240"/>
      <c r="F898" s="239"/>
      <c r="G898" s="238"/>
      <c r="H898" s="231"/>
      <c r="I898" s="237"/>
      <c r="J898" s="236"/>
      <c r="K898" s="236"/>
      <c r="L898" s="236"/>
      <c r="M898" s="236"/>
      <c r="N898" s="236"/>
      <c r="O898" s="236"/>
      <c r="P898" s="236"/>
      <c r="Q898" s="236"/>
      <c r="R898" s="236"/>
      <c r="S898" s="236"/>
      <c r="T898" s="236"/>
      <c r="U898" s="236"/>
      <c r="V898" s="236"/>
      <c r="W898" s="236"/>
      <c r="X898" s="236"/>
      <c r="Y898" s="236"/>
      <c r="Z898" s="236"/>
      <c r="AA898" s="236"/>
      <c r="AB898" s="236"/>
      <c r="AC898" s="236"/>
      <c r="AD898" s="236"/>
      <c r="AE898" s="236"/>
      <c r="AF898" s="236"/>
      <c r="AG898" s="236"/>
      <c r="AH898" s="236"/>
      <c r="AI898" s="236"/>
      <c r="AJ898" s="236"/>
      <c r="AK898" s="236"/>
      <c r="AL898" s="236"/>
      <c r="AM898" s="236"/>
      <c r="AN898" s="236"/>
      <c r="AO898" s="236"/>
      <c r="AP898" s="236"/>
      <c r="AQ898" s="236"/>
      <c r="AR898" s="236"/>
      <c r="AS898" s="177">
        <f t="shared" si="97"/>
        <v>0</v>
      </c>
      <c r="AT898" s="235">
        <f t="shared" si="98"/>
        <v>0</v>
      </c>
      <c r="AU898" s="235">
        <f t="shared" si="99"/>
        <v>0</v>
      </c>
      <c r="AV898" s="235">
        <f t="shared" si="100"/>
        <v>0</v>
      </c>
      <c r="AW898" s="172"/>
      <c r="AX898" s="173">
        <f t="shared" si="103"/>
        <v>0</v>
      </c>
      <c r="AY898" s="173"/>
      <c r="AZ898" s="173"/>
      <c r="BA898" s="173">
        <f t="shared" si="101"/>
        <v>0</v>
      </c>
      <c r="BB898" s="173"/>
      <c r="BC898" s="173"/>
      <c r="BD898" s="173">
        <f t="shared" si="102"/>
        <v>0</v>
      </c>
      <c r="BE898" s="173"/>
      <c r="BF898" s="172"/>
      <c r="BG898" s="172"/>
      <c r="BH898" s="172"/>
      <c r="BI898" s="172"/>
      <c r="BJ898" s="172"/>
      <c r="BK898" s="172"/>
      <c r="BL898" s="172"/>
      <c r="BM898" s="172"/>
      <c r="BN898" s="172"/>
      <c r="BO898" s="172"/>
      <c r="BP898" s="172"/>
      <c r="BQ898" s="172"/>
      <c r="BR898" s="172"/>
      <c r="BS898" s="172"/>
      <c r="BT898" s="172"/>
      <c r="BU898" s="172"/>
      <c r="BV898" s="172"/>
      <c r="BW898" s="172"/>
      <c r="BX898" s="172"/>
      <c r="BY898" s="172"/>
      <c r="BZ898" s="172"/>
      <c r="CA898" s="172"/>
      <c r="CB898" s="172"/>
      <c r="CC898" s="172"/>
      <c r="CD898" s="172"/>
      <c r="CE898" s="172"/>
      <c r="CF898" s="172"/>
      <c r="CG898" s="172"/>
      <c r="CH898" s="172"/>
      <c r="CI898" s="172"/>
      <c r="CJ898" s="172"/>
      <c r="CK898" s="172"/>
      <c r="CL898" s="172"/>
      <c r="CM898" s="172"/>
      <c r="CN898" s="172"/>
      <c r="CO898" s="172"/>
      <c r="CP898" s="172"/>
      <c r="CQ898" s="172"/>
      <c r="CR898" s="172"/>
      <c r="CS898" s="172"/>
      <c r="CT898" s="172"/>
      <c r="CU898" s="172"/>
      <c r="CV898" s="172"/>
      <c r="CW898" s="172"/>
      <c r="CX898" s="172"/>
      <c r="CY898" s="172"/>
      <c r="CZ898" s="172"/>
      <c r="DA898" s="172"/>
      <c r="DB898" s="172"/>
      <c r="DC898" s="172"/>
      <c r="DD898" s="172"/>
      <c r="DE898" s="172"/>
      <c r="DF898" s="172"/>
      <c r="DG898" s="172"/>
      <c r="DH898" s="172"/>
      <c r="DI898" s="172"/>
      <c r="DJ898" s="172"/>
      <c r="DK898" s="172"/>
      <c r="DL898" s="172"/>
      <c r="DM898" s="172"/>
    </row>
    <row r="899" spans="1:117" s="225" customFormat="1" hidden="1">
      <c r="A899" s="178" t="s">
        <v>1220</v>
      </c>
      <c r="B899" s="243"/>
      <c r="C899" s="242"/>
      <c r="D899" s="241"/>
      <c r="E899" s="240"/>
      <c r="F899" s="239"/>
      <c r="G899" s="238"/>
      <c r="H899" s="231"/>
      <c r="I899" s="237"/>
      <c r="J899" s="236"/>
      <c r="K899" s="236"/>
      <c r="L899" s="236"/>
      <c r="M899" s="236"/>
      <c r="N899" s="236"/>
      <c r="O899" s="236"/>
      <c r="P899" s="236"/>
      <c r="Q899" s="236"/>
      <c r="R899" s="236"/>
      <c r="S899" s="236"/>
      <c r="T899" s="236"/>
      <c r="U899" s="236"/>
      <c r="V899" s="236"/>
      <c r="W899" s="236"/>
      <c r="X899" s="236"/>
      <c r="Y899" s="236"/>
      <c r="Z899" s="236"/>
      <c r="AA899" s="236"/>
      <c r="AB899" s="236"/>
      <c r="AC899" s="236"/>
      <c r="AD899" s="236"/>
      <c r="AE899" s="236"/>
      <c r="AF899" s="236"/>
      <c r="AG899" s="236"/>
      <c r="AH899" s="236"/>
      <c r="AI899" s="236"/>
      <c r="AJ899" s="236"/>
      <c r="AK899" s="236"/>
      <c r="AL899" s="236"/>
      <c r="AM899" s="236"/>
      <c r="AN899" s="236"/>
      <c r="AO899" s="236"/>
      <c r="AP899" s="236"/>
      <c r="AQ899" s="236"/>
      <c r="AR899" s="236"/>
      <c r="AS899" s="177">
        <f t="shared" si="97"/>
        <v>0</v>
      </c>
      <c r="AT899" s="235">
        <f t="shared" si="98"/>
        <v>0</v>
      </c>
      <c r="AU899" s="235">
        <f t="shared" si="99"/>
        <v>0</v>
      </c>
      <c r="AV899" s="235">
        <f t="shared" si="100"/>
        <v>0</v>
      </c>
      <c r="AW899" s="172"/>
      <c r="AX899" s="173">
        <f t="shared" si="103"/>
        <v>0</v>
      </c>
      <c r="AY899" s="173"/>
      <c r="AZ899" s="173"/>
      <c r="BA899" s="173">
        <f t="shared" si="101"/>
        <v>0</v>
      </c>
      <c r="BB899" s="173"/>
      <c r="BC899" s="173"/>
      <c r="BD899" s="173">
        <f t="shared" si="102"/>
        <v>0</v>
      </c>
      <c r="BE899" s="173"/>
      <c r="BF899" s="172"/>
      <c r="BG899" s="172"/>
      <c r="BH899" s="172"/>
      <c r="BI899" s="172"/>
      <c r="BJ899" s="172"/>
      <c r="BK899" s="172"/>
      <c r="BL899" s="172"/>
      <c r="BM899" s="172"/>
      <c r="BN899" s="172"/>
      <c r="BO899" s="172"/>
      <c r="BP899" s="172"/>
      <c r="BQ899" s="172"/>
      <c r="BR899" s="172"/>
      <c r="BS899" s="172"/>
      <c r="BT899" s="172"/>
      <c r="BU899" s="172"/>
      <c r="BV899" s="172"/>
      <c r="BW899" s="172"/>
      <c r="BX899" s="172"/>
      <c r="BY899" s="172"/>
      <c r="BZ899" s="172"/>
      <c r="CA899" s="172"/>
      <c r="CB899" s="172"/>
      <c r="CC899" s="172"/>
      <c r="CD899" s="172"/>
      <c r="CE899" s="172"/>
      <c r="CF899" s="172"/>
      <c r="CG899" s="172"/>
      <c r="CH899" s="172"/>
      <c r="CI899" s="172"/>
      <c r="CJ899" s="172"/>
      <c r="CK899" s="172"/>
      <c r="CL899" s="172"/>
      <c r="CM899" s="172"/>
      <c r="CN899" s="172"/>
      <c r="CO899" s="172"/>
      <c r="CP899" s="172"/>
      <c r="CQ899" s="172"/>
      <c r="CR899" s="172"/>
      <c r="CS899" s="172"/>
      <c r="CT899" s="172"/>
      <c r="CU899" s="172"/>
      <c r="CV899" s="172"/>
      <c r="CW899" s="172"/>
      <c r="CX899" s="172"/>
      <c r="CY899" s="172"/>
      <c r="CZ899" s="172"/>
      <c r="DA899" s="172"/>
      <c r="DB899" s="172"/>
      <c r="DC899" s="172"/>
      <c r="DD899" s="172"/>
      <c r="DE899" s="172"/>
      <c r="DF899" s="172"/>
      <c r="DG899" s="172"/>
      <c r="DH899" s="172"/>
      <c r="DI899" s="172"/>
      <c r="DJ899" s="172"/>
      <c r="DK899" s="172"/>
      <c r="DL899" s="172"/>
      <c r="DM899" s="172"/>
    </row>
    <row r="900" spans="1:117" hidden="1">
      <c r="A900" s="178" t="s">
        <v>1221</v>
      </c>
      <c r="B900" s="243"/>
      <c r="C900" s="242"/>
      <c r="D900" s="241"/>
      <c r="E900" s="240"/>
      <c r="F900" s="239"/>
      <c r="G900" s="238"/>
      <c r="H900" s="231"/>
      <c r="I900" s="237"/>
      <c r="J900" s="236"/>
      <c r="K900" s="236"/>
      <c r="L900" s="236"/>
      <c r="M900" s="236"/>
      <c r="N900" s="236"/>
      <c r="O900" s="236"/>
      <c r="P900" s="236"/>
      <c r="Q900" s="236"/>
      <c r="R900" s="236"/>
      <c r="S900" s="236"/>
      <c r="T900" s="236"/>
      <c r="U900" s="236"/>
      <c r="V900" s="236"/>
      <c r="W900" s="236"/>
      <c r="X900" s="236"/>
      <c r="Y900" s="236"/>
      <c r="Z900" s="236"/>
      <c r="AA900" s="236"/>
      <c r="AB900" s="236"/>
      <c r="AC900" s="236"/>
      <c r="AD900" s="236"/>
      <c r="AE900" s="236"/>
      <c r="AF900" s="236"/>
      <c r="AG900" s="236"/>
      <c r="AH900" s="236"/>
      <c r="AI900" s="236"/>
      <c r="AJ900" s="236"/>
      <c r="AK900" s="236"/>
      <c r="AL900" s="236"/>
      <c r="AM900" s="236"/>
      <c r="AN900" s="236"/>
      <c r="AO900" s="236"/>
      <c r="AP900" s="236"/>
      <c r="AQ900" s="236"/>
      <c r="AR900" s="236"/>
      <c r="AS900" s="177">
        <f t="shared" si="97"/>
        <v>0</v>
      </c>
      <c r="AT900" s="235">
        <f t="shared" si="98"/>
        <v>0</v>
      </c>
      <c r="AU900" s="235">
        <f t="shared" si="99"/>
        <v>0</v>
      </c>
      <c r="AV900" s="235">
        <f t="shared" si="100"/>
        <v>0</v>
      </c>
      <c r="AX900" s="173">
        <f t="shared" si="103"/>
        <v>0</v>
      </c>
      <c r="BA900" s="173">
        <f t="shared" si="101"/>
        <v>0</v>
      </c>
      <c r="BD900" s="173">
        <f t="shared" si="102"/>
        <v>0</v>
      </c>
    </row>
    <row r="901" spans="1:117" s="225" customFormat="1" hidden="1">
      <c r="A901" s="178" t="s">
        <v>1222</v>
      </c>
      <c r="B901" s="243"/>
      <c r="C901" s="242"/>
      <c r="D901" s="241"/>
      <c r="E901" s="240"/>
      <c r="F901" s="239"/>
      <c r="G901" s="238"/>
      <c r="H901" s="231"/>
      <c r="I901" s="237"/>
      <c r="J901" s="236"/>
      <c r="K901" s="236"/>
      <c r="L901" s="236"/>
      <c r="M901" s="236"/>
      <c r="N901" s="236"/>
      <c r="O901" s="236"/>
      <c r="P901" s="236"/>
      <c r="Q901" s="236"/>
      <c r="R901" s="236"/>
      <c r="S901" s="236"/>
      <c r="T901" s="236"/>
      <c r="U901" s="236"/>
      <c r="V901" s="236"/>
      <c r="W901" s="236"/>
      <c r="X901" s="236"/>
      <c r="Y901" s="236"/>
      <c r="Z901" s="236"/>
      <c r="AA901" s="236"/>
      <c r="AB901" s="236"/>
      <c r="AC901" s="236"/>
      <c r="AD901" s="236"/>
      <c r="AE901" s="236"/>
      <c r="AF901" s="236"/>
      <c r="AG901" s="236"/>
      <c r="AH901" s="236"/>
      <c r="AI901" s="236"/>
      <c r="AJ901" s="236"/>
      <c r="AK901" s="236"/>
      <c r="AL901" s="236"/>
      <c r="AM901" s="236"/>
      <c r="AN901" s="236"/>
      <c r="AO901" s="236"/>
      <c r="AP901" s="236"/>
      <c r="AQ901" s="236"/>
      <c r="AR901" s="236"/>
      <c r="AS901" s="177">
        <f t="shared" ref="AS901:AS945" si="104">SUM(J901:AR901)</f>
        <v>0</v>
      </c>
      <c r="AT901" s="235">
        <f t="shared" ref="AT901:AT945" si="105">SUM(J901:O901)</f>
        <v>0</v>
      </c>
      <c r="AU901" s="235">
        <f t="shared" ref="AU901:AU945" si="106">SUM(P901:Z901)</f>
        <v>0</v>
      </c>
      <c r="AV901" s="235">
        <f t="shared" ref="AV901:AV945" si="107">SUM(AA901:AJ901)</f>
        <v>0</v>
      </c>
      <c r="AW901" s="172"/>
      <c r="AX901" s="173">
        <f t="shared" si="103"/>
        <v>0</v>
      </c>
      <c r="AY901" s="173"/>
      <c r="AZ901" s="173"/>
      <c r="BA901" s="173">
        <f t="shared" si="101"/>
        <v>0</v>
      </c>
      <c r="BB901" s="173"/>
      <c r="BC901" s="173"/>
      <c r="BD901" s="173">
        <f t="shared" si="102"/>
        <v>0</v>
      </c>
      <c r="BE901" s="173"/>
      <c r="BF901" s="172"/>
      <c r="BG901" s="172"/>
      <c r="BH901" s="172"/>
      <c r="BI901" s="172"/>
      <c r="BJ901" s="172"/>
      <c r="BK901" s="172"/>
      <c r="BL901" s="172"/>
      <c r="BM901" s="172"/>
      <c r="BN901" s="172"/>
      <c r="BO901" s="172"/>
      <c r="BP901" s="172"/>
      <c r="BQ901" s="172"/>
      <c r="BR901" s="172"/>
      <c r="BS901" s="172"/>
      <c r="BT901" s="172"/>
      <c r="BU901" s="172"/>
      <c r="BV901" s="172"/>
      <c r="BW901" s="172"/>
      <c r="BX901" s="172"/>
      <c r="BY901" s="172"/>
      <c r="BZ901" s="172"/>
      <c r="CA901" s="172"/>
      <c r="CB901" s="172"/>
      <c r="CC901" s="172"/>
      <c r="CD901" s="172"/>
      <c r="CE901" s="172"/>
      <c r="CF901" s="172"/>
      <c r="CG901" s="172"/>
      <c r="CH901" s="172"/>
      <c r="CI901" s="172"/>
      <c r="CJ901" s="172"/>
      <c r="CK901" s="172"/>
      <c r="CL901" s="172"/>
      <c r="CM901" s="172"/>
      <c r="CN901" s="172"/>
      <c r="CO901" s="172"/>
      <c r="CP901" s="172"/>
      <c r="CQ901" s="172"/>
      <c r="CR901" s="172"/>
      <c r="CS901" s="172"/>
      <c r="CT901" s="172"/>
      <c r="CU901" s="172"/>
      <c r="CV901" s="172"/>
      <c r="CW901" s="172"/>
      <c r="CX901" s="172"/>
      <c r="CY901" s="172"/>
      <c r="CZ901" s="172"/>
      <c r="DA901" s="172"/>
      <c r="DB901" s="172"/>
      <c r="DC901" s="172"/>
      <c r="DD901" s="172"/>
      <c r="DE901" s="172"/>
      <c r="DF901" s="172"/>
      <c r="DG901" s="172"/>
      <c r="DH901" s="172"/>
      <c r="DI901" s="172"/>
      <c r="DJ901" s="172"/>
      <c r="DK901" s="172"/>
      <c r="DL901" s="172"/>
      <c r="DM901" s="172"/>
    </row>
    <row r="902" spans="1:117" s="225" customFormat="1" hidden="1">
      <c r="A902" s="178" t="s">
        <v>1223</v>
      </c>
      <c r="B902" s="243"/>
      <c r="C902" s="242"/>
      <c r="D902" s="241"/>
      <c r="E902" s="240"/>
      <c r="F902" s="239"/>
      <c r="G902" s="238"/>
      <c r="H902" s="231"/>
      <c r="I902" s="237"/>
      <c r="J902" s="236"/>
      <c r="K902" s="236"/>
      <c r="L902" s="236"/>
      <c r="M902" s="236"/>
      <c r="N902" s="236"/>
      <c r="O902" s="236"/>
      <c r="P902" s="236"/>
      <c r="Q902" s="236"/>
      <c r="R902" s="236"/>
      <c r="S902" s="236"/>
      <c r="T902" s="236"/>
      <c r="U902" s="236"/>
      <c r="V902" s="236"/>
      <c r="W902" s="236"/>
      <c r="X902" s="236"/>
      <c r="Y902" s="236"/>
      <c r="Z902" s="236"/>
      <c r="AA902" s="236"/>
      <c r="AB902" s="236"/>
      <c r="AC902" s="236"/>
      <c r="AD902" s="236"/>
      <c r="AE902" s="236"/>
      <c r="AF902" s="236"/>
      <c r="AG902" s="236"/>
      <c r="AH902" s="236"/>
      <c r="AI902" s="236"/>
      <c r="AJ902" s="236"/>
      <c r="AK902" s="236"/>
      <c r="AL902" s="236"/>
      <c r="AM902" s="236"/>
      <c r="AN902" s="236"/>
      <c r="AO902" s="236"/>
      <c r="AP902" s="236"/>
      <c r="AQ902" s="236"/>
      <c r="AR902" s="236"/>
      <c r="AS902" s="177">
        <f t="shared" si="104"/>
        <v>0</v>
      </c>
      <c r="AT902" s="235">
        <f t="shared" si="105"/>
        <v>0</v>
      </c>
      <c r="AU902" s="235">
        <f t="shared" si="106"/>
        <v>0</v>
      </c>
      <c r="AV902" s="235">
        <f t="shared" si="107"/>
        <v>0</v>
      </c>
      <c r="AW902" s="172"/>
      <c r="AX902" s="173">
        <f t="shared" si="103"/>
        <v>0</v>
      </c>
      <c r="AY902" s="173"/>
      <c r="AZ902" s="173"/>
      <c r="BA902" s="173">
        <f t="shared" ref="BA902:BA944" si="108">D902*AC902</f>
        <v>0</v>
      </c>
      <c r="BB902" s="173"/>
      <c r="BC902" s="173"/>
      <c r="BD902" s="173">
        <f t="shared" ref="BD902:BD944" si="109">D902*(AK902+W902)</f>
        <v>0</v>
      </c>
      <c r="BE902" s="173"/>
      <c r="BF902" s="172"/>
      <c r="BG902" s="172"/>
      <c r="BH902" s="172"/>
      <c r="BI902" s="172"/>
      <c r="BJ902" s="172"/>
      <c r="BK902" s="172"/>
      <c r="BL902" s="172"/>
      <c r="BM902" s="172"/>
      <c r="BN902" s="172"/>
      <c r="BO902" s="172"/>
      <c r="BP902" s="172"/>
      <c r="BQ902" s="172"/>
      <c r="BR902" s="172"/>
      <c r="BS902" s="172"/>
      <c r="BT902" s="172"/>
      <c r="BU902" s="172"/>
      <c r="BV902" s="172"/>
      <c r="BW902" s="172"/>
      <c r="BX902" s="172"/>
      <c r="BY902" s="172"/>
      <c r="BZ902" s="172"/>
      <c r="CA902" s="172"/>
      <c r="CB902" s="172"/>
      <c r="CC902" s="172"/>
      <c r="CD902" s="172"/>
      <c r="CE902" s="172"/>
      <c r="CF902" s="172"/>
      <c r="CG902" s="172"/>
      <c r="CH902" s="172"/>
      <c r="CI902" s="172"/>
      <c r="CJ902" s="172"/>
      <c r="CK902" s="172"/>
      <c r="CL902" s="172"/>
      <c r="CM902" s="172"/>
      <c r="CN902" s="172"/>
      <c r="CO902" s="172"/>
      <c r="CP902" s="172"/>
      <c r="CQ902" s="172"/>
      <c r="CR902" s="172"/>
      <c r="CS902" s="172"/>
      <c r="CT902" s="172"/>
      <c r="CU902" s="172"/>
      <c r="CV902" s="172"/>
      <c r="CW902" s="172"/>
      <c r="CX902" s="172"/>
      <c r="CY902" s="172"/>
      <c r="CZ902" s="172"/>
      <c r="DA902" s="172"/>
      <c r="DB902" s="172"/>
      <c r="DC902" s="172"/>
      <c r="DD902" s="172"/>
      <c r="DE902" s="172"/>
      <c r="DF902" s="172"/>
      <c r="DG902" s="172"/>
      <c r="DH902" s="172"/>
      <c r="DI902" s="172"/>
      <c r="DJ902" s="172"/>
      <c r="DK902" s="172"/>
      <c r="DL902" s="172"/>
      <c r="DM902" s="172"/>
    </row>
    <row r="903" spans="1:117" s="225" customFormat="1" hidden="1">
      <c r="A903" s="178" t="s">
        <v>1224</v>
      </c>
      <c r="B903" s="243"/>
      <c r="C903" s="242"/>
      <c r="D903" s="241"/>
      <c r="E903" s="240"/>
      <c r="F903" s="239"/>
      <c r="G903" s="238"/>
      <c r="H903" s="231"/>
      <c r="I903" s="237"/>
      <c r="J903" s="236"/>
      <c r="K903" s="236"/>
      <c r="L903" s="236"/>
      <c r="M903" s="236"/>
      <c r="N903" s="236"/>
      <c r="O903" s="236"/>
      <c r="P903" s="236"/>
      <c r="Q903" s="236"/>
      <c r="R903" s="236"/>
      <c r="S903" s="236"/>
      <c r="T903" s="236"/>
      <c r="U903" s="236"/>
      <c r="V903" s="236"/>
      <c r="W903" s="236"/>
      <c r="X903" s="236"/>
      <c r="Y903" s="236"/>
      <c r="Z903" s="236"/>
      <c r="AA903" s="236"/>
      <c r="AB903" s="236"/>
      <c r="AC903" s="236"/>
      <c r="AD903" s="236"/>
      <c r="AE903" s="236"/>
      <c r="AF903" s="236"/>
      <c r="AG903" s="236"/>
      <c r="AH903" s="236"/>
      <c r="AI903" s="236"/>
      <c r="AJ903" s="236"/>
      <c r="AK903" s="236"/>
      <c r="AL903" s="236"/>
      <c r="AM903" s="236"/>
      <c r="AN903" s="236"/>
      <c r="AO903" s="236"/>
      <c r="AP903" s="236"/>
      <c r="AQ903" s="236"/>
      <c r="AR903" s="236"/>
      <c r="AS903" s="177">
        <f t="shared" si="104"/>
        <v>0</v>
      </c>
      <c r="AT903" s="235">
        <f t="shared" si="105"/>
        <v>0</v>
      </c>
      <c r="AU903" s="235">
        <f t="shared" si="106"/>
        <v>0</v>
      </c>
      <c r="AV903" s="235">
        <f t="shared" si="107"/>
        <v>0</v>
      </c>
      <c r="AW903" s="172"/>
      <c r="AX903" s="173">
        <f t="shared" si="103"/>
        <v>0</v>
      </c>
      <c r="AY903" s="173"/>
      <c r="AZ903" s="173"/>
      <c r="BA903" s="173">
        <f t="shared" si="108"/>
        <v>0</v>
      </c>
      <c r="BB903" s="173"/>
      <c r="BC903" s="173"/>
      <c r="BD903" s="173">
        <f t="shared" si="109"/>
        <v>0</v>
      </c>
      <c r="BE903" s="173"/>
      <c r="BF903" s="172"/>
      <c r="BG903" s="172"/>
      <c r="BH903" s="172"/>
      <c r="BI903" s="172"/>
      <c r="BJ903" s="172"/>
      <c r="BK903" s="172"/>
      <c r="BL903" s="172"/>
      <c r="BM903" s="172"/>
      <c r="BN903" s="172"/>
      <c r="BO903" s="172"/>
      <c r="BP903" s="172"/>
      <c r="BQ903" s="172"/>
      <c r="BR903" s="172"/>
      <c r="BS903" s="172"/>
      <c r="BT903" s="172"/>
      <c r="BU903" s="172"/>
      <c r="BV903" s="172"/>
      <c r="BW903" s="172"/>
      <c r="BX903" s="172"/>
      <c r="BY903" s="172"/>
      <c r="BZ903" s="172"/>
      <c r="CA903" s="172"/>
      <c r="CB903" s="172"/>
      <c r="CC903" s="172"/>
      <c r="CD903" s="172"/>
      <c r="CE903" s="172"/>
      <c r="CF903" s="172"/>
      <c r="CG903" s="172"/>
      <c r="CH903" s="172"/>
      <c r="CI903" s="172"/>
      <c r="CJ903" s="172"/>
      <c r="CK903" s="172"/>
      <c r="CL903" s="172"/>
      <c r="CM903" s="172"/>
      <c r="CN903" s="172"/>
      <c r="CO903" s="172"/>
      <c r="CP903" s="172"/>
      <c r="CQ903" s="172"/>
      <c r="CR903" s="172"/>
      <c r="CS903" s="172"/>
      <c r="CT903" s="172"/>
      <c r="CU903" s="172"/>
      <c r="CV903" s="172"/>
      <c r="CW903" s="172"/>
      <c r="CX903" s="172"/>
      <c r="CY903" s="172"/>
      <c r="CZ903" s="172"/>
      <c r="DA903" s="172"/>
      <c r="DB903" s="172"/>
      <c r="DC903" s="172"/>
      <c r="DD903" s="172"/>
      <c r="DE903" s="172"/>
      <c r="DF903" s="172"/>
      <c r="DG903" s="172"/>
      <c r="DH903" s="172"/>
      <c r="DI903" s="172"/>
      <c r="DJ903" s="172"/>
      <c r="DK903" s="172"/>
      <c r="DL903" s="172"/>
      <c r="DM903" s="172"/>
    </row>
    <row r="904" spans="1:117" s="225" customFormat="1" hidden="1">
      <c r="A904" s="178" t="s">
        <v>1225</v>
      </c>
      <c r="B904" s="243"/>
      <c r="C904" s="242"/>
      <c r="D904" s="241"/>
      <c r="E904" s="240"/>
      <c r="F904" s="239"/>
      <c r="G904" s="238"/>
      <c r="H904" s="231"/>
      <c r="I904" s="237"/>
      <c r="J904" s="236"/>
      <c r="K904" s="236"/>
      <c r="L904" s="236"/>
      <c r="M904" s="236"/>
      <c r="N904" s="236"/>
      <c r="O904" s="236"/>
      <c r="P904" s="236"/>
      <c r="Q904" s="236"/>
      <c r="R904" s="236"/>
      <c r="S904" s="236"/>
      <c r="T904" s="236"/>
      <c r="U904" s="236"/>
      <c r="V904" s="236"/>
      <c r="W904" s="236"/>
      <c r="X904" s="236"/>
      <c r="Y904" s="236"/>
      <c r="Z904" s="236"/>
      <c r="AA904" s="236"/>
      <c r="AB904" s="236"/>
      <c r="AC904" s="236"/>
      <c r="AD904" s="236"/>
      <c r="AE904" s="236"/>
      <c r="AF904" s="236"/>
      <c r="AG904" s="236"/>
      <c r="AH904" s="236"/>
      <c r="AI904" s="236"/>
      <c r="AJ904" s="236"/>
      <c r="AK904" s="236"/>
      <c r="AL904" s="236"/>
      <c r="AM904" s="236"/>
      <c r="AN904" s="236"/>
      <c r="AO904" s="236"/>
      <c r="AP904" s="236"/>
      <c r="AQ904" s="236"/>
      <c r="AR904" s="236"/>
      <c r="AS904" s="177">
        <f t="shared" si="104"/>
        <v>0</v>
      </c>
      <c r="AT904" s="235">
        <f t="shared" si="105"/>
        <v>0</v>
      </c>
      <c r="AU904" s="235">
        <f t="shared" si="106"/>
        <v>0</v>
      </c>
      <c r="AV904" s="235">
        <f t="shared" si="107"/>
        <v>0</v>
      </c>
      <c r="AW904" s="172"/>
      <c r="AX904" s="173">
        <f t="shared" si="103"/>
        <v>0</v>
      </c>
      <c r="AY904" s="173"/>
      <c r="AZ904" s="173"/>
      <c r="BA904" s="173">
        <f t="shared" si="108"/>
        <v>0</v>
      </c>
      <c r="BB904" s="173"/>
      <c r="BC904" s="173"/>
      <c r="BD904" s="173">
        <f t="shared" si="109"/>
        <v>0</v>
      </c>
      <c r="BE904" s="173"/>
      <c r="BF904" s="172"/>
      <c r="BG904" s="172"/>
      <c r="BH904" s="172"/>
      <c r="BI904" s="172"/>
      <c r="BJ904" s="172"/>
      <c r="BK904" s="172"/>
      <c r="BL904" s="172"/>
      <c r="BM904" s="172"/>
      <c r="BN904" s="172"/>
      <c r="BO904" s="172"/>
      <c r="BP904" s="172"/>
      <c r="BQ904" s="172"/>
      <c r="BR904" s="172"/>
      <c r="BS904" s="172"/>
      <c r="BT904" s="172"/>
      <c r="BU904" s="172"/>
      <c r="BV904" s="172"/>
      <c r="BW904" s="172"/>
      <c r="BX904" s="172"/>
      <c r="BY904" s="172"/>
      <c r="BZ904" s="172"/>
      <c r="CA904" s="172"/>
      <c r="CB904" s="172"/>
      <c r="CC904" s="172"/>
      <c r="CD904" s="172"/>
      <c r="CE904" s="172"/>
      <c r="CF904" s="172"/>
      <c r="CG904" s="172"/>
      <c r="CH904" s="172"/>
      <c r="CI904" s="172"/>
      <c r="CJ904" s="172"/>
      <c r="CK904" s="172"/>
      <c r="CL904" s="172"/>
      <c r="CM904" s="172"/>
      <c r="CN904" s="172"/>
      <c r="CO904" s="172"/>
      <c r="CP904" s="172"/>
      <c r="CQ904" s="172"/>
      <c r="CR904" s="172"/>
      <c r="CS904" s="172"/>
      <c r="CT904" s="172"/>
      <c r="CU904" s="172"/>
      <c r="CV904" s="172"/>
      <c r="CW904" s="172"/>
      <c r="CX904" s="172"/>
      <c r="CY904" s="172"/>
      <c r="CZ904" s="172"/>
      <c r="DA904" s="172"/>
      <c r="DB904" s="172"/>
      <c r="DC904" s="172"/>
      <c r="DD904" s="172"/>
      <c r="DE904" s="172"/>
      <c r="DF904" s="172"/>
      <c r="DG904" s="172"/>
      <c r="DH904" s="172"/>
      <c r="DI904" s="172"/>
      <c r="DJ904" s="172"/>
      <c r="DK904" s="172"/>
      <c r="DL904" s="172"/>
      <c r="DM904" s="172"/>
    </row>
    <row r="905" spans="1:117" s="225" customFormat="1" hidden="1">
      <c r="A905" s="178" t="s">
        <v>1226</v>
      </c>
      <c r="B905" s="243"/>
      <c r="C905" s="242"/>
      <c r="D905" s="241"/>
      <c r="E905" s="240"/>
      <c r="F905" s="239"/>
      <c r="G905" s="238"/>
      <c r="H905" s="231"/>
      <c r="I905" s="237"/>
      <c r="J905" s="236"/>
      <c r="K905" s="236"/>
      <c r="L905" s="236"/>
      <c r="M905" s="236"/>
      <c r="N905" s="236"/>
      <c r="O905" s="236"/>
      <c r="P905" s="236"/>
      <c r="Q905" s="236"/>
      <c r="R905" s="236"/>
      <c r="S905" s="236"/>
      <c r="T905" s="236"/>
      <c r="U905" s="236"/>
      <c r="V905" s="236"/>
      <c r="W905" s="236"/>
      <c r="X905" s="236"/>
      <c r="Y905" s="236"/>
      <c r="Z905" s="236"/>
      <c r="AA905" s="236"/>
      <c r="AB905" s="236"/>
      <c r="AC905" s="236"/>
      <c r="AD905" s="236"/>
      <c r="AE905" s="236"/>
      <c r="AF905" s="236"/>
      <c r="AG905" s="236"/>
      <c r="AH905" s="236"/>
      <c r="AI905" s="236"/>
      <c r="AJ905" s="236"/>
      <c r="AK905" s="236"/>
      <c r="AL905" s="236"/>
      <c r="AM905" s="236"/>
      <c r="AN905" s="236"/>
      <c r="AO905" s="236"/>
      <c r="AP905" s="236"/>
      <c r="AQ905" s="236"/>
      <c r="AR905" s="236"/>
      <c r="AS905" s="177">
        <f t="shared" si="104"/>
        <v>0</v>
      </c>
      <c r="AT905" s="235">
        <f t="shared" si="105"/>
        <v>0</v>
      </c>
      <c r="AU905" s="235">
        <f t="shared" si="106"/>
        <v>0</v>
      </c>
      <c r="AV905" s="235">
        <f t="shared" si="107"/>
        <v>0</v>
      </c>
      <c r="AW905" s="172"/>
      <c r="AX905" s="173">
        <f t="shared" si="103"/>
        <v>0</v>
      </c>
      <c r="AY905" s="173"/>
      <c r="AZ905" s="173"/>
      <c r="BA905" s="173">
        <f t="shared" si="108"/>
        <v>0</v>
      </c>
      <c r="BB905" s="173"/>
      <c r="BC905" s="173"/>
      <c r="BD905" s="173">
        <f t="shared" si="109"/>
        <v>0</v>
      </c>
      <c r="BE905" s="173"/>
      <c r="BF905" s="172"/>
      <c r="BG905" s="172"/>
      <c r="BH905" s="172"/>
      <c r="BI905" s="172"/>
      <c r="BJ905" s="172"/>
      <c r="BK905" s="172"/>
      <c r="BL905" s="172"/>
      <c r="BM905" s="172"/>
      <c r="BN905" s="172"/>
      <c r="BO905" s="172"/>
      <c r="BP905" s="172"/>
      <c r="BQ905" s="172"/>
      <c r="BR905" s="172"/>
      <c r="BS905" s="172"/>
      <c r="BT905" s="172"/>
      <c r="BU905" s="172"/>
      <c r="BV905" s="172"/>
      <c r="BW905" s="172"/>
      <c r="BX905" s="172"/>
      <c r="BY905" s="172"/>
      <c r="BZ905" s="172"/>
      <c r="CA905" s="172"/>
      <c r="CB905" s="172"/>
      <c r="CC905" s="172"/>
      <c r="CD905" s="172"/>
      <c r="CE905" s="172"/>
      <c r="CF905" s="172"/>
      <c r="CG905" s="172"/>
      <c r="CH905" s="172"/>
      <c r="CI905" s="172"/>
      <c r="CJ905" s="172"/>
      <c r="CK905" s="172"/>
      <c r="CL905" s="172"/>
      <c r="CM905" s="172"/>
      <c r="CN905" s="172"/>
      <c r="CO905" s="172"/>
      <c r="CP905" s="172"/>
      <c r="CQ905" s="172"/>
      <c r="CR905" s="172"/>
      <c r="CS905" s="172"/>
      <c r="CT905" s="172"/>
      <c r="CU905" s="172"/>
      <c r="CV905" s="172"/>
      <c r="CW905" s="172"/>
      <c r="CX905" s="172"/>
      <c r="CY905" s="172"/>
      <c r="CZ905" s="172"/>
      <c r="DA905" s="172"/>
      <c r="DB905" s="172"/>
      <c r="DC905" s="172"/>
      <c r="DD905" s="172"/>
      <c r="DE905" s="172"/>
      <c r="DF905" s="172"/>
      <c r="DG905" s="172"/>
      <c r="DH905" s="172"/>
      <c r="DI905" s="172"/>
      <c r="DJ905" s="172"/>
      <c r="DK905" s="172"/>
      <c r="DL905" s="172"/>
      <c r="DM905" s="172"/>
    </row>
    <row r="906" spans="1:117" s="225" customFormat="1" hidden="1">
      <c r="A906" s="178" t="s">
        <v>1227</v>
      </c>
      <c r="B906" s="243"/>
      <c r="C906" s="242"/>
      <c r="D906" s="241"/>
      <c r="E906" s="240"/>
      <c r="F906" s="239"/>
      <c r="G906" s="238"/>
      <c r="H906" s="231"/>
      <c r="I906" s="237"/>
      <c r="J906" s="236"/>
      <c r="K906" s="236"/>
      <c r="L906" s="236"/>
      <c r="M906" s="236"/>
      <c r="N906" s="236"/>
      <c r="O906" s="236"/>
      <c r="P906" s="236"/>
      <c r="Q906" s="236"/>
      <c r="R906" s="236"/>
      <c r="S906" s="236"/>
      <c r="T906" s="236"/>
      <c r="U906" s="236"/>
      <c r="V906" s="236"/>
      <c r="W906" s="236"/>
      <c r="X906" s="236"/>
      <c r="Y906" s="236"/>
      <c r="Z906" s="236"/>
      <c r="AA906" s="236"/>
      <c r="AB906" s="236"/>
      <c r="AC906" s="236"/>
      <c r="AD906" s="236"/>
      <c r="AE906" s="236"/>
      <c r="AF906" s="236"/>
      <c r="AG906" s="236"/>
      <c r="AH906" s="236"/>
      <c r="AI906" s="236"/>
      <c r="AJ906" s="236"/>
      <c r="AK906" s="236"/>
      <c r="AL906" s="236"/>
      <c r="AM906" s="236"/>
      <c r="AN906" s="236"/>
      <c r="AO906" s="236"/>
      <c r="AP906" s="236"/>
      <c r="AQ906" s="236"/>
      <c r="AR906" s="236"/>
      <c r="AS906" s="177">
        <f t="shared" si="104"/>
        <v>0</v>
      </c>
      <c r="AT906" s="235">
        <f t="shared" si="105"/>
        <v>0</v>
      </c>
      <c r="AU906" s="235">
        <f t="shared" si="106"/>
        <v>0</v>
      </c>
      <c r="AV906" s="235">
        <f t="shared" si="107"/>
        <v>0</v>
      </c>
      <c r="AW906" s="172"/>
      <c r="AX906" s="173">
        <f t="shared" si="103"/>
        <v>0</v>
      </c>
      <c r="AY906" s="173"/>
      <c r="AZ906" s="173"/>
      <c r="BA906" s="173">
        <f t="shared" si="108"/>
        <v>0</v>
      </c>
      <c r="BB906" s="173"/>
      <c r="BC906" s="173"/>
      <c r="BD906" s="173">
        <f t="shared" si="109"/>
        <v>0</v>
      </c>
      <c r="BE906" s="173"/>
      <c r="BF906" s="172"/>
      <c r="BG906" s="172"/>
      <c r="BH906" s="172"/>
      <c r="BI906" s="172"/>
      <c r="BJ906" s="172"/>
      <c r="BK906" s="172"/>
      <c r="BL906" s="172"/>
      <c r="BM906" s="172"/>
      <c r="BN906" s="172"/>
      <c r="BO906" s="172"/>
      <c r="BP906" s="172"/>
      <c r="BQ906" s="172"/>
      <c r="BR906" s="172"/>
      <c r="BS906" s="172"/>
      <c r="BT906" s="172"/>
      <c r="BU906" s="172"/>
      <c r="BV906" s="172"/>
      <c r="BW906" s="172"/>
      <c r="BX906" s="172"/>
      <c r="BY906" s="172"/>
      <c r="BZ906" s="172"/>
      <c r="CA906" s="172"/>
      <c r="CB906" s="172"/>
      <c r="CC906" s="172"/>
      <c r="CD906" s="172"/>
      <c r="CE906" s="172"/>
      <c r="CF906" s="172"/>
      <c r="CG906" s="172"/>
      <c r="CH906" s="172"/>
      <c r="CI906" s="172"/>
      <c r="CJ906" s="172"/>
      <c r="CK906" s="172"/>
      <c r="CL906" s="172"/>
      <c r="CM906" s="172"/>
      <c r="CN906" s="172"/>
      <c r="CO906" s="172"/>
      <c r="CP906" s="172"/>
      <c r="CQ906" s="172"/>
      <c r="CR906" s="172"/>
      <c r="CS906" s="172"/>
      <c r="CT906" s="172"/>
      <c r="CU906" s="172"/>
      <c r="CV906" s="172"/>
      <c r="CW906" s="172"/>
      <c r="CX906" s="172"/>
      <c r="CY906" s="172"/>
      <c r="CZ906" s="172"/>
      <c r="DA906" s="172"/>
      <c r="DB906" s="172"/>
      <c r="DC906" s="172"/>
      <c r="DD906" s="172"/>
      <c r="DE906" s="172"/>
      <c r="DF906" s="172"/>
      <c r="DG906" s="172"/>
      <c r="DH906" s="172"/>
      <c r="DI906" s="172"/>
      <c r="DJ906" s="172"/>
      <c r="DK906" s="172"/>
      <c r="DL906" s="172"/>
      <c r="DM906" s="172"/>
    </row>
    <row r="907" spans="1:117" hidden="1">
      <c r="A907" s="178" t="s">
        <v>1228</v>
      </c>
      <c r="B907" s="243"/>
      <c r="C907" s="242"/>
      <c r="D907" s="241"/>
      <c r="E907" s="240"/>
      <c r="F907" s="239"/>
      <c r="G907" s="238"/>
      <c r="H907" s="231"/>
      <c r="I907" s="237"/>
      <c r="J907" s="236"/>
      <c r="K907" s="236"/>
      <c r="L907" s="236"/>
      <c r="M907" s="236"/>
      <c r="N907" s="236"/>
      <c r="O907" s="236"/>
      <c r="P907" s="236"/>
      <c r="Q907" s="236"/>
      <c r="R907" s="236"/>
      <c r="S907" s="236"/>
      <c r="T907" s="236"/>
      <c r="U907" s="236"/>
      <c r="V907" s="236"/>
      <c r="W907" s="236"/>
      <c r="X907" s="236"/>
      <c r="Y907" s="236"/>
      <c r="Z907" s="236"/>
      <c r="AA907" s="236"/>
      <c r="AB907" s="236"/>
      <c r="AC907" s="236"/>
      <c r="AD907" s="236"/>
      <c r="AE907" s="236"/>
      <c r="AF907" s="236"/>
      <c r="AG907" s="236"/>
      <c r="AH907" s="236"/>
      <c r="AI907" s="236"/>
      <c r="AJ907" s="236"/>
      <c r="AK907" s="236"/>
      <c r="AL907" s="236"/>
      <c r="AM907" s="236"/>
      <c r="AN907" s="236"/>
      <c r="AO907" s="236"/>
      <c r="AP907" s="236"/>
      <c r="AQ907" s="236"/>
      <c r="AR907" s="236"/>
      <c r="AS907" s="177">
        <f t="shared" si="104"/>
        <v>0</v>
      </c>
      <c r="AT907" s="235">
        <f t="shared" si="105"/>
        <v>0</v>
      </c>
      <c r="AU907" s="235">
        <f t="shared" si="106"/>
        <v>0</v>
      </c>
      <c r="AV907" s="235">
        <f t="shared" si="107"/>
        <v>0</v>
      </c>
      <c r="AX907" s="173">
        <f t="shared" si="103"/>
        <v>0</v>
      </c>
      <c r="BA907" s="173">
        <f t="shared" si="108"/>
        <v>0</v>
      </c>
      <c r="BD907" s="173">
        <f t="shared" si="109"/>
        <v>0</v>
      </c>
    </row>
    <row r="908" spans="1:117" s="225" customFormat="1" hidden="1">
      <c r="A908" s="178" t="s">
        <v>1229</v>
      </c>
      <c r="B908" s="243"/>
      <c r="C908" s="242"/>
      <c r="D908" s="241"/>
      <c r="E908" s="240"/>
      <c r="F908" s="239"/>
      <c r="G908" s="238"/>
      <c r="H908" s="231"/>
      <c r="I908" s="237"/>
      <c r="J908" s="236"/>
      <c r="K908" s="236"/>
      <c r="L908" s="236"/>
      <c r="M908" s="236"/>
      <c r="N908" s="236"/>
      <c r="O908" s="236"/>
      <c r="P908" s="236"/>
      <c r="Q908" s="236"/>
      <c r="R908" s="236"/>
      <c r="S908" s="236"/>
      <c r="T908" s="236"/>
      <c r="U908" s="236"/>
      <c r="V908" s="236"/>
      <c r="W908" s="236"/>
      <c r="X908" s="236"/>
      <c r="Y908" s="236"/>
      <c r="Z908" s="236"/>
      <c r="AA908" s="236"/>
      <c r="AB908" s="236"/>
      <c r="AC908" s="236"/>
      <c r="AD908" s="236"/>
      <c r="AE908" s="236"/>
      <c r="AF908" s="236"/>
      <c r="AG908" s="236"/>
      <c r="AH908" s="236"/>
      <c r="AI908" s="236"/>
      <c r="AJ908" s="236"/>
      <c r="AK908" s="236"/>
      <c r="AL908" s="236"/>
      <c r="AM908" s="236"/>
      <c r="AN908" s="236"/>
      <c r="AO908" s="236"/>
      <c r="AP908" s="236"/>
      <c r="AQ908" s="236"/>
      <c r="AR908" s="236"/>
      <c r="AS908" s="177">
        <f t="shared" si="104"/>
        <v>0</v>
      </c>
      <c r="AT908" s="235">
        <f t="shared" si="105"/>
        <v>0</v>
      </c>
      <c r="AU908" s="235">
        <f t="shared" si="106"/>
        <v>0</v>
      </c>
      <c r="AV908" s="235">
        <f t="shared" si="107"/>
        <v>0</v>
      </c>
      <c r="AW908" s="172"/>
      <c r="AX908" s="173">
        <f t="shared" si="103"/>
        <v>0</v>
      </c>
      <c r="AY908" s="173"/>
      <c r="AZ908" s="173"/>
      <c r="BA908" s="173">
        <f t="shared" si="108"/>
        <v>0</v>
      </c>
      <c r="BB908" s="173"/>
      <c r="BC908" s="173"/>
      <c r="BD908" s="173">
        <f t="shared" si="109"/>
        <v>0</v>
      </c>
      <c r="BE908" s="173"/>
      <c r="BF908" s="172"/>
      <c r="BG908" s="172"/>
      <c r="BH908" s="172"/>
      <c r="BI908" s="172"/>
      <c r="BJ908" s="172"/>
      <c r="BK908" s="172"/>
      <c r="BL908" s="172"/>
      <c r="BM908" s="172"/>
      <c r="BN908" s="172"/>
      <c r="BO908" s="172"/>
      <c r="BP908" s="172"/>
      <c r="BQ908" s="172"/>
      <c r="BR908" s="172"/>
      <c r="BS908" s="172"/>
      <c r="BT908" s="172"/>
      <c r="BU908" s="172"/>
      <c r="BV908" s="172"/>
      <c r="BW908" s="172"/>
      <c r="BX908" s="172"/>
      <c r="BY908" s="172"/>
      <c r="BZ908" s="172"/>
      <c r="CA908" s="172"/>
      <c r="CB908" s="172"/>
      <c r="CC908" s="172"/>
      <c r="CD908" s="172"/>
      <c r="CE908" s="172"/>
      <c r="CF908" s="172"/>
      <c r="CG908" s="172"/>
      <c r="CH908" s="172"/>
      <c r="CI908" s="172"/>
      <c r="CJ908" s="172"/>
      <c r="CK908" s="172"/>
      <c r="CL908" s="172"/>
      <c r="CM908" s="172"/>
      <c r="CN908" s="172"/>
      <c r="CO908" s="172"/>
      <c r="CP908" s="172"/>
      <c r="CQ908" s="172"/>
      <c r="CR908" s="172"/>
      <c r="CS908" s="172"/>
      <c r="CT908" s="172"/>
      <c r="CU908" s="172"/>
      <c r="CV908" s="172"/>
      <c r="CW908" s="172"/>
      <c r="CX908" s="172"/>
      <c r="CY908" s="172"/>
      <c r="CZ908" s="172"/>
      <c r="DA908" s="172"/>
      <c r="DB908" s="172"/>
      <c r="DC908" s="172"/>
      <c r="DD908" s="172"/>
      <c r="DE908" s="172"/>
      <c r="DF908" s="172"/>
      <c r="DG908" s="172"/>
      <c r="DH908" s="172"/>
      <c r="DI908" s="172"/>
      <c r="DJ908" s="172"/>
      <c r="DK908" s="172"/>
      <c r="DL908" s="172"/>
      <c r="DM908" s="172"/>
    </row>
    <row r="909" spans="1:117" hidden="1">
      <c r="A909" s="178" t="s">
        <v>1230</v>
      </c>
      <c r="B909" s="243"/>
      <c r="C909" s="242"/>
      <c r="D909" s="241"/>
      <c r="E909" s="240"/>
      <c r="F909" s="239"/>
      <c r="G909" s="238"/>
      <c r="H909" s="231"/>
      <c r="I909" s="237"/>
      <c r="J909" s="236"/>
      <c r="K909" s="236"/>
      <c r="L909" s="236"/>
      <c r="M909" s="236"/>
      <c r="N909" s="236"/>
      <c r="O909" s="236"/>
      <c r="P909" s="236"/>
      <c r="Q909" s="236"/>
      <c r="R909" s="236"/>
      <c r="S909" s="236"/>
      <c r="T909" s="236"/>
      <c r="U909" s="236"/>
      <c r="V909" s="236"/>
      <c r="W909" s="236"/>
      <c r="X909" s="236"/>
      <c r="Y909" s="236"/>
      <c r="Z909" s="236"/>
      <c r="AA909" s="236"/>
      <c r="AB909" s="236"/>
      <c r="AC909" s="236"/>
      <c r="AD909" s="236"/>
      <c r="AE909" s="236"/>
      <c r="AF909" s="236"/>
      <c r="AG909" s="236"/>
      <c r="AH909" s="236"/>
      <c r="AI909" s="236"/>
      <c r="AJ909" s="236"/>
      <c r="AK909" s="236"/>
      <c r="AL909" s="236"/>
      <c r="AM909" s="236"/>
      <c r="AN909" s="236"/>
      <c r="AO909" s="236"/>
      <c r="AP909" s="236"/>
      <c r="AQ909" s="236"/>
      <c r="AR909" s="236"/>
      <c r="AS909" s="177">
        <f t="shared" si="104"/>
        <v>0</v>
      </c>
      <c r="AT909" s="235">
        <f t="shared" si="105"/>
        <v>0</v>
      </c>
      <c r="AU909" s="235">
        <f t="shared" si="106"/>
        <v>0</v>
      </c>
      <c r="AV909" s="235">
        <f t="shared" si="107"/>
        <v>0</v>
      </c>
      <c r="AX909" s="173">
        <f t="shared" si="103"/>
        <v>0</v>
      </c>
      <c r="BA909" s="173">
        <f t="shared" si="108"/>
        <v>0</v>
      </c>
      <c r="BD909" s="173">
        <f t="shared" si="109"/>
        <v>0</v>
      </c>
    </row>
    <row r="910" spans="1:117" s="225" customFormat="1" hidden="1">
      <c r="A910" s="178" t="s">
        <v>1231</v>
      </c>
      <c r="B910" s="243"/>
      <c r="C910" s="242"/>
      <c r="D910" s="241"/>
      <c r="E910" s="240"/>
      <c r="F910" s="239"/>
      <c r="G910" s="238"/>
      <c r="H910" s="231"/>
      <c r="I910" s="237"/>
      <c r="J910" s="236"/>
      <c r="K910" s="236"/>
      <c r="L910" s="236"/>
      <c r="M910" s="236"/>
      <c r="N910" s="236"/>
      <c r="O910" s="236"/>
      <c r="P910" s="236"/>
      <c r="Q910" s="236"/>
      <c r="R910" s="236"/>
      <c r="S910" s="236"/>
      <c r="T910" s="236"/>
      <c r="U910" s="236"/>
      <c r="V910" s="236"/>
      <c r="W910" s="236"/>
      <c r="X910" s="236"/>
      <c r="Y910" s="236"/>
      <c r="Z910" s="236"/>
      <c r="AA910" s="236"/>
      <c r="AB910" s="236"/>
      <c r="AC910" s="236"/>
      <c r="AD910" s="236"/>
      <c r="AE910" s="236"/>
      <c r="AF910" s="236"/>
      <c r="AG910" s="236"/>
      <c r="AH910" s="236"/>
      <c r="AI910" s="236"/>
      <c r="AJ910" s="236"/>
      <c r="AK910" s="236"/>
      <c r="AL910" s="236"/>
      <c r="AM910" s="236"/>
      <c r="AN910" s="236"/>
      <c r="AO910" s="236"/>
      <c r="AP910" s="236"/>
      <c r="AQ910" s="236"/>
      <c r="AR910" s="236"/>
      <c r="AS910" s="177">
        <f t="shared" si="104"/>
        <v>0</v>
      </c>
      <c r="AT910" s="235">
        <f t="shared" si="105"/>
        <v>0</v>
      </c>
      <c r="AU910" s="235">
        <f t="shared" si="106"/>
        <v>0</v>
      </c>
      <c r="AV910" s="235">
        <f t="shared" si="107"/>
        <v>0</v>
      </c>
      <c r="AW910" s="172"/>
      <c r="AX910" s="173">
        <f t="shared" si="103"/>
        <v>0</v>
      </c>
      <c r="AY910" s="173"/>
      <c r="AZ910" s="173"/>
      <c r="BA910" s="173">
        <f t="shared" si="108"/>
        <v>0</v>
      </c>
      <c r="BB910" s="173"/>
      <c r="BC910" s="173"/>
      <c r="BD910" s="173">
        <f t="shared" si="109"/>
        <v>0</v>
      </c>
      <c r="BE910" s="173"/>
      <c r="BF910" s="172"/>
      <c r="BG910" s="172"/>
      <c r="BH910" s="172"/>
      <c r="BI910" s="172"/>
      <c r="BJ910" s="172"/>
      <c r="BK910" s="172"/>
      <c r="BL910" s="172"/>
      <c r="BM910" s="172"/>
      <c r="BN910" s="172"/>
      <c r="BO910" s="172"/>
      <c r="BP910" s="172"/>
      <c r="BQ910" s="172"/>
      <c r="BR910" s="172"/>
      <c r="BS910" s="172"/>
      <c r="BT910" s="172"/>
      <c r="BU910" s="172"/>
      <c r="BV910" s="172"/>
      <c r="BW910" s="172"/>
      <c r="BX910" s="172"/>
      <c r="BY910" s="172"/>
      <c r="BZ910" s="172"/>
      <c r="CA910" s="172"/>
      <c r="CB910" s="172"/>
      <c r="CC910" s="172"/>
      <c r="CD910" s="172"/>
      <c r="CE910" s="172"/>
      <c r="CF910" s="172"/>
      <c r="CG910" s="172"/>
      <c r="CH910" s="172"/>
      <c r="CI910" s="172"/>
      <c r="CJ910" s="172"/>
      <c r="CK910" s="172"/>
      <c r="CL910" s="172"/>
      <c r="CM910" s="172"/>
      <c r="CN910" s="172"/>
      <c r="CO910" s="172"/>
      <c r="CP910" s="172"/>
      <c r="CQ910" s="172"/>
      <c r="CR910" s="172"/>
      <c r="CS910" s="172"/>
      <c r="CT910" s="172"/>
      <c r="CU910" s="172"/>
      <c r="CV910" s="172"/>
      <c r="CW910" s="172"/>
      <c r="CX910" s="172"/>
      <c r="CY910" s="172"/>
      <c r="CZ910" s="172"/>
      <c r="DA910" s="172"/>
      <c r="DB910" s="172"/>
      <c r="DC910" s="172"/>
      <c r="DD910" s="172"/>
      <c r="DE910" s="172"/>
      <c r="DF910" s="172"/>
      <c r="DG910" s="172"/>
      <c r="DH910" s="172"/>
      <c r="DI910" s="172"/>
      <c r="DJ910" s="172"/>
      <c r="DK910" s="172"/>
      <c r="DL910" s="172"/>
      <c r="DM910" s="172"/>
    </row>
    <row r="911" spans="1:117" hidden="1">
      <c r="A911" s="178" t="s">
        <v>1232</v>
      </c>
      <c r="B911" s="243"/>
      <c r="C911" s="242"/>
      <c r="D911" s="241"/>
      <c r="E911" s="240"/>
      <c r="F911" s="239"/>
      <c r="G911" s="238"/>
      <c r="H911" s="231"/>
      <c r="I911" s="237"/>
      <c r="J911" s="236"/>
      <c r="K911" s="236"/>
      <c r="L911" s="236"/>
      <c r="M911" s="236"/>
      <c r="N911" s="236"/>
      <c r="O911" s="236"/>
      <c r="P911" s="236"/>
      <c r="Q911" s="236"/>
      <c r="R911" s="236"/>
      <c r="S911" s="236"/>
      <c r="T911" s="236"/>
      <c r="U911" s="236"/>
      <c r="V911" s="236"/>
      <c r="W911" s="236"/>
      <c r="X911" s="236"/>
      <c r="Y911" s="236"/>
      <c r="Z911" s="236"/>
      <c r="AA911" s="236"/>
      <c r="AB911" s="236"/>
      <c r="AC911" s="236"/>
      <c r="AD911" s="236"/>
      <c r="AE911" s="236"/>
      <c r="AF911" s="236"/>
      <c r="AG911" s="236"/>
      <c r="AH911" s="236"/>
      <c r="AI911" s="236"/>
      <c r="AJ911" s="236"/>
      <c r="AK911" s="236"/>
      <c r="AL911" s="236"/>
      <c r="AM911" s="236"/>
      <c r="AN911" s="236"/>
      <c r="AO911" s="236"/>
      <c r="AP911" s="236"/>
      <c r="AQ911" s="236"/>
      <c r="AR911" s="236"/>
      <c r="AS911" s="177">
        <f t="shared" si="104"/>
        <v>0</v>
      </c>
      <c r="AT911" s="235">
        <f t="shared" si="105"/>
        <v>0</v>
      </c>
      <c r="AU911" s="235">
        <f t="shared" si="106"/>
        <v>0</v>
      </c>
      <c r="AV911" s="235">
        <f t="shared" si="107"/>
        <v>0</v>
      </c>
      <c r="AX911" s="173">
        <f t="shared" si="103"/>
        <v>0</v>
      </c>
      <c r="BA911" s="173">
        <f t="shared" si="108"/>
        <v>0</v>
      </c>
      <c r="BD911" s="173">
        <f t="shared" si="109"/>
        <v>0</v>
      </c>
    </row>
    <row r="912" spans="1:117" s="225" customFormat="1" hidden="1">
      <c r="A912" s="178" t="s">
        <v>1233</v>
      </c>
      <c r="B912" s="243"/>
      <c r="C912" s="242"/>
      <c r="D912" s="241"/>
      <c r="E912" s="240"/>
      <c r="F912" s="239"/>
      <c r="G912" s="238"/>
      <c r="H912" s="231"/>
      <c r="I912" s="237"/>
      <c r="J912" s="236"/>
      <c r="K912" s="236"/>
      <c r="L912" s="236"/>
      <c r="M912" s="236"/>
      <c r="N912" s="236"/>
      <c r="O912" s="236"/>
      <c r="P912" s="236"/>
      <c r="Q912" s="236"/>
      <c r="R912" s="236"/>
      <c r="S912" s="236"/>
      <c r="T912" s="236"/>
      <c r="U912" s="236"/>
      <c r="V912" s="236"/>
      <c r="W912" s="236"/>
      <c r="X912" s="236"/>
      <c r="Y912" s="236"/>
      <c r="Z912" s="236"/>
      <c r="AA912" s="236"/>
      <c r="AB912" s="236"/>
      <c r="AC912" s="236"/>
      <c r="AD912" s="236"/>
      <c r="AE912" s="236"/>
      <c r="AF912" s="236"/>
      <c r="AG912" s="236"/>
      <c r="AH912" s="236"/>
      <c r="AI912" s="236"/>
      <c r="AJ912" s="236"/>
      <c r="AK912" s="236"/>
      <c r="AL912" s="236"/>
      <c r="AM912" s="236"/>
      <c r="AN912" s="236"/>
      <c r="AO912" s="236"/>
      <c r="AP912" s="236"/>
      <c r="AQ912" s="236"/>
      <c r="AR912" s="236"/>
      <c r="AS912" s="177">
        <f t="shared" si="104"/>
        <v>0</v>
      </c>
      <c r="AT912" s="235">
        <f t="shared" si="105"/>
        <v>0</v>
      </c>
      <c r="AU912" s="235">
        <f t="shared" si="106"/>
        <v>0</v>
      </c>
      <c r="AV912" s="235">
        <f t="shared" si="107"/>
        <v>0</v>
      </c>
      <c r="AW912" s="172"/>
      <c r="AX912" s="173">
        <f t="shared" si="103"/>
        <v>0</v>
      </c>
      <c r="AY912" s="173"/>
      <c r="AZ912" s="173"/>
      <c r="BA912" s="173">
        <f t="shared" si="108"/>
        <v>0</v>
      </c>
      <c r="BB912" s="173"/>
      <c r="BC912" s="173"/>
      <c r="BD912" s="173">
        <f t="shared" si="109"/>
        <v>0</v>
      </c>
      <c r="BE912" s="173"/>
      <c r="BF912" s="172"/>
      <c r="BG912" s="172"/>
      <c r="BH912" s="172"/>
      <c r="BI912" s="172"/>
      <c r="BJ912" s="172"/>
      <c r="BK912" s="172"/>
      <c r="BL912" s="172"/>
      <c r="BM912" s="172"/>
      <c r="BN912" s="172"/>
      <c r="BO912" s="172"/>
      <c r="BP912" s="172"/>
      <c r="BQ912" s="172"/>
      <c r="BR912" s="172"/>
      <c r="BS912" s="172"/>
      <c r="BT912" s="172"/>
      <c r="BU912" s="172"/>
      <c r="BV912" s="172"/>
      <c r="BW912" s="172"/>
      <c r="BX912" s="172"/>
      <c r="BY912" s="172"/>
      <c r="BZ912" s="172"/>
      <c r="CA912" s="172"/>
      <c r="CB912" s="172"/>
      <c r="CC912" s="172"/>
      <c r="CD912" s="172"/>
      <c r="CE912" s="172"/>
      <c r="CF912" s="172"/>
      <c r="CG912" s="172"/>
      <c r="CH912" s="172"/>
      <c r="CI912" s="172"/>
      <c r="CJ912" s="172"/>
      <c r="CK912" s="172"/>
      <c r="CL912" s="172"/>
      <c r="CM912" s="172"/>
      <c r="CN912" s="172"/>
      <c r="CO912" s="172"/>
      <c r="CP912" s="172"/>
      <c r="CQ912" s="172"/>
      <c r="CR912" s="172"/>
      <c r="CS912" s="172"/>
      <c r="CT912" s="172"/>
      <c r="CU912" s="172"/>
      <c r="CV912" s="172"/>
      <c r="CW912" s="172"/>
      <c r="CX912" s="172"/>
      <c r="CY912" s="172"/>
      <c r="CZ912" s="172"/>
      <c r="DA912" s="172"/>
      <c r="DB912" s="172"/>
      <c r="DC912" s="172"/>
      <c r="DD912" s="172"/>
      <c r="DE912" s="172"/>
      <c r="DF912" s="172"/>
      <c r="DG912" s="172"/>
      <c r="DH912" s="172"/>
      <c r="DI912" s="172"/>
      <c r="DJ912" s="172"/>
      <c r="DK912" s="172"/>
      <c r="DL912" s="172"/>
      <c r="DM912" s="172"/>
    </row>
    <row r="913" spans="1:117" s="225" customFormat="1" hidden="1">
      <c r="A913" s="178" t="s">
        <v>1234</v>
      </c>
      <c r="B913" s="243"/>
      <c r="C913" s="242"/>
      <c r="D913" s="241"/>
      <c r="E913" s="240"/>
      <c r="F913" s="239"/>
      <c r="G913" s="238"/>
      <c r="H913" s="231"/>
      <c r="I913" s="237"/>
      <c r="J913" s="236"/>
      <c r="K913" s="236"/>
      <c r="L913" s="236"/>
      <c r="M913" s="236"/>
      <c r="N913" s="236"/>
      <c r="O913" s="236"/>
      <c r="P913" s="236"/>
      <c r="Q913" s="236"/>
      <c r="R913" s="236"/>
      <c r="S913" s="236"/>
      <c r="T913" s="236"/>
      <c r="U913" s="236"/>
      <c r="V913" s="236"/>
      <c r="W913" s="236"/>
      <c r="X913" s="236"/>
      <c r="Y913" s="236"/>
      <c r="Z913" s="236"/>
      <c r="AA913" s="236"/>
      <c r="AB913" s="236"/>
      <c r="AC913" s="236"/>
      <c r="AD913" s="236"/>
      <c r="AE913" s="236"/>
      <c r="AF913" s="236"/>
      <c r="AG913" s="236"/>
      <c r="AH913" s="236"/>
      <c r="AI913" s="236"/>
      <c r="AJ913" s="236"/>
      <c r="AK913" s="236"/>
      <c r="AL913" s="236"/>
      <c r="AM913" s="236"/>
      <c r="AN913" s="236"/>
      <c r="AO913" s="236"/>
      <c r="AP913" s="236"/>
      <c r="AQ913" s="236"/>
      <c r="AR913" s="236"/>
      <c r="AS913" s="177">
        <f t="shared" si="104"/>
        <v>0</v>
      </c>
      <c r="AT913" s="235">
        <f t="shared" si="105"/>
        <v>0</v>
      </c>
      <c r="AU913" s="235">
        <f t="shared" si="106"/>
        <v>0</v>
      </c>
      <c r="AV913" s="235">
        <f t="shared" si="107"/>
        <v>0</v>
      </c>
      <c r="AW913" s="172"/>
      <c r="AX913" s="173">
        <f t="shared" si="103"/>
        <v>0</v>
      </c>
      <c r="AY913" s="173"/>
      <c r="AZ913" s="173"/>
      <c r="BA913" s="173">
        <f t="shared" si="108"/>
        <v>0</v>
      </c>
      <c r="BB913" s="173"/>
      <c r="BC913" s="173"/>
      <c r="BD913" s="173">
        <f t="shared" si="109"/>
        <v>0</v>
      </c>
      <c r="BE913" s="173"/>
      <c r="BF913" s="172"/>
      <c r="BG913" s="172"/>
      <c r="BH913" s="172"/>
      <c r="BI913" s="172"/>
      <c r="BJ913" s="172"/>
      <c r="BK913" s="172"/>
      <c r="BL913" s="172"/>
      <c r="BM913" s="172"/>
      <c r="BN913" s="172"/>
      <c r="BO913" s="172"/>
      <c r="BP913" s="172"/>
      <c r="BQ913" s="172"/>
      <c r="BR913" s="172"/>
      <c r="BS913" s="172"/>
      <c r="BT913" s="172"/>
      <c r="BU913" s="172"/>
      <c r="BV913" s="172"/>
      <c r="BW913" s="172"/>
      <c r="BX913" s="172"/>
      <c r="BY913" s="172"/>
      <c r="BZ913" s="172"/>
      <c r="CA913" s="172"/>
      <c r="CB913" s="172"/>
      <c r="CC913" s="172"/>
      <c r="CD913" s="172"/>
      <c r="CE913" s="172"/>
      <c r="CF913" s="172"/>
      <c r="CG913" s="172"/>
      <c r="CH913" s="172"/>
      <c r="CI913" s="172"/>
      <c r="CJ913" s="172"/>
      <c r="CK913" s="172"/>
      <c r="CL913" s="172"/>
      <c r="CM913" s="172"/>
      <c r="CN913" s="172"/>
      <c r="CO913" s="172"/>
      <c r="CP913" s="172"/>
      <c r="CQ913" s="172"/>
      <c r="CR913" s="172"/>
      <c r="CS913" s="172"/>
      <c r="CT913" s="172"/>
      <c r="CU913" s="172"/>
      <c r="CV913" s="172"/>
      <c r="CW913" s="172"/>
      <c r="CX913" s="172"/>
      <c r="CY913" s="172"/>
      <c r="CZ913" s="172"/>
      <c r="DA913" s="172"/>
      <c r="DB913" s="172"/>
      <c r="DC913" s="172"/>
      <c r="DD913" s="172"/>
      <c r="DE913" s="172"/>
      <c r="DF913" s="172"/>
      <c r="DG913" s="172"/>
      <c r="DH913" s="172"/>
      <c r="DI913" s="172"/>
      <c r="DJ913" s="172"/>
      <c r="DK913" s="172"/>
      <c r="DL913" s="172"/>
      <c r="DM913" s="172"/>
    </row>
    <row r="914" spans="1:117" s="225" customFormat="1" hidden="1">
      <c r="A914" s="178" t="s">
        <v>1235</v>
      </c>
      <c r="B914" s="243"/>
      <c r="C914" s="242"/>
      <c r="D914" s="241"/>
      <c r="E914" s="240"/>
      <c r="F914" s="239"/>
      <c r="G914" s="238"/>
      <c r="H914" s="231"/>
      <c r="I914" s="237"/>
      <c r="J914" s="236"/>
      <c r="K914" s="236"/>
      <c r="L914" s="236"/>
      <c r="M914" s="236"/>
      <c r="N914" s="236"/>
      <c r="O914" s="236"/>
      <c r="P914" s="236"/>
      <c r="Q914" s="236"/>
      <c r="R914" s="236"/>
      <c r="S914" s="236"/>
      <c r="T914" s="236"/>
      <c r="U914" s="236"/>
      <c r="V914" s="236"/>
      <c r="W914" s="236"/>
      <c r="X914" s="236"/>
      <c r="Y914" s="236"/>
      <c r="Z914" s="236"/>
      <c r="AA914" s="236"/>
      <c r="AB914" s="236"/>
      <c r="AC914" s="236"/>
      <c r="AD914" s="236"/>
      <c r="AE914" s="236"/>
      <c r="AF914" s="236"/>
      <c r="AG914" s="236"/>
      <c r="AH914" s="236"/>
      <c r="AI914" s="236"/>
      <c r="AJ914" s="236"/>
      <c r="AK914" s="236"/>
      <c r="AL914" s="236"/>
      <c r="AM914" s="236"/>
      <c r="AN914" s="236"/>
      <c r="AO914" s="236"/>
      <c r="AP914" s="236"/>
      <c r="AQ914" s="236"/>
      <c r="AR914" s="236"/>
      <c r="AS914" s="177">
        <f t="shared" si="104"/>
        <v>0</v>
      </c>
      <c r="AT914" s="235">
        <f t="shared" si="105"/>
        <v>0</v>
      </c>
      <c r="AU914" s="235">
        <f t="shared" si="106"/>
        <v>0</v>
      </c>
      <c r="AV914" s="235">
        <f t="shared" si="107"/>
        <v>0</v>
      </c>
      <c r="AW914" s="172"/>
      <c r="AX914" s="173">
        <f t="shared" si="103"/>
        <v>0</v>
      </c>
      <c r="AY914" s="173"/>
      <c r="AZ914" s="173"/>
      <c r="BA914" s="173">
        <f t="shared" si="108"/>
        <v>0</v>
      </c>
      <c r="BB914" s="173"/>
      <c r="BC914" s="173"/>
      <c r="BD914" s="173">
        <f t="shared" si="109"/>
        <v>0</v>
      </c>
      <c r="BE914" s="173"/>
      <c r="BF914" s="172"/>
      <c r="BG914" s="172"/>
      <c r="BH914" s="172"/>
      <c r="BI914" s="172"/>
      <c r="BJ914" s="172"/>
      <c r="BK914" s="172"/>
      <c r="BL914" s="172"/>
      <c r="BM914" s="172"/>
      <c r="BN914" s="172"/>
      <c r="BO914" s="172"/>
      <c r="BP914" s="172"/>
      <c r="BQ914" s="172"/>
      <c r="BR914" s="172"/>
      <c r="BS914" s="172"/>
      <c r="BT914" s="172"/>
      <c r="BU914" s="172"/>
      <c r="BV914" s="172"/>
      <c r="BW914" s="172"/>
      <c r="BX914" s="172"/>
      <c r="BY914" s="172"/>
      <c r="BZ914" s="172"/>
      <c r="CA914" s="172"/>
      <c r="CB914" s="172"/>
      <c r="CC914" s="172"/>
      <c r="CD914" s="172"/>
      <c r="CE914" s="172"/>
      <c r="CF914" s="172"/>
      <c r="CG914" s="172"/>
      <c r="CH914" s="172"/>
      <c r="CI914" s="172"/>
      <c r="CJ914" s="172"/>
      <c r="CK914" s="172"/>
      <c r="CL914" s="172"/>
      <c r="CM914" s="172"/>
      <c r="CN914" s="172"/>
      <c r="CO914" s="172"/>
      <c r="CP914" s="172"/>
      <c r="CQ914" s="172"/>
      <c r="CR914" s="172"/>
      <c r="CS914" s="172"/>
      <c r="CT914" s="172"/>
      <c r="CU914" s="172"/>
      <c r="CV914" s="172"/>
      <c r="CW914" s="172"/>
      <c r="CX914" s="172"/>
      <c r="CY914" s="172"/>
      <c r="CZ914" s="172"/>
      <c r="DA914" s="172"/>
      <c r="DB914" s="172"/>
      <c r="DC914" s="172"/>
      <c r="DD914" s="172"/>
      <c r="DE914" s="172"/>
      <c r="DF914" s="172"/>
      <c r="DG914" s="172"/>
      <c r="DH914" s="172"/>
      <c r="DI914" s="172"/>
      <c r="DJ914" s="172"/>
      <c r="DK914" s="172"/>
      <c r="DL914" s="172"/>
      <c r="DM914" s="172"/>
    </row>
    <row r="915" spans="1:117" s="225" customFormat="1" hidden="1">
      <c r="A915" s="178" t="s">
        <v>1236</v>
      </c>
      <c r="B915" s="243"/>
      <c r="C915" s="242"/>
      <c r="D915" s="241"/>
      <c r="E915" s="240"/>
      <c r="F915" s="239"/>
      <c r="G915" s="238"/>
      <c r="H915" s="231"/>
      <c r="I915" s="237"/>
      <c r="J915" s="236"/>
      <c r="K915" s="236"/>
      <c r="L915" s="236"/>
      <c r="M915" s="236"/>
      <c r="N915" s="236"/>
      <c r="O915" s="236"/>
      <c r="P915" s="236"/>
      <c r="Q915" s="236"/>
      <c r="R915" s="236"/>
      <c r="S915" s="236"/>
      <c r="T915" s="236"/>
      <c r="U915" s="236"/>
      <c r="V915" s="236"/>
      <c r="W915" s="236"/>
      <c r="X915" s="236"/>
      <c r="Y915" s="236"/>
      <c r="Z915" s="236"/>
      <c r="AA915" s="236"/>
      <c r="AB915" s="236"/>
      <c r="AC915" s="236"/>
      <c r="AD915" s="236"/>
      <c r="AE915" s="236"/>
      <c r="AF915" s="236"/>
      <c r="AG915" s="236"/>
      <c r="AH915" s="236"/>
      <c r="AI915" s="236"/>
      <c r="AJ915" s="236"/>
      <c r="AK915" s="236"/>
      <c r="AL915" s="236"/>
      <c r="AM915" s="236"/>
      <c r="AN915" s="236"/>
      <c r="AO915" s="236"/>
      <c r="AP915" s="236"/>
      <c r="AQ915" s="236"/>
      <c r="AR915" s="236"/>
      <c r="AS915" s="177">
        <f t="shared" si="104"/>
        <v>0</v>
      </c>
      <c r="AT915" s="235">
        <f t="shared" si="105"/>
        <v>0</v>
      </c>
      <c r="AU915" s="235">
        <f t="shared" si="106"/>
        <v>0</v>
      </c>
      <c r="AV915" s="235">
        <f t="shared" si="107"/>
        <v>0</v>
      </c>
      <c r="AW915" s="172"/>
      <c r="AX915" s="173">
        <f t="shared" si="103"/>
        <v>0</v>
      </c>
      <c r="AY915" s="173"/>
      <c r="AZ915" s="173"/>
      <c r="BA915" s="173">
        <f t="shared" si="108"/>
        <v>0</v>
      </c>
      <c r="BB915" s="173"/>
      <c r="BC915" s="173"/>
      <c r="BD915" s="173">
        <f t="shared" si="109"/>
        <v>0</v>
      </c>
      <c r="BE915" s="173"/>
      <c r="BF915" s="172"/>
      <c r="BG915" s="172"/>
      <c r="BH915" s="172"/>
      <c r="BI915" s="172"/>
      <c r="BJ915" s="172"/>
      <c r="BK915" s="172"/>
      <c r="BL915" s="172"/>
      <c r="BM915" s="172"/>
      <c r="BN915" s="172"/>
      <c r="BO915" s="172"/>
      <c r="BP915" s="172"/>
      <c r="BQ915" s="172"/>
      <c r="BR915" s="172"/>
      <c r="BS915" s="172"/>
      <c r="BT915" s="172"/>
      <c r="BU915" s="172"/>
      <c r="BV915" s="172"/>
      <c r="BW915" s="172"/>
      <c r="BX915" s="172"/>
      <c r="BY915" s="172"/>
      <c r="BZ915" s="172"/>
      <c r="CA915" s="172"/>
      <c r="CB915" s="172"/>
      <c r="CC915" s="172"/>
      <c r="CD915" s="172"/>
      <c r="CE915" s="172"/>
      <c r="CF915" s="172"/>
      <c r="CG915" s="172"/>
      <c r="CH915" s="172"/>
      <c r="CI915" s="172"/>
      <c r="CJ915" s="172"/>
      <c r="CK915" s="172"/>
      <c r="CL915" s="172"/>
      <c r="CM915" s="172"/>
      <c r="CN915" s="172"/>
      <c r="CO915" s="172"/>
      <c r="CP915" s="172"/>
      <c r="CQ915" s="172"/>
      <c r="CR915" s="172"/>
      <c r="CS915" s="172"/>
      <c r="CT915" s="172"/>
      <c r="CU915" s="172"/>
      <c r="CV915" s="172"/>
      <c r="CW915" s="172"/>
      <c r="CX915" s="172"/>
      <c r="CY915" s="172"/>
      <c r="CZ915" s="172"/>
      <c r="DA915" s="172"/>
      <c r="DB915" s="172"/>
      <c r="DC915" s="172"/>
      <c r="DD915" s="172"/>
      <c r="DE915" s="172"/>
      <c r="DF915" s="172"/>
      <c r="DG915" s="172"/>
      <c r="DH915" s="172"/>
      <c r="DI915" s="172"/>
      <c r="DJ915" s="172"/>
      <c r="DK915" s="172"/>
      <c r="DL915" s="172"/>
      <c r="DM915" s="172"/>
    </row>
    <row r="916" spans="1:117" s="225" customFormat="1" hidden="1">
      <c r="A916" s="178" t="s">
        <v>1237</v>
      </c>
      <c r="B916" s="243"/>
      <c r="C916" s="242"/>
      <c r="D916" s="241"/>
      <c r="E916" s="240"/>
      <c r="F916" s="239"/>
      <c r="G916" s="238"/>
      <c r="H916" s="231"/>
      <c r="I916" s="237"/>
      <c r="J916" s="236"/>
      <c r="K916" s="236"/>
      <c r="L916" s="236"/>
      <c r="M916" s="236"/>
      <c r="N916" s="236"/>
      <c r="O916" s="236"/>
      <c r="P916" s="236"/>
      <c r="Q916" s="236"/>
      <c r="R916" s="236"/>
      <c r="S916" s="236"/>
      <c r="T916" s="236"/>
      <c r="U916" s="236"/>
      <c r="V916" s="236"/>
      <c r="W916" s="236"/>
      <c r="X916" s="236"/>
      <c r="Y916" s="236"/>
      <c r="Z916" s="236"/>
      <c r="AA916" s="236"/>
      <c r="AB916" s="236"/>
      <c r="AC916" s="236"/>
      <c r="AD916" s="236"/>
      <c r="AE916" s="236"/>
      <c r="AF916" s="236"/>
      <c r="AG916" s="236"/>
      <c r="AH916" s="236"/>
      <c r="AI916" s="236"/>
      <c r="AJ916" s="236"/>
      <c r="AK916" s="236"/>
      <c r="AL916" s="236"/>
      <c r="AM916" s="236"/>
      <c r="AN916" s="236"/>
      <c r="AO916" s="236"/>
      <c r="AP916" s="236"/>
      <c r="AQ916" s="236"/>
      <c r="AR916" s="236"/>
      <c r="AS916" s="177">
        <f t="shared" si="104"/>
        <v>0</v>
      </c>
      <c r="AT916" s="235">
        <f t="shared" si="105"/>
        <v>0</v>
      </c>
      <c r="AU916" s="235">
        <f t="shared" si="106"/>
        <v>0</v>
      </c>
      <c r="AV916" s="235">
        <f t="shared" si="107"/>
        <v>0</v>
      </c>
      <c r="AW916" s="172"/>
      <c r="AX916" s="173">
        <f t="shared" si="103"/>
        <v>0</v>
      </c>
      <c r="AY916" s="173"/>
      <c r="AZ916" s="173"/>
      <c r="BA916" s="173">
        <f t="shared" si="108"/>
        <v>0</v>
      </c>
      <c r="BB916" s="173"/>
      <c r="BC916" s="173"/>
      <c r="BD916" s="173">
        <f t="shared" si="109"/>
        <v>0</v>
      </c>
      <c r="BE916" s="173"/>
      <c r="BF916" s="172"/>
      <c r="BG916" s="172"/>
      <c r="BH916" s="172"/>
      <c r="BI916" s="172"/>
      <c r="BJ916" s="172"/>
      <c r="BK916" s="172"/>
      <c r="BL916" s="172"/>
      <c r="BM916" s="172"/>
      <c r="BN916" s="172"/>
      <c r="BO916" s="172"/>
      <c r="BP916" s="172"/>
      <c r="BQ916" s="172"/>
      <c r="BR916" s="172"/>
      <c r="BS916" s="172"/>
      <c r="BT916" s="172"/>
      <c r="BU916" s="172"/>
      <c r="BV916" s="172"/>
      <c r="BW916" s="172"/>
      <c r="BX916" s="172"/>
      <c r="BY916" s="172"/>
      <c r="BZ916" s="172"/>
      <c r="CA916" s="172"/>
      <c r="CB916" s="172"/>
      <c r="CC916" s="172"/>
      <c r="CD916" s="172"/>
      <c r="CE916" s="172"/>
      <c r="CF916" s="172"/>
      <c r="CG916" s="172"/>
      <c r="CH916" s="172"/>
      <c r="CI916" s="172"/>
      <c r="CJ916" s="172"/>
      <c r="CK916" s="172"/>
      <c r="CL916" s="172"/>
      <c r="CM916" s="172"/>
      <c r="CN916" s="172"/>
      <c r="CO916" s="172"/>
      <c r="CP916" s="172"/>
      <c r="CQ916" s="172"/>
      <c r="CR916" s="172"/>
      <c r="CS916" s="172"/>
      <c r="CT916" s="172"/>
      <c r="CU916" s="172"/>
      <c r="CV916" s="172"/>
      <c r="CW916" s="172"/>
      <c r="CX916" s="172"/>
      <c r="CY916" s="172"/>
      <c r="CZ916" s="172"/>
      <c r="DA916" s="172"/>
      <c r="DB916" s="172"/>
      <c r="DC916" s="172"/>
      <c r="DD916" s="172"/>
      <c r="DE916" s="172"/>
      <c r="DF916" s="172"/>
      <c r="DG916" s="172"/>
      <c r="DH916" s="172"/>
      <c r="DI916" s="172"/>
      <c r="DJ916" s="172"/>
      <c r="DK916" s="172"/>
      <c r="DL916" s="172"/>
      <c r="DM916" s="172"/>
    </row>
    <row r="917" spans="1:117" s="225" customFormat="1" hidden="1">
      <c r="A917" s="178" t="s">
        <v>1238</v>
      </c>
      <c r="B917" s="243"/>
      <c r="C917" s="242"/>
      <c r="D917" s="241"/>
      <c r="E917" s="240"/>
      <c r="F917" s="239"/>
      <c r="G917" s="238"/>
      <c r="H917" s="231"/>
      <c r="I917" s="237"/>
      <c r="J917" s="236"/>
      <c r="K917" s="236"/>
      <c r="L917" s="236"/>
      <c r="M917" s="236"/>
      <c r="N917" s="236"/>
      <c r="O917" s="236"/>
      <c r="P917" s="236"/>
      <c r="Q917" s="236"/>
      <c r="R917" s="236"/>
      <c r="S917" s="236"/>
      <c r="T917" s="236"/>
      <c r="U917" s="236"/>
      <c r="V917" s="236"/>
      <c r="W917" s="236"/>
      <c r="X917" s="236"/>
      <c r="Y917" s="236"/>
      <c r="Z917" s="236"/>
      <c r="AA917" s="236"/>
      <c r="AB917" s="236"/>
      <c r="AC917" s="236"/>
      <c r="AD917" s="236"/>
      <c r="AE917" s="236"/>
      <c r="AF917" s="236"/>
      <c r="AG917" s="236"/>
      <c r="AH917" s="236"/>
      <c r="AI917" s="236"/>
      <c r="AJ917" s="236"/>
      <c r="AK917" s="236"/>
      <c r="AL917" s="236"/>
      <c r="AM917" s="236"/>
      <c r="AN917" s="236"/>
      <c r="AO917" s="236"/>
      <c r="AP917" s="236"/>
      <c r="AQ917" s="236"/>
      <c r="AR917" s="236"/>
      <c r="AS917" s="177">
        <f t="shared" si="104"/>
        <v>0</v>
      </c>
      <c r="AT917" s="235">
        <f t="shared" si="105"/>
        <v>0</v>
      </c>
      <c r="AU917" s="235">
        <f t="shared" si="106"/>
        <v>0</v>
      </c>
      <c r="AV917" s="235">
        <f t="shared" si="107"/>
        <v>0</v>
      </c>
      <c r="AW917" s="172"/>
      <c r="AX917" s="173">
        <f t="shared" si="103"/>
        <v>0</v>
      </c>
      <c r="AY917" s="173"/>
      <c r="AZ917" s="173"/>
      <c r="BA917" s="173">
        <f t="shared" si="108"/>
        <v>0</v>
      </c>
      <c r="BB917" s="173"/>
      <c r="BC917" s="173"/>
      <c r="BD917" s="173">
        <f t="shared" si="109"/>
        <v>0</v>
      </c>
      <c r="BE917" s="173"/>
      <c r="BF917" s="172"/>
      <c r="BG917" s="172"/>
      <c r="BH917" s="172"/>
      <c r="BI917" s="172"/>
      <c r="BJ917" s="172"/>
      <c r="BK917" s="172"/>
      <c r="BL917" s="172"/>
      <c r="BM917" s="172"/>
      <c r="BN917" s="172"/>
      <c r="BO917" s="172"/>
      <c r="BP917" s="172"/>
      <c r="BQ917" s="172"/>
      <c r="BR917" s="172"/>
      <c r="BS917" s="172"/>
      <c r="BT917" s="172"/>
      <c r="BU917" s="172"/>
      <c r="BV917" s="172"/>
      <c r="BW917" s="172"/>
      <c r="BX917" s="172"/>
      <c r="BY917" s="172"/>
      <c r="BZ917" s="172"/>
      <c r="CA917" s="172"/>
      <c r="CB917" s="172"/>
      <c r="CC917" s="172"/>
      <c r="CD917" s="172"/>
      <c r="CE917" s="172"/>
      <c r="CF917" s="172"/>
      <c r="CG917" s="172"/>
      <c r="CH917" s="172"/>
      <c r="CI917" s="172"/>
      <c r="CJ917" s="172"/>
      <c r="CK917" s="172"/>
      <c r="CL917" s="172"/>
      <c r="CM917" s="172"/>
      <c r="CN917" s="172"/>
      <c r="CO917" s="172"/>
      <c r="CP917" s="172"/>
      <c r="CQ917" s="172"/>
      <c r="CR917" s="172"/>
      <c r="CS917" s="172"/>
      <c r="CT917" s="172"/>
      <c r="CU917" s="172"/>
      <c r="CV917" s="172"/>
      <c r="CW917" s="172"/>
      <c r="CX917" s="172"/>
      <c r="CY917" s="172"/>
      <c r="CZ917" s="172"/>
      <c r="DA917" s="172"/>
      <c r="DB917" s="172"/>
      <c r="DC917" s="172"/>
      <c r="DD917" s="172"/>
      <c r="DE917" s="172"/>
      <c r="DF917" s="172"/>
      <c r="DG917" s="172"/>
      <c r="DH917" s="172"/>
      <c r="DI917" s="172"/>
      <c r="DJ917" s="172"/>
      <c r="DK917" s="172"/>
      <c r="DL917" s="172"/>
      <c r="DM917" s="172"/>
    </row>
    <row r="918" spans="1:117" s="225" customFormat="1" hidden="1">
      <c r="A918" s="178" t="s">
        <v>1239</v>
      </c>
      <c r="B918" s="243"/>
      <c r="C918" s="242"/>
      <c r="D918" s="241"/>
      <c r="E918" s="240"/>
      <c r="F918" s="239"/>
      <c r="G918" s="238"/>
      <c r="H918" s="231"/>
      <c r="I918" s="237"/>
      <c r="J918" s="236"/>
      <c r="K918" s="236"/>
      <c r="L918" s="236"/>
      <c r="M918" s="236"/>
      <c r="N918" s="236"/>
      <c r="O918" s="236"/>
      <c r="P918" s="236"/>
      <c r="Q918" s="236"/>
      <c r="R918" s="236"/>
      <c r="S918" s="236"/>
      <c r="T918" s="236"/>
      <c r="U918" s="236"/>
      <c r="V918" s="236"/>
      <c r="W918" s="236"/>
      <c r="X918" s="236"/>
      <c r="Y918" s="236"/>
      <c r="Z918" s="236"/>
      <c r="AA918" s="236"/>
      <c r="AB918" s="236"/>
      <c r="AC918" s="236"/>
      <c r="AD918" s="236"/>
      <c r="AE918" s="236"/>
      <c r="AF918" s="236"/>
      <c r="AG918" s="236"/>
      <c r="AH918" s="236"/>
      <c r="AI918" s="236"/>
      <c r="AJ918" s="236"/>
      <c r="AK918" s="236"/>
      <c r="AL918" s="236"/>
      <c r="AM918" s="236"/>
      <c r="AN918" s="236"/>
      <c r="AO918" s="236"/>
      <c r="AP918" s="236"/>
      <c r="AQ918" s="236"/>
      <c r="AR918" s="236"/>
      <c r="AS918" s="177">
        <f t="shared" si="104"/>
        <v>0</v>
      </c>
      <c r="AT918" s="235">
        <f t="shared" si="105"/>
        <v>0</v>
      </c>
      <c r="AU918" s="235">
        <f t="shared" si="106"/>
        <v>0</v>
      </c>
      <c r="AV918" s="235">
        <f t="shared" si="107"/>
        <v>0</v>
      </c>
      <c r="AW918" s="172"/>
      <c r="AX918" s="173">
        <f t="shared" si="103"/>
        <v>0</v>
      </c>
      <c r="AY918" s="173"/>
      <c r="AZ918" s="173"/>
      <c r="BA918" s="173">
        <f t="shared" si="108"/>
        <v>0</v>
      </c>
      <c r="BB918" s="173"/>
      <c r="BC918" s="173"/>
      <c r="BD918" s="173">
        <f t="shared" si="109"/>
        <v>0</v>
      </c>
      <c r="BE918" s="173"/>
      <c r="BF918" s="172"/>
      <c r="BG918" s="172"/>
      <c r="BH918" s="172"/>
      <c r="BI918" s="172"/>
      <c r="BJ918" s="172"/>
      <c r="BK918" s="172"/>
      <c r="BL918" s="172"/>
      <c r="BM918" s="172"/>
      <c r="BN918" s="172"/>
      <c r="BO918" s="172"/>
      <c r="BP918" s="172"/>
      <c r="BQ918" s="172"/>
      <c r="BR918" s="172"/>
      <c r="BS918" s="172"/>
      <c r="BT918" s="172"/>
      <c r="BU918" s="172"/>
      <c r="BV918" s="172"/>
      <c r="BW918" s="172"/>
      <c r="BX918" s="172"/>
      <c r="BY918" s="172"/>
      <c r="BZ918" s="172"/>
      <c r="CA918" s="172"/>
      <c r="CB918" s="172"/>
      <c r="CC918" s="172"/>
      <c r="CD918" s="172"/>
      <c r="CE918" s="172"/>
      <c r="CF918" s="172"/>
      <c r="CG918" s="172"/>
      <c r="CH918" s="172"/>
      <c r="CI918" s="172"/>
      <c r="CJ918" s="172"/>
      <c r="CK918" s="172"/>
      <c r="CL918" s="172"/>
      <c r="CM918" s="172"/>
      <c r="CN918" s="172"/>
      <c r="CO918" s="172"/>
      <c r="CP918" s="172"/>
      <c r="CQ918" s="172"/>
      <c r="CR918" s="172"/>
      <c r="CS918" s="172"/>
      <c r="CT918" s="172"/>
      <c r="CU918" s="172"/>
      <c r="CV918" s="172"/>
      <c r="CW918" s="172"/>
      <c r="CX918" s="172"/>
      <c r="CY918" s="172"/>
      <c r="CZ918" s="172"/>
      <c r="DA918" s="172"/>
      <c r="DB918" s="172"/>
      <c r="DC918" s="172"/>
      <c r="DD918" s="172"/>
      <c r="DE918" s="172"/>
      <c r="DF918" s="172"/>
      <c r="DG918" s="172"/>
      <c r="DH918" s="172"/>
      <c r="DI918" s="172"/>
      <c r="DJ918" s="172"/>
      <c r="DK918" s="172"/>
      <c r="DL918" s="172"/>
      <c r="DM918" s="172"/>
    </row>
    <row r="919" spans="1:117" s="225" customFormat="1" hidden="1">
      <c r="A919" s="178" t="s">
        <v>1240</v>
      </c>
      <c r="B919" s="243"/>
      <c r="C919" s="242"/>
      <c r="D919" s="241"/>
      <c r="E919" s="240"/>
      <c r="F919" s="239"/>
      <c r="G919" s="238"/>
      <c r="H919" s="231"/>
      <c r="I919" s="237"/>
      <c r="J919" s="236"/>
      <c r="K919" s="236"/>
      <c r="L919" s="236"/>
      <c r="M919" s="236"/>
      <c r="N919" s="236"/>
      <c r="O919" s="236"/>
      <c r="P919" s="236"/>
      <c r="Q919" s="236"/>
      <c r="R919" s="236"/>
      <c r="S919" s="236"/>
      <c r="T919" s="236"/>
      <c r="U919" s="236"/>
      <c r="V919" s="236"/>
      <c r="W919" s="236"/>
      <c r="X919" s="236"/>
      <c r="Y919" s="236"/>
      <c r="Z919" s="236"/>
      <c r="AA919" s="236"/>
      <c r="AB919" s="236"/>
      <c r="AC919" s="236"/>
      <c r="AD919" s="236"/>
      <c r="AE919" s="236"/>
      <c r="AF919" s="236"/>
      <c r="AG919" s="236"/>
      <c r="AH919" s="236"/>
      <c r="AI919" s="236"/>
      <c r="AJ919" s="236"/>
      <c r="AK919" s="236"/>
      <c r="AL919" s="236"/>
      <c r="AM919" s="236"/>
      <c r="AN919" s="236"/>
      <c r="AO919" s="236"/>
      <c r="AP919" s="236"/>
      <c r="AQ919" s="236"/>
      <c r="AR919" s="236"/>
      <c r="AS919" s="177">
        <f t="shared" si="104"/>
        <v>0</v>
      </c>
      <c r="AT919" s="235">
        <f t="shared" si="105"/>
        <v>0</v>
      </c>
      <c r="AU919" s="235">
        <f t="shared" si="106"/>
        <v>0</v>
      </c>
      <c r="AV919" s="235">
        <f t="shared" si="107"/>
        <v>0</v>
      </c>
      <c r="AW919" s="172"/>
      <c r="AX919" s="173">
        <f t="shared" si="103"/>
        <v>0</v>
      </c>
      <c r="AY919" s="173"/>
      <c r="AZ919" s="173"/>
      <c r="BA919" s="173">
        <f t="shared" si="108"/>
        <v>0</v>
      </c>
      <c r="BB919" s="173"/>
      <c r="BC919" s="173"/>
      <c r="BD919" s="173">
        <f t="shared" si="109"/>
        <v>0</v>
      </c>
      <c r="BE919" s="173"/>
      <c r="BF919" s="172"/>
      <c r="BG919" s="172"/>
      <c r="BH919" s="172"/>
      <c r="BI919" s="172"/>
      <c r="BJ919" s="172"/>
      <c r="BK919" s="172"/>
      <c r="BL919" s="172"/>
      <c r="BM919" s="172"/>
      <c r="BN919" s="172"/>
      <c r="BO919" s="172"/>
      <c r="BP919" s="172"/>
      <c r="BQ919" s="172"/>
      <c r="BR919" s="172"/>
      <c r="BS919" s="172"/>
      <c r="BT919" s="172"/>
      <c r="BU919" s="172"/>
      <c r="BV919" s="172"/>
      <c r="BW919" s="172"/>
      <c r="BX919" s="172"/>
      <c r="BY919" s="172"/>
      <c r="BZ919" s="172"/>
      <c r="CA919" s="172"/>
      <c r="CB919" s="172"/>
      <c r="CC919" s="172"/>
      <c r="CD919" s="172"/>
      <c r="CE919" s="172"/>
      <c r="CF919" s="172"/>
      <c r="CG919" s="172"/>
      <c r="CH919" s="172"/>
      <c r="CI919" s="172"/>
      <c r="CJ919" s="172"/>
      <c r="CK919" s="172"/>
      <c r="CL919" s="172"/>
      <c r="CM919" s="172"/>
      <c r="CN919" s="172"/>
      <c r="CO919" s="172"/>
      <c r="CP919" s="172"/>
      <c r="CQ919" s="172"/>
      <c r="CR919" s="172"/>
      <c r="CS919" s="172"/>
      <c r="CT919" s="172"/>
      <c r="CU919" s="172"/>
      <c r="CV919" s="172"/>
      <c r="CW919" s="172"/>
      <c r="CX919" s="172"/>
      <c r="CY919" s="172"/>
      <c r="CZ919" s="172"/>
      <c r="DA919" s="172"/>
      <c r="DB919" s="172"/>
      <c r="DC919" s="172"/>
      <c r="DD919" s="172"/>
      <c r="DE919" s="172"/>
      <c r="DF919" s="172"/>
      <c r="DG919" s="172"/>
      <c r="DH919" s="172"/>
      <c r="DI919" s="172"/>
      <c r="DJ919" s="172"/>
      <c r="DK919" s="172"/>
      <c r="DL919" s="172"/>
      <c r="DM919" s="172"/>
    </row>
    <row r="920" spans="1:117" s="225" customFormat="1" hidden="1">
      <c r="A920" s="178" t="s">
        <v>1241</v>
      </c>
      <c r="B920" s="243"/>
      <c r="C920" s="242"/>
      <c r="D920" s="241"/>
      <c r="E920" s="240"/>
      <c r="F920" s="239"/>
      <c r="G920" s="238"/>
      <c r="H920" s="231"/>
      <c r="I920" s="237"/>
      <c r="J920" s="236"/>
      <c r="K920" s="236"/>
      <c r="L920" s="236"/>
      <c r="M920" s="236"/>
      <c r="N920" s="236"/>
      <c r="O920" s="236"/>
      <c r="P920" s="236"/>
      <c r="Q920" s="236"/>
      <c r="R920" s="236"/>
      <c r="S920" s="236"/>
      <c r="T920" s="236"/>
      <c r="U920" s="236"/>
      <c r="V920" s="236"/>
      <c r="W920" s="236"/>
      <c r="X920" s="236"/>
      <c r="Y920" s="236"/>
      <c r="Z920" s="236"/>
      <c r="AA920" s="236"/>
      <c r="AB920" s="236"/>
      <c r="AC920" s="236"/>
      <c r="AD920" s="236"/>
      <c r="AE920" s="236"/>
      <c r="AF920" s="236"/>
      <c r="AG920" s="236"/>
      <c r="AH920" s="236"/>
      <c r="AI920" s="236"/>
      <c r="AJ920" s="236"/>
      <c r="AK920" s="236"/>
      <c r="AL920" s="236"/>
      <c r="AM920" s="236"/>
      <c r="AN920" s="236"/>
      <c r="AO920" s="236"/>
      <c r="AP920" s="236"/>
      <c r="AQ920" s="236"/>
      <c r="AR920" s="236"/>
      <c r="AS920" s="177">
        <f t="shared" si="104"/>
        <v>0</v>
      </c>
      <c r="AT920" s="235">
        <f t="shared" si="105"/>
        <v>0</v>
      </c>
      <c r="AU920" s="235">
        <f t="shared" si="106"/>
        <v>0</v>
      </c>
      <c r="AV920" s="235">
        <f t="shared" si="107"/>
        <v>0</v>
      </c>
      <c r="AW920" s="172"/>
      <c r="AX920" s="173">
        <f t="shared" si="103"/>
        <v>0</v>
      </c>
      <c r="AY920" s="173"/>
      <c r="AZ920" s="173"/>
      <c r="BA920" s="173">
        <f t="shared" si="108"/>
        <v>0</v>
      </c>
      <c r="BB920" s="173"/>
      <c r="BC920" s="173"/>
      <c r="BD920" s="173">
        <f t="shared" si="109"/>
        <v>0</v>
      </c>
      <c r="BE920" s="173"/>
      <c r="BF920" s="172"/>
      <c r="BG920" s="172"/>
      <c r="BH920" s="172"/>
      <c r="BI920" s="172"/>
      <c r="BJ920" s="172"/>
      <c r="BK920" s="172"/>
      <c r="BL920" s="172"/>
      <c r="BM920" s="172"/>
      <c r="BN920" s="172"/>
      <c r="BO920" s="172"/>
      <c r="BP920" s="172"/>
      <c r="BQ920" s="172"/>
      <c r="BR920" s="172"/>
      <c r="BS920" s="172"/>
      <c r="BT920" s="172"/>
      <c r="BU920" s="172"/>
      <c r="BV920" s="172"/>
      <c r="BW920" s="172"/>
      <c r="BX920" s="172"/>
      <c r="BY920" s="172"/>
      <c r="BZ920" s="172"/>
      <c r="CA920" s="172"/>
      <c r="CB920" s="172"/>
      <c r="CC920" s="172"/>
      <c r="CD920" s="172"/>
      <c r="CE920" s="172"/>
      <c r="CF920" s="172"/>
      <c r="CG920" s="172"/>
      <c r="CH920" s="172"/>
      <c r="CI920" s="172"/>
      <c r="CJ920" s="172"/>
      <c r="CK920" s="172"/>
      <c r="CL920" s="172"/>
      <c r="CM920" s="172"/>
      <c r="CN920" s="172"/>
      <c r="CO920" s="172"/>
      <c r="CP920" s="172"/>
      <c r="CQ920" s="172"/>
      <c r="CR920" s="172"/>
      <c r="CS920" s="172"/>
      <c r="CT920" s="172"/>
      <c r="CU920" s="172"/>
      <c r="CV920" s="172"/>
      <c r="CW920" s="172"/>
      <c r="CX920" s="172"/>
      <c r="CY920" s="172"/>
      <c r="CZ920" s="172"/>
      <c r="DA920" s="172"/>
      <c r="DB920" s="172"/>
      <c r="DC920" s="172"/>
      <c r="DD920" s="172"/>
      <c r="DE920" s="172"/>
      <c r="DF920" s="172"/>
      <c r="DG920" s="172"/>
      <c r="DH920" s="172"/>
      <c r="DI920" s="172"/>
      <c r="DJ920" s="172"/>
      <c r="DK920" s="172"/>
      <c r="DL920" s="172"/>
      <c r="DM920" s="172"/>
    </row>
    <row r="921" spans="1:117" s="225" customFormat="1" hidden="1">
      <c r="A921" s="178" t="s">
        <v>1242</v>
      </c>
      <c r="B921" s="243"/>
      <c r="C921" s="242"/>
      <c r="D921" s="241"/>
      <c r="E921" s="240"/>
      <c r="F921" s="239"/>
      <c r="G921" s="238"/>
      <c r="H921" s="231"/>
      <c r="I921" s="237"/>
      <c r="J921" s="236"/>
      <c r="K921" s="236"/>
      <c r="L921" s="236"/>
      <c r="M921" s="236"/>
      <c r="N921" s="236"/>
      <c r="O921" s="236"/>
      <c r="P921" s="236"/>
      <c r="Q921" s="236"/>
      <c r="R921" s="236"/>
      <c r="S921" s="236"/>
      <c r="T921" s="236"/>
      <c r="U921" s="236"/>
      <c r="V921" s="236"/>
      <c r="W921" s="236"/>
      <c r="X921" s="236"/>
      <c r="Y921" s="236"/>
      <c r="Z921" s="236"/>
      <c r="AA921" s="236"/>
      <c r="AB921" s="236"/>
      <c r="AC921" s="236"/>
      <c r="AD921" s="236"/>
      <c r="AE921" s="236"/>
      <c r="AF921" s="236"/>
      <c r="AG921" s="236"/>
      <c r="AH921" s="236"/>
      <c r="AI921" s="236"/>
      <c r="AJ921" s="236"/>
      <c r="AK921" s="236"/>
      <c r="AL921" s="236"/>
      <c r="AM921" s="236"/>
      <c r="AN921" s="236"/>
      <c r="AO921" s="236"/>
      <c r="AP921" s="236"/>
      <c r="AQ921" s="236"/>
      <c r="AR921" s="236"/>
      <c r="AS921" s="177">
        <f t="shared" si="104"/>
        <v>0</v>
      </c>
      <c r="AT921" s="235">
        <f t="shared" si="105"/>
        <v>0</v>
      </c>
      <c r="AU921" s="235">
        <f t="shared" si="106"/>
        <v>0</v>
      </c>
      <c r="AV921" s="235">
        <f t="shared" si="107"/>
        <v>0</v>
      </c>
      <c r="AW921" s="172"/>
      <c r="AX921" s="173">
        <f t="shared" si="103"/>
        <v>0</v>
      </c>
      <c r="AY921" s="173"/>
      <c r="AZ921" s="173"/>
      <c r="BA921" s="173">
        <f t="shared" si="108"/>
        <v>0</v>
      </c>
      <c r="BB921" s="173"/>
      <c r="BC921" s="173"/>
      <c r="BD921" s="173">
        <f t="shared" si="109"/>
        <v>0</v>
      </c>
      <c r="BE921" s="173"/>
      <c r="BF921" s="172"/>
      <c r="BG921" s="172"/>
      <c r="BH921" s="172"/>
      <c r="BI921" s="172"/>
      <c r="BJ921" s="172"/>
      <c r="BK921" s="172"/>
      <c r="BL921" s="172"/>
      <c r="BM921" s="172"/>
      <c r="BN921" s="172"/>
      <c r="BO921" s="172"/>
      <c r="BP921" s="172"/>
      <c r="BQ921" s="172"/>
      <c r="BR921" s="172"/>
      <c r="BS921" s="172"/>
      <c r="BT921" s="172"/>
      <c r="BU921" s="172"/>
      <c r="BV921" s="172"/>
      <c r="BW921" s="172"/>
      <c r="BX921" s="172"/>
      <c r="BY921" s="172"/>
      <c r="BZ921" s="172"/>
      <c r="CA921" s="172"/>
      <c r="CB921" s="172"/>
      <c r="CC921" s="172"/>
      <c r="CD921" s="172"/>
      <c r="CE921" s="172"/>
      <c r="CF921" s="172"/>
      <c r="CG921" s="172"/>
      <c r="CH921" s="172"/>
      <c r="CI921" s="172"/>
      <c r="CJ921" s="172"/>
      <c r="CK921" s="172"/>
      <c r="CL921" s="172"/>
      <c r="CM921" s="172"/>
      <c r="CN921" s="172"/>
      <c r="CO921" s="172"/>
      <c r="CP921" s="172"/>
      <c r="CQ921" s="172"/>
      <c r="CR921" s="172"/>
      <c r="CS921" s="172"/>
      <c r="CT921" s="172"/>
      <c r="CU921" s="172"/>
      <c r="CV921" s="172"/>
      <c r="CW921" s="172"/>
      <c r="CX921" s="172"/>
      <c r="CY921" s="172"/>
      <c r="CZ921" s="172"/>
      <c r="DA921" s="172"/>
      <c r="DB921" s="172"/>
      <c r="DC921" s="172"/>
      <c r="DD921" s="172"/>
      <c r="DE921" s="172"/>
      <c r="DF921" s="172"/>
      <c r="DG921" s="172"/>
      <c r="DH921" s="172"/>
      <c r="DI921" s="172"/>
      <c r="DJ921" s="172"/>
      <c r="DK921" s="172"/>
      <c r="DL921" s="172"/>
      <c r="DM921" s="172"/>
    </row>
    <row r="922" spans="1:117" s="225" customFormat="1" hidden="1">
      <c r="A922" s="178" t="s">
        <v>1243</v>
      </c>
      <c r="B922" s="243"/>
      <c r="C922" s="242"/>
      <c r="D922" s="241"/>
      <c r="E922" s="240"/>
      <c r="F922" s="239"/>
      <c r="G922" s="238"/>
      <c r="H922" s="231"/>
      <c r="I922" s="237"/>
      <c r="J922" s="236"/>
      <c r="K922" s="236"/>
      <c r="L922" s="236"/>
      <c r="M922" s="236"/>
      <c r="N922" s="236"/>
      <c r="O922" s="236"/>
      <c r="P922" s="236"/>
      <c r="Q922" s="236"/>
      <c r="R922" s="236"/>
      <c r="S922" s="236"/>
      <c r="T922" s="236"/>
      <c r="U922" s="236"/>
      <c r="V922" s="236"/>
      <c r="W922" s="236"/>
      <c r="X922" s="236"/>
      <c r="Y922" s="236"/>
      <c r="Z922" s="236"/>
      <c r="AA922" s="236"/>
      <c r="AB922" s="236"/>
      <c r="AC922" s="236"/>
      <c r="AD922" s="236"/>
      <c r="AE922" s="236"/>
      <c r="AF922" s="236"/>
      <c r="AG922" s="236"/>
      <c r="AH922" s="236"/>
      <c r="AI922" s="236"/>
      <c r="AJ922" s="236"/>
      <c r="AK922" s="236"/>
      <c r="AL922" s="236"/>
      <c r="AM922" s="236"/>
      <c r="AN922" s="236"/>
      <c r="AO922" s="236"/>
      <c r="AP922" s="236"/>
      <c r="AQ922" s="236"/>
      <c r="AR922" s="236"/>
      <c r="AS922" s="177">
        <f t="shared" si="104"/>
        <v>0</v>
      </c>
      <c r="AT922" s="235">
        <f t="shared" si="105"/>
        <v>0</v>
      </c>
      <c r="AU922" s="235">
        <f t="shared" si="106"/>
        <v>0</v>
      </c>
      <c r="AV922" s="235">
        <f t="shared" si="107"/>
        <v>0</v>
      </c>
      <c r="AW922" s="172"/>
      <c r="AX922" s="173">
        <f t="shared" si="103"/>
        <v>0</v>
      </c>
      <c r="AY922" s="173"/>
      <c r="AZ922" s="173"/>
      <c r="BA922" s="173">
        <f t="shared" si="108"/>
        <v>0</v>
      </c>
      <c r="BB922" s="173"/>
      <c r="BC922" s="173"/>
      <c r="BD922" s="173">
        <f t="shared" si="109"/>
        <v>0</v>
      </c>
      <c r="BE922" s="173"/>
      <c r="BF922" s="172"/>
      <c r="BG922" s="172"/>
      <c r="BH922" s="172"/>
      <c r="BI922" s="172"/>
      <c r="BJ922" s="172"/>
      <c r="BK922" s="172"/>
      <c r="BL922" s="172"/>
      <c r="BM922" s="172"/>
      <c r="BN922" s="172"/>
      <c r="BO922" s="172"/>
      <c r="BP922" s="172"/>
      <c r="BQ922" s="172"/>
      <c r="BR922" s="172"/>
      <c r="BS922" s="172"/>
      <c r="BT922" s="172"/>
      <c r="BU922" s="172"/>
      <c r="BV922" s="172"/>
      <c r="BW922" s="172"/>
      <c r="BX922" s="172"/>
      <c r="BY922" s="172"/>
      <c r="BZ922" s="172"/>
      <c r="CA922" s="172"/>
      <c r="CB922" s="172"/>
      <c r="CC922" s="172"/>
      <c r="CD922" s="172"/>
      <c r="CE922" s="172"/>
      <c r="CF922" s="172"/>
      <c r="CG922" s="172"/>
      <c r="CH922" s="172"/>
      <c r="CI922" s="172"/>
      <c r="CJ922" s="172"/>
      <c r="CK922" s="172"/>
      <c r="CL922" s="172"/>
      <c r="CM922" s="172"/>
      <c r="CN922" s="172"/>
      <c r="CO922" s="172"/>
      <c r="CP922" s="172"/>
      <c r="CQ922" s="172"/>
      <c r="CR922" s="172"/>
      <c r="CS922" s="172"/>
      <c r="CT922" s="172"/>
      <c r="CU922" s="172"/>
      <c r="CV922" s="172"/>
      <c r="CW922" s="172"/>
      <c r="CX922" s="172"/>
      <c r="CY922" s="172"/>
      <c r="CZ922" s="172"/>
      <c r="DA922" s="172"/>
      <c r="DB922" s="172"/>
      <c r="DC922" s="172"/>
      <c r="DD922" s="172"/>
      <c r="DE922" s="172"/>
      <c r="DF922" s="172"/>
      <c r="DG922" s="172"/>
      <c r="DH922" s="172"/>
      <c r="DI922" s="172"/>
      <c r="DJ922" s="172"/>
      <c r="DK922" s="172"/>
      <c r="DL922" s="172"/>
      <c r="DM922" s="172"/>
    </row>
    <row r="923" spans="1:117" hidden="1">
      <c r="A923" s="178" t="s">
        <v>1244</v>
      </c>
      <c r="B923" s="243"/>
      <c r="C923" s="242"/>
      <c r="D923" s="241"/>
      <c r="E923" s="240"/>
      <c r="F923" s="239"/>
      <c r="G923" s="238"/>
      <c r="H923" s="231"/>
      <c r="I923" s="237"/>
      <c r="J923" s="236"/>
      <c r="K923" s="236"/>
      <c r="L923" s="236"/>
      <c r="M923" s="236"/>
      <c r="N923" s="236"/>
      <c r="O923" s="236"/>
      <c r="P923" s="236"/>
      <c r="Q923" s="236"/>
      <c r="R923" s="236"/>
      <c r="S923" s="236"/>
      <c r="T923" s="236"/>
      <c r="U923" s="236"/>
      <c r="V923" s="236"/>
      <c r="W923" s="236"/>
      <c r="X923" s="236"/>
      <c r="Y923" s="236"/>
      <c r="Z923" s="236"/>
      <c r="AA923" s="236"/>
      <c r="AB923" s="236"/>
      <c r="AC923" s="236"/>
      <c r="AD923" s="236"/>
      <c r="AE923" s="236"/>
      <c r="AF923" s="236"/>
      <c r="AG923" s="236"/>
      <c r="AH923" s="236"/>
      <c r="AI923" s="236"/>
      <c r="AJ923" s="236"/>
      <c r="AK923" s="236"/>
      <c r="AL923" s="236"/>
      <c r="AM923" s="236"/>
      <c r="AN923" s="236"/>
      <c r="AO923" s="236"/>
      <c r="AP923" s="236"/>
      <c r="AQ923" s="236"/>
      <c r="AR923" s="236"/>
      <c r="AS923" s="177">
        <f t="shared" si="104"/>
        <v>0</v>
      </c>
      <c r="AT923" s="235">
        <f t="shared" si="105"/>
        <v>0</v>
      </c>
      <c r="AU923" s="235">
        <f t="shared" si="106"/>
        <v>0</v>
      </c>
      <c r="AV923" s="235">
        <f t="shared" si="107"/>
        <v>0</v>
      </c>
      <c r="AX923" s="173">
        <f t="shared" si="103"/>
        <v>0</v>
      </c>
      <c r="BA923" s="173">
        <f t="shared" si="108"/>
        <v>0</v>
      </c>
      <c r="BD923" s="173">
        <f t="shared" si="109"/>
        <v>0</v>
      </c>
    </row>
    <row r="924" spans="1:117" s="225" customFormat="1" hidden="1">
      <c r="A924" s="178" t="s">
        <v>1245</v>
      </c>
      <c r="B924" s="243"/>
      <c r="C924" s="242"/>
      <c r="D924" s="241"/>
      <c r="E924" s="240"/>
      <c r="F924" s="239"/>
      <c r="G924" s="238"/>
      <c r="H924" s="231"/>
      <c r="I924" s="237"/>
      <c r="J924" s="236"/>
      <c r="K924" s="236"/>
      <c r="L924" s="236"/>
      <c r="M924" s="236"/>
      <c r="N924" s="236"/>
      <c r="O924" s="236"/>
      <c r="P924" s="236"/>
      <c r="Q924" s="236"/>
      <c r="R924" s="236"/>
      <c r="S924" s="236"/>
      <c r="T924" s="236"/>
      <c r="U924" s="236"/>
      <c r="V924" s="236"/>
      <c r="W924" s="236"/>
      <c r="X924" s="236"/>
      <c r="Y924" s="236"/>
      <c r="Z924" s="236"/>
      <c r="AA924" s="236"/>
      <c r="AB924" s="236"/>
      <c r="AC924" s="236"/>
      <c r="AD924" s="236"/>
      <c r="AE924" s="236"/>
      <c r="AF924" s="236"/>
      <c r="AG924" s="236"/>
      <c r="AH924" s="236"/>
      <c r="AI924" s="236"/>
      <c r="AJ924" s="236"/>
      <c r="AK924" s="236"/>
      <c r="AL924" s="236"/>
      <c r="AM924" s="236"/>
      <c r="AN924" s="236"/>
      <c r="AO924" s="236"/>
      <c r="AP924" s="236"/>
      <c r="AQ924" s="236"/>
      <c r="AR924" s="236"/>
      <c r="AS924" s="177">
        <f t="shared" si="104"/>
        <v>0</v>
      </c>
      <c r="AT924" s="235">
        <f t="shared" si="105"/>
        <v>0</v>
      </c>
      <c r="AU924" s="235">
        <f t="shared" si="106"/>
        <v>0</v>
      </c>
      <c r="AV924" s="235">
        <f t="shared" si="107"/>
        <v>0</v>
      </c>
      <c r="AW924" s="172"/>
      <c r="AX924" s="173">
        <f t="shared" si="103"/>
        <v>0</v>
      </c>
      <c r="AY924" s="173"/>
      <c r="AZ924" s="173"/>
      <c r="BA924" s="173">
        <f t="shared" si="108"/>
        <v>0</v>
      </c>
      <c r="BB924" s="173"/>
      <c r="BC924" s="173"/>
      <c r="BD924" s="173">
        <f t="shared" si="109"/>
        <v>0</v>
      </c>
      <c r="BE924" s="173"/>
      <c r="BF924" s="172"/>
      <c r="BG924" s="172"/>
      <c r="BH924" s="172"/>
      <c r="BI924" s="172"/>
      <c r="BJ924" s="172"/>
      <c r="BK924" s="172"/>
      <c r="BL924" s="172"/>
      <c r="BM924" s="172"/>
      <c r="BN924" s="172"/>
      <c r="BO924" s="172"/>
      <c r="BP924" s="172"/>
      <c r="BQ924" s="172"/>
      <c r="BR924" s="172"/>
      <c r="BS924" s="172"/>
      <c r="BT924" s="172"/>
      <c r="BU924" s="172"/>
      <c r="BV924" s="172"/>
      <c r="BW924" s="172"/>
      <c r="BX924" s="172"/>
      <c r="BY924" s="172"/>
      <c r="BZ924" s="172"/>
      <c r="CA924" s="172"/>
      <c r="CB924" s="172"/>
      <c r="CC924" s="172"/>
      <c r="CD924" s="172"/>
      <c r="CE924" s="172"/>
      <c r="CF924" s="172"/>
      <c r="CG924" s="172"/>
      <c r="CH924" s="172"/>
      <c r="CI924" s="172"/>
      <c r="CJ924" s="172"/>
      <c r="CK924" s="172"/>
      <c r="CL924" s="172"/>
      <c r="CM924" s="172"/>
      <c r="CN924" s="172"/>
      <c r="CO924" s="172"/>
      <c r="CP924" s="172"/>
      <c r="CQ924" s="172"/>
      <c r="CR924" s="172"/>
      <c r="CS924" s="172"/>
      <c r="CT924" s="172"/>
      <c r="CU924" s="172"/>
      <c r="CV924" s="172"/>
      <c r="CW924" s="172"/>
      <c r="CX924" s="172"/>
      <c r="CY924" s="172"/>
      <c r="CZ924" s="172"/>
      <c r="DA924" s="172"/>
      <c r="DB924" s="172"/>
      <c r="DC924" s="172"/>
      <c r="DD924" s="172"/>
      <c r="DE924" s="172"/>
      <c r="DF924" s="172"/>
      <c r="DG924" s="172"/>
      <c r="DH924" s="172"/>
      <c r="DI924" s="172"/>
      <c r="DJ924" s="172"/>
      <c r="DK924" s="172"/>
      <c r="DL924" s="172"/>
      <c r="DM924" s="172"/>
    </row>
    <row r="925" spans="1:117" s="225" customFormat="1" hidden="1">
      <c r="A925" s="178" t="s">
        <v>1246</v>
      </c>
      <c r="B925" s="243"/>
      <c r="C925" s="242"/>
      <c r="D925" s="241"/>
      <c r="E925" s="240"/>
      <c r="F925" s="239"/>
      <c r="G925" s="238"/>
      <c r="H925" s="231"/>
      <c r="I925" s="237"/>
      <c r="J925" s="236"/>
      <c r="K925" s="236"/>
      <c r="L925" s="236"/>
      <c r="M925" s="236"/>
      <c r="N925" s="236"/>
      <c r="O925" s="236"/>
      <c r="P925" s="236"/>
      <c r="Q925" s="236"/>
      <c r="R925" s="236"/>
      <c r="S925" s="236"/>
      <c r="T925" s="236"/>
      <c r="U925" s="236"/>
      <c r="V925" s="236"/>
      <c r="W925" s="236"/>
      <c r="X925" s="236"/>
      <c r="Y925" s="236"/>
      <c r="Z925" s="236"/>
      <c r="AA925" s="236"/>
      <c r="AB925" s="236"/>
      <c r="AC925" s="236"/>
      <c r="AD925" s="236"/>
      <c r="AE925" s="236"/>
      <c r="AF925" s="236"/>
      <c r="AG925" s="236"/>
      <c r="AH925" s="236"/>
      <c r="AI925" s="236"/>
      <c r="AJ925" s="236"/>
      <c r="AK925" s="236"/>
      <c r="AL925" s="236"/>
      <c r="AM925" s="236"/>
      <c r="AN925" s="236"/>
      <c r="AO925" s="236"/>
      <c r="AP925" s="236"/>
      <c r="AQ925" s="236"/>
      <c r="AR925" s="236"/>
      <c r="AS925" s="177">
        <f t="shared" si="104"/>
        <v>0</v>
      </c>
      <c r="AT925" s="235">
        <f t="shared" si="105"/>
        <v>0</v>
      </c>
      <c r="AU925" s="235">
        <f t="shared" si="106"/>
        <v>0</v>
      </c>
      <c r="AV925" s="235">
        <f t="shared" si="107"/>
        <v>0</v>
      </c>
      <c r="AW925" s="172"/>
      <c r="AX925" s="173">
        <f t="shared" si="103"/>
        <v>0</v>
      </c>
      <c r="AY925" s="173"/>
      <c r="AZ925" s="173"/>
      <c r="BA925" s="173">
        <f t="shared" si="108"/>
        <v>0</v>
      </c>
      <c r="BB925" s="173"/>
      <c r="BC925" s="173"/>
      <c r="BD925" s="173">
        <f t="shared" si="109"/>
        <v>0</v>
      </c>
      <c r="BE925" s="173"/>
      <c r="BF925" s="172"/>
      <c r="BG925" s="172"/>
      <c r="BH925" s="172"/>
      <c r="BI925" s="172"/>
      <c r="BJ925" s="172"/>
      <c r="BK925" s="172"/>
      <c r="BL925" s="172"/>
      <c r="BM925" s="172"/>
      <c r="BN925" s="172"/>
      <c r="BO925" s="172"/>
      <c r="BP925" s="172"/>
      <c r="BQ925" s="172"/>
      <c r="BR925" s="172"/>
      <c r="BS925" s="172"/>
      <c r="BT925" s="172"/>
      <c r="BU925" s="172"/>
      <c r="BV925" s="172"/>
      <c r="BW925" s="172"/>
      <c r="BX925" s="172"/>
      <c r="BY925" s="172"/>
      <c r="BZ925" s="172"/>
      <c r="CA925" s="172"/>
      <c r="CB925" s="172"/>
      <c r="CC925" s="172"/>
      <c r="CD925" s="172"/>
      <c r="CE925" s="172"/>
      <c r="CF925" s="172"/>
      <c r="CG925" s="172"/>
      <c r="CH925" s="172"/>
      <c r="CI925" s="172"/>
      <c r="CJ925" s="172"/>
      <c r="CK925" s="172"/>
      <c r="CL925" s="172"/>
      <c r="CM925" s="172"/>
      <c r="CN925" s="172"/>
      <c r="CO925" s="172"/>
      <c r="CP925" s="172"/>
      <c r="CQ925" s="172"/>
      <c r="CR925" s="172"/>
      <c r="CS925" s="172"/>
      <c r="CT925" s="172"/>
      <c r="CU925" s="172"/>
      <c r="CV925" s="172"/>
      <c r="CW925" s="172"/>
      <c r="CX925" s="172"/>
      <c r="CY925" s="172"/>
      <c r="CZ925" s="172"/>
      <c r="DA925" s="172"/>
      <c r="DB925" s="172"/>
      <c r="DC925" s="172"/>
      <c r="DD925" s="172"/>
      <c r="DE925" s="172"/>
      <c r="DF925" s="172"/>
      <c r="DG925" s="172"/>
      <c r="DH925" s="172"/>
      <c r="DI925" s="172"/>
      <c r="DJ925" s="172"/>
      <c r="DK925" s="172"/>
      <c r="DL925" s="172"/>
      <c r="DM925" s="172"/>
    </row>
    <row r="926" spans="1:117" s="225" customFormat="1" hidden="1">
      <c r="A926" s="178" t="s">
        <v>1247</v>
      </c>
      <c r="B926" s="243"/>
      <c r="C926" s="242"/>
      <c r="D926" s="241"/>
      <c r="E926" s="240"/>
      <c r="F926" s="239"/>
      <c r="G926" s="238"/>
      <c r="H926" s="231"/>
      <c r="I926" s="237"/>
      <c r="J926" s="236"/>
      <c r="K926" s="236"/>
      <c r="L926" s="236"/>
      <c r="M926" s="236"/>
      <c r="N926" s="236"/>
      <c r="O926" s="236"/>
      <c r="P926" s="236"/>
      <c r="Q926" s="236"/>
      <c r="R926" s="236"/>
      <c r="S926" s="236"/>
      <c r="T926" s="236"/>
      <c r="U926" s="236"/>
      <c r="V926" s="236"/>
      <c r="W926" s="236"/>
      <c r="X926" s="236"/>
      <c r="Y926" s="236"/>
      <c r="Z926" s="236"/>
      <c r="AA926" s="236"/>
      <c r="AB926" s="236"/>
      <c r="AC926" s="236"/>
      <c r="AD926" s="236"/>
      <c r="AE926" s="236"/>
      <c r="AF926" s="236"/>
      <c r="AG926" s="236"/>
      <c r="AH926" s="236"/>
      <c r="AI926" s="236"/>
      <c r="AJ926" s="236"/>
      <c r="AK926" s="236"/>
      <c r="AL926" s="236"/>
      <c r="AM926" s="236"/>
      <c r="AN926" s="236"/>
      <c r="AO926" s="236"/>
      <c r="AP926" s="236"/>
      <c r="AQ926" s="236"/>
      <c r="AR926" s="236"/>
      <c r="AS926" s="177">
        <f t="shared" si="104"/>
        <v>0</v>
      </c>
      <c r="AT926" s="235">
        <f t="shared" si="105"/>
        <v>0</v>
      </c>
      <c r="AU926" s="235">
        <f t="shared" si="106"/>
        <v>0</v>
      </c>
      <c r="AV926" s="235">
        <f t="shared" si="107"/>
        <v>0</v>
      </c>
      <c r="AW926" s="172"/>
      <c r="AX926" s="173">
        <f t="shared" si="103"/>
        <v>0</v>
      </c>
      <c r="AY926" s="173"/>
      <c r="AZ926" s="173"/>
      <c r="BA926" s="173">
        <f t="shared" si="108"/>
        <v>0</v>
      </c>
      <c r="BB926" s="173"/>
      <c r="BC926" s="173"/>
      <c r="BD926" s="173">
        <f t="shared" si="109"/>
        <v>0</v>
      </c>
      <c r="BE926" s="173"/>
      <c r="BF926" s="172"/>
      <c r="BG926" s="172"/>
      <c r="BH926" s="172"/>
      <c r="BI926" s="172"/>
      <c r="BJ926" s="172"/>
      <c r="BK926" s="172"/>
      <c r="BL926" s="172"/>
      <c r="BM926" s="172"/>
      <c r="BN926" s="172"/>
      <c r="BO926" s="172"/>
      <c r="BP926" s="172"/>
      <c r="BQ926" s="172"/>
      <c r="BR926" s="172"/>
      <c r="BS926" s="172"/>
      <c r="BT926" s="172"/>
      <c r="BU926" s="172"/>
      <c r="BV926" s="172"/>
      <c r="BW926" s="172"/>
      <c r="BX926" s="172"/>
      <c r="BY926" s="172"/>
      <c r="BZ926" s="172"/>
      <c r="CA926" s="172"/>
      <c r="CB926" s="172"/>
      <c r="CC926" s="172"/>
      <c r="CD926" s="172"/>
      <c r="CE926" s="172"/>
      <c r="CF926" s="172"/>
      <c r="CG926" s="172"/>
      <c r="CH926" s="172"/>
      <c r="CI926" s="172"/>
      <c r="CJ926" s="172"/>
      <c r="CK926" s="172"/>
      <c r="CL926" s="172"/>
      <c r="CM926" s="172"/>
      <c r="CN926" s="172"/>
      <c r="CO926" s="172"/>
      <c r="CP926" s="172"/>
      <c r="CQ926" s="172"/>
      <c r="CR926" s="172"/>
      <c r="CS926" s="172"/>
      <c r="CT926" s="172"/>
      <c r="CU926" s="172"/>
      <c r="CV926" s="172"/>
      <c r="CW926" s="172"/>
      <c r="CX926" s="172"/>
      <c r="CY926" s="172"/>
      <c r="CZ926" s="172"/>
      <c r="DA926" s="172"/>
      <c r="DB926" s="172"/>
      <c r="DC926" s="172"/>
      <c r="DD926" s="172"/>
      <c r="DE926" s="172"/>
      <c r="DF926" s="172"/>
      <c r="DG926" s="172"/>
      <c r="DH926" s="172"/>
      <c r="DI926" s="172"/>
      <c r="DJ926" s="172"/>
      <c r="DK926" s="172"/>
      <c r="DL926" s="172"/>
      <c r="DM926" s="172"/>
    </row>
    <row r="927" spans="1:117" s="225" customFormat="1" hidden="1">
      <c r="A927" s="178" t="s">
        <v>1248</v>
      </c>
      <c r="B927" s="243"/>
      <c r="C927" s="242"/>
      <c r="D927" s="241"/>
      <c r="E927" s="240"/>
      <c r="F927" s="239"/>
      <c r="G927" s="238"/>
      <c r="H927" s="231"/>
      <c r="I927" s="237"/>
      <c r="J927" s="236"/>
      <c r="K927" s="236"/>
      <c r="L927" s="236"/>
      <c r="M927" s="236"/>
      <c r="N927" s="236"/>
      <c r="O927" s="236"/>
      <c r="P927" s="236"/>
      <c r="Q927" s="236"/>
      <c r="R927" s="236"/>
      <c r="S927" s="236"/>
      <c r="T927" s="236"/>
      <c r="U927" s="236"/>
      <c r="V927" s="236"/>
      <c r="W927" s="236"/>
      <c r="X927" s="236"/>
      <c r="Y927" s="236"/>
      <c r="Z927" s="236"/>
      <c r="AA927" s="236"/>
      <c r="AB927" s="236"/>
      <c r="AC927" s="236"/>
      <c r="AD927" s="236"/>
      <c r="AE927" s="236"/>
      <c r="AF927" s="236"/>
      <c r="AG927" s="236"/>
      <c r="AH927" s="236"/>
      <c r="AI927" s="236"/>
      <c r="AJ927" s="236"/>
      <c r="AK927" s="236"/>
      <c r="AL927" s="236"/>
      <c r="AM927" s="236"/>
      <c r="AN927" s="236"/>
      <c r="AO927" s="236"/>
      <c r="AP927" s="236"/>
      <c r="AQ927" s="236"/>
      <c r="AR927" s="236"/>
      <c r="AS927" s="177">
        <f t="shared" si="104"/>
        <v>0</v>
      </c>
      <c r="AT927" s="235">
        <f t="shared" si="105"/>
        <v>0</v>
      </c>
      <c r="AU927" s="235">
        <f t="shared" si="106"/>
        <v>0</v>
      </c>
      <c r="AV927" s="235">
        <f t="shared" si="107"/>
        <v>0</v>
      </c>
      <c r="AW927" s="172"/>
      <c r="AX927" s="173">
        <f t="shared" si="103"/>
        <v>0</v>
      </c>
      <c r="AY927" s="173"/>
      <c r="AZ927" s="173"/>
      <c r="BA927" s="173">
        <f t="shared" si="108"/>
        <v>0</v>
      </c>
      <c r="BB927" s="173"/>
      <c r="BC927" s="173"/>
      <c r="BD927" s="173">
        <f t="shared" si="109"/>
        <v>0</v>
      </c>
      <c r="BE927" s="173"/>
      <c r="BF927" s="172"/>
      <c r="BG927" s="172"/>
      <c r="BH927" s="172"/>
      <c r="BI927" s="172"/>
      <c r="BJ927" s="172"/>
      <c r="BK927" s="172"/>
      <c r="BL927" s="172"/>
      <c r="BM927" s="172"/>
      <c r="BN927" s="172"/>
      <c r="BO927" s="172"/>
      <c r="BP927" s="172"/>
      <c r="BQ927" s="172"/>
      <c r="BR927" s="172"/>
      <c r="BS927" s="172"/>
      <c r="BT927" s="172"/>
      <c r="BU927" s="172"/>
      <c r="BV927" s="172"/>
      <c r="BW927" s="172"/>
      <c r="BX927" s="172"/>
      <c r="BY927" s="172"/>
      <c r="BZ927" s="172"/>
      <c r="CA927" s="172"/>
      <c r="CB927" s="172"/>
      <c r="CC927" s="172"/>
      <c r="CD927" s="172"/>
      <c r="CE927" s="172"/>
      <c r="CF927" s="172"/>
      <c r="CG927" s="172"/>
      <c r="CH927" s="172"/>
      <c r="CI927" s="172"/>
      <c r="CJ927" s="172"/>
      <c r="CK927" s="172"/>
      <c r="CL927" s="172"/>
      <c r="CM927" s="172"/>
      <c r="CN927" s="172"/>
      <c r="CO927" s="172"/>
      <c r="CP927" s="172"/>
      <c r="CQ927" s="172"/>
      <c r="CR927" s="172"/>
      <c r="CS927" s="172"/>
      <c r="CT927" s="172"/>
      <c r="CU927" s="172"/>
      <c r="CV927" s="172"/>
      <c r="CW927" s="172"/>
      <c r="CX927" s="172"/>
      <c r="CY927" s="172"/>
      <c r="CZ927" s="172"/>
      <c r="DA927" s="172"/>
      <c r="DB927" s="172"/>
      <c r="DC927" s="172"/>
      <c r="DD927" s="172"/>
      <c r="DE927" s="172"/>
      <c r="DF927" s="172"/>
      <c r="DG927" s="172"/>
      <c r="DH927" s="172"/>
      <c r="DI927" s="172"/>
      <c r="DJ927" s="172"/>
      <c r="DK927" s="172"/>
      <c r="DL927" s="172"/>
      <c r="DM927" s="172"/>
    </row>
    <row r="928" spans="1:117" s="225" customFormat="1" hidden="1">
      <c r="A928" s="178" t="s">
        <v>1249</v>
      </c>
      <c r="B928" s="243"/>
      <c r="C928" s="242"/>
      <c r="D928" s="241"/>
      <c r="E928" s="240"/>
      <c r="F928" s="239"/>
      <c r="G928" s="238"/>
      <c r="H928" s="231"/>
      <c r="I928" s="237"/>
      <c r="J928" s="236"/>
      <c r="K928" s="236"/>
      <c r="L928" s="236"/>
      <c r="M928" s="236"/>
      <c r="N928" s="236"/>
      <c r="O928" s="236"/>
      <c r="P928" s="236"/>
      <c r="Q928" s="236"/>
      <c r="R928" s="236"/>
      <c r="S928" s="236"/>
      <c r="T928" s="236"/>
      <c r="U928" s="236"/>
      <c r="V928" s="236"/>
      <c r="W928" s="236"/>
      <c r="X928" s="236"/>
      <c r="Y928" s="236"/>
      <c r="Z928" s="236"/>
      <c r="AA928" s="236"/>
      <c r="AB928" s="236"/>
      <c r="AC928" s="236"/>
      <c r="AD928" s="236"/>
      <c r="AE928" s="236"/>
      <c r="AF928" s="236"/>
      <c r="AG928" s="236"/>
      <c r="AH928" s="236"/>
      <c r="AI928" s="236"/>
      <c r="AJ928" s="236"/>
      <c r="AK928" s="236"/>
      <c r="AL928" s="236"/>
      <c r="AM928" s="236"/>
      <c r="AN928" s="236"/>
      <c r="AO928" s="236"/>
      <c r="AP928" s="236"/>
      <c r="AQ928" s="236"/>
      <c r="AR928" s="236"/>
      <c r="AS928" s="177">
        <f t="shared" si="104"/>
        <v>0</v>
      </c>
      <c r="AT928" s="235">
        <f t="shared" si="105"/>
        <v>0</v>
      </c>
      <c r="AU928" s="235">
        <f t="shared" si="106"/>
        <v>0</v>
      </c>
      <c r="AV928" s="235">
        <f t="shared" si="107"/>
        <v>0</v>
      </c>
      <c r="AW928" s="172"/>
      <c r="AX928" s="173">
        <f t="shared" si="103"/>
        <v>0</v>
      </c>
      <c r="AY928" s="173"/>
      <c r="AZ928" s="173"/>
      <c r="BA928" s="173">
        <f t="shared" si="108"/>
        <v>0</v>
      </c>
      <c r="BB928" s="173"/>
      <c r="BC928" s="173"/>
      <c r="BD928" s="173">
        <f t="shared" si="109"/>
        <v>0</v>
      </c>
      <c r="BE928" s="173"/>
      <c r="BF928" s="172"/>
      <c r="BG928" s="172"/>
      <c r="BH928" s="172"/>
      <c r="BI928" s="172"/>
      <c r="BJ928" s="172"/>
      <c r="BK928" s="172"/>
      <c r="BL928" s="172"/>
      <c r="BM928" s="172"/>
      <c r="BN928" s="172"/>
      <c r="BO928" s="172"/>
      <c r="BP928" s="172"/>
      <c r="BQ928" s="172"/>
      <c r="BR928" s="172"/>
      <c r="BS928" s="172"/>
      <c r="BT928" s="172"/>
      <c r="BU928" s="172"/>
      <c r="BV928" s="172"/>
      <c r="BW928" s="172"/>
      <c r="BX928" s="172"/>
      <c r="BY928" s="172"/>
      <c r="BZ928" s="172"/>
      <c r="CA928" s="172"/>
      <c r="CB928" s="172"/>
      <c r="CC928" s="172"/>
      <c r="CD928" s="172"/>
      <c r="CE928" s="172"/>
      <c r="CF928" s="172"/>
      <c r="CG928" s="172"/>
      <c r="CH928" s="172"/>
      <c r="CI928" s="172"/>
      <c r="CJ928" s="172"/>
      <c r="CK928" s="172"/>
      <c r="CL928" s="172"/>
      <c r="CM928" s="172"/>
      <c r="CN928" s="172"/>
      <c r="CO928" s="172"/>
      <c r="CP928" s="172"/>
      <c r="CQ928" s="172"/>
      <c r="CR928" s="172"/>
      <c r="CS928" s="172"/>
      <c r="CT928" s="172"/>
      <c r="CU928" s="172"/>
      <c r="CV928" s="172"/>
      <c r="CW928" s="172"/>
      <c r="CX928" s="172"/>
      <c r="CY928" s="172"/>
      <c r="CZ928" s="172"/>
      <c r="DA928" s="172"/>
      <c r="DB928" s="172"/>
      <c r="DC928" s="172"/>
      <c r="DD928" s="172"/>
      <c r="DE928" s="172"/>
      <c r="DF928" s="172"/>
      <c r="DG928" s="172"/>
      <c r="DH928" s="172"/>
      <c r="DI928" s="172"/>
      <c r="DJ928" s="172"/>
      <c r="DK928" s="172"/>
      <c r="DL928" s="172"/>
      <c r="DM928" s="172"/>
    </row>
    <row r="929" spans="1:117" s="225" customFormat="1" hidden="1">
      <c r="A929" s="178" t="s">
        <v>1250</v>
      </c>
      <c r="B929" s="243"/>
      <c r="C929" s="242"/>
      <c r="D929" s="241"/>
      <c r="E929" s="240"/>
      <c r="F929" s="239"/>
      <c r="G929" s="238"/>
      <c r="H929" s="231"/>
      <c r="I929" s="237"/>
      <c r="J929" s="236"/>
      <c r="K929" s="236"/>
      <c r="L929" s="236"/>
      <c r="M929" s="236"/>
      <c r="N929" s="236"/>
      <c r="O929" s="236"/>
      <c r="P929" s="236"/>
      <c r="Q929" s="236"/>
      <c r="R929" s="236"/>
      <c r="S929" s="236"/>
      <c r="T929" s="236"/>
      <c r="U929" s="236"/>
      <c r="V929" s="236"/>
      <c r="W929" s="236"/>
      <c r="X929" s="236"/>
      <c r="Y929" s="236"/>
      <c r="Z929" s="236"/>
      <c r="AA929" s="236"/>
      <c r="AB929" s="236"/>
      <c r="AC929" s="236"/>
      <c r="AD929" s="236"/>
      <c r="AE929" s="236"/>
      <c r="AF929" s="236"/>
      <c r="AG929" s="236"/>
      <c r="AH929" s="236"/>
      <c r="AI929" s="236"/>
      <c r="AJ929" s="236"/>
      <c r="AK929" s="236"/>
      <c r="AL929" s="236"/>
      <c r="AM929" s="236"/>
      <c r="AN929" s="236"/>
      <c r="AO929" s="236"/>
      <c r="AP929" s="236"/>
      <c r="AQ929" s="236"/>
      <c r="AR929" s="236"/>
      <c r="AS929" s="177">
        <f t="shared" si="104"/>
        <v>0</v>
      </c>
      <c r="AT929" s="235">
        <f t="shared" si="105"/>
        <v>0</v>
      </c>
      <c r="AU929" s="235">
        <f t="shared" si="106"/>
        <v>0</v>
      </c>
      <c r="AV929" s="235">
        <f t="shared" si="107"/>
        <v>0</v>
      </c>
      <c r="AW929" s="172"/>
      <c r="AX929" s="173">
        <f t="shared" si="103"/>
        <v>0</v>
      </c>
      <c r="AY929" s="173"/>
      <c r="AZ929" s="173"/>
      <c r="BA929" s="173">
        <f t="shared" si="108"/>
        <v>0</v>
      </c>
      <c r="BB929" s="173"/>
      <c r="BC929" s="173"/>
      <c r="BD929" s="173">
        <f t="shared" si="109"/>
        <v>0</v>
      </c>
      <c r="BE929" s="173"/>
      <c r="BF929" s="172"/>
      <c r="BG929" s="172"/>
      <c r="BH929" s="172"/>
      <c r="BI929" s="172"/>
      <c r="BJ929" s="172"/>
      <c r="BK929" s="172"/>
      <c r="BL929" s="172"/>
      <c r="BM929" s="172"/>
      <c r="BN929" s="172"/>
      <c r="BO929" s="172"/>
      <c r="BP929" s="172"/>
      <c r="BQ929" s="172"/>
      <c r="BR929" s="172"/>
      <c r="BS929" s="172"/>
      <c r="BT929" s="172"/>
      <c r="BU929" s="172"/>
      <c r="BV929" s="172"/>
      <c r="BW929" s="172"/>
      <c r="BX929" s="172"/>
      <c r="BY929" s="172"/>
      <c r="BZ929" s="172"/>
      <c r="CA929" s="172"/>
      <c r="CB929" s="172"/>
      <c r="CC929" s="172"/>
      <c r="CD929" s="172"/>
      <c r="CE929" s="172"/>
      <c r="CF929" s="172"/>
      <c r="CG929" s="172"/>
      <c r="CH929" s="172"/>
      <c r="CI929" s="172"/>
      <c r="CJ929" s="172"/>
      <c r="CK929" s="172"/>
      <c r="CL929" s="172"/>
      <c r="CM929" s="172"/>
      <c r="CN929" s="172"/>
      <c r="CO929" s="172"/>
      <c r="CP929" s="172"/>
      <c r="CQ929" s="172"/>
      <c r="CR929" s="172"/>
      <c r="CS929" s="172"/>
      <c r="CT929" s="172"/>
      <c r="CU929" s="172"/>
      <c r="CV929" s="172"/>
      <c r="CW929" s="172"/>
      <c r="CX929" s="172"/>
      <c r="CY929" s="172"/>
      <c r="CZ929" s="172"/>
      <c r="DA929" s="172"/>
      <c r="DB929" s="172"/>
      <c r="DC929" s="172"/>
      <c r="DD929" s="172"/>
      <c r="DE929" s="172"/>
      <c r="DF929" s="172"/>
      <c r="DG929" s="172"/>
      <c r="DH929" s="172"/>
      <c r="DI929" s="172"/>
      <c r="DJ929" s="172"/>
      <c r="DK929" s="172"/>
      <c r="DL929" s="172"/>
      <c r="DM929" s="172"/>
    </row>
    <row r="930" spans="1:117" hidden="1">
      <c r="A930" s="178" t="s">
        <v>1251</v>
      </c>
      <c r="B930" s="243"/>
      <c r="C930" s="242"/>
      <c r="D930" s="241"/>
      <c r="E930" s="240"/>
      <c r="F930" s="239"/>
      <c r="G930" s="238"/>
      <c r="H930" s="231"/>
      <c r="I930" s="237"/>
      <c r="J930" s="236"/>
      <c r="K930" s="236"/>
      <c r="L930" s="236"/>
      <c r="M930" s="236"/>
      <c r="N930" s="236"/>
      <c r="O930" s="236"/>
      <c r="P930" s="236"/>
      <c r="Q930" s="236"/>
      <c r="R930" s="236"/>
      <c r="S930" s="236"/>
      <c r="T930" s="236"/>
      <c r="U930" s="236"/>
      <c r="V930" s="236"/>
      <c r="W930" s="236"/>
      <c r="X930" s="236"/>
      <c r="Y930" s="236"/>
      <c r="Z930" s="236"/>
      <c r="AA930" s="236"/>
      <c r="AB930" s="236"/>
      <c r="AC930" s="236"/>
      <c r="AD930" s="236"/>
      <c r="AE930" s="236"/>
      <c r="AF930" s="236"/>
      <c r="AG930" s="236"/>
      <c r="AH930" s="236"/>
      <c r="AI930" s="236"/>
      <c r="AJ930" s="236"/>
      <c r="AK930" s="236"/>
      <c r="AL930" s="236"/>
      <c r="AM930" s="236"/>
      <c r="AN930" s="236"/>
      <c r="AO930" s="236"/>
      <c r="AP930" s="236"/>
      <c r="AQ930" s="236"/>
      <c r="AR930" s="236"/>
      <c r="AS930" s="177">
        <f t="shared" si="104"/>
        <v>0</v>
      </c>
      <c r="AT930" s="235">
        <f t="shared" si="105"/>
        <v>0</v>
      </c>
      <c r="AU930" s="235">
        <f t="shared" si="106"/>
        <v>0</v>
      </c>
      <c r="AV930" s="235">
        <f t="shared" si="107"/>
        <v>0</v>
      </c>
      <c r="AX930" s="173">
        <f t="shared" si="103"/>
        <v>0</v>
      </c>
      <c r="BA930" s="173">
        <f t="shared" si="108"/>
        <v>0</v>
      </c>
      <c r="BD930" s="173">
        <f t="shared" si="109"/>
        <v>0</v>
      </c>
    </row>
    <row r="931" spans="1:117" s="225" customFormat="1" hidden="1">
      <c r="A931" s="178" t="s">
        <v>1252</v>
      </c>
      <c r="B931" s="243"/>
      <c r="C931" s="242"/>
      <c r="D931" s="241"/>
      <c r="E931" s="240"/>
      <c r="F931" s="239"/>
      <c r="G931" s="238"/>
      <c r="H931" s="231"/>
      <c r="I931" s="237"/>
      <c r="J931" s="236"/>
      <c r="K931" s="236"/>
      <c r="L931" s="236"/>
      <c r="M931" s="236"/>
      <c r="N931" s="236"/>
      <c r="O931" s="236"/>
      <c r="P931" s="236"/>
      <c r="Q931" s="236"/>
      <c r="R931" s="236"/>
      <c r="S931" s="236"/>
      <c r="T931" s="236"/>
      <c r="U931" s="236"/>
      <c r="V931" s="236"/>
      <c r="W931" s="236"/>
      <c r="X931" s="236"/>
      <c r="Y931" s="236"/>
      <c r="Z931" s="236"/>
      <c r="AA931" s="236"/>
      <c r="AB931" s="236"/>
      <c r="AC931" s="236"/>
      <c r="AD931" s="236"/>
      <c r="AE931" s="236"/>
      <c r="AF931" s="236"/>
      <c r="AG931" s="236"/>
      <c r="AH931" s="236"/>
      <c r="AI931" s="236"/>
      <c r="AJ931" s="236"/>
      <c r="AK931" s="236"/>
      <c r="AL931" s="236"/>
      <c r="AM931" s="236"/>
      <c r="AN931" s="236"/>
      <c r="AO931" s="236"/>
      <c r="AP931" s="236"/>
      <c r="AQ931" s="236"/>
      <c r="AR931" s="236"/>
      <c r="AS931" s="177">
        <f t="shared" si="104"/>
        <v>0</v>
      </c>
      <c r="AT931" s="235">
        <f t="shared" si="105"/>
        <v>0</v>
      </c>
      <c r="AU931" s="235">
        <f t="shared" si="106"/>
        <v>0</v>
      </c>
      <c r="AV931" s="235">
        <f t="shared" si="107"/>
        <v>0</v>
      </c>
      <c r="AW931" s="172"/>
      <c r="AX931" s="173">
        <f t="shared" si="103"/>
        <v>0</v>
      </c>
      <c r="AY931" s="173"/>
      <c r="AZ931" s="173"/>
      <c r="BA931" s="173">
        <f t="shared" si="108"/>
        <v>0</v>
      </c>
      <c r="BB931" s="173"/>
      <c r="BC931" s="173"/>
      <c r="BD931" s="173">
        <f t="shared" si="109"/>
        <v>0</v>
      </c>
      <c r="BE931" s="173"/>
      <c r="BF931" s="172"/>
      <c r="BG931" s="172"/>
      <c r="BH931" s="172"/>
      <c r="BI931" s="172"/>
      <c r="BJ931" s="172"/>
      <c r="BK931" s="172"/>
      <c r="BL931" s="172"/>
      <c r="BM931" s="172"/>
      <c r="BN931" s="172"/>
      <c r="BO931" s="172"/>
      <c r="BP931" s="172"/>
      <c r="BQ931" s="172"/>
      <c r="BR931" s="172"/>
      <c r="BS931" s="172"/>
      <c r="BT931" s="172"/>
      <c r="BU931" s="172"/>
      <c r="BV931" s="172"/>
      <c r="BW931" s="172"/>
      <c r="BX931" s="172"/>
      <c r="BY931" s="172"/>
      <c r="BZ931" s="172"/>
      <c r="CA931" s="172"/>
      <c r="CB931" s="172"/>
      <c r="CC931" s="172"/>
      <c r="CD931" s="172"/>
      <c r="CE931" s="172"/>
      <c r="CF931" s="172"/>
      <c r="CG931" s="172"/>
      <c r="CH931" s="172"/>
      <c r="CI931" s="172"/>
      <c r="CJ931" s="172"/>
      <c r="CK931" s="172"/>
      <c r="CL931" s="172"/>
      <c r="CM931" s="172"/>
      <c r="CN931" s="172"/>
      <c r="CO931" s="172"/>
      <c r="CP931" s="172"/>
      <c r="CQ931" s="172"/>
      <c r="CR931" s="172"/>
      <c r="CS931" s="172"/>
      <c r="CT931" s="172"/>
      <c r="CU931" s="172"/>
      <c r="CV931" s="172"/>
      <c r="CW931" s="172"/>
      <c r="CX931" s="172"/>
      <c r="CY931" s="172"/>
      <c r="CZ931" s="172"/>
      <c r="DA931" s="172"/>
      <c r="DB931" s="172"/>
      <c r="DC931" s="172"/>
      <c r="DD931" s="172"/>
      <c r="DE931" s="172"/>
      <c r="DF931" s="172"/>
      <c r="DG931" s="172"/>
      <c r="DH931" s="172"/>
      <c r="DI931" s="172"/>
      <c r="DJ931" s="172"/>
      <c r="DK931" s="172"/>
      <c r="DL931" s="172"/>
      <c r="DM931" s="172"/>
    </row>
    <row r="932" spans="1:117" hidden="1">
      <c r="A932" s="178" t="s">
        <v>1253</v>
      </c>
      <c r="B932" s="243"/>
      <c r="C932" s="242"/>
      <c r="D932" s="241"/>
      <c r="E932" s="240"/>
      <c r="F932" s="239"/>
      <c r="G932" s="238"/>
      <c r="H932" s="231"/>
      <c r="I932" s="237"/>
      <c r="J932" s="236"/>
      <c r="K932" s="236"/>
      <c r="L932" s="236"/>
      <c r="M932" s="236"/>
      <c r="N932" s="236"/>
      <c r="O932" s="236"/>
      <c r="P932" s="236"/>
      <c r="Q932" s="236"/>
      <c r="R932" s="236"/>
      <c r="S932" s="236"/>
      <c r="T932" s="236"/>
      <c r="U932" s="236"/>
      <c r="V932" s="236"/>
      <c r="W932" s="236"/>
      <c r="X932" s="236"/>
      <c r="Y932" s="236"/>
      <c r="Z932" s="236"/>
      <c r="AA932" s="236"/>
      <c r="AB932" s="236"/>
      <c r="AC932" s="236"/>
      <c r="AD932" s="236"/>
      <c r="AE932" s="236"/>
      <c r="AF932" s="236"/>
      <c r="AG932" s="236"/>
      <c r="AH932" s="236"/>
      <c r="AI932" s="236"/>
      <c r="AJ932" s="236"/>
      <c r="AK932" s="236"/>
      <c r="AL932" s="236"/>
      <c r="AM932" s="236"/>
      <c r="AN932" s="236"/>
      <c r="AO932" s="236"/>
      <c r="AP932" s="236"/>
      <c r="AQ932" s="236"/>
      <c r="AR932" s="236"/>
      <c r="AS932" s="177">
        <f t="shared" si="104"/>
        <v>0</v>
      </c>
      <c r="AT932" s="235">
        <f t="shared" si="105"/>
        <v>0</v>
      </c>
      <c r="AU932" s="235">
        <f t="shared" si="106"/>
        <v>0</v>
      </c>
      <c r="AV932" s="235">
        <f t="shared" si="107"/>
        <v>0</v>
      </c>
      <c r="AX932" s="173">
        <f t="shared" si="103"/>
        <v>0</v>
      </c>
      <c r="BA932" s="173">
        <f t="shared" si="108"/>
        <v>0</v>
      </c>
      <c r="BD932" s="173">
        <f t="shared" si="109"/>
        <v>0</v>
      </c>
    </row>
    <row r="933" spans="1:117" s="225" customFormat="1" hidden="1">
      <c r="A933" s="178" t="s">
        <v>1254</v>
      </c>
      <c r="B933" s="243"/>
      <c r="C933" s="242"/>
      <c r="D933" s="241"/>
      <c r="E933" s="240"/>
      <c r="F933" s="239"/>
      <c r="G933" s="238"/>
      <c r="H933" s="231"/>
      <c r="I933" s="237"/>
      <c r="J933" s="236"/>
      <c r="K933" s="236"/>
      <c r="L933" s="236"/>
      <c r="M933" s="236"/>
      <c r="N933" s="236"/>
      <c r="O933" s="236"/>
      <c r="P933" s="236"/>
      <c r="Q933" s="236"/>
      <c r="R933" s="236"/>
      <c r="S933" s="236"/>
      <c r="T933" s="236"/>
      <c r="U933" s="236"/>
      <c r="V933" s="236"/>
      <c r="W933" s="236"/>
      <c r="X933" s="236"/>
      <c r="Y933" s="236"/>
      <c r="Z933" s="236"/>
      <c r="AA933" s="236"/>
      <c r="AB933" s="236"/>
      <c r="AC933" s="236"/>
      <c r="AD933" s="236"/>
      <c r="AE933" s="236"/>
      <c r="AF933" s="236"/>
      <c r="AG933" s="236"/>
      <c r="AH933" s="236"/>
      <c r="AI933" s="236"/>
      <c r="AJ933" s="236"/>
      <c r="AK933" s="236"/>
      <c r="AL933" s="236"/>
      <c r="AM933" s="236"/>
      <c r="AN933" s="236"/>
      <c r="AO933" s="236"/>
      <c r="AP933" s="236"/>
      <c r="AQ933" s="236"/>
      <c r="AR933" s="236"/>
      <c r="AS933" s="177">
        <f t="shared" si="104"/>
        <v>0</v>
      </c>
      <c r="AT933" s="235">
        <f t="shared" si="105"/>
        <v>0</v>
      </c>
      <c r="AU933" s="235">
        <f t="shared" si="106"/>
        <v>0</v>
      </c>
      <c r="AV933" s="235">
        <f t="shared" si="107"/>
        <v>0</v>
      </c>
      <c r="AW933" s="172"/>
      <c r="AX933" s="173">
        <f t="shared" si="103"/>
        <v>0</v>
      </c>
      <c r="AY933" s="173"/>
      <c r="AZ933" s="173"/>
      <c r="BA933" s="173">
        <f t="shared" si="108"/>
        <v>0</v>
      </c>
      <c r="BB933" s="173"/>
      <c r="BC933" s="173"/>
      <c r="BD933" s="173">
        <f t="shared" si="109"/>
        <v>0</v>
      </c>
      <c r="BE933" s="173"/>
      <c r="BF933" s="172"/>
      <c r="BG933" s="172"/>
      <c r="BH933" s="172"/>
      <c r="BI933" s="172"/>
      <c r="BJ933" s="172"/>
      <c r="BK933" s="172"/>
      <c r="BL933" s="172"/>
      <c r="BM933" s="172"/>
      <c r="BN933" s="172"/>
      <c r="BO933" s="172"/>
      <c r="BP933" s="172"/>
      <c r="BQ933" s="172"/>
      <c r="BR933" s="172"/>
      <c r="BS933" s="172"/>
      <c r="BT933" s="172"/>
      <c r="BU933" s="172"/>
      <c r="BV933" s="172"/>
      <c r="BW933" s="172"/>
      <c r="BX933" s="172"/>
      <c r="BY933" s="172"/>
      <c r="BZ933" s="172"/>
      <c r="CA933" s="172"/>
      <c r="CB933" s="172"/>
      <c r="CC933" s="172"/>
      <c r="CD933" s="172"/>
      <c r="CE933" s="172"/>
      <c r="CF933" s="172"/>
      <c r="CG933" s="172"/>
      <c r="CH933" s="172"/>
      <c r="CI933" s="172"/>
      <c r="CJ933" s="172"/>
      <c r="CK933" s="172"/>
      <c r="CL933" s="172"/>
      <c r="CM933" s="172"/>
      <c r="CN933" s="172"/>
      <c r="CO933" s="172"/>
      <c r="CP933" s="172"/>
      <c r="CQ933" s="172"/>
      <c r="CR933" s="172"/>
      <c r="CS933" s="172"/>
      <c r="CT933" s="172"/>
      <c r="CU933" s="172"/>
      <c r="CV933" s="172"/>
      <c r="CW933" s="172"/>
      <c r="CX933" s="172"/>
      <c r="CY933" s="172"/>
      <c r="CZ933" s="172"/>
      <c r="DA933" s="172"/>
      <c r="DB933" s="172"/>
      <c r="DC933" s="172"/>
      <c r="DD933" s="172"/>
      <c r="DE933" s="172"/>
      <c r="DF933" s="172"/>
      <c r="DG933" s="172"/>
      <c r="DH933" s="172"/>
      <c r="DI933" s="172"/>
      <c r="DJ933" s="172"/>
      <c r="DK933" s="172"/>
      <c r="DL933" s="172"/>
      <c r="DM933" s="172"/>
    </row>
    <row r="934" spans="1:117" hidden="1">
      <c r="A934" s="178" t="s">
        <v>1255</v>
      </c>
      <c r="B934" s="243"/>
      <c r="C934" s="242"/>
      <c r="D934" s="241"/>
      <c r="E934" s="240"/>
      <c r="F934" s="239"/>
      <c r="G934" s="238"/>
      <c r="H934" s="231"/>
      <c r="I934" s="237"/>
      <c r="J934" s="236"/>
      <c r="K934" s="236"/>
      <c r="L934" s="236"/>
      <c r="M934" s="236"/>
      <c r="N934" s="236"/>
      <c r="O934" s="236"/>
      <c r="P934" s="236"/>
      <c r="Q934" s="236"/>
      <c r="R934" s="236"/>
      <c r="S934" s="236"/>
      <c r="T934" s="236"/>
      <c r="U934" s="236"/>
      <c r="V934" s="236"/>
      <c r="W934" s="236"/>
      <c r="X934" s="236"/>
      <c r="Y934" s="236"/>
      <c r="Z934" s="236"/>
      <c r="AA934" s="236"/>
      <c r="AB934" s="236"/>
      <c r="AC934" s="236"/>
      <c r="AD934" s="236"/>
      <c r="AE934" s="236"/>
      <c r="AF934" s="236"/>
      <c r="AG934" s="236"/>
      <c r="AH934" s="236"/>
      <c r="AI934" s="236"/>
      <c r="AJ934" s="236"/>
      <c r="AK934" s="236"/>
      <c r="AL934" s="236"/>
      <c r="AM934" s="236"/>
      <c r="AN934" s="236"/>
      <c r="AO934" s="236"/>
      <c r="AP934" s="236"/>
      <c r="AQ934" s="236"/>
      <c r="AR934" s="236"/>
      <c r="AS934" s="177">
        <f t="shared" si="104"/>
        <v>0</v>
      </c>
      <c r="AT934" s="235">
        <f t="shared" si="105"/>
        <v>0</v>
      </c>
      <c r="AU934" s="235">
        <f t="shared" si="106"/>
        <v>0</v>
      </c>
      <c r="AV934" s="235">
        <f t="shared" si="107"/>
        <v>0</v>
      </c>
      <c r="AX934" s="173">
        <f t="shared" si="103"/>
        <v>0</v>
      </c>
      <c r="BA934" s="173">
        <f t="shared" si="108"/>
        <v>0</v>
      </c>
      <c r="BD934" s="173">
        <f t="shared" si="109"/>
        <v>0</v>
      </c>
    </row>
    <row r="935" spans="1:117" s="225" customFormat="1" hidden="1">
      <c r="A935" s="178" t="s">
        <v>1256</v>
      </c>
      <c r="B935" s="243"/>
      <c r="C935" s="242"/>
      <c r="D935" s="241"/>
      <c r="E935" s="240"/>
      <c r="F935" s="239"/>
      <c r="G935" s="238"/>
      <c r="H935" s="231"/>
      <c r="I935" s="237"/>
      <c r="J935" s="236"/>
      <c r="K935" s="236"/>
      <c r="L935" s="236"/>
      <c r="M935" s="236"/>
      <c r="N935" s="236"/>
      <c r="O935" s="236"/>
      <c r="P935" s="236"/>
      <c r="Q935" s="236"/>
      <c r="R935" s="236"/>
      <c r="S935" s="236"/>
      <c r="T935" s="236"/>
      <c r="U935" s="236"/>
      <c r="V935" s="236"/>
      <c r="W935" s="236"/>
      <c r="X935" s="236"/>
      <c r="Y935" s="236"/>
      <c r="Z935" s="236"/>
      <c r="AA935" s="236"/>
      <c r="AB935" s="236"/>
      <c r="AC935" s="236"/>
      <c r="AD935" s="236"/>
      <c r="AE935" s="236"/>
      <c r="AF935" s="236"/>
      <c r="AG935" s="236"/>
      <c r="AH935" s="236"/>
      <c r="AI935" s="236"/>
      <c r="AJ935" s="236"/>
      <c r="AK935" s="236"/>
      <c r="AL935" s="236"/>
      <c r="AM935" s="236"/>
      <c r="AN935" s="236"/>
      <c r="AO935" s="236"/>
      <c r="AP935" s="236"/>
      <c r="AQ935" s="236"/>
      <c r="AR935" s="236"/>
      <c r="AS935" s="177">
        <f t="shared" si="104"/>
        <v>0</v>
      </c>
      <c r="AT935" s="235">
        <f t="shared" si="105"/>
        <v>0</v>
      </c>
      <c r="AU935" s="235">
        <f t="shared" si="106"/>
        <v>0</v>
      </c>
      <c r="AV935" s="235">
        <f t="shared" si="107"/>
        <v>0</v>
      </c>
      <c r="AW935" s="172"/>
      <c r="AX935" s="173">
        <f t="shared" si="103"/>
        <v>0</v>
      </c>
      <c r="AY935" s="173"/>
      <c r="AZ935" s="173"/>
      <c r="BA935" s="173">
        <f t="shared" si="108"/>
        <v>0</v>
      </c>
      <c r="BB935" s="173"/>
      <c r="BC935" s="173"/>
      <c r="BD935" s="173">
        <f t="shared" si="109"/>
        <v>0</v>
      </c>
      <c r="BE935" s="173"/>
      <c r="BF935" s="172"/>
      <c r="BG935" s="172"/>
      <c r="BH935" s="172"/>
      <c r="BI935" s="172"/>
      <c r="BJ935" s="172"/>
      <c r="BK935" s="172"/>
      <c r="BL935" s="172"/>
      <c r="BM935" s="172"/>
      <c r="BN935" s="172"/>
      <c r="BO935" s="172"/>
      <c r="BP935" s="172"/>
      <c r="BQ935" s="172"/>
      <c r="BR935" s="172"/>
      <c r="BS935" s="172"/>
      <c r="BT935" s="172"/>
      <c r="BU935" s="172"/>
      <c r="BV935" s="172"/>
      <c r="BW935" s="172"/>
      <c r="BX935" s="172"/>
      <c r="BY935" s="172"/>
      <c r="BZ935" s="172"/>
      <c r="CA935" s="172"/>
      <c r="CB935" s="172"/>
      <c r="CC935" s="172"/>
      <c r="CD935" s="172"/>
      <c r="CE935" s="172"/>
      <c r="CF935" s="172"/>
      <c r="CG935" s="172"/>
      <c r="CH935" s="172"/>
      <c r="CI935" s="172"/>
      <c r="CJ935" s="172"/>
      <c r="CK935" s="172"/>
      <c r="CL935" s="172"/>
      <c r="CM935" s="172"/>
      <c r="CN935" s="172"/>
      <c r="CO935" s="172"/>
      <c r="CP935" s="172"/>
      <c r="CQ935" s="172"/>
      <c r="CR935" s="172"/>
      <c r="CS935" s="172"/>
      <c r="CT935" s="172"/>
      <c r="CU935" s="172"/>
      <c r="CV935" s="172"/>
      <c r="CW935" s="172"/>
      <c r="CX935" s="172"/>
      <c r="CY935" s="172"/>
      <c r="CZ935" s="172"/>
      <c r="DA935" s="172"/>
      <c r="DB935" s="172"/>
      <c r="DC935" s="172"/>
      <c r="DD935" s="172"/>
      <c r="DE935" s="172"/>
      <c r="DF935" s="172"/>
      <c r="DG935" s="172"/>
      <c r="DH935" s="172"/>
      <c r="DI935" s="172"/>
      <c r="DJ935" s="172"/>
      <c r="DK935" s="172"/>
      <c r="DL935" s="172"/>
      <c r="DM935" s="172"/>
    </row>
    <row r="936" spans="1:117" s="225" customFormat="1" hidden="1">
      <c r="A936" s="178" t="s">
        <v>1257</v>
      </c>
      <c r="B936" s="243"/>
      <c r="C936" s="242"/>
      <c r="D936" s="241"/>
      <c r="E936" s="240"/>
      <c r="F936" s="239"/>
      <c r="G936" s="238"/>
      <c r="H936" s="231"/>
      <c r="I936" s="237"/>
      <c r="J936" s="236"/>
      <c r="K936" s="236"/>
      <c r="L936" s="236"/>
      <c r="M936" s="236"/>
      <c r="N936" s="236"/>
      <c r="O936" s="236"/>
      <c r="P936" s="236"/>
      <c r="Q936" s="236"/>
      <c r="R936" s="236"/>
      <c r="S936" s="236"/>
      <c r="T936" s="236"/>
      <c r="U936" s="236"/>
      <c r="V936" s="236"/>
      <c r="W936" s="236"/>
      <c r="X936" s="236"/>
      <c r="Y936" s="236"/>
      <c r="Z936" s="236"/>
      <c r="AA936" s="236"/>
      <c r="AB936" s="236"/>
      <c r="AC936" s="236"/>
      <c r="AD936" s="236"/>
      <c r="AE936" s="236"/>
      <c r="AF936" s="236"/>
      <c r="AG936" s="236"/>
      <c r="AH936" s="236"/>
      <c r="AI936" s="236"/>
      <c r="AJ936" s="236"/>
      <c r="AK936" s="236"/>
      <c r="AL936" s="236"/>
      <c r="AM936" s="236"/>
      <c r="AN936" s="236"/>
      <c r="AO936" s="236"/>
      <c r="AP936" s="236"/>
      <c r="AQ936" s="236"/>
      <c r="AR936" s="236"/>
      <c r="AS936" s="177">
        <f t="shared" si="104"/>
        <v>0</v>
      </c>
      <c r="AT936" s="235">
        <f t="shared" si="105"/>
        <v>0</v>
      </c>
      <c r="AU936" s="235">
        <f t="shared" si="106"/>
        <v>0</v>
      </c>
      <c r="AV936" s="235">
        <f t="shared" si="107"/>
        <v>0</v>
      </c>
      <c r="AW936" s="172"/>
      <c r="AX936" s="173">
        <f t="shared" si="103"/>
        <v>0</v>
      </c>
      <c r="AY936" s="173"/>
      <c r="AZ936" s="173"/>
      <c r="BA936" s="173">
        <f t="shared" si="108"/>
        <v>0</v>
      </c>
      <c r="BB936" s="173"/>
      <c r="BC936" s="173"/>
      <c r="BD936" s="173">
        <f t="shared" si="109"/>
        <v>0</v>
      </c>
      <c r="BE936" s="173"/>
      <c r="BF936" s="172"/>
      <c r="BG936" s="172"/>
      <c r="BH936" s="172"/>
      <c r="BI936" s="172"/>
      <c r="BJ936" s="172"/>
      <c r="BK936" s="172"/>
      <c r="BL936" s="172"/>
      <c r="BM936" s="172"/>
      <c r="BN936" s="172"/>
      <c r="BO936" s="172"/>
      <c r="BP936" s="172"/>
      <c r="BQ936" s="172"/>
      <c r="BR936" s="172"/>
      <c r="BS936" s="172"/>
      <c r="BT936" s="172"/>
      <c r="BU936" s="172"/>
      <c r="BV936" s="172"/>
      <c r="BW936" s="172"/>
      <c r="BX936" s="172"/>
      <c r="BY936" s="172"/>
      <c r="BZ936" s="172"/>
      <c r="CA936" s="172"/>
      <c r="CB936" s="172"/>
      <c r="CC936" s="172"/>
      <c r="CD936" s="172"/>
      <c r="CE936" s="172"/>
      <c r="CF936" s="172"/>
      <c r="CG936" s="172"/>
      <c r="CH936" s="172"/>
      <c r="CI936" s="172"/>
      <c r="CJ936" s="172"/>
      <c r="CK936" s="172"/>
      <c r="CL936" s="172"/>
      <c r="CM936" s="172"/>
      <c r="CN936" s="172"/>
      <c r="CO936" s="172"/>
      <c r="CP936" s="172"/>
      <c r="CQ936" s="172"/>
      <c r="CR936" s="172"/>
      <c r="CS936" s="172"/>
      <c r="CT936" s="172"/>
      <c r="CU936" s="172"/>
      <c r="CV936" s="172"/>
      <c r="CW936" s="172"/>
      <c r="CX936" s="172"/>
      <c r="CY936" s="172"/>
      <c r="CZ936" s="172"/>
      <c r="DA936" s="172"/>
      <c r="DB936" s="172"/>
      <c r="DC936" s="172"/>
      <c r="DD936" s="172"/>
      <c r="DE936" s="172"/>
      <c r="DF936" s="172"/>
      <c r="DG936" s="172"/>
      <c r="DH936" s="172"/>
      <c r="DI936" s="172"/>
      <c r="DJ936" s="172"/>
      <c r="DK936" s="172"/>
      <c r="DL936" s="172"/>
      <c r="DM936" s="172"/>
    </row>
    <row r="937" spans="1:117" s="225" customFormat="1" hidden="1">
      <c r="A937" s="178" t="s">
        <v>1258</v>
      </c>
      <c r="B937" s="243"/>
      <c r="C937" s="242"/>
      <c r="D937" s="241"/>
      <c r="E937" s="240"/>
      <c r="F937" s="239"/>
      <c r="G937" s="238"/>
      <c r="H937" s="231"/>
      <c r="I937" s="237"/>
      <c r="J937" s="236"/>
      <c r="K937" s="236"/>
      <c r="L937" s="236"/>
      <c r="M937" s="236"/>
      <c r="N937" s="236"/>
      <c r="O937" s="236"/>
      <c r="P937" s="236"/>
      <c r="Q937" s="236"/>
      <c r="R937" s="236"/>
      <c r="S937" s="236"/>
      <c r="T937" s="236"/>
      <c r="U937" s="236"/>
      <c r="V937" s="236"/>
      <c r="W937" s="236"/>
      <c r="X937" s="236"/>
      <c r="Y937" s="236"/>
      <c r="Z937" s="236"/>
      <c r="AA937" s="236"/>
      <c r="AB937" s="236"/>
      <c r="AC937" s="236"/>
      <c r="AD937" s="236"/>
      <c r="AE937" s="236"/>
      <c r="AF937" s="236"/>
      <c r="AG937" s="236"/>
      <c r="AH937" s="236"/>
      <c r="AI937" s="236"/>
      <c r="AJ937" s="236"/>
      <c r="AK937" s="236"/>
      <c r="AL937" s="236"/>
      <c r="AM937" s="236"/>
      <c r="AN937" s="236"/>
      <c r="AO937" s="236"/>
      <c r="AP937" s="236"/>
      <c r="AQ937" s="236"/>
      <c r="AR937" s="236"/>
      <c r="AS937" s="177">
        <f t="shared" si="104"/>
        <v>0</v>
      </c>
      <c r="AT937" s="235">
        <f t="shared" si="105"/>
        <v>0</v>
      </c>
      <c r="AU937" s="235">
        <f t="shared" si="106"/>
        <v>0</v>
      </c>
      <c r="AV937" s="235">
        <f t="shared" si="107"/>
        <v>0</v>
      </c>
      <c r="AW937" s="172"/>
      <c r="AX937" s="173">
        <f t="shared" ref="AX937:AX944" si="110">D937*(P937+Q937+AL937+AE937+AA937+Z937+Y937+X937)</f>
        <v>0</v>
      </c>
      <c r="AY937" s="173"/>
      <c r="AZ937" s="173"/>
      <c r="BA937" s="173">
        <f t="shared" si="108"/>
        <v>0</v>
      </c>
      <c r="BB937" s="173"/>
      <c r="BC937" s="173"/>
      <c r="BD937" s="173">
        <f t="shared" si="109"/>
        <v>0</v>
      </c>
      <c r="BE937" s="173"/>
      <c r="BF937" s="172"/>
      <c r="BG937" s="172"/>
      <c r="BH937" s="172"/>
      <c r="BI937" s="172"/>
      <c r="BJ937" s="172"/>
      <c r="BK937" s="172"/>
      <c r="BL937" s="172"/>
      <c r="BM937" s="172"/>
      <c r="BN937" s="172"/>
      <c r="BO937" s="172"/>
      <c r="BP937" s="172"/>
      <c r="BQ937" s="172"/>
      <c r="BR937" s="172"/>
      <c r="BS937" s="172"/>
      <c r="BT937" s="172"/>
      <c r="BU937" s="172"/>
      <c r="BV937" s="172"/>
      <c r="BW937" s="172"/>
      <c r="BX937" s="172"/>
      <c r="BY937" s="172"/>
      <c r="BZ937" s="172"/>
      <c r="CA937" s="172"/>
      <c r="CB937" s="172"/>
      <c r="CC937" s="172"/>
      <c r="CD937" s="172"/>
      <c r="CE937" s="172"/>
      <c r="CF937" s="172"/>
      <c r="CG937" s="172"/>
      <c r="CH937" s="172"/>
      <c r="CI937" s="172"/>
      <c r="CJ937" s="172"/>
      <c r="CK937" s="172"/>
      <c r="CL937" s="172"/>
      <c r="CM937" s="172"/>
      <c r="CN937" s="172"/>
      <c r="CO937" s="172"/>
      <c r="CP937" s="172"/>
      <c r="CQ937" s="172"/>
      <c r="CR937" s="172"/>
      <c r="CS937" s="172"/>
      <c r="CT937" s="172"/>
      <c r="CU937" s="172"/>
      <c r="CV937" s="172"/>
      <c r="CW937" s="172"/>
      <c r="CX937" s="172"/>
      <c r="CY937" s="172"/>
      <c r="CZ937" s="172"/>
      <c r="DA937" s="172"/>
      <c r="DB937" s="172"/>
      <c r="DC937" s="172"/>
      <c r="DD937" s="172"/>
      <c r="DE937" s="172"/>
      <c r="DF937" s="172"/>
      <c r="DG937" s="172"/>
      <c r="DH937" s="172"/>
      <c r="DI937" s="172"/>
      <c r="DJ937" s="172"/>
      <c r="DK937" s="172"/>
      <c r="DL937" s="172"/>
      <c r="DM937" s="172"/>
    </row>
    <row r="938" spans="1:117" s="225" customFormat="1" hidden="1">
      <c r="A938" s="178" t="s">
        <v>1259</v>
      </c>
      <c r="B938" s="243"/>
      <c r="C938" s="242"/>
      <c r="D938" s="241"/>
      <c r="E938" s="240"/>
      <c r="F938" s="239"/>
      <c r="G938" s="238"/>
      <c r="H938" s="231"/>
      <c r="I938" s="237"/>
      <c r="J938" s="236"/>
      <c r="K938" s="236"/>
      <c r="L938" s="236"/>
      <c r="M938" s="236"/>
      <c r="N938" s="236"/>
      <c r="O938" s="236"/>
      <c r="P938" s="236"/>
      <c r="Q938" s="236"/>
      <c r="R938" s="236"/>
      <c r="S938" s="236"/>
      <c r="T938" s="236"/>
      <c r="U938" s="236"/>
      <c r="V938" s="236"/>
      <c r="W938" s="236"/>
      <c r="X938" s="236"/>
      <c r="Y938" s="236"/>
      <c r="Z938" s="236"/>
      <c r="AA938" s="236"/>
      <c r="AB938" s="236"/>
      <c r="AC938" s="236"/>
      <c r="AD938" s="236"/>
      <c r="AE938" s="236"/>
      <c r="AF938" s="236"/>
      <c r="AG938" s="236"/>
      <c r="AH938" s="236"/>
      <c r="AI938" s="236"/>
      <c r="AJ938" s="236"/>
      <c r="AK938" s="236"/>
      <c r="AL938" s="236"/>
      <c r="AM938" s="236"/>
      <c r="AN938" s="236"/>
      <c r="AO938" s="236"/>
      <c r="AP938" s="236"/>
      <c r="AQ938" s="236"/>
      <c r="AR938" s="236"/>
      <c r="AS938" s="177">
        <f t="shared" si="104"/>
        <v>0</v>
      </c>
      <c r="AT938" s="235">
        <f t="shared" si="105"/>
        <v>0</v>
      </c>
      <c r="AU938" s="235">
        <f t="shared" si="106"/>
        <v>0</v>
      </c>
      <c r="AV938" s="235">
        <f t="shared" si="107"/>
        <v>0</v>
      </c>
      <c r="AW938" s="172"/>
      <c r="AX938" s="173">
        <f t="shared" si="110"/>
        <v>0</v>
      </c>
      <c r="AY938" s="173"/>
      <c r="AZ938" s="173"/>
      <c r="BA938" s="173">
        <f t="shared" si="108"/>
        <v>0</v>
      </c>
      <c r="BB938" s="173"/>
      <c r="BC938" s="173"/>
      <c r="BD938" s="173">
        <f t="shared" si="109"/>
        <v>0</v>
      </c>
      <c r="BE938" s="173"/>
      <c r="BF938" s="172"/>
      <c r="BG938" s="172"/>
      <c r="BH938" s="172"/>
      <c r="BI938" s="172"/>
      <c r="BJ938" s="172"/>
      <c r="BK938" s="172"/>
      <c r="BL938" s="172"/>
      <c r="BM938" s="172"/>
      <c r="BN938" s="172"/>
      <c r="BO938" s="172"/>
      <c r="BP938" s="172"/>
      <c r="BQ938" s="172"/>
      <c r="BR938" s="172"/>
      <c r="BS938" s="172"/>
      <c r="BT938" s="172"/>
      <c r="BU938" s="172"/>
      <c r="BV938" s="172"/>
      <c r="BW938" s="172"/>
      <c r="BX938" s="172"/>
      <c r="BY938" s="172"/>
      <c r="BZ938" s="172"/>
      <c r="CA938" s="172"/>
      <c r="CB938" s="172"/>
      <c r="CC938" s="172"/>
      <c r="CD938" s="172"/>
      <c r="CE938" s="172"/>
      <c r="CF938" s="172"/>
      <c r="CG938" s="172"/>
      <c r="CH938" s="172"/>
      <c r="CI938" s="172"/>
      <c r="CJ938" s="172"/>
      <c r="CK938" s="172"/>
      <c r="CL938" s="172"/>
      <c r="CM938" s="172"/>
      <c r="CN938" s="172"/>
      <c r="CO938" s="172"/>
      <c r="CP938" s="172"/>
      <c r="CQ938" s="172"/>
      <c r="CR938" s="172"/>
      <c r="CS938" s="172"/>
      <c r="CT938" s="172"/>
      <c r="CU938" s="172"/>
      <c r="CV938" s="172"/>
      <c r="CW938" s="172"/>
      <c r="CX938" s="172"/>
      <c r="CY938" s="172"/>
      <c r="CZ938" s="172"/>
      <c r="DA938" s="172"/>
      <c r="DB938" s="172"/>
      <c r="DC938" s="172"/>
      <c r="DD938" s="172"/>
      <c r="DE938" s="172"/>
      <c r="DF938" s="172"/>
      <c r="DG938" s="172"/>
      <c r="DH938" s="172"/>
      <c r="DI938" s="172"/>
      <c r="DJ938" s="172"/>
      <c r="DK938" s="172"/>
      <c r="DL938" s="172"/>
      <c r="DM938" s="172"/>
    </row>
    <row r="939" spans="1:117" s="225" customFormat="1" hidden="1">
      <c r="A939" s="178"/>
      <c r="B939" s="243"/>
      <c r="C939" s="242"/>
      <c r="D939" s="241"/>
      <c r="E939" s="240"/>
      <c r="F939" s="239"/>
      <c r="G939" s="238"/>
      <c r="H939" s="231"/>
      <c r="I939" s="237"/>
      <c r="J939" s="236"/>
      <c r="K939" s="236"/>
      <c r="L939" s="236"/>
      <c r="M939" s="236"/>
      <c r="N939" s="236"/>
      <c r="O939" s="236"/>
      <c r="P939" s="236"/>
      <c r="Q939" s="236"/>
      <c r="R939" s="236"/>
      <c r="S939" s="236"/>
      <c r="T939" s="236"/>
      <c r="U939" s="236"/>
      <c r="V939" s="236"/>
      <c r="W939" s="236"/>
      <c r="X939" s="236"/>
      <c r="Y939" s="236"/>
      <c r="Z939" s="236"/>
      <c r="AA939" s="236"/>
      <c r="AB939" s="236"/>
      <c r="AC939" s="236"/>
      <c r="AD939" s="236"/>
      <c r="AE939" s="236"/>
      <c r="AF939" s="236"/>
      <c r="AG939" s="236"/>
      <c r="AH939" s="236"/>
      <c r="AI939" s="236"/>
      <c r="AJ939" s="236"/>
      <c r="AK939" s="236"/>
      <c r="AL939" s="236"/>
      <c r="AM939" s="236"/>
      <c r="AN939" s="236"/>
      <c r="AO939" s="236"/>
      <c r="AP939" s="236"/>
      <c r="AQ939" s="236"/>
      <c r="AR939" s="236"/>
      <c r="AS939" s="177">
        <f t="shared" si="104"/>
        <v>0</v>
      </c>
      <c r="AT939" s="235">
        <f t="shared" si="105"/>
        <v>0</v>
      </c>
      <c r="AU939" s="235">
        <f t="shared" si="106"/>
        <v>0</v>
      </c>
      <c r="AV939" s="235">
        <f t="shared" si="107"/>
        <v>0</v>
      </c>
      <c r="AW939" s="172"/>
      <c r="AX939" s="173">
        <f t="shared" si="110"/>
        <v>0</v>
      </c>
      <c r="AY939" s="173"/>
      <c r="AZ939" s="173"/>
      <c r="BA939" s="173">
        <f t="shared" si="108"/>
        <v>0</v>
      </c>
      <c r="BB939" s="173"/>
      <c r="BC939" s="173"/>
      <c r="BD939" s="173">
        <f t="shared" si="109"/>
        <v>0</v>
      </c>
      <c r="BE939" s="173"/>
      <c r="BF939" s="172"/>
      <c r="BG939" s="172"/>
      <c r="BH939" s="172"/>
      <c r="BI939" s="172"/>
      <c r="BJ939" s="172"/>
      <c r="BK939" s="172"/>
      <c r="BL939" s="172"/>
      <c r="BM939" s="172"/>
      <c r="BN939" s="172"/>
      <c r="BO939" s="172"/>
      <c r="BP939" s="172"/>
      <c r="BQ939" s="172"/>
      <c r="BR939" s="172"/>
      <c r="BS939" s="172"/>
      <c r="BT939" s="172"/>
      <c r="BU939" s="172"/>
      <c r="BV939" s="172"/>
      <c r="BW939" s="172"/>
      <c r="BX939" s="172"/>
      <c r="BY939" s="172"/>
      <c r="BZ939" s="172"/>
      <c r="CA939" s="172"/>
      <c r="CB939" s="172"/>
      <c r="CC939" s="172"/>
      <c r="CD939" s="172"/>
      <c r="CE939" s="172"/>
      <c r="CF939" s="172"/>
      <c r="CG939" s="172"/>
      <c r="CH939" s="172"/>
      <c r="CI939" s="172"/>
      <c r="CJ939" s="172"/>
      <c r="CK939" s="172"/>
      <c r="CL939" s="172"/>
      <c r="CM939" s="172"/>
      <c r="CN939" s="172"/>
      <c r="CO939" s="172"/>
      <c r="CP939" s="172"/>
      <c r="CQ939" s="172"/>
      <c r="CR939" s="172"/>
      <c r="CS939" s="172"/>
      <c r="CT939" s="172"/>
      <c r="CU939" s="172"/>
      <c r="CV939" s="172"/>
      <c r="CW939" s="172"/>
      <c r="CX939" s="172"/>
      <c r="CY939" s="172"/>
      <c r="CZ939" s="172"/>
      <c r="DA939" s="172"/>
      <c r="DB939" s="172"/>
      <c r="DC939" s="172"/>
      <c r="DD939" s="172"/>
      <c r="DE939" s="172"/>
      <c r="DF939" s="172"/>
      <c r="DG939" s="172"/>
      <c r="DH939" s="172"/>
      <c r="DI939" s="172"/>
      <c r="DJ939" s="172"/>
      <c r="DK939" s="172"/>
      <c r="DL939" s="172"/>
      <c r="DM939" s="172"/>
    </row>
    <row r="940" spans="1:117" s="225" customFormat="1" hidden="1">
      <c r="A940" s="178"/>
      <c r="B940" s="243"/>
      <c r="C940" s="242"/>
      <c r="D940" s="241"/>
      <c r="E940" s="240"/>
      <c r="F940" s="239"/>
      <c r="G940" s="238"/>
      <c r="H940" s="231"/>
      <c r="I940" s="237"/>
      <c r="J940" s="236"/>
      <c r="K940" s="236"/>
      <c r="L940" s="236"/>
      <c r="M940" s="236"/>
      <c r="N940" s="236"/>
      <c r="O940" s="236"/>
      <c r="P940" s="236"/>
      <c r="Q940" s="236"/>
      <c r="R940" s="236"/>
      <c r="S940" s="236"/>
      <c r="T940" s="236"/>
      <c r="U940" s="236"/>
      <c r="V940" s="236"/>
      <c r="W940" s="236"/>
      <c r="X940" s="236"/>
      <c r="Y940" s="236"/>
      <c r="Z940" s="236"/>
      <c r="AA940" s="236"/>
      <c r="AB940" s="236"/>
      <c r="AC940" s="236"/>
      <c r="AD940" s="236"/>
      <c r="AE940" s="236"/>
      <c r="AF940" s="236"/>
      <c r="AG940" s="236"/>
      <c r="AH940" s="236"/>
      <c r="AI940" s="236"/>
      <c r="AJ940" s="236"/>
      <c r="AK940" s="236"/>
      <c r="AL940" s="236"/>
      <c r="AM940" s="236"/>
      <c r="AN940" s="236"/>
      <c r="AO940" s="236"/>
      <c r="AP940" s="236"/>
      <c r="AQ940" s="236"/>
      <c r="AR940" s="236"/>
      <c r="AS940" s="177">
        <f t="shared" si="104"/>
        <v>0</v>
      </c>
      <c r="AT940" s="235">
        <f t="shared" si="105"/>
        <v>0</v>
      </c>
      <c r="AU940" s="235">
        <f t="shared" si="106"/>
        <v>0</v>
      </c>
      <c r="AV940" s="235">
        <f t="shared" si="107"/>
        <v>0</v>
      </c>
      <c r="AW940" s="172"/>
      <c r="AX940" s="173">
        <f t="shared" si="110"/>
        <v>0</v>
      </c>
      <c r="AY940" s="173"/>
      <c r="AZ940" s="173"/>
      <c r="BA940" s="173">
        <f t="shared" si="108"/>
        <v>0</v>
      </c>
      <c r="BB940" s="173"/>
      <c r="BC940" s="173"/>
      <c r="BD940" s="173">
        <f t="shared" si="109"/>
        <v>0</v>
      </c>
      <c r="BE940" s="173"/>
      <c r="BF940" s="172"/>
      <c r="BG940" s="172"/>
      <c r="BH940" s="172"/>
      <c r="BI940" s="172"/>
      <c r="BJ940" s="172"/>
      <c r="BK940" s="172"/>
      <c r="BL940" s="172"/>
      <c r="BM940" s="172"/>
      <c r="BN940" s="172"/>
      <c r="BO940" s="172"/>
      <c r="BP940" s="172"/>
      <c r="BQ940" s="172"/>
      <c r="BR940" s="172"/>
      <c r="BS940" s="172"/>
      <c r="BT940" s="172"/>
      <c r="BU940" s="172"/>
      <c r="BV940" s="172"/>
      <c r="BW940" s="172"/>
      <c r="BX940" s="172"/>
      <c r="BY940" s="172"/>
      <c r="BZ940" s="172"/>
      <c r="CA940" s="172"/>
      <c r="CB940" s="172"/>
      <c r="CC940" s="172"/>
      <c r="CD940" s="172"/>
      <c r="CE940" s="172"/>
      <c r="CF940" s="172"/>
      <c r="CG940" s="172"/>
      <c r="CH940" s="172"/>
      <c r="CI940" s="172"/>
      <c r="CJ940" s="172"/>
      <c r="CK940" s="172"/>
      <c r="CL940" s="172"/>
      <c r="CM940" s="172"/>
      <c r="CN940" s="172"/>
      <c r="CO940" s="172"/>
      <c r="CP940" s="172"/>
      <c r="CQ940" s="172"/>
      <c r="CR940" s="172"/>
      <c r="CS940" s="172"/>
      <c r="CT940" s="172"/>
      <c r="CU940" s="172"/>
      <c r="CV940" s="172"/>
      <c r="CW940" s="172"/>
      <c r="CX940" s="172"/>
      <c r="CY940" s="172"/>
      <c r="CZ940" s="172"/>
      <c r="DA940" s="172"/>
      <c r="DB940" s="172"/>
      <c r="DC940" s="172"/>
      <c r="DD940" s="172"/>
      <c r="DE940" s="172"/>
      <c r="DF940" s="172"/>
      <c r="DG940" s="172"/>
      <c r="DH940" s="172"/>
      <c r="DI940" s="172"/>
      <c r="DJ940" s="172"/>
      <c r="DK940" s="172"/>
      <c r="DL940" s="172"/>
      <c r="DM940" s="172"/>
    </row>
    <row r="941" spans="1:117" s="225" customFormat="1" hidden="1">
      <c r="A941" s="178"/>
      <c r="B941" s="243"/>
      <c r="C941" s="242"/>
      <c r="D941" s="241"/>
      <c r="E941" s="240"/>
      <c r="F941" s="239"/>
      <c r="G941" s="238"/>
      <c r="H941" s="231"/>
      <c r="I941" s="237"/>
      <c r="J941" s="236"/>
      <c r="K941" s="236"/>
      <c r="L941" s="236"/>
      <c r="M941" s="236"/>
      <c r="N941" s="236"/>
      <c r="O941" s="236"/>
      <c r="P941" s="236"/>
      <c r="Q941" s="236"/>
      <c r="R941" s="236"/>
      <c r="S941" s="236"/>
      <c r="T941" s="236"/>
      <c r="U941" s="236"/>
      <c r="V941" s="236"/>
      <c r="W941" s="236"/>
      <c r="X941" s="236"/>
      <c r="Y941" s="236"/>
      <c r="Z941" s="236"/>
      <c r="AA941" s="236"/>
      <c r="AB941" s="236"/>
      <c r="AC941" s="236"/>
      <c r="AD941" s="236"/>
      <c r="AE941" s="236"/>
      <c r="AF941" s="236"/>
      <c r="AG941" s="236"/>
      <c r="AH941" s="236"/>
      <c r="AI941" s="236"/>
      <c r="AJ941" s="236"/>
      <c r="AK941" s="236"/>
      <c r="AL941" s="236"/>
      <c r="AM941" s="236"/>
      <c r="AN941" s="236"/>
      <c r="AO941" s="236"/>
      <c r="AP941" s="236"/>
      <c r="AQ941" s="236"/>
      <c r="AR941" s="236"/>
      <c r="AS941" s="177">
        <f t="shared" si="104"/>
        <v>0</v>
      </c>
      <c r="AT941" s="235">
        <f t="shared" si="105"/>
        <v>0</v>
      </c>
      <c r="AU941" s="235">
        <f t="shared" si="106"/>
        <v>0</v>
      </c>
      <c r="AV941" s="235">
        <f t="shared" si="107"/>
        <v>0</v>
      </c>
      <c r="AW941" s="172"/>
      <c r="AX941" s="173">
        <f t="shared" si="110"/>
        <v>0</v>
      </c>
      <c r="AY941" s="173"/>
      <c r="AZ941" s="173"/>
      <c r="BA941" s="173">
        <f t="shared" si="108"/>
        <v>0</v>
      </c>
      <c r="BB941" s="173"/>
      <c r="BC941" s="173"/>
      <c r="BD941" s="173">
        <f t="shared" si="109"/>
        <v>0</v>
      </c>
      <c r="BE941" s="173"/>
      <c r="BF941" s="172"/>
      <c r="BG941" s="172"/>
      <c r="BH941" s="172"/>
      <c r="BI941" s="172"/>
      <c r="BJ941" s="172"/>
      <c r="BK941" s="172"/>
      <c r="BL941" s="172"/>
      <c r="BM941" s="172"/>
      <c r="BN941" s="172"/>
      <c r="BO941" s="172"/>
      <c r="BP941" s="172"/>
      <c r="BQ941" s="172"/>
      <c r="BR941" s="172"/>
      <c r="BS941" s="172"/>
      <c r="BT941" s="172"/>
      <c r="BU941" s="172"/>
      <c r="BV941" s="172"/>
      <c r="BW941" s="172"/>
      <c r="BX941" s="172"/>
      <c r="BY941" s="172"/>
      <c r="BZ941" s="172"/>
      <c r="CA941" s="172"/>
      <c r="CB941" s="172"/>
      <c r="CC941" s="172"/>
      <c r="CD941" s="172"/>
      <c r="CE941" s="172"/>
      <c r="CF941" s="172"/>
      <c r="CG941" s="172"/>
      <c r="CH941" s="172"/>
      <c r="CI941" s="172"/>
      <c r="CJ941" s="172"/>
      <c r="CK941" s="172"/>
      <c r="CL941" s="172"/>
      <c r="CM941" s="172"/>
      <c r="CN941" s="172"/>
      <c r="CO941" s="172"/>
      <c r="CP941" s="172"/>
      <c r="CQ941" s="172"/>
      <c r="CR941" s="172"/>
      <c r="CS941" s="172"/>
      <c r="CT941" s="172"/>
      <c r="CU941" s="172"/>
      <c r="CV941" s="172"/>
      <c r="CW941" s="172"/>
      <c r="CX941" s="172"/>
      <c r="CY941" s="172"/>
      <c r="CZ941" s="172"/>
      <c r="DA941" s="172"/>
      <c r="DB941" s="172"/>
      <c r="DC941" s="172"/>
      <c r="DD941" s="172"/>
      <c r="DE941" s="172"/>
      <c r="DF941" s="172"/>
      <c r="DG941" s="172"/>
      <c r="DH941" s="172"/>
      <c r="DI941" s="172"/>
      <c r="DJ941" s="172"/>
      <c r="DK941" s="172"/>
      <c r="DL941" s="172"/>
      <c r="DM941" s="172"/>
    </row>
    <row r="942" spans="1:117" s="225" customFormat="1" hidden="1">
      <c r="A942" s="178"/>
      <c r="B942" s="243"/>
      <c r="C942" s="242"/>
      <c r="D942" s="241"/>
      <c r="E942" s="240"/>
      <c r="F942" s="239"/>
      <c r="G942" s="238"/>
      <c r="H942" s="231"/>
      <c r="I942" s="237"/>
      <c r="J942" s="236"/>
      <c r="K942" s="236"/>
      <c r="L942" s="236"/>
      <c r="M942" s="236"/>
      <c r="N942" s="236"/>
      <c r="O942" s="236"/>
      <c r="P942" s="236"/>
      <c r="Q942" s="236"/>
      <c r="R942" s="236"/>
      <c r="S942" s="236"/>
      <c r="T942" s="236"/>
      <c r="U942" s="236"/>
      <c r="V942" s="236"/>
      <c r="W942" s="236"/>
      <c r="X942" s="236"/>
      <c r="Y942" s="236"/>
      <c r="Z942" s="236"/>
      <c r="AA942" s="236"/>
      <c r="AB942" s="236"/>
      <c r="AC942" s="236"/>
      <c r="AD942" s="236"/>
      <c r="AE942" s="236"/>
      <c r="AF942" s="236"/>
      <c r="AG942" s="236"/>
      <c r="AH942" s="236"/>
      <c r="AI942" s="236"/>
      <c r="AJ942" s="236"/>
      <c r="AK942" s="236"/>
      <c r="AL942" s="236"/>
      <c r="AM942" s="236"/>
      <c r="AN942" s="236"/>
      <c r="AO942" s="236"/>
      <c r="AP942" s="236"/>
      <c r="AQ942" s="236"/>
      <c r="AR942" s="236"/>
      <c r="AS942" s="177">
        <f t="shared" si="104"/>
        <v>0</v>
      </c>
      <c r="AT942" s="235">
        <f t="shared" si="105"/>
        <v>0</v>
      </c>
      <c r="AU942" s="235">
        <f t="shared" si="106"/>
        <v>0</v>
      </c>
      <c r="AV942" s="235">
        <f t="shared" si="107"/>
        <v>0</v>
      </c>
      <c r="AW942" s="172"/>
      <c r="AX942" s="173">
        <f t="shared" si="110"/>
        <v>0</v>
      </c>
      <c r="AY942" s="173"/>
      <c r="AZ942" s="173"/>
      <c r="BA942" s="173">
        <f t="shared" si="108"/>
        <v>0</v>
      </c>
      <c r="BB942" s="173"/>
      <c r="BC942" s="173"/>
      <c r="BD942" s="173">
        <f t="shared" si="109"/>
        <v>0</v>
      </c>
      <c r="BE942" s="173"/>
      <c r="BF942" s="172"/>
      <c r="BG942" s="172"/>
      <c r="BH942" s="172"/>
      <c r="BI942" s="172"/>
      <c r="BJ942" s="172"/>
      <c r="BK942" s="172"/>
      <c r="BL942" s="172"/>
      <c r="BM942" s="172"/>
      <c r="BN942" s="172"/>
      <c r="BO942" s="172"/>
      <c r="BP942" s="172"/>
      <c r="BQ942" s="172"/>
      <c r="BR942" s="172"/>
      <c r="BS942" s="172"/>
      <c r="BT942" s="172"/>
      <c r="BU942" s="172"/>
      <c r="BV942" s="172"/>
      <c r="BW942" s="172"/>
      <c r="BX942" s="172"/>
      <c r="BY942" s="172"/>
      <c r="BZ942" s="172"/>
      <c r="CA942" s="172"/>
      <c r="CB942" s="172"/>
      <c r="CC942" s="172"/>
      <c r="CD942" s="172"/>
      <c r="CE942" s="172"/>
      <c r="CF942" s="172"/>
      <c r="CG942" s="172"/>
      <c r="CH942" s="172"/>
      <c r="CI942" s="172"/>
      <c r="CJ942" s="172"/>
      <c r="CK942" s="172"/>
      <c r="CL942" s="172"/>
      <c r="CM942" s="172"/>
      <c r="CN942" s="172"/>
      <c r="CO942" s="172"/>
      <c r="CP942" s="172"/>
      <c r="CQ942" s="172"/>
      <c r="CR942" s="172"/>
      <c r="CS942" s="172"/>
      <c r="CT942" s="172"/>
      <c r="CU942" s="172"/>
      <c r="CV942" s="172"/>
      <c r="CW942" s="172"/>
      <c r="CX942" s="172"/>
      <c r="CY942" s="172"/>
      <c r="CZ942" s="172"/>
      <c r="DA942" s="172"/>
      <c r="DB942" s="172"/>
      <c r="DC942" s="172"/>
      <c r="DD942" s="172"/>
      <c r="DE942" s="172"/>
      <c r="DF942" s="172"/>
      <c r="DG942" s="172"/>
      <c r="DH942" s="172"/>
      <c r="DI942" s="172"/>
      <c r="DJ942" s="172"/>
      <c r="DK942" s="172"/>
      <c r="DL942" s="172"/>
      <c r="DM942" s="172"/>
    </row>
    <row r="943" spans="1:117" s="225" customFormat="1" hidden="1">
      <c r="A943" s="178"/>
      <c r="B943" s="243"/>
      <c r="C943" s="242"/>
      <c r="D943" s="241"/>
      <c r="E943" s="240"/>
      <c r="F943" s="239"/>
      <c r="G943" s="238"/>
      <c r="H943" s="231"/>
      <c r="I943" s="237"/>
      <c r="J943" s="236"/>
      <c r="K943" s="236"/>
      <c r="L943" s="236"/>
      <c r="M943" s="236"/>
      <c r="N943" s="236"/>
      <c r="O943" s="236"/>
      <c r="P943" s="236"/>
      <c r="Q943" s="236"/>
      <c r="R943" s="236"/>
      <c r="S943" s="236"/>
      <c r="T943" s="236"/>
      <c r="U943" s="236"/>
      <c r="V943" s="236"/>
      <c r="W943" s="236"/>
      <c r="X943" s="236"/>
      <c r="Y943" s="236"/>
      <c r="Z943" s="236"/>
      <c r="AA943" s="236"/>
      <c r="AB943" s="236"/>
      <c r="AC943" s="236"/>
      <c r="AD943" s="236"/>
      <c r="AE943" s="236"/>
      <c r="AF943" s="236"/>
      <c r="AG943" s="236"/>
      <c r="AH943" s="236"/>
      <c r="AI943" s="236"/>
      <c r="AJ943" s="236"/>
      <c r="AK943" s="236"/>
      <c r="AL943" s="236"/>
      <c r="AM943" s="236"/>
      <c r="AN943" s="236"/>
      <c r="AO943" s="236"/>
      <c r="AP943" s="236"/>
      <c r="AQ943" s="236"/>
      <c r="AR943" s="236"/>
      <c r="AS943" s="177">
        <f t="shared" si="104"/>
        <v>0</v>
      </c>
      <c r="AT943" s="235">
        <f t="shared" si="105"/>
        <v>0</v>
      </c>
      <c r="AU943" s="235">
        <f t="shared" si="106"/>
        <v>0</v>
      </c>
      <c r="AV943" s="235">
        <f t="shared" si="107"/>
        <v>0</v>
      </c>
      <c r="AW943" s="172"/>
      <c r="AX943" s="173">
        <f t="shared" si="110"/>
        <v>0</v>
      </c>
      <c r="AY943" s="173"/>
      <c r="AZ943" s="173"/>
      <c r="BA943" s="173">
        <f t="shared" si="108"/>
        <v>0</v>
      </c>
      <c r="BB943" s="173"/>
      <c r="BC943" s="173"/>
      <c r="BD943" s="173">
        <f t="shared" si="109"/>
        <v>0</v>
      </c>
      <c r="BE943" s="173"/>
      <c r="BF943" s="172"/>
      <c r="BG943" s="172"/>
      <c r="BH943" s="172"/>
      <c r="BI943" s="172"/>
      <c r="BJ943" s="172"/>
      <c r="BK943" s="172"/>
      <c r="BL943" s="172"/>
      <c r="BM943" s="172"/>
      <c r="BN943" s="172"/>
      <c r="BO943" s="172"/>
      <c r="BP943" s="172"/>
      <c r="BQ943" s="172"/>
      <c r="BR943" s="172"/>
      <c r="BS943" s="172"/>
      <c r="BT943" s="172"/>
      <c r="BU943" s="172"/>
      <c r="BV943" s="172"/>
      <c r="BW943" s="172"/>
      <c r="BX943" s="172"/>
      <c r="BY943" s="172"/>
      <c r="BZ943" s="172"/>
      <c r="CA943" s="172"/>
      <c r="CB943" s="172"/>
      <c r="CC943" s="172"/>
      <c r="CD943" s="172"/>
      <c r="CE943" s="172"/>
      <c r="CF943" s="172"/>
      <c r="CG943" s="172"/>
      <c r="CH943" s="172"/>
      <c r="CI943" s="172"/>
      <c r="CJ943" s="172"/>
      <c r="CK943" s="172"/>
      <c r="CL943" s="172"/>
      <c r="CM943" s="172"/>
      <c r="CN943" s="172"/>
      <c r="CO943" s="172"/>
      <c r="CP943" s="172"/>
      <c r="CQ943" s="172"/>
      <c r="CR943" s="172"/>
      <c r="CS943" s="172"/>
      <c r="CT943" s="172"/>
      <c r="CU943" s="172"/>
      <c r="CV943" s="172"/>
      <c r="CW943" s="172"/>
      <c r="CX943" s="172"/>
      <c r="CY943" s="172"/>
      <c r="CZ943" s="172"/>
      <c r="DA943" s="172"/>
      <c r="DB943" s="172"/>
      <c r="DC943" s="172"/>
      <c r="DD943" s="172"/>
      <c r="DE943" s="172"/>
      <c r="DF943" s="172"/>
      <c r="DG943" s="172"/>
      <c r="DH943" s="172"/>
      <c r="DI943" s="172"/>
      <c r="DJ943" s="172"/>
      <c r="DK943" s="172"/>
      <c r="DL943" s="172"/>
      <c r="DM943" s="172"/>
    </row>
    <row r="944" spans="1:117" hidden="1">
      <c r="A944" s="178"/>
      <c r="B944" s="243"/>
      <c r="C944" s="242"/>
      <c r="D944" s="241"/>
      <c r="E944" s="240"/>
      <c r="F944" s="239"/>
      <c r="G944" s="238"/>
      <c r="H944" s="231"/>
      <c r="I944" s="237"/>
      <c r="J944" s="236"/>
      <c r="K944" s="236"/>
      <c r="L944" s="236"/>
      <c r="M944" s="236"/>
      <c r="N944" s="236"/>
      <c r="O944" s="236"/>
      <c r="P944" s="236"/>
      <c r="Q944" s="236"/>
      <c r="R944" s="236"/>
      <c r="S944" s="236"/>
      <c r="T944" s="236"/>
      <c r="U944" s="236"/>
      <c r="V944" s="236"/>
      <c r="W944" s="236"/>
      <c r="X944" s="236"/>
      <c r="Y944" s="236"/>
      <c r="Z944" s="236"/>
      <c r="AA944" s="236"/>
      <c r="AB944" s="236"/>
      <c r="AC944" s="236"/>
      <c r="AD944" s="236"/>
      <c r="AE944" s="236"/>
      <c r="AF944" s="236"/>
      <c r="AG944" s="236"/>
      <c r="AH944" s="236"/>
      <c r="AI944" s="236"/>
      <c r="AJ944" s="236"/>
      <c r="AK944" s="236"/>
      <c r="AL944" s="236"/>
      <c r="AM944" s="236"/>
      <c r="AN944" s="236"/>
      <c r="AO944" s="236"/>
      <c r="AP944" s="236"/>
      <c r="AQ944" s="236"/>
      <c r="AR944" s="236"/>
      <c r="AS944" s="177">
        <f t="shared" si="104"/>
        <v>0</v>
      </c>
      <c r="AT944" s="235">
        <f t="shared" si="105"/>
        <v>0</v>
      </c>
      <c r="AU944" s="235">
        <f t="shared" si="106"/>
        <v>0</v>
      </c>
      <c r="AV944" s="235">
        <f t="shared" si="107"/>
        <v>0</v>
      </c>
      <c r="AX944" s="173">
        <f t="shared" si="110"/>
        <v>0</v>
      </c>
      <c r="BA944" s="173">
        <f t="shared" si="108"/>
        <v>0</v>
      </c>
      <c r="BD944" s="173">
        <f t="shared" si="109"/>
        <v>0</v>
      </c>
    </row>
    <row r="945" spans="1:117" s="225" customFormat="1">
      <c r="A945" s="178"/>
      <c r="B945" s="243"/>
      <c r="C945" s="242"/>
      <c r="D945" s="241"/>
      <c r="E945" s="240"/>
      <c r="F945" s="239"/>
      <c r="G945" s="238"/>
      <c r="H945" s="231"/>
      <c r="I945" s="237"/>
      <c r="J945" s="236"/>
      <c r="K945" s="236"/>
      <c r="L945" s="236"/>
      <c r="M945" s="236"/>
      <c r="N945" s="236"/>
      <c r="O945" s="236"/>
      <c r="P945" s="236"/>
      <c r="Q945" s="236"/>
      <c r="R945" s="236"/>
      <c r="S945" s="236"/>
      <c r="T945" s="236"/>
      <c r="U945" s="236"/>
      <c r="V945" s="236"/>
      <c r="W945" s="236"/>
      <c r="X945" s="236"/>
      <c r="Y945" s="236"/>
      <c r="Z945" s="236"/>
      <c r="AA945" s="236"/>
      <c r="AB945" s="236"/>
      <c r="AC945" s="236"/>
      <c r="AD945" s="236"/>
      <c r="AE945" s="236"/>
      <c r="AF945" s="236"/>
      <c r="AG945" s="236"/>
      <c r="AH945" s="236"/>
      <c r="AI945" s="236"/>
      <c r="AJ945" s="236"/>
      <c r="AK945" s="236"/>
      <c r="AL945" s="236"/>
      <c r="AM945" s="236"/>
      <c r="AN945" s="236"/>
      <c r="AO945" s="236"/>
      <c r="AP945" s="236"/>
      <c r="AQ945" s="236"/>
      <c r="AR945" s="236"/>
      <c r="AS945" s="177">
        <f t="shared" si="104"/>
        <v>0</v>
      </c>
      <c r="AT945" s="235">
        <f t="shared" si="105"/>
        <v>0</v>
      </c>
      <c r="AU945" s="235">
        <f t="shared" si="106"/>
        <v>0</v>
      </c>
      <c r="AV945" s="235">
        <f t="shared" si="107"/>
        <v>0</v>
      </c>
      <c r="AW945" s="172"/>
      <c r="AX945" s="173"/>
      <c r="AY945" s="173"/>
      <c r="AZ945" s="173"/>
      <c r="BA945" s="173"/>
      <c r="BB945" s="173"/>
      <c r="BC945" s="173"/>
      <c r="BD945" s="173"/>
      <c r="BE945" s="173"/>
      <c r="BF945" s="172"/>
      <c r="BG945" s="172"/>
      <c r="BH945" s="172"/>
      <c r="BI945" s="172"/>
      <c r="BJ945" s="172"/>
      <c r="BK945" s="172"/>
      <c r="BL945" s="172"/>
      <c r="BM945" s="172"/>
      <c r="BN945" s="172"/>
      <c r="BO945" s="172"/>
      <c r="BP945" s="172"/>
      <c r="BQ945" s="172"/>
      <c r="BR945" s="172"/>
      <c r="BS945" s="172"/>
      <c r="BT945" s="172"/>
      <c r="BU945" s="172"/>
      <c r="BV945" s="172"/>
      <c r="BW945" s="172"/>
      <c r="BX945" s="172"/>
      <c r="BY945" s="172"/>
      <c r="BZ945" s="172"/>
      <c r="CA945" s="172"/>
      <c r="CB945" s="172"/>
      <c r="CC945" s="172"/>
      <c r="CD945" s="172"/>
      <c r="CE945" s="172"/>
      <c r="CF945" s="172"/>
      <c r="CG945" s="172"/>
      <c r="CH945" s="172"/>
      <c r="CI945" s="172"/>
      <c r="CJ945" s="172"/>
      <c r="CK945" s="172"/>
      <c r="CL945" s="172"/>
      <c r="CM945" s="172"/>
      <c r="CN945" s="172"/>
      <c r="CO945" s="172"/>
      <c r="CP945" s="172"/>
      <c r="CQ945" s="172"/>
      <c r="CR945" s="172"/>
      <c r="CS945" s="172"/>
      <c r="CT945" s="172"/>
      <c r="CU945" s="172"/>
      <c r="CV945" s="172"/>
      <c r="CW945" s="172"/>
      <c r="CX945" s="172"/>
      <c r="CY945" s="172"/>
      <c r="CZ945" s="172"/>
      <c r="DA945" s="172"/>
      <c r="DB945" s="172"/>
      <c r="DC945" s="172"/>
      <c r="DD945" s="172"/>
      <c r="DE945" s="172"/>
      <c r="DF945" s="172"/>
      <c r="DG945" s="172"/>
      <c r="DH945" s="172"/>
      <c r="DI945" s="172"/>
      <c r="DJ945" s="172"/>
      <c r="DK945" s="172"/>
      <c r="DL945" s="172"/>
      <c r="DM945" s="172"/>
    </row>
    <row r="946" spans="1:117" s="225" customFormat="1">
      <c r="A946" s="177"/>
      <c r="B946" s="177">
        <f>SUBTOTAL(9,B4:B945)</f>
        <v>0</v>
      </c>
      <c r="C946" s="177"/>
      <c r="D946" s="177"/>
      <c r="E946" s="177"/>
      <c r="F946" s="221"/>
      <c r="G946" s="234"/>
      <c r="H946" s="234"/>
      <c r="I946" s="234"/>
      <c r="J946" s="234"/>
      <c r="K946" s="234"/>
      <c r="L946" s="234"/>
      <c r="M946" s="234"/>
      <c r="N946" s="234"/>
      <c r="O946" s="234"/>
      <c r="P946" s="234"/>
      <c r="Q946" s="234"/>
      <c r="R946" s="234"/>
      <c r="S946" s="234"/>
      <c r="T946" s="234"/>
      <c r="U946" s="234"/>
      <c r="V946" s="234"/>
      <c r="W946" s="234"/>
      <c r="X946" s="234"/>
      <c r="Y946" s="234"/>
      <c r="Z946" s="234"/>
      <c r="AA946" s="234"/>
      <c r="AB946" s="234"/>
      <c r="AC946" s="234"/>
      <c r="AD946" s="234"/>
      <c r="AE946" s="234"/>
      <c r="AF946" s="234"/>
      <c r="AG946" s="234"/>
      <c r="AH946" s="234"/>
      <c r="AI946" s="234"/>
      <c r="AJ946" s="234"/>
      <c r="AK946" s="234"/>
      <c r="AL946" s="234"/>
      <c r="AM946" s="234"/>
      <c r="AN946" s="234"/>
      <c r="AO946" s="234"/>
      <c r="AP946" s="234"/>
      <c r="AQ946" s="234"/>
      <c r="AR946" s="234"/>
      <c r="AS946" s="177"/>
      <c r="AT946" s="174"/>
      <c r="AU946" s="174"/>
      <c r="AV946" s="174"/>
      <c r="AW946" s="172"/>
      <c r="AX946" s="173"/>
      <c r="AY946" s="173"/>
      <c r="AZ946" s="173"/>
      <c r="BA946" s="173"/>
      <c r="BB946" s="173"/>
      <c r="BC946" s="173"/>
      <c r="BD946" s="173"/>
      <c r="BE946" s="173"/>
      <c r="BF946" s="172"/>
      <c r="BG946" s="172"/>
      <c r="BH946" s="172"/>
      <c r="BI946" s="172"/>
      <c r="BJ946" s="172"/>
      <c r="BK946" s="172"/>
      <c r="BL946" s="172"/>
      <c r="BM946" s="172"/>
      <c r="BN946" s="172"/>
      <c r="BO946" s="172"/>
      <c r="BP946" s="172"/>
      <c r="BQ946" s="172"/>
      <c r="BR946" s="172"/>
      <c r="BS946" s="172"/>
      <c r="BT946" s="172"/>
      <c r="BU946" s="172"/>
      <c r="BV946" s="172"/>
      <c r="BW946" s="172"/>
      <c r="BX946" s="172"/>
      <c r="BY946" s="172"/>
      <c r="BZ946" s="172"/>
      <c r="CA946" s="172"/>
      <c r="CB946" s="172"/>
      <c r="CC946" s="172"/>
      <c r="CD946" s="172"/>
      <c r="CE946" s="172"/>
      <c r="CF946" s="172"/>
      <c r="CG946" s="172"/>
      <c r="CH946" s="172"/>
      <c r="CI946" s="172"/>
      <c r="CJ946" s="172"/>
      <c r="CK946" s="172"/>
      <c r="CL946" s="172"/>
      <c r="CM946" s="172"/>
      <c r="CN946" s="172"/>
      <c r="CO946" s="172"/>
      <c r="CP946" s="172"/>
      <c r="CQ946" s="172"/>
      <c r="CR946" s="172"/>
      <c r="CS946" s="172"/>
      <c r="CT946" s="172"/>
      <c r="CU946" s="172"/>
      <c r="CV946" s="172"/>
      <c r="CW946" s="172"/>
      <c r="CX946" s="172"/>
      <c r="CY946" s="172"/>
      <c r="CZ946" s="172"/>
      <c r="DA946" s="172"/>
      <c r="DB946" s="172"/>
      <c r="DC946" s="172"/>
      <c r="DD946" s="172"/>
      <c r="DE946" s="172"/>
      <c r="DF946" s="172"/>
      <c r="DG946" s="172"/>
      <c r="DH946" s="172"/>
      <c r="DI946" s="172"/>
      <c r="DJ946" s="172"/>
      <c r="DK946" s="172"/>
      <c r="DL946" s="172"/>
      <c r="DM946" s="172"/>
    </row>
    <row r="947" spans="1:117" s="225" customFormat="1">
      <c r="A947" s="176"/>
      <c r="B947" s="177"/>
      <c r="C947" s="224"/>
      <c r="D947" s="223"/>
      <c r="E947" s="233"/>
      <c r="F947" s="221"/>
      <c r="G947" s="231"/>
      <c r="H947" s="231"/>
      <c r="I947" s="231"/>
      <c r="J947" s="232">
        <f t="shared" ref="J947:BD947" si="111">SUBTOTAL(9,J5:J945)</f>
        <v>0</v>
      </c>
      <c r="K947" s="232">
        <f t="shared" si="111"/>
        <v>0</v>
      </c>
      <c r="L947" s="232">
        <f t="shared" si="111"/>
        <v>0</v>
      </c>
      <c r="M947" s="231">
        <f t="shared" si="111"/>
        <v>0</v>
      </c>
      <c r="N947" s="231">
        <f t="shared" si="111"/>
        <v>0</v>
      </c>
      <c r="O947" s="231">
        <f t="shared" si="111"/>
        <v>0</v>
      </c>
      <c r="P947" s="232">
        <f t="shared" si="111"/>
        <v>0</v>
      </c>
      <c r="Q947" s="231">
        <f t="shared" si="111"/>
        <v>0</v>
      </c>
      <c r="R947" s="231">
        <f t="shared" si="111"/>
        <v>0</v>
      </c>
      <c r="S947" s="231">
        <f t="shared" si="111"/>
        <v>0</v>
      </c>
      <c r="T947" s="231">
        <f t="shared" si="111"/>
        <v>0</v>
      </c>
      <c r="U947" s="231">
        <f t="shared" si="111"/>
        <v>0</v>
      </c>
      <c r="V947" s="231">
        <f t="shared" si="111"/>
        <v>0</v>
      </c>
      <c r="W947" s="231">
        <f t="shared" si="111"/>
        <v>0</v>
      </c>
      <c r="X947" s="231">
        <f t="shared" si="111"/>
        <v>0</v>
      </c>
      <c r="Y947" s="231">
        <f t="shared" si="111"/>
        <v>0</v>
      </c>
      <c r="Z947" s="231">
        <f t="shared" si="111"/>
        <v>0</v>
      </c>
      <c r="AA947" s="231">
        <f t="shared" si="111"/>
        <v>0</v>
      </c>
      <c r="AB947" s="231">
        <f t="shared" si="111"/>
        <v>0</v>
      </c>
      <c r="AC947" s="231">
        <f t="shared" si="111"/>
        <v>0</v>
      </c>
      <c r="AD947" s="231">
        <f t="shared" si="111"/>
        <v>0</v>
      </c>
      <c r="AE947" s="231">
        <f t="shared" si="111"/>
        <v>0</v>
      </c>
      <c r="AF947" s="231">
        <f t="shared" si="111"/>
        <v>0</v>
      </c>
      <c r="AG947" s="231">
        <f t="shared" si="111"/>
        <v>0</v>
      </c>
      <c r="AH947" s="231">
        <f t="shared" si="111"/>
        <v>0</v>
      </c>
      <c r="AI947" s="231">
        <f t="shared" si="111"/>
        <v>0</v>
      </c>
      <c r="AJ947" s="231">
        <f t="shared" si="111"/>
        <v>0</v>
      </c>
      <c r="AK947" s="231">
        <f t="shared" si="111"/>
        <v>0</v>
      </c>
      <c r="AL947" s="231">
        <f t="shared" si="111"/>
        <v>0</v>
      </c>
      <c r="AM947" s="231">
        <f t="shared" si="111"/>
        <v>0</v>
      </c>
      <c r="AN947" s="231">
        <f t="shared" si="111"/>
        <v>0</v>
      </c>
      <c r="AO947" s="231">
        <f t="shared" si="111"/>
        <v>0</v>
      </c>
      <c r="AP947" s="231">
        <f t="shared" si="111"/>
        <v>0</v>
      </c>
      <c r="AQ947" s="231">
        <f t="shared" si="111"/>
        <v>0</v>
      </c>
      <c r="AR947" s="231">
        <f t="shared" si="111"/>
        <v>0</v>
      </c>
      <c r="AS947" s="231">
        <f t="shared" si="111"/>
        <v>0</v>
      </c>
      <c r="AT947" s="231">
        <f t="shared" si="111"/>
        <v>0</v>
      </c>
      <c r="AU947" s="231">
        <f t="shared" si="111"/>
        <v>0</v>
      </c>
      <c r="AV947" s="231">
        <f t="shared" si="111"/>
        <v>0</v>
      </c>
      <c r="AW947" s="231">
        <f t="shared" si="111"/>
        <v>0</v>
      </c>
      <c r="AX947" s="231">
        <f t="shared" si="111"/>
        <v>0</v>
      </c>
      <c r="AY947" s="231">
        <f t="shared" si="111"/>
        <v>0</v>
      </c>
      <c r="AZ947" s="231">
        <f t="shared" si="111"/>
        <v>0</v>
      </c>
      <c r="BA947" s="231">
        <f t="shared" si="111"/>
        <v>0</v>
      </c>
      <c r="BB947" s="231">
        <f t="shared" si="111"/>
        <v>0</v>
      </c>
      <c r="BC947" s="231">
        <f t="shared" si="111"/>
        <v>0</v>
      </c>
      <c r="BD947" s="231">
        <f t="shared" si="111"/>
        <v>0</v>
      </c>
      <c r="BE947" s="173"/>
      <c r="BF947" s="172"/>
      <c r="BG947" s="172"/>
      <c r="BH947" s="172"/>
      <c r="BI947" s="172"/>
      <c r="BJ947" s="172"/>
      <c r="BK947" s="172"/>
      <c r="BL947" s="172"/>
      <c r="BM947" s="172"/>
      <c r="BN947" s="172"/>
      <c r="BO947" s="172"/>
      <c r="BP947" s="172"/>
      <c r="BQ947" s="172"/>
      <c r="BR947" s="172"/>
      <c r="BS947" s="172"/>
      <c r="BT947" s="172"/>
      <c r="BU947" s="172"/>
      <c r="BV947" s="172"/>
      <c r="BW947" s="172"/>
      <c r="BX947" s="172"/>
      <c r="BY947" s="172"/>
      <c r="BZ947" s="172"/>
      <c r="CA947" s="172"/>
      <c r="CB947" s="172"/>
      <c r="CC947" s="172"/>
      <c r="CD947" s="172"/>
      <c r="CE947" s="172"/>
      <c r="CF947" s="172"/>
      <c r="CG947" s="172"/>
      <c r="CH947" s="172"/>
      <c r="CI947" s="172"/>
      <c r="CJ947" s="172"/>
      <c r="CK947" s="172"/>
      <c r="CL947" s="172"/>
      <c r="CM947" s="172"/>
      <c r="CN947" s="172"/>
      <c r="CO947" s="172"/>
      <c r="CP947" s="172"/>
      <c r="CQ947" s="172"/>
      <c r="CR947" s="172"/>
      <c r="CS947" s="172"/>
      <c r="CT947" s="172"/>
      <c r="CU947" s="172"/>
      <c r="CV947" s="172"/>
      <c r="CW947" s="172"/>
      <c r="CX947" s="172"/>
      <c r="CY947" s="172"/>
      <c r="CZ947" s="172"/>
      <c r="DA947" s="172"/>
      <c r="DB947" s="172"/>
      <c r="DC947" s="172"/>
      <c r="DD947" s="172"/>
      <c r="DE947" s="172"/>
      <c r="DF947" s="172"/>
      <c r="DG947" s="172"/>
      <c r="DH947" s="172"/>
      <c r="DI947" s="172"/>
      <c r="DJ947" s="172"/>
      <c r="DK947" s="172"/>
      <c r="DL947" s="172"/>
      <c r="DM947" s="172"/>
    </row>
    <row r="948" spans="1:117" s="225" customFormat="1" ht="12.75" customHeight="1">
      <c r="A948" s="176"/>
      <c r="B948" s="177"/>
      <c r="C948" s="224"/>
      <c r="D948" s="223"/>
      <c r="E948" s="177"/>
      <c r="F948" s="221"/>
      <c r="G948" s="177"/>
      <c r="H948" s="177"/>
      <c r="I948" s="177"/>
      <c r="J948" s="230" t="str">
        <f t="shared" ref="J948:AR948" si="112">J2</f>
        <v>LE</v>
      </c>
      <c r="K948" s="230" t="str">
        <f t="shared" si="112"/>
        <v>LS</v>
      </c>
      <c r="L948" s="230" t="str">
        <f t="shared" si="112"/>
        <v>LCI</v>
      </c>
      <c r="M948" s="230" t="str">
        <f t="shared" si="112"/>
        <v>CN</v>
      </c>
      <c r="N948" s="230" t="str">
        <f t="shared" si="112"/>
        <v>INT</v>
      </c>
      <c r="O948" s="230" t="str">
        <f t="shared" si="112"/>
        <v>MA</v>
      </c>
      <c r="P948" s="229" t="str">
        <f t="shared" si="112"/>
        <v>CM</v>
      </c>
      <c r="Q948" s="229" t="str">
        <f t="shared" si="112"/>
        <v>CMG</v>
      </c>
      <c r="R948" s="229" t="str">
        <f t="shared" si="112"/>
        <v>RS</v>
      </c>
      <c r="S948" s="229" t="str">
        <f t="shared" si="112"/>
        <v>DRS</v>
      </c>
      <c r="T948" s="229" t="str">
        <f t="shared" si="112"/>
        <v>BPE(E)</v>
      </c>
      <c r="U948" s="229" t="str">
        <f t="shared" si="112"/>
        <v>SM</v>
      </c>
      <c r="V948" s="229" t="str">
        <f t="shared" si="112"/>
        <v>RSI</v>
      </c>
      <c r="W948" s="229" t="str">
        <f t="shared" si="112"/>
        <v>IC</v>
      </c>
      <c r="X948" s="229" t="str">
        <f t="shared" si="112"/>
        <v>BU</v>
      </c>
      <c r="Y948" s="229" t="str">
        <f t="shared" si="112"/>
        <v>SUP</v>
      </c>
      <c r="Z948" s="229" t="str">
        <f t="shared" si="112"/>
        <v>GM</v>
      </c>
      <c r="AA948" s="228" t="str">
        <f t="shared" si="112"/>
        <v>BP</v>
      </c>
      <c r="AB948" s="228" t="str">
        <f t="shared" si="112"/>
        <v>CC</v>
      </c>
      <c r="AC948" s="228" t="str">
        <f t="shared" si="112"/>
        <v>GE</v>
      </c>
      <c r="AD948" s="228" t="str">
        <f t="shared" si="112"/>
        <v>EA</v>
      </c>
      <c r="AE948" s="228" t="str">
        <f t="shared" si="112"/>
        <v>SE</v>
      </c>
      <c r="AF948" s="228" t="str">
        <f t="shared" si="112"/>
        <v>AS</v>
      </c>
      <c r="AG948" s="228" t="str">
        <f t="shared" si="112"/>
        <v>BPE</v>
      </c>
      <c r="AH948" s="228" t="str">
        <f t="shared" si="112"/>
        <v>EAA</v>
      </c>
      <c r="AI948" s="228" t="str">
        <f t="shared" si="112"/>
        <v>BPE(3/15)</v>
      </c>
      <c r="AJ948" s="228" t="str">
        <f t="shared" si="112"/>
        <v>R(L/U)</v>
      </c>
      <c r="AK948" s="228" t="str">
        <f t="shared" si="112"/>
        <v>OP</v>
      </c>
      <c r="AL948" s="228" t="str">
        <f t="shared" si="112"/>
        <v>BO</v>
      </c>
      <c r="AM948" s="228" t="str">
        <f t="shared" si="112"/>
        <v>RA</v>
      </c>
      <c r="AN948" s="228" t="str">
        <f t="shared" si="112"/>
        <v>B</v>
      </c>
      <c r="AO948" s="228" t="str">
        <f t="shared" si="112"/>
        <v>RM</v>
      </c>
      <c r="AP948" s="227" t="str">
        <f t="shared" si="112"/>
        <v>ALIM</v>
      </c>
      <c r="AQ948" s="227" t="str">
        <f t="shared" si="112"/>
        <v>TC</v>
      </c>
      <c r="AR948" s="226" t="str">
        <f t="shared" si="112"/>
        <v>TMP</v>
      </c>
      <c r="AS948" s="177"/>
      <c r="AT948" s="174"/>
      <c r="AU948" s="174"/>
      <c r="AV948" s="174"/>
      <c r="AW948" s="172"/>
      <c r="AX948" s="173">
        <f t="shared" ref="AX948:BD948" si="113">AX947/300</f>
        <v>0</v>
      </c>
      <c r="AY948" s="173">
        <f t="shared" si="113"/>
        <v>0</v>
      </c>
      <c r="AZ948" s="173">
        <f t="shared" si="113"/>
        <v>0</v>
      </c>
      <c r="BA948" s="173">
        <f t="shared" si="113"/>
        <v>0</v>
      </c>
      <c r="BB948" s="173">
        <f t="shared" si="113"/>
        <v>0</v>
      </c>
      <c r="BC948" s="173">
        <f t="shared" si="113"/>
        <v>0</v>
      </c>
      <c r="BD948" s="173">
        <f t="shared" si="113"/>
        <v>0</v>
      </c>
      <c r="BE948" s="173"/>
      <c r="BF948" s="172"/>
      <c r="BG948" s="172"/>
      <c r="BH948" s="172"/>
      <c r="BI948" s="172"/>
      <c r="BJ948" s="172"/>
      <c r="BK948" s="172"/>
      <c r="BL948" s="172"/>
      <c r="BM948" s="172"/>
      <c r="BN948" s="172"/>
      <c r="BO948" s="172"/>
      <c r="BP948" s="172"/>
      <c r="BQ948" s="172"/>
      <c r="BR948" s="172"/>
      <c r="BS948" s="172"/>
      <c r="BT948" s="172"/>
      <c r="BU948" s="172"/>
      <c r="BV948" s="172"/>
      <c r="BW948" s="172"/>
      <c r="BX948" s="172"/>
      <c r="BY948" s="172"/>
      <c r="BZ948" s="172"/>
      <c r="CA948" s="172"/>
      <c r="CB948" s="172"/>
      <c r="CC948" s="172"/>
      <c r="CD948" s="172"/>
      <c r="CE948" s="172"/>
      <c r="CF948" s="172"/>
      <c r="CG948" s="172"/>
      <c r="CH948" s="172"/>
      <c r="CI948" s="172"/>
      <c r="CJ948" s="172"/>
      <c r="CK948" s="172"/>
      <c r="CL948" s="172"/>
      <c r="CM948" s="172"/>
      <c r="CN948" s="172"/>
      <c r="CO948" s="172"/>
      <c r="CP948" s="172"/>
      <c r="CQ948" s="172"/>
      <c r="CR948" s="172"/>
      <c r="CS948" s="172"/>
      <c r="CT948" s="172"/>
      <c r="CU948" s="172"/>
      <c r="CV948" s="172"/>
      <c r="CW948" s="172"/>
      <c r="CX948" s="172"/>
      <c r="CY948" s="172"/>
      <c r="CZ948" s="172"/>
      <c r="DA948" s="172"/>
      <c r="DB948" s="172"/>
      <c r="DC948" s="172"/>
      <c r="DD948" s="172"/>
      <c r="DE948" s="172"/>
      <c r="DF948" s="172"/>
      <c r="DG948" s="172"/>
      <c r="DH948" s="172"/>
      <c r="DI948" s="172"/>
      <c r="DJ948" s="172"/>
      <c r="DK948" s="172"/>
      <c r="DL948" s="172"/>
      <c r="DM948" s="172"/>
    </row>
    <row r="949" spans="1:117" ht="16.5" customHeight="1" thickBot="1">
      <c r="A949" s="176"/>
      <c r="B949" s="177"/>
      <c r="C949" s="224"/>
      <c r="D949" s="223"/>
      <c r="E949" s="222"/>
      <c r="F949" s="221"/>
      <c r="G949" s="219"/>
      <c r="H949" s="219"/>
      <c r="I949" s="219"/>
      <c r="J949" s="219"/>
      <c r="K949" s="219">
        <f>J947+K947</f>
        <v>0</v>
      </c>
      <c r="L949" s="219"/>
      <c r="M949" s="219"/>
      <c r="N949" s="219"/>
      <c r="O949" s="219"/>
      <c r="P949" s="219"/>
      <c r="Q949" s="219"/>
      <c r="R949" s="219"/>
      <c r="S949" s="219"/>
      <c r="T949" s="219"/>
      <c r="U949" s="219"/>
      <c r="V949" s="219"/>
      <c r="W949" s="219"/>
      <c r="X949" s="219"/>
      <c r="Y949" s="219"/>
      <c r="Z949" s="219"/>
      <c r="AA949" s="219"/>
      <c r="AB949" s="219"/>
      <c r="AC949" s="219"/>
      <c r="AD949" s="219"/>
      <c r="AE949" s="219"/>
      <c r="AF949" s="219"/>
      <c r="AG949" s="219"/>
      <c r="AH949" s="219"/>
      <c r="AI949" s="219"/>
      <c r="AJ949" s="219"/>
      <c r="AK949" s="219"/>
      <c r="AL949" s="219"/>
      <c r="AM949" s="219"/>
      <c r="AN949" s="219"/>
      <c r="AO949" s="219"/>
      <c r="AP949" s="219"/>
      <c r="AQ949" s="219"/>
      <c r="AR949" s="220"/>
      <c r="AS949" s="219"/>
      <c r="AX949" s="173">
        <v>11</v>
      </c>
      <c r="AY949" s="173">
        <v>9</v>
      </c>
      <c r="AZ949" s="173">
        <v>6</v>
      </c>
      <c r="BA949" s="173">
        <v>2</v>
      </c>
      <c r="BB949" s="173">
        <v>1</v>
      </c>
      <c r="BC949" s="173">
        <v>1</v>
      </c>
      <c r="BD949" s="173">
        <v>3</v>
      </c>
    </row>
    <row r="950" spans="1:117" s="201" customFormat="1" ht="15" customHeight="1" thickBot="1">
      <c r="E950" s="547" t="s">
        <v>1260</v>
      </c>
      <c r="F950" s="548"/>
      <c r="G950" s="548"/>
      <c r="H950" s="548"/>
      <c r="I950" s="549"/>
      <c r="J950" s="218">
        <v>45</v>
      </c>
      <c r="K950" s="216">
        <v>45</v>
      </c>
      <c r="L950" s="216">
        <v>30</v>
      </c>
      <c r="M950" s="216">
        <v>60</v>
      </c>
      <c r="N950" s="216">
        <v>45</v>
      </c>
      <c r="O950" s="216">
        <v>45</v>
      </c>
      <c r="P950" s="216">
        <v>30</v>
      </c>
      <c r="Q950" s="216">
        <v>30</v>
      </c>
      <c r="R950" s="216">
        <v>30</v>
      </c>
      <c r="S950" s="216">
        <v>35</v>
      </c>
      <c r="T950" s="216">
        <v>10</v>
      </c>
      <c r="U950" s="216">
        <v>30</v>
      </c>
      <c r="V950" s="216">
        <v>30</v>
      </c>
      <c r="W950" s="216">
        <v>30</v>
      </c>
      <c r="X950" s="216">
        <v>30</v>
      </c>
      <c r="Y950" s="216">
        <v>30</v>
      </c>
      <c r="Z950" s="216">
        <v>30</v>
      </c>
      <c r="AA950" s="216">
        <v>30</v>
      </c>
      <c r="AB950" s="216">
        <v>40</v>
      </c>
      <c r="AC950" s="216">
        <v>30</v>
      </c>
      <c r="AD950" s="216">
        <v>30</v>
      </c>
      <c r="AE950" s="216">
        <v>45</v>
      </c>
      <c r="AF950" s="216">
        <v>30</v>
      </c>
      <c r="AG950" s="216">
        <v>30</v>
      </c>
      <c r="AH950" s="216">
        <v>45</v>
      </c>
      <c r="AI950" s="216">
        <v>60</v>
      </c>
      <c r="AJ950" s="217"/>
      <c r="AK950" s="216">
        <v>45</v>
      </c>
      <c r="AL950" s="217"/>
      <c r="AM950" s="217">
        <v>0</v>
      </c>
      <c r="AN950" s="216">
        <v>0.5</v>
      </c>
      <c r="AO950" s="215">
        <v>0</v>
      </c>
      <c r="AP950" s="215">
        <v>0</v>
      </c>
      <c r="AQ950" s="215">
        <v>20</v>
      </c>
      <c r="AR950" s="214">
        <v>30</v>
      </c>
      <c r="AS950" s="201" t="s">
        <v>1261</v>
      </c>
      <c r="AT950" s="174" t="s">
        <v>1262</v>
      </c>
      <c r="AX950" s="202"/>
      <c r="AY950" s="202"/>
      <c r="AZ950" s="202"/>
      <c r="BA950" s="202"/>
      <c r="BB950" s="202"/>
      <c r="BC950" s="202"/>
      <c r="BD950" s="202"/>
      <c r="BE950" s="202"/>
    </row>
    <row r="951" spans="1:117" s="201" customFormat="1" ht="15.75" customHeight="1" thickBot="1">
      <c r="E951" s="550" t="s">
        <v>1263</v>
      </c>
      <c r="F951" s="550"/>
      <c r="G951" s="550"/>
      <c r="H951" s="550"/>
      <c r="I951" s="551"/>
      <c r="J951" s="213">
        <f t="shared" ref="J951:AR951" si="114">J947*J950</f>
        <v>0</v>
      </c>
      <c r="K951" s="212">
        <f t="shared" si="114"/>
        <v>0</v>
      </c>
      <c r="L951" s="212">
        <f t="shared" si="114"/>
        <v>0</v>
      </c>
      <c r="M951" s="212">
        <f t="shared" si="114"/>
        <v>0</v>
      </c>
      <c r="N951" s="212">
        <f t="shared" si="114"/>
        <v>0</v>
      </c>
      <c r="O951" s="212">
        <f t="shared" si="114"/>
        <v>0</v>
      </c>
      <c r="P951" s="212">
        <f t="shared" si="114"/>
        <v>0</v>
      </c>
      <c r="Q951" s="212">
        <f t="shared" si="114"/>
        <v>0</v>
      </c>
      <c r="R951" s="212">
        <f t="shared" si="114"/>
        <v>0</v>
      </c>
      <c r="S951" s="212">
        <f t="shared" si="114"/>
        <v>0</v>
      </c>
      <c r="T951" s="212">
        <f t="shared" si="114"/>
        <v>0</v>
      </c>
      <c r="U951" s="212">
        <f t="shared" si="114"/>
        <v>0</v>
      </c>
      <c r="V951" s="212">
        <f t="shared" si="114"/>
        <v>0</v>
      </c>
      <c r="W951" s="212">
        <f t="shared" si="114"/>
        <v>0</v>
      </c>
      <c r="X951" s="212">
        <f t="shared" si="114"/>
        <v>0</v>
      </c>
      <c r="Y951" s="212">
        <f t="shared" si="114"/>
        <v>0</v>
      </c>
      <c r="Z951" s="212">
        <f t="shared" si="114"/>
        <v>0</v>
      </c>
      <c r="AA951" s="212">
        <f t="shared" si="114"/>
        <v>0</v>
      </c>
      <c r="AB951" s="212">
        <f t="shared" si="114"/>
        <v>0</v>
      </c>
      <c r="AC951" s="212">
        <f t="shared" si="114"/>
        <v>0</v>
      </c>
      <c r="AD951" s="212">
        <f t="shared" si="114"/>
        <v>0</v>
      </c>
      <c r="AE951" s="212">
        <f t="shared" si="114"/>
        <v>0</v>
      </c>
      <c r="AF951" s="212">
        <f t="shared" si="114"/>
        <v>0</v>
      </c>
      <c r="AG951" s="212">
        <f t="shared" si="114"/>
        <v>0</v>
      </c>
      <c r="AH951" s="212">
        <f t="shared" si="114"/>
        <v>0</v>
      </c>
      <c r="AI951" s="212">
        <f t="shared" si="114"/>
        <v>0</v>
      </c>
      <c r="AJ951" s="212">
        <f t="shared" si="114"/>
        <v>0</v>
      </c>
      <c r="AK951" s="212">
        <f t="shared" si="114"/>
        <v>0</v>
      </c>
      <c r="AL951" s="212">
        <f t="shared" si="114"/>
        <v>0</v>
      </c>
      <c r="AM951" s="212">
        <f t="shared" si="114"/>
        <v>0</v>
      </c>
      <c r="AN951" s="212">
        <f t="shared" si="114"/>
        <v>0</v>
      </c>
      <c r="AO951" s="212">
        <f t="shared" si="114"/>
        <v>0</v>
      </c>
      <c r="AP951" s="212">
        <f t="shared" si="114"/>
        <v>0</v>
      </c>
      <c r="AQ951" s="212">
        <f t="shared" si="114"/>
        <v>0</v>
      </c>
      <c r="AR951" s="211">
        <f t="shared" si="114"/>
        <v>0</v>
      </c>
      <c r="AS951" s="201">
        <f>SUM(J951:AR951)</f>
        <v>0</v>
      </c>
      <c r="AT951" s="174">
        <f>AS951/60</f>
        <v>0</v>
      </c>
      <c r="AX951" s="202"/>
      <c r="AY951" s="202"/>
      <c r="AZ951" s="202"/>
      <c r="BA951" s="202"/>
      <c r="BB951" s="202"/>
      <c r="BC951" s="202"/>
      <c r="BD951" s="202"/>
      <c r="BE951" s="202"/>
    </row>
    <row r="952" spans="1:117" s="201" customFormat="1" ht="15.75" customHeight="1">
      <c r="E952" s="209"/>
      <c r="F952" s="209" t="s">
        <v>1264</v>
      </c>
      <c r="G952" s="209"/>
      <c r="H952" s="209"/>
      <c r="I952" s="209"/>
      <c r="K952" s="201">
        <f>K949*4</f>
        <v>0</v>
      </c>
      <c r="P952" s="201">
        <f>P947*1</f>
        <v>0</v>
      </c>
      <c r="S952" s="201">
        <f>S947*3</f>
        <v>0</v>
      </c>
      <c r="AA952" s="201">
        <f t="shared" ref="AA952:AH952" si="115">AA947*1</f>
        <v>0</v>
      </c>
      <c r="AB952" s="201">
        <f t="shared" si="115"/>
        <v>0</v>
      </c>
      <c r="AC952" s="201">
        <f t="shared" si="115"/>
        <v>0</v>
      </c>
      <c r="AD952" s="201">
        <f t="shared" si="115"/>
        <v>0</v>
      </c>
      <c r="AE952" s="201">
        <f t="shared" si="115"/>
        <v>0</v>
      </c>
      <c r="AF952" s="201">
        <f t="shared" si="115"/>
        <v>0</v>
      </c>
      <c r="AG952" s="201">
        <f t="shared" si="115"/>
        <v>0</v>
      </c>
      <c r="AH952" s="201">
        <f t="shared" si="115"/>
        <v>0</v>
      </c>
      <c r="AS952" s="201">
        <f>SUM(K952:AR952)</f>
        <v>0</v>
      </c>
      <c r="AT952" s="174"/>
      <c r="AX952" s="202"/>
      <c r="AY952" s="202"/>
      <c r="AZ952" s="202"/>
      <c r="BA952" s="202"/>
      <c r="BB952" s="202"/>
      <c r="BC952" s="202"/>
      <c r="BD952" s="202"/>
      <c r="BE952" s="202"/>
    </row>
    <row r="953" spans="1:117" s="201" customFormat="1" ht="15.75" customHeight="1" thickBot="1">
      <c r="E953" s="209"/>
      <c r="F953" s="209"/>
      <c r="G953" s="209"/>
      <c r="H953" s="209"/>
      <c r="I953" s="209"/>
      <c r="AT953" s="174"/>
      <c r="AX953" s="202"/>
      <c r="AY953" s="202"/>
      <c r="AZ953" s="202"/>
      <c r="BA953" s="202"/>
      <c r="BB953" s="202"/>
      <c r="BC953" s="202"/>
      <c r="BD953" s="202"/>
      <c r="BE953" s="202"/>
    </row>
    <row r="954" spans="1:117" s="201" customFormat="1" ht="15.75" customHeight="1" thickBot="1">
      <c r="E954" s="209" t="s">
        <v>1265</v>
      </c>
      <c r="F954" s="210">
        <f t="shared" ref="F954:AO954" si="116">SUBTOTAL(9,F5:F945)</f>
        <v>0</v>
      </c>
      <c r="G954" s="210">
        <f t="shared" si="116"/>
        <v>0</v>
      </c>
      <c r="H954" s="210">
        <f t="shared" si="116"/>
        <v>0</v>
      </c>
      <c r="I954" s="210">
        <f t="shared" si="116"/>
        <v>0</v>
      </c>
      <c r="J954" s="210">
        <f t="shared" si="116"/>
        <v>0</v>
      </c>
      <c r="K954" s="210">
        <f t="shared" si="116"/>
        <v>0</v>
      </c>
      <c r="L954" s="210">
        <f t="shared" si="116"/>
        <v>0</v>
      </c>
      <c r="M954" s="210">
        <f t="shared" si="116"/>
        <v>0</v>
      </c>
      <c r="N954" s="210">
        <f t="shared" si="116"/>
        <v>0</v>
      </c>
      <c r="O954" s="210">
        <f t="shared" si="116"/>
        <v>0</v>
      </c>
      <c r="P954" s="210">
        <f t="shared" si="116"/>
        <v>0</v>
      </c>
      <c r="Q954" s="210">
        <f t="shared" si="116"/>
        <v>0</v>
      </c>
      <c r="R954" s="210">
        <f t="shared" si="116"/>
        <v>0</v>
      </c>
      <c r="S954" s="210">
        <f t="shared" si="116"/>
        <v>0</v>
      </c>
      <c r="T954" s="210">
        <f t="shared" si="116"/>
        <v>0</v>
      </c>
      <c r="U954" s="210">
        <f t="shared" si="116"/>
        <v>0</v>
      </c>
      <c r="V954" s="210">
        <f t="shared" si="116"/>
        <v>0</v>
      </c>
      <c r="W954" s="210">
        <f t="shared" si="116"/>
        <v>0</v>
      </c>
      <c r="X954" s="210">
        <f t="shared" si="116"/>
        <v>0</v>
      </c>
      <c r="Y954" s="210">
        <f t="shared" si="116"/>
        <v>0</v>
      </c>
      <c r="Z954" s="210">
        <f t="shared" si="116"/>
        <v>0</v>
      </c>
      <c r="AA954" s="210">
        <f t="shared" si="116"/>
        <v>0</v>
      </c>
      <c r="AB954" s="210">
        <f t="shared" si="116"/>
        <v>0</v>
      </c>
      <c r="AC954" s="210">
        <f t="shared" si="116"/>
        <v>0</v>
      </c>
      <c r="AD954" s="210">
        <f t="shared" si="116"/>
        <v>0</v>
      </c>
      <c r="AE954" s="210">
        <f t="shared" si="116"/>
        <v>0</v>
      </c>
      <c r="AF954" s="210">
        <f t="shared" si="116"/>
        <v>0</v>
      </c>
      <c r="AG954" s="210">
        <f t="shared" si="116"/>
        <v>0</v>
      </c>
      <c r="AH954" s="210">
        <f t="shared" si="116"/>
        <v>0</v>
      </c>
      <c r="AI954" s="210">
        <f t="shared" si="116"/>
        <v>0</v>
      </c>
      <c r="AJ954" s="210">
        <f t="shared" si="116"/>
        <v>0</v>
      </c>
      <c r="AK954" s="210">
        <f t="shared" si="116"/>
        <v>0</v>
      </c>
      <c r="AL954" s="210">
        <f t="shared" si="116"/>
        <v>0</v>
      </c>
      <c r="AM954" s="210">
        <f t="shared" si="116"/>
        <v>0</v>
      </c>
      <c r="AN954" s="210">
        <f t="shared" si="116"/>
        <v>0</v>
      </c>
      <c r="AO954" s="210">
        <f t="shared" si="116"/>
        <v>0</v>
      </c>
      <c r="AP954" s="210"/>
      <c r="AQ954" s="210">
        <f t="shared" ref="AQ954:AV954" si="117">SUBTOTAL(9,AQ5:AQ945)</f>
        <v>0</v>
      </c>
      <c r="AR954" s="210">
        <f t="shared" si="117"/>
        <v>0</v>
      </c>
      <c r="AS954" s="210">
        <f t="shared" si="117"/>
        <v>0</v>
      </c>
      <c r="AT954" s="210">
        <f t="shared" si="117"/>
        <v>0</v>
      </c>
      <c r="AU954" s="210">
        <f t="shared" si="117"/>
        <v>0</v>
      </c>
      <c r="AV954" s="210">
        <f t="shared" si="117"/>
        <v>0</v>
      </c>
      <c r="AX954" s="202"/>
      <c r="AY954" s="202"/>
      <c r="AZ954" s="202"/>
      <c r="BA954" s="202"/>
      <c r="BB954" s="202"/>
      <c r="BC954" s="202"/>
      <c r="BD954" s="202"/>
      <c r="BE954" s="202"/>
    </row>
    <row r="955" spans="1:117" s="201" customFormat="1" ht="15.75" customHeight="1" thickBot="1">
      <c r="E955" s="209" t="s">
        <v>1266</v>
      </c>
      <c r="F955" s="209">
        <f>COUNT(F5:F945)</f>
        <v>0</v>
      </c>
      <c r="G955" s="209"/>
      <c r="H955" s="209"/>
      <c r="I955" s="209"/>
      <c r="J955" s="201">
        <v>2</v>
      </c>
      <c r="K955" s="201">
        <v>2</v>
      </c>
      <c r="L955" s="201">
        <v>0</v>
      </c>
      <c r="M955" s="201">
        <v>0</v>
      </c>
      <c r="N955" s="201">
        <v>0</v>
      </c>
      <c r="O955" s="201">
        <v>4</v>
      </c>
      <c r="P955" s="201">
        <v>1</v>
      </c>
      <c r="Q955" s="201">
        <v>1</v>
      </c>
      <c r="R955" s="201">
        <v>1</v>
      </c>
      <c r="S955" s="201">
        <v>3</v>
      </c>
      <c r="T955" s="201">
        <v>1</v>
      </c>
      <c r="U955" s="201">
        <v>1</v>
      </c>
      <c r="V955" s="201">
        <v>1</v>
      </c>
      <c r="W955" s="201">
        <v>1</v>
      </c>
      <c r="X955" s="201">
        <v>1</v>
      </c>
      <c r="Y955" s="201">
        <v>1</v>
      </c>
      <c r="Z955" s="201">
        <v>1</v>
      </c>
      <c r="AA955" s="201">
        <v>1</v>
      </c>
      <c r="AB955" s="201">
        <v>1</v>
      </c>
      <c r="AC955" s="208">
        <v>1</v>
      </c>
      <c r="AD955" s="201">
        <v>1</v>
      </c>
      <c r="AE955" s="201">
        <v>1</v>
      </c>
      <c r="AF955" s="201">
        <v>1</v>
      </c>
      <c r="AG955" s="201">
        <v>1</v>
      </c>
      <c r="AH955" s="201">
        <v>0</v>
      </c>
      <c r="AI955" s="201">
        <v>1</v>
      </c>
      <c r="AJ955" s="201">
        <v>0</v>
      </c>
      <c r="AK955" s="201">
        <v>1</v>
      </c>
      <c r="AL955" s="201">
        <v>0</v>
      </c>
      <c r="AM955" s="201">
        <v>0</v>
      </c>
      <c r="AN955" s="201">
        <v>0</v>
      </c>
      <c r="AO955" s="201">
        <v>1</v>
      </c>
      <c r="AP955" s="201">
        <v>0</v>
      </c>
      <c r="AQ955" s="201">
        <v>0</v>
      </c>
      <c r="AT955" s="174"/>
      <c r="AX955" s="202"/>
      <c r="AY955" s="202"/>
      <c r="AZ955" s="202"/>
      <c r="BA955" s="202"/>
      <c r="BB955" s="202"/>
      <c r="BC955" s="202"/>
      <c r="BD955" s="202"/>
      <c r="BE955" s="202"/>
    </row>
    <row r="956" spans="1:117" s="201" customFormat="1" ht="15.75" customHeight="1" thickBot="1">
      <c r="E956" s="207" t="s">
        <v>1267</v>
      </c>
      <c r="F956" s="207"/>
      <c r="G956" s="207"/>
      <c r="H956" s="207"/>
      <c r="I956" s="207"/>
      <c r="J956" s="203">
        <f t="shared" ref="J956:AQ956" si="118">J955*J954</f>
        <v>0</v>
      </c>
      <c r="K956" s="203">
        <f t="shared" si="118"/>
        <v>0</v>
      </c>
      <c r="L956" s="203">
        <f t="shared" si="118"/>
        <v>0</v>
      </c>
      <c r="M956" s="203">
        <f t="shared" si="118"/>
        <v>0</v>
      </c>
      <c r="N956" s="203">
        <f t="shared" si="118"/>
        <v>0</v>
      </c>
      <c r="O956" s="203">
        <f t="shared" si="118"/>
        <v>0</v>
      </c>
      <c r="P956" s="203">
        <f t="shared" si="118"/>
        <v>0</v>
      </c>
      <c r="Q956" s="203">
        <f t="shared" si="118"/>
        <v>0</v>
      </c>
      <c r="R956" s="203">
        <f t="shared" si="118"/>
        <v>0</v>
      </c>
      <c r="S956" s="203">
        <f t="shared" si="118"/>
        <v>0</v>
      </c>
      <c r="T956" s="203">
        <f t="shared" si="118"/>
        <v>0</v>
      </c>
      <c r="U956" s="203">
        <f t="shared" si="118"/>
        <v>0</v>
      </c>
      <c r="V956" s="203">
        <f t="shared" si="118"/>
        <v>0</v>
      </c>
      <c r="W956" s="203">
        <f t="shared" si="118"/>
        <v>0</v>
      </c>
      <c r="X956" s="203">
        <f t="shared" si="118"/>
        <v>0</v>
      </c>
      <c r="Y956" s="203">
        <f t="shared" si="118"/>
        <v>0</v>
      </c>
      <c r="Z956" s="203">
        <f t="shared" si="118"/>
        <v>0</v>
      </c>
      <c r="AA956" s="206">
        <f t="shared" si="118"/>
        <v>0</v>
      </c>
      <c r="AB956" s="205">
        <f t="shared" si="118"/>
        <v>0</v>
      </c>
      <c r="AC956" s="205">
        <f t="shared" si="118"/>
        <v>0</v>
      </c>
      <c r="AD956" s="205">
        <f t="shared" si="118"/>
        <v>0</v>
      </c>
      <c r="AE956" s="205">
        <f t="shared" si="118"/>
        <v>0</v>
      </c>
      <c r="AF956" s="205">
        <f t="shared" si="118"/>
        <v>0</v>
      </c>
      <c r="AG956" s="205">
        <f t="shared" si="118"/>
        <v>0</v>
      </c>
      <c r="AH956" s="205">
        <f t="shared" si="118"/>
        <v>0</v>
      </c>
      <c r="AI956" s="205">
        <f t="shared" si="118"/>
        <v>0</v>
      </c>
      <c r="AJ956" s="205">
        <f t="shared" si="118"/>
        <v>0</v>
      </c>
      <c r="AK956" s="205">
        <f t="shared" si="118"/>
        <v>0</v>
      </c>
      <c r="AL956" s="205">
        <f t="shared" si="118"/>
        <v>0</v>
      </c>
      <c r="AM956" s="205">
        <f t="shared" si="118"/>
        <v>0</v>
      </c>
      <c r="AN956" s="205">
        <f t="shared" si="118"/>
        <v>0</v>
      </c>
      <c r="AO956" s="204">
        <f t="shared" si="118"/>
        <v>0</v>
      </c>
      <c r="AP956" s="203">
        <f t="shared" si="118"/>
        <v>0</v>
      </c>
      <c r="AQ956" s="203">
        <f t="shared" si="118"/>
        <v>0</v>
      </c>
      <c r="AS956" s="203">
        <f>SUBTOTAL(9,J956:Z956)+AP956+AQ956+AF956</f>
        <v>0</v>
      </c>
      <c r="AT956" s="174" t="s">
        <v>1268</v>
      </c>
      <c r="AU956" s="174"/>
      <c r="AX956" s="202"/>
      <c r="AY956" s="202"/>
      <c r="AZ956" s="202"/>
      <c r="BA956" s="202"/>
      <c r="BB956" s="202"/>
      <c r="BC956" s="202"/>
      <c r="BD956" s="202"/>
      <c r="BE956" s="202"/>
    </row>
    <row r="957" spans="1:117" ht="13.5" thickBot="1">
      <c r="A957" s="176"/>
      <c r="B957" s="177"/>
      <c r="C957" s="177"/>
      <c r="E957" s="200"/>
      <c r="AS957" s="195">
        <f>SUBTOTAL(9,AA956:AO956)-AF956</f>
        <v>0</v>
      </c>
      <c r="AT957" s="552" t="s">
        <v>1269</v>
      </c>
      <c r="AU957" s="552"/>
      <c r="AV957" s="552"/>
      <c r="AW957" s="552"/>
    </row>
    <row r="958" spans="1:117">
      <c r="A958" s="176"/>
      <c r="B958" s="177"/>
      <c r="C958" s="179"/>
      <c r="E958" s="191"/>
      <c r="F958" s="199"/>
      <c r="G958" s="198"/>
      <c r="H958" s="198"/>
      <c r="I958" s="198" t="s">
        <v>79</v>
      </c>
      <c r="J958" s="197" t="s">
        <v>1270</v>
      </c>
      <c r="K958" s="196"/>
      <c r="AS958" s="195"/>
      <c r="AT958" s="553" t="s">
        <v>1271</v>
      </c>
      <c r="AU958" s="553"/>
      <c r="AV958" s="553"/>
      <c r="AW958" s="553"/>
    </row>
    <row r="959" spans="1:117">
      <c r="A959" s="176"/>
      <c r="B959" s="177"/>
      <c r="C959" s="179"/>
      <c r="E959" s="191"/>
      <c r="F959" s="194" t="s">
        <v>1272</v>
      </c>
      <c r="G959" s="193"/>
      <c r="H959" s="193"/>
      <c r="I959" s="192">
        <v>0</v>
      </c>
      <c r="J959" s="189">
        <v>0.5</v>
      </c>
      <c r="K959" s="187">
        <f t="shared" ref="K959:K968" si="119">I959*J959</f>
        <v>0</v>
      </c>
    </row>
    <row r="960" spans="1:117">
      <c r="A960" s="183"/>
      <c r="B960" s="182"/>
      <c r="C960" s="179"/>
      <c r="F960" s="190" t="s">
        <v>1273</v>
      </c>
      <c r="G960" s="189"/>
      <c r="H960" s="189"/>
      <c r="I960" s="192">
        <v>0</v>
      </c>
      <c r="J960" s="189">
        <v>0.5</v>
      </c>
      <c r="K960" s="187">
        <f t="shared" si="119"/>
        <v>0</v>
      </c>
    </row>
    <row r="961" spans="1:32">
      <c r="A961" s="183"/>
      <c r="B961" s="182"/>
      <c r="C961" s="179"/>
      <c r="F961" s="190" t="s">
        <v>1274</v>
      </c>
      <c r="G961" s="189"/>
      <c r="H961" s="189"/>
      <c r="I961" s="189">
        <f>(I962-2)/2</f>
        <v>-1</v>
      </c>
      <c r="J961" s="189">
        <v>0.55000000000000004</v>
      </c>
      <c r="K961" s="187">
        <f t="shared" si="119"/>
        <v>-0.55000000000000004</v>
      </c>
    </row>
    <row r="962" spans="1:32">
      <c r="A962" s="181"/>
      <c r="B962" s="182"/>
      <c r="C962" s="179"/>
      <c r="F962" s="190" t="s">
        <v>1275</v>
      </c>
      <c r="G962" s="189"/>
      <c r="H962" s="189"/>
      <c r="I962" s="189">
        <f>SUBTOTAL(9,J5:J945)+SUBTOTAL(9,K5:K945)+SUBTOTAL(9,L5:L945)</f>
        <v>0</v>
      </c>
      <c r="J962" s="189">
        <v>0.17</v>
      </c>
      <c r="K962" s="187">
        <f t="shared" si="119"/>
        <v>0</v>
      </c>
      <c r="L962" s="172">
        <f>SUM(K959:K962)</f>
        <v>-0.55000000000000004</v>
      </c>
      <c r="M962" s="172" t="s">
        <v>1270</v>
      </c>
      <c r="N962" s="172" t="s">
        <v>1276</v>
      </c>
      <c r="O962" s="554"/>
      <c r="P962" s="554"/>
    </row>
    <row r="963" spans="1:32">
      <c r="A963" s="181"/>
      <c r="B963" s="182"/>
      <c r="C963" s="179"/>
      <c r="F963" s="190" t="s">
        <v>1277</v>
      </c>
      <c r="G963" s="189"/>
      <c r="H963" s="189"/>
      <c r="I963" s="189">
        <f>SUBTOTAL(9,$AC$5:$AC$945)</f>
        <v>0</v>
      </c>
      <c r="J963" s="189">
        <v>0.375</v>
      </c>
      <c r="K963" s="187">
        <f t="shared" si="119"/>
        <v>0</v>
      </c>
    </row>
    <row r="964" spans="1:32">
      <c r="A964" s="172"/>
      <c r="B964" s="182"/>
      <c r="C964" s="179"/>
      <c r="F964" s="190" t="s">
        <v>1278</v>
      </c>
      <c r="G964" s="189"/>
      <c r="H964" s="189"/>
      <c r="I964" s="189">
        <f>(SUBTOTAL(9,$AD$5:$AD$945))+(SUBTOTAL(9,$AH$5:$AH$945))</f>
        <v>0</v>
      </c>
      <c r="J964" s="189">
        <v>0.25</v>
      </c>
      <c r="K964" s="187">
        <f t="shared" si="119"/>
        <v>0</v>
      </c>
    </row>
    <row r="965" spans="1:32">
      <c r="A965" s="172"/>
      <c r="B965" s="182"/>
      <c r="C965" s="179"/>
      <c r="F965" s="190" t="s">
        <v>1279</v>
      </c>
      <c r="G965" s="189"/>
      <c r="H965" s="189"/>
      <c r="I965" s="189">
        <f>SUBTOTAL(9,$S$5:$S$945)</f>
        <v>0</v>
      </c>
      <c r="J965" s="189">
        <v>0.05</v>
      </c>
      <c r="K965" s="187">
        <f t="shared" si="119"/>
        <v>0</v>
      </c>
      <c r="AF965" s="172">
        <f>J947+L947+M947+N947+P947+R947+S947+T947+W947+X947+Y947+Z947+AA947+AC947+AD947+AE947+AF947+AG947+AH947+AI947+AJ947</f>
        <v>0</v>
      </c>
    </row>
    <row r="966" spans="1:32">
      <c r="A966" s="172"/>
      <c r="B966" s="182"/>
      <c r="C966" s="179"/>
      <c r="F966" s="190" t="s">
        <v>1280</v>
      </c>
      <c r="G966" s="189"/>
      <c r="H966" s="189"/>
      <c r="I966" s="189">
        <f>SUBTOTAL(9,$AE$5:$AE$945)</f>
        <v>0</v>
      </c>
      <c r="J966" s="188">
        <v>0.5</v>
      </c>
      <c r="K966" s="187">
        <f t="shared" si="119"/>
        <v>0</v>
      </c>
    </row>
    <row r="967" spans="1:32">
      <c r="A967" s="172"/>
      <c r="B967" s="182"/>
      <c r="C967" s="179"/>
      <c r="F967" s="190" t="s">
        <v>1281</v>
      </c>
      <c r="G967" s="189"/>
      <c r="H967" s="189"/>
      <c r="I967" s="189">
        <f>(SUBTOTAL(9,$AG$5:$AG$945))+(SUBTOTAL(9,$AA$5:$AA$945))+(SUBTOTAL(9,$AI$5:$AI$945))</f>
        <v>0</v>
      </c>
      <c r="J967" s="188">
        <v>0.5</v>
      </c>
      <c r="K967" s="187">
        <f t="shared" si="119"/>
        <v>0</v>
      </c>
    </row>
    <row r="968" spans="1:32" ht="13.5" thickBot="1">
      <c r="A968" s="172"/>
      <c r="B968" s="182"/>
      <c r="C968" s="179"/>
      <c r="F968" s="186"/>
      <c r="G968" s="185"/>
      <c r="H968" s="185"/>
      <c r="I968" s="185"/>
      <c r="J968" s="185"/>
      <c r="K968" s="184">
        <f t="shared" si="119"/>
        <v>0</v>
      </c>
      <c r="L968" s="172">
        <f>SUM(K962:K968)</f>
        <v>0</v>
      </c>
      <c r="M968" s="172" t="s">
        <v>1270</v>
      </c>
      <c r="N968" s="172" t="s">
        <v>38</v>
      </c>
    </row>
    <row r="969" spans="1:32">
      <c r="A969" s="181"/>
      <c r="B969" s="180"/>
      <c r="C969" s="179"/>
    </row>
    <row r="970" spans="1:32">
      <c r="A970" s="183"/>
      <c r="B970" s="182"/>
      <c r="C970" s="179"/>
      <c r="L970" s="172">
        <f>L962+L968</f>
        <v>-0.55000000000000004</v>
      </c>
      <c r="M970" s="172" t="s">
        <v>1270</v>
      </c>
      <c r="N970" s="172" t="s">
        <v>19</v>
      </c>
    </row>
    <row r="971" spans="1:32">
      <c r="A971" s="181"/>
      <c r="B971" s="180"/>
      <c r="C971" s="179"/>
    </row>
    <row r="972" spans="1:32">
      <c r="A972" s="172"/>
      <c r="B972" s="180"/>
      <c r="C972" s="179"/>
    </row>
    <row r="973" spans="1:32">
      <c r="A973" s="172"/>
      <c r="B973" s="180"/>
      <c r="C973" s="179"/>
    </row>
    <row r="974" spans="1:32">
      <c r="A974" s="172"/>
      <c r="B974" s="180"/>
      <c r="C974" s="179"/>
    </row>
    <row r="975" spans="1:32">
      <c r="A975" s="178"/>
      <c r="B975" s="180"/>
      <c r="C975" s="179"/>
    </row>
    <row r="976" spans="1:32">
      <c r="A976" s="178"/>
      <c r="B976" s="180"/>
      <c r="C976" s="179"/>
    </row>
    <row r="977" spans="1:1">
      <c r="A977" s="178"/>
    </row>
    <row r="978" spans="1:1">
      <c r="A978" s="178"/>
    </row>
    <row r="979" spans="1:1">
      <c r="A979" s="178"/>
    </row>
    <row r="980" spans="1:1">
      <c r="A980" s="178"/>
    </row>
    <row r="981" spans="1:1">
      <c r="A981" s="178"/>
    </row>
    <row r="982" spans="1:1">
      <c r="A982" s="178"/>
    </row>
    <row r="983" spans="1:1">
      <c r="A983" s="178"/>
    </row>
    <row r="984" spans="1:1">
      <c r="A984" s="178"/>
    </row>
    <row r="985" spans="1:1">
      <c r="A985" s="178"/>
    </row>
    <row r="986" spans="1:1">
      <c r="A986" s="178"/>
    </row>
    <row r="987" spans="1:1">
      <c r="A987" s="178"/>
    </row>
    <row r="988" spans="1:1">
      <c r="A988" s="178"/>
    </row>
    <row r="989" spans="1:1">
      <c r="A989" s="177"/>
    </row>
    <row r="990" spans="1:1">
      <c r="A990" s="176"/>
    </row>
    <row r="991" spans="1:1">
      <c r="A991" s="176"/>
    </row>
    <row r="992" spans="1:1">
      <c r="A992" s="172"/>
    </row>
    <row r="993" spans="1:1">
      <c r="A993" s="172"/>
    </row>
    <row r="994" spans="1:1">
      <c r="A994" s="172"/>
    </row>
    <row r="995" spans="1:1">
      <c r="A995" s="172"/>
    </row>
    <row r="996" spans="1:1">
      <c r="A996" s="172"/>
    </row>
    <row r="997" spans="1:1">
      <c r="A997" s="172"/>
    </row>
    <row r="998" spans="1:1">
      <c r="A998" s="172"/>
    </row>
    <row r="999" spans="1:1">
      <c r="A999" s="172"/>
    </row>
    <row r="1000" spans="1:1">
      <c r="A1000" s="172"/>
    </row>
    <row r="1001" spans="1:1">
      <c r="A1001" s="172"/>
    </row>
    <row r="1002" spans="1:1">
      <c r="A1002" s="172"/>
    </row>
    <row r="1003" spans="1:1">
      <c r="A1003" s="172"/>
    </row>
    <row r="1004" spans="1:1">
      <c r="A1004" s="172"/>
    </row>
    <row r="1005" spans="1:1">
      <c r="A1005" s="172"/>
    </row>
    <row r="1006" spans="1:1">
      <c r="A1006" s="172"/>
    </row>
    <row r="1007" spans="1:1">
      <c r="A1007" s="172"/>
    </row>
    <row r="1008" spans="1:1">
      <c r="A1008" s="172"/>
    </row>
    <row r="1009" spans="1:1">
      <c r="A1009" s="172"/>
    </row>
    <row r="1010" spans="1:1">
      <c r="A1010" s="172"/>
    </row>
    <row r="1011" spans="1:1">
      <c r="A1011" s="172"/>
    </row>
    <row r="1012" spans="1:1">
      <c r="A1012" s="172"/>
    </row>
    <row r="1013" spans="1:1">
      <c r="A1013" s="172"/>
    </row>
    <row r="1014" spans="1:1">
      <c r="A1014" s="172"/>
    </row>
    <row r="1015" spans="1:1">
      <c r="A1015" s="172"/>
    </row>
    <row r="1016" spans="1:1">
      <c r="A1016" s="172"/>
    </row>
    <row r="1017" spans="1:1">
      <c r="A1017" s="172"/>
    </row>
    <row r="1018" spans="1:1">
      <c r="A1018" s="172"/>
    </row>
    <row r="1019" spans="1:1">
      <c r="A1019" s="172"/>
    </row>
    <row r="1020" spans="1:1">
      <c r="A1020" s="172"/>
    </row>
    <row r="1021" spans="1:1">
      <c r="A1021" s="172"/>
    </row>
    <row r="1022" spans="1:1">
      <c r="A1022" s="172"/>
    </row>
    <row r="1023" spans="1:1">
      <c r="A1023" s="172"/>
    </row>
    <row r="1024" spans="1:1">
      <c r="A1024" s="172"/>
    </row>
    <row r="1025" spans="1:1">
      <c r="A1025" s="172"/>
    </row>
    <row r="1026" spans="1:1">
      <c r="A1026" s="172"/>
    </row>
    <row r="1027" spans="1:1">
      <c r="A1027" s="172"/>
    </row>
    <row r="1028" spans="1:1">
      <c r="A1028" s="172"/>
    </row>
    <row r="1029" spans="1:1">
      <c r="A1029" s="172"/>
    </row>
    <row r="1030" spans="1:1">
      <c r="A1030" s="172"/>
    </row>
    <row r="1031" spans="1:1">
      <c r="A1031" s="172"/>
    </row>
    <row r="1032" spans="1:1">
      <c r="A1032" s="172"/>
    </row>
    <row r="1033" spans="1:1">
      <c r="A1033" s="172"/>
    </row>
    <row r="1034" spans="1:1">
      <c r="A1034" s="172"/>
    </row>
    <row r="1035" spans="1:1">
      <c r="A1035" s="172"/>
    </row>
    <row r="1036" spans="1:1">
      <c r="A1036" s="172"/>
    </row>
    <row r="1037" spans="1:1">
      <c r="A1037" s="172"/>
    </row>
    <row r="1038" spans="1:1">
      <c r="A1038" s="172"/>
    </row>
    <row r="1039" spans="1:1">
      <c r="A1039" s="172"/>
    </row>
    <row r="1040" spans="1:1">
      <c r="A1040" s="172"/>
    </row>
    <row r="1041" spans="1:1">
      <c r="A1041" s="172"/>
    </row>
    <row r="1042" spans="1:1">
      <c r="A1042" s="172"/>
    </row>
    <row r="1043" spans="1:1">
      <c r="A1043" s="172"/>
    </row>
    <row r="1044" spans="1:1">
      <c r="A1044" s="172"/>
    </row>
    <row r="1045" spans="1:1">
      <c r="A1045" s="172"/>
    </row>
    <row r="1046" spans="1:1">
      <c r="A1046" s="172"/>
    </row>
    <row r="1047" spans="1:1">
      <c r="A1047" s="172"/>
    </row>
    <row r="1048" spans="1:1">
      <c r="A1048" s="172"/>
    </row>
    <row r="1049" spans="1:1">
      <c r="A1049" s="172"/>
    </row>
    <row r="1050" spans="1:1">
      <c r="A1050" s="172"/>
    </row>
    <row r="1051" spans="1:1">
      <c r="A1051" s="172"/>
    </row>
    <row r="1052" spans="1:1">
      <c r="A1052" s="172"/>
    </row>
    <row r="1053" spans="1:1">
      <c r="A1053" s="172"/>
    </row>
    <row r="1054" spans="1:1">
      <c r="A1054" s="172"/>
    </row>
    <row r="1055" spans="1:1">
      <c r="A1055" s="172"/>
    </row>
    <row r="1056" spans="1:1">
      <c r="A1056" s="172"/>
    </row>
    <row r="1057" spans="1:1">
      <c r="A1057" s="172"/>
    </row>
    <row r="1058" spans="1:1">
      <c r="A1058" s="172"/>
    </row>
    <row r="1059" spans="1:1">
      <c r="A1059" s="172"/>
    </row>
    <row r="1060" spans="1:1">
      <c r="A1060" s="172"/>
    </row>
    <row r="1061" spans="1:1">
      <c r="A1061" s="172"/>
    </row>
    <row r="1062" spans="1:1">
      <c r="A1062" s="172"/>
    </row>
    <row r="1063" spans="1:1">
      <c r="A1063" s="172"/>
    </row>
    <row r="1064" spans="1:1">
      <c r="A1064" s="172"/>
    </row>
    <row r="1065" spans="1:1">
      <c r="A1065" s="172"/>
    </row>
    <row r="1066" spans="1:1">
      <c r="A1066" s="172"/>
    </row>
    <row r="1067" spans="1:1">
      <c r="A1067" s="172"/>
    </row>
    <row r="1068" spans="1:1">
      <c r="A1068" s="172"/>
    </row>
    <row r="1069" spans="1:1">
      <c r="A1069" s="172"/>
    </row>
    <row r="1070" spans="1:1">
      <c r="A1070" s="172"/>
    </row>
    <row r="1071" spans="1:1">
      <c r="A1071" s="172"/>
    </row>
    <row r="1072" spans="1:1">
      <c r="A1072" s="172"/>
    </row>
    <row r="1073" spans="1:1">
      <c r="A1073" s="172"/>
    </row>
    <row r="1074" spans="1:1">
      <c r="A1074" s="172"/>
    </row>
    <row r="1075" spans="1:1">
      <c r="A1075" s="172"/>
    </row>
    <row r="1076" spans="1:1">
      <c r="A1076" s="172"/>
    </row>
    <row r="1077" spans="1:1">
      <c r="A1077" s="172"/>
    </row>
    <row r="1078" spans="1:1">
      <c r="A1078" s="172"/>
    </row>
    <row r="1079" spans="1:1">
      <c r="A1079" s="172"/>
    </row>
    <row r="1080" spans="1:1">
      <c r="A1080" s="172"/>
    </row>
    <row r="1081" spans="1:1">
      <c r="A1081" s="172"/>
    </row>
    <row r="1082" spans="1:1">
      <c r="A1082" s="172"/>
    </row>
    <row r="1083" spans="1:1">
      <c r="A1083" s="172"/>
    </row>
    <row r="1084" spans="1:1">
      <c r="A1084" s="172"/>
    </row>
    <row r="1085" spans="1:1">
      <c r="A1085" s="172"/>
    </row>
    <row r="1086" spans="1:1">
      <c r="A1086" s="172"/>
    </row>
    <row r="1087" spans="1:1">
      <c r="A1087" s="172"/>
    </row>
    <row r="1088" spans="1:1">
      <c r="A1088" s="172"/>
    </row>
    <row r="1089" spans="1:1">
      <c r="A1089" s="172"/>
    </row>
    <row r="1090" spans="1:1">
      <c r="A1090" s="172"/>
    </row>
    <row r="1091" spans="1:1">
      <c r="A1091" s="172"/>
    </row>
    <row r="1092" spans="1:1">
      <c r="A1092" s="172"/>
    </row>
    <row r="1093" spans="1:1">
      <c r="A1093" s="172"/>
    </row>
    <row r="1094" spans="1:1">
      <c r="A1094" s="172"/>
    </row>
    <row r="1095" spans="1:1">
      <c r="A1095" s="172"/>
    </row>
    <row r="1096" spans="1:1">
      <c r="A1096" s="172"/>
    </row>
    <row r="1097" spans="1:1">
      <c r="A1097" s="172"/>
    </row>
    <row r="1098" spans="1:1">
      <c r="A1098" s="172"/>
    </row>
    <row r="1099" spans="1:1">
      <c r="A1099" s="172"/>
    </row>
    <row r="1100" spans="1:1">
      <c r="A1100" s="172"/>
    </row>
    <row r="1101" spans="1:1">
      <c r="A1101" s="172"/>
    </row>
    <row r="1102" spans="1:1">
      <c r="A1102" s="172"/>
    </row>
    <row r="1103" spans="1:1">
      <c r="A1103" s="172"/>
    </row>
    <row r="1104" spans="1:1">
      <c r="A1104" s="172"/>
    </row>
    <row r="1105" spans="1:1">
      <c r="A1105" s="172"/>
    </row>
    <row r="1106" spans="1:1">
      <c r="A1106" s="172"/>
    </row>
    <row r="1107" spans="1:1">
      <c r="A1107" s="172"/>
    </row>
    <row r="1108" spans="1:1">
      <c r="A1108" s="172"/>
    </row>
    <row r="1109" spans="1:1">
      <c r="A1109" s="172"/>
    </row>
    <row r="1110" spans="1:1">
      <c r="A1110" s="172"/>
    </row>
    <row r="1111" spans="1:1">
      <c r="A1111" s="172"/>
    </row>
    <row r="1112" spans="1:1">
      <c r="A1112" s="172"/>
    </row>
    <row r="1113" spans="1:1">
      <c r="A1113" s="172"/>
    </row>
    <row r="1114" spans="1:1">
      <c r="A1114" s="172"/>
    </row>
    <row r="1115" spans="1:1">
      <c r="A1115" s="172"/>
    </row>
    <row r="1116" spans="1:1">
      <c r="A1116" s="172"/>
    </row>
    <row r="1117" spans="1:1">
      <c r="A1117" s="172"/>
    </row>
    <row r="1118" spans="1:1">
      <c r="A1118" s="172"/>
    </row>
    <row r="1119" spans="1:1">
      <c r="A1119" s="172"/>
    </row>
    <row r="1120" spans="1:1">
      <c r="A1120" s="172"/>
    </row>
    <row r="1121" spans="1:1">
      <c r="A1121" s="172"/>
    </row>
    <row r="1122" spans="1:1">
      <c r="A1122" s="172"/>
    </row>
    <row r="1123" spans="1:1">
      <c r="A1123" s="172"/>
    </row>
    <row r="1124" spans="1:1">
      <c r="A1124" s="172"/>
    </row>
    <row r="1125" spans="1:1">
      <c r="A1125" s="172"/>
    </row>
    <row r="1126" spans="1:1">
      <c r="A1126" s="172"/>
    </row>
    <row r="1127" spans="1:1">
      <c r="A1127" s="172"/>
    </row>
    <row r="1128" spans="1:1">
      <c r="A1128" s="172"/>
    </row>
    <row r="1129" spans="1:1">
      <c r="A1129" s="172"/>
    </row>
    <row r="1130" spans="1:1">
      <c r="A1130" s="172"/>
    </row>
    <row r="1131" spans="1:1">
      <c r="A1131" s="172"/>
    </row>
    <row r="1132" spans="1:1">
      <c r="A1132" s="172"/>
    </row>
    <row r="1133" spans="1:1">
      <c r="A1133" s="172"/>
    </row>
    <row r="1134" spans="1:1">
      <c r="A1134" s="172"/>
    </row>
    <row r="1135" spans="1:1">
      <c r="A1135" s="172"/>
    </row>
    <row r="1136" spans="1:1">
      <c r="A1136" s="172"/>
    </row>
    <row r="1137" spans="1:1">
      <c r="A1137" s="172"/>
    </row>
    <row r="1138" spans="1:1">
      <c r="A1138" s="172"/>
    </row>
    <row r="1139" spans="1:1">
      <c r="A1139" s="172"/>
    </row>
    <row r="1140" spans="1:1">
      <c r="A1140" s="172"/>
    </row>
    <row r="1141" spans="1:1">
      <c r="A1141" s="172"/>
    </row>
    <row r="1142" spans="1:1">
      <c r="A1142" s="172"/>
    </row>
    <row r="1143" spans="1:1">
      <c r="A1143" s="172"/>
    </row>
    <row r="1144" spans="1:1">
      <c r="A1144" s="172"/>
    </row>
    <row r="1145" spans="1:1">
      <c r="A1145" s="172"/>
    </row>
    <row r="1146" spans="1:1">
      <c r="A1146" s="172"/>
    </row>
    <row r="1147" spans="1:1">
      <c r="A1147" s="172"/>
    </row>
    <row r="1148" spans="1:1">
      <c r="A1148" s="172"/>
    </row>
    <row r="1149" spans="1:1">
      <c r="A1149" s="172"/>
    </row>
    <row r="1150" spans="1:1">
      <c r="A1150" s="172"/>
    </row>
    <row r="1151" spans="1:1">
      <c r="A1151" s="172"/>
    </row>
    <row r="1152" spans="1:1">
      <c r="A1152" s="172"/>
    </row>
    <row r="1153" spans="1:1">
      <c r="A1153" s="172"/>
    </row>
    <row r="1154" spans="1:1">
      <c r="A1154" s="172"/>
    </row>
    <row r="1155" spans="1:1">
      <c r="A1155" s="172"/>
    </row>
    <row r="1156" spans="1:1">
      <c r="A1156" s="172"/>
    </row>
    <row r="1157" spans="1:1">
      <c r="A1157" s="172"/>
    </row>
    <row r="1158" spans="1:1">
      <c r="A1158" s="172"/>
    </row>
    <row r="1159" spans="1:1">
      <c r="A1159" s="172"/>
    </row>
    <row r="1160" spans="1:1">
      <c r="A1160" s="172"/>
    </row>
    <row r="1161" spans="1:1">
      <c r="A1161" s="172"/>
    </row>
    <row r="1162" spans="1:1">
      <c r="A1162" s="172"/>
    </row>
    <row r="1163" spans="1:1">
      <c r="A1163" s="172"/>
    </row>
    <row r="1164" spans="1:1">
      <c r="A1164" s="172"/>
    </row>
    <row r="1165" spans="1:1">
      <c r="A1165" s="172"/>
    </row>
    <row r="1166" spans="1:1">
      <c r="A1166" s="172"/>
    </row>
    <row r="1167" spans="1:1">
      <c r="A1167" s="172"/>
    </row>
    <row r="1168" spans="1:1">
      <c r="A1168" s="172"/>
    </row>
    <row r="1169" spans="1:1">
      <c r="A1169" s="172"/>
    </row>
    <row r="1170" spans="1:1">
      <c r="A1170" s="172"/>
    </row>
    <row r="1171" spans="1:1">
      <c r="A1171" s="172"/>
    </row>
    <row r="1172" spans="1:1">
      <c r="A1172" s="172"/>
    </row>
    <row r="1173" spans="1:1">
      <c r="A1173" s="172"/>
    </row>
    <row r="1174" spans="1:1">
      <c r="A1174" s="172"/>
    </row>
    <row r="1175" spans="1:1">
      <c r="A1175" s="172"/>
    </row>
    <row r="1176" spans="1:1">
      <c r="A1176" s="172"/>
    </row>
    <row r="1177" spans="1:1">
      <c r="A1177" s="172"/>
    </row>
    <row r="1178" spans="1:1">
      <c r="A1178" s="172"/>
    </row>
    <row r="1179" spans="1:1">
      <c r="A1179" s="172"/>
    </row>
    <row r="1180" spans="1:1">
      <c r="A1180" s="172"/>
    </row>
    <row r="1181" spans="1:1">
      <c r="A1181" s="172"/>
    </row>
    <row r="1182" spans="1:1">
      <c r="A1182" s="172"/>
    </row>
    <row r="1183" spans="1:1">
      <c r="A1183" s="172"/>
    </row>
    <row r="1184" spans="1:1">
      <c r="A1184" s="172"/>
    </row>
    <row r="1185" spans="1:1">
      <c r="A1185" s="172"/>
    </row>
    <row r="1186" spans="1:1">
      <c r="A1186" s="172"/>
    </row>
    <row r="1187" spans="1:1">
      <c r="A1187" s="172"/>
    </row>
    <row r="1188" spans="1:1">
      <c r="A1188" s="172"/>
    </row>
    <row r="1189" spans="1:1">
      <c r="A1189" s="172"/>
    </row>
    <row r="1190" spans="1:1">
      <c r="A1190" s="172"/>
    </row>
    <row r="1191" spans="1:1">
      <c r="A1191" s="172"/>
    </row>
    <row r="1192" spans="1:1">
      <c r="A1192" s="172"/>
    </row>
    <row r="1193" spans="1:1">
      <c r="A1193" s="172"/>
    </row>
    <row r="1194" spans="1:1">
      <c r="A1194" s="172"/>
    </row>
    <row r="1195" spans="1:1">
      <c r="A1195" s="172"/>
    </row>
    <row r="1196" spans="1:1">
      <c r="A1196" s="172"/>
    </row>
    <row r="1197" spans="1:1">
      <c r="A1197" s="172"/>
    </row>
    <row r="1198" spans="1:1">
      <c r="A1198" s="172"/>
    </row>
    <row r="1199" spans="1:1">
      <c r="A1199" s="172"/>
    </row>
    <row r="1200" spans="1:1">
      <c r="A1200" s="172"/>
    </row>
    <row r="1201" spans="1:1">
      <c r="A1201" s="172"/>
    </row>
    <row r="1202" spans="1:1">
      <c r="A1202" s="172"/>
    </row>
    <row r="1203" spans="1:1">
      <c r="A1203" s="172"/>
    </row>
    <row r="1204" spans="1:1">
      <c r="A1204" s="172"/>
    </row>
    <row r="1205" spans="1:1">
      <c r="A1205" s="172"/>
    </row>
    <row r="1206" spans="1:1">
      <c r="A1206" s="172"/>
    </row>
    <row r="1207" spans="1:1">
      <c r="A1207" s="172"/>
    </row>
    <row r="1208" spans="1:1">
      <c r="A1208" s="172"/>
    </row>
    <row r="1209" spans="1:1">
      <c r="A1209" s="172"/>
    </row>
    <row r="1210" spans="1:1">
      <c r="A1210" s="172"/>
    </row>
    <row r="1211" spans="1:1">
      <c r="A1211" s="172"/>
    </row>
    <row r="1212" spans="1:1">
      <c r="A1212" s="172"/>
    </row>
    <row r="1213" spans="1:1">
      <c r="A1213" s="172"/>
    </row>
    <row r="1214" spans="1:1">
      <c r="A1214" s="172"/>
    </row>
    <row r="1215" spans="1:1">
      <c r="A1215" s="172"/>
    </row>
    <row r="1216" spans="1:1">
      <c r="A1216" s="172"/>
    </row>
    <row r="1217" spans="1:1">
      <c r="A1217" s="172"/>
    </row>
    <row r="1218" spans="1:1">
      <c r="A1218" s="172"/>
    </row>
    <row r="1219" spans="1:1">
      <c r="A1219" s="172"/>
    </row>
    <row r="1220" spans="1:1">
      <c r="A1220" s="172"/>
    </row>
    <row r="1221" spans="1:1">
      <c r="A1221" s="172"/>
    </row>
    <row r="1222" spans="1:1">
      <c r="A1222" s="172"/>
    </row>
    <row r="1223" spans="1:1">
      <c r="A1223" s="172"/>
    </row>
    <row r="1224" spans="1:1">
      <c r="A1224" s="172"/>
    </row>
    <row r="1225" spans="1:1">
      <c r="A1225" s="172"/>
    </row>
    <row r="1226" spans="1:1">
      <c r="A1226" s="172"/>
    </row>
    <row r="1227" spans="1:1">
      <c r="A1227" s="172"/>
    </row>
    <row r="1228" spans="1:1">
      <c r="A1228" s="172"/>
    </row>
    <row r="1229" spans="1:1">
      <c r="A1229" s="172"/>
    </row>
    <row r="1230" spans="1:1">
      <c r="A1230" s="172"/>
    </row>
    <row r="1231" spans="1:1">
      <c r="A1231" s="172"/>
    </row>
    <row r="1232" spans="1:1">
      <c r="A1232" s="172"/>
    </row>
    <row r="1233" spans="1:1">
      <c r="A1233" s="172"/>
    </row>
    <row r="1234" spans="1:1">
      <c r="A1234" s="172"/>
    </row>
    <row r="1235" spans="1:1">
      <c r="A1235" s="172"/>
    </row>
    <row r="1236" spans="1:1">
      <c r="A1236" s="172"/>
    </row>
    <row r="1237" spans="1:1">
      <c r="A1237" s="172"/>
    </row>
    <row r="1238" spans="1:1">
      <c r="A1238" s="172"/>
    </row>
    <row r="1239" spans="1:1">
      <c r="A1239" s="172"/>
    </row>
    <row r="1240" spans="1:1">
      <c r="A1240" s="172"/>
    </row>
    <row r="1241" spans="1:1">
      <c r="A1241" s="172"/>
    </row>
    <row r="1242" spans="1:1">
      <c r="A1242" s="172"/>
    </row>
    <row r="1243" spans="1:1">
      <c r="A1243" s="172"/>
    </row>
    <row r="1244" spans="1:1">
      <c r="A1244" s="172"/>
    </row>
    <row r="1245" spans="1:1">
      <c r="A1245" s="172"/>
    </row>
    <row r="1246" spans="1:1">
      <c r="A1246" s="172"/>
    </row>
    <row r="1247" spans="1:1">
      <c r="A1247" s="172"/>
    </row>
    <row r="1248" spans="1:1">
      <c r="A1248" s="172"/>
    </row>
    <row r="1249" spans="1:1">
      <c r="A1249" s="172"/>
    </row>
    <row r="1250" spans="1:1">
      <c r="A1250" s="172"/>
    </row>
    <row r="1251" spans="1:1">
      <c r="A1251" s="172"/>
    </row>
    <row r="1252" spans="1:1">
      <c r="A1252" s="172"/>
    </row>
    <row r="1253" spans="1:1">
      <c r="A1253" s="172"/>
    </row>
    <row r="1254" spans="1:1">
      <c r="A1254" s="172"/>
    </row>
    <row r="1255" spans="1:1">
      <c r="A1255" s="172"/>
    </row>
    <row r="1256" spans="1:1">
      <c r="A1256" s="172"/>
    </row>
    <row r="1257" spans="1:1">
      <c r="A1257" s="172"/>
    </row>
    <row r="1258" spans="1:1">
      <c r="A1258" s="172"/>
    </row>
    <row r="1259" spans="1:1">
      <c r="A1259" s="172"/>
    </row>
    <row r="1260" spans="1:1">
      <c r="A1260" s="172"/>
    </row>
    <row r="1261" spans="1:1">
      <c r="A1261" s="172"/>
    </row>
    <row r="1262" spans="1:1">
      <c r="A1262" s="172"/>
    </row>
    <row r="1263" spans="1:1">
      <c r="A1263" s="172"/>
    </row>
    <row r="1264" spans="1:1">
      <c r="A1264" s="172"/>
    </row>
    <row r="1265" spans="1:1">
      <c r="A1265" s="172"/>
    </row>
    <row r="1266" spans="1:1">
      <c r="A1266" s="172"/>
    </row>
    <row r="1267" spans="1:1">
      <c r="A1267" s="172"/>
    </row>
    <row r="1268" spans="1:1">
      <c r="A1268" s="172"/>
    </row>
    <row r="1269" spans="1:1">
      <c r="A1269" s="172"/>
    </row>
    <row r="1270" spans="1:1">
      <c r="A1270" s="172"/>
    </row>
    <row r="1271" spans="1:1">
      <c r="A1271" s="172"/>
    </row>
    <row r="1272" spans="1:1">
      <c r="A1272" s="172"/>
    </row>
    <row r="1273" spans="1:1">
      <c r="A1273" s="172"/>
    </row>
    <row r="1274" spans="1:1">
      <c r="A1274" s="172"/>
    </row>
    <row r="1275" spans="1:1">
      <c r="A1275" s="172"/>
    </row>
    <row r="1276" spans="1:1">
      <c r="A1276" s="172"/>
    </row>
    <row r="1277" spans="1:1">
      <c r="A1277" s="172"/>
    </row>
    <row r="1278" spans="1:1">
      <c r="A1278" s="172"/>
    </row>
    <row r="1279" spans="1:1">
      <c r="A1279" s="172"/>
    </row>
    <row r="1280" spans="1:1">
      <c r="A1280" s="172"/>
    </row>
    <row r="1281" spans="1:1">
      <c r="A1281" s="172"/>
    </row>
    <row r="1282" spans="1:1">
      <c r="A1282" s="172"/>
    </row>
    <row r="1283" spans="1:1">
      <c r="A1283" s="172"/>
    </row>
    <row r="1284" spans="1:1">
      <c r="A1284" s="172"/>
    </row>
    <row r="1285" spans="1:1">
      <c r="A1285" s="172"/>
    </row>
    <row r="1286" spans="1:1">
      <c r="A1286" s="172"/>
    </row>
    <row r="1287" spans="1:1">
      <c r="A1287" s="172"/>
    </row>
    <row r="1288" spans="1:1">
      <c r="A1288" s="172"/>
    </row>
    <row r="1289" spans="1:1">
      <c r="A1289" s="172"/>
    </row>
    <row r="1290" spans="1:1">
      <c r="A1290" s="172"/>
    </row>
    <row r="1291" spans="1:1">
      <c r="A1291" s="172"/>
    </row>
    <row r="1292" spans="1:1">
      <c r="A1292" s="172"/>
    </row>
    <row r="1293" spans="1:1">
      <c r="A1293" s="172"/>
    </row>
    <row r="1294" spans="1:1">
      <c r="A1294" s="172"/>
    </row>
    <row r="1295" spans="1:1">
      <c r="A1295" s="172"/>
    </row>
    <row r="1296" spans="1:1">
      <c r="A1296" s="172"/>
    </row>
    <row r="1297" spans="1:1">
      <c r="A1297" s="172"/>
    </row>
    <row r="1298" spans="1:1">
      <c r="A1298" s="172"/>
    </row>
    <row r="1299" spans="1:1">
      <c r="A1299" s="172"/>
    </row>
    <row r="1300" spans="1:1">
      <c r="A1300" s="172"/>
    </row>
    <row r="1301" spans="1:1">
      <c r="A1301" s="172"/>
    </row>
    <row r="1302" spans="1:1">
      <c r="A1302" s="172"/>
    </row>
    <row r="1303" spans="1:1">
      <c r="A1303" s="172"/>
    </row>
    <row r="1304" spans="1:1">
      <c r="A1304" s="172"/>
    </row>
    <row r="1305" spans="1:1">
      <c r="A1305" s="172"/>
    </row>
    <row r="1306" spans="1:1">
      <c r="A1306" s="172"/>
    </row>
    <row r="1307" spans="1:1">
      <c r="A1307" s="172"/>
    </row>
    <row r="1308" spans="1:1">
      <c r="A1308" s="172"/>
    </row>
    <row r="1309" spans="1:1">
      <c r="A1309" s="172"/>
    </row>
    <row r="1310" spans="1:1">
      <c r="A1310" s="172"/>
    </row>
    <row r="1311" spans="1:1">
      <c r="A1311" s="172"/>
    </row>
    <row r="1312" spans="1:1">
      <c r="A1312" s="172"/>
    </row>
    <row r="1313" spans="1:1">
      <c r="A1313" s="172"/>
    </row>
    <row r="1314" spans="1:1">
      <c r="A1314" s="172"/>
    </row>
    <row r="1315" spans="1:1">
      <c r="A1315" s="172"/>
    </row>
    <row r="1316" spans="1:1">
      <c r="A1316" s="172"/>
    </row>
    <row r="1317" spans="1:1">
      <c r="A1317" s="172"/>
    </row>
    <row r="1318" spans="1:1">
      <c r="A1318" s="172"/>
    </row>
    <row r="1319" spans="1:1">
      <c r="A1319" s="172"/>
    </row>
    <row r="1320" spans="1:1">
      <c r="A1320" s="172"/>
    </row>
    <row r="1321" spans="1:1">
      <c r="A1321" s="172"/>
    </row>
    <row r="1322" spans="1:1">
      <c r="A1322" s="172"/>
    </row>
    <row r="1323" spans="1:1">
      <c r="A1323" s="172"/>
    </row>
    <row r="1324" spans="1:1">
      <c r="A1324" s="172"/>
    </row>
    <row r="1325" spans="1:1">
      <c r="A1325" s="172"/>
    </row>
    <row r="1326" spans="1:1">
      <c r="A1326" s="172"/>
    </row>
    <row r="1327" spans="1:1">
      <c r="A1327" s="172"/>
    </row>
    <row r="1328" spans="1:1">
      <c r="A1328" s="172"/>
    </row>
    <row r="1329" spans="1:1">
      <c r="A1329" s="172"/>
    </row>
    <row r="1330" spans="1:1">
      <c r="A1330" s="172"/>
    </row>
    <row r="1331" spans="1:1">
      <c r="A1331" s="172"/>
    </row>
    <row r="1332" spans="1:1">
      <c r="A1332" s="172"/>
    </row>
    <row r="1333" spans="1:1">
      <c r="A1333" s="172"/>
    </row>
    <row r="1334" spans="1:1">
      <c r="A1334" s="172"/>
    </row>
    <row r="1335" spans="1:1">
      <c r="A1335" s="172"/>
    </row>
    <row r="1336" spans="1:1">
      <c r="A1336" s="172"/>
    </row>
    <row r="1337" spans="1:1">
      <c r="A1337" s="172"/>
    </row>
    <row r="1338" spans="1:1">
      <c r="A1338" s="172"/>
    </row>
    <row r="1339" spans="1:1">
      <c r="A1339" s="172"/>
    </row>
    <row r="1340" spans="1:1">
      <c r="A1340" s="172"/>
    </row>
    <row r="1341" spans="1:1">
      <c r="A1341" s="172"/>
    </row>
    <row r="1342" spans="1:1">
      <c r="A1342" s="172"/>
    </row>
    <row r="1343" spans="1:1">
      <c r="A1343" s="172"/>
    </row>
    <row r="1344" spans="1:1">
      <c r="A1344" s="172"/>
    </row>
    <row r="1345" spans="1:1">
      <c r="A1345" s="172"/>
    </row>
    <row r="1346" spans="1:1">
      <c r="A1346" s="172"/>
    </row>
    <row r="1347" spans="1:1">
      <c r="A1347" s="172"/>
    </row>
    <row r="1348" spans="1:1">
      <c r="A1348" s="172"/>
    </row>
    <row r="1349" spans="1:1">
      <c r="A1349" s="172"/>
    </row>
    <row r="1350" spans="1:1">
      <c r="A1350" s="172"/>
    </row>
    <row r="1351" spans="1:1">
      <c r="A1351" s="172"/>
    </row>
    <row r="1352" spans="1:1">
      <c r="A1352" s="172"/>
    </row>
    <row r="1353" spans="1:1">
      <c r="A1353" s="172"/>
    </row>
    <row r="1354" spans="1:1">
      <c r="A1354" s="172"/>
    </row>
    <row r="1355" spans="1:1">
      <c r="A1355" s="172"/>
    </row>
    <row r="1356" spans="1:1">
      <c r="A1356" s="172"/>
    </row>
    <row r="1357" spans="1:1">
      <c r="A1357" s="172"/>
    </row>
    <row r="1358" spans="1:1">
      <c r="A1358" s="172"/>
    </row>
    <row r="1359" spans="1:1">
      <c r="A1359" s="172"/>
    </row>
    <row r="1360" spans="1:1">
      <c r="A1360" s="172"/>
    </row>
    <row r="1361" spans="1:1">
      <c r="A1361" s="172"/>
    </row>
    <row r="1362" spans="1:1">
      <c r="A1362" s="172"/>
    </row>
    <row r="1363" spans="1:1">
      <c r="A1363" s="172"/>
    </row>
    <row r="1364" spans="1:1">
      <c r="A1364" s="172"/>
    </row>
    <row r="1365" spans="1:1">
      <c r="A1365" s="172"/>
    </row>
    <row r="1366" spans="1:1">
      <c r="A1366" s="172"/>
    </row>
    <row r="1367" spans="1:1">
      <c r="A1367" s="172"/>
    </row>
    <row r="1368" spans="1:1">
      <c r="A1368" s="172"/>
    </row>
    <row r="1369" spans="1:1">
      <c r="A1369" s="172"/>
    </row>
    <row r="1370" spans="1:1">
      <c r="A1370" s="172"/>
    </row>
    <row r="1371" spans="1:1">
      <c r="A1371" s="172"/>
    </row>
    <row r="1372" spans="1:1">
      <c r="A1372" s="172"/>
    </row>
    <row r="1373" spans="1:1">
      <c r="A1373" s="172"/>
    </row>
    <row r="1374" spans="1:1">
      <c r="A1374" s="172"/>
    </row>
    <row r="1375" spans="1:1">
      <c r="A1375" s="172"/>
    </row>
    <row r="1376" spans="1:1">
      <c r="A1376" s="172"/>
    </row>
    <row r="1377" spans="1:1">
      <c r="A1377" s="172"/>
    </row>
    <row r="1378" spans="1:1">
      <c r="A1378" s="172"/>
    </row>
    <row r="1379" spans="1:1">
      <c r="A1379" s="172"/>
    </row>
    <row r="1380" spans="1:1">
      <c r="A1380" s="172"/>
    </row>
    <row r="1381" spans="1:1">
      <c r="A1381" s="172"/>
    </row>
    <row r="1382" spans="1:1">
      <c r="A1382" s="172"/>
    </row>
    <row r="1383" spans="1:1">
      <c r="A1383" s="172"/>
    </row>
    <row r="1384" spans="1:1">
      <c r="A1384" s="172"/>
    </row>
    <row r="1385" spans="1:1">
      <c r="A1385" s="172"/>
    </row>
    <row r="1386" spans="1:1">
      <c r="A1386" s="172"/>
    </row>
    <row r="1387" spans="1:1">
      <c r="A1387" s="172"/>
    </row>
    <row r="1388" spans="1:1">
      <c r="A1388" s="172"/>
    </row>
    <row r="1389" spans="1:1">
      <c r="A1389" s="172"/>
    </row>
    <row r="1390" spans="1:1">
      <c r="A1390" s="172"/>
    </row>
    <row r="1391" spans="1:1">
      <c r="A1391" s="172"/>
    </row>
    <row r="1392" spans="1:1">
      <c r="A1392" s="172"/>
    </row>
    <row r="1393" spans="1:1">
      <c r="A1393" s="172"/>
    </row>
    <row r="1394" spans="1:1">
      <c r="A1394" s="172"/>
    </row>
    <row r="1395" spans="1:1">
      <c r="A1395" s="172"/>
    </row>
    <row r="1396" spans="1:1">
      <c r="A1396" s="172"/>
    </row>
    <row r="1397" spans="1:1">
      <c r="A1397" s="172"/>
    </row>
    <row r="1398" spans="1:1">
      <c r="A1398" s="172"/>
    </row>
    <row r="1399" spans="1:1">
      <c r="A1399" s="172"/>
    </row>
    <row r="1400" spans="1:1">
      <c r="A1400" s="172"/>
    </row>
    <row r="1401" spans="1:1">
      <c r="A1401" s="172"/>
    </row>
    <row r="1402" spans="1:1">
      <c r="A1402" s="172"/>
    </row>
    <row r="1403" spans="1:1">
      <c r="A1403" s="172"/>
    </row>
    <row r="1404" spans="1:1">
      <c r="A1404" s="172"/>
    </row>
    <row r="1405" spans="1:1">
      <c r="A1405" s="172"/>
    </row>
    <row r="1406" spans="1:1">
      <c r="A1406" s="172"/>
    </row>
    <row r="1407" spans="1:1">
      <c r="A1407" s="172"/>
    </row>
    <row r="1408" spans="1:1">
      <c r="A1408" s="172"/>
    </row>
    <row r="1409" spans="1:1">
      <c r="A1409" s="172"/>
    </row>
    <row r="1410" spans="1:1">
      <c r="A1410" s="172"/>
    </row>
    <row r="1411" spans="1:1">
      <c r="A1411" s="172"/>
    </row>
    <row r="1412" spans="1:1">
      <c r="A1412" s="172"/>
    </row>
    <row r="1413" spans="1:1">
      <c r="A1413" s="172"/>
    </row>
    <row r="1414" spans="1:1">
      <c r="A1414" s="172"/>
    </row>
    <row r="1415" spans="1:1">
      <c r="A1415" s="172"/>
    </row>
    <row r="1416" spans="1:1">
      <c r="A1416" s="172"/>
    </row>
    <row r="1417" spans="1:1">
      <c r="A1417" s="172"/>
    </row>
    <row r="1418" spans="1:1">
      <c r="A1418" s="172"/>
    </row>
    <row r="1419" spans="1:1">
      <c r="A1419" s="172"/>
    </row>
    <row r="1420" spans="1:1">
      <c r="A1420" s="172"/>
    </row>
    <row r="1421" spans="1:1">
      <c r="A1421" s="172"/>
    </row>
    <row r="1422" spans="1:1">
      <c r="A1422" s="172"/>
    </row>
    <row r="1423" spans="1:1">
      <c r="A1423" s="172"/>
    </row>
    <row r="1424" spans="1:1">
      <c r="A1424" s="172"/>
    </row>
    <row r="1425" spans="1:1">
      <c r="A1425" s="172"/>
    </row>
    <row r="1426" spans="1:1">
      <c r="A1426" s="172"/>
    </row>
    <row r="1427" spans="1:1">
      <c r="A1427" s="172"/>
    </row>
    <row r="1428" spans="1:1">
      <c r="A1428" s="172"/>
    </row>
    <row r="1429" spans="1:1">
      <c r="A1429" s="172"/>
    </row>
    <row r="1430" spans="1:1">
      <c r="A1430" s="172"/>
    </row>
    <row r="1431" spans="1:1">
      <c r="A1431" s="172"/>
    </row>
    <row r="1432" spans="1:1">
      <c r="A1432" s="172"/>
    </row>
    <row r="1433" spans="1:1">
      <c r="A1433" s="172"/>
    </row>
    <row r="1434" spans="1:1">
      <c r="A1434" s="172"/>
    </row>
    <row r="1435" spans="1:1">
      <c r="A1435" s="172"/>
    </row>
    <row r="1436" spans="1:1">
      <c r="A1436" s="172"/>
    </row>
    <row r="1437" spans="1:1">
      <c r="A1437" s="172"/>
    </row>
    <row r="1438" spans="1:1">
      <c r="A1438" s="172"/>
    </row>
    <row r="1439" spans="1:1">
      <c r="A1439" s="172"/>
    </row>
    <row r="1440" spans="1:1">
      <c r="A1440" s="172"/>
    </row>
    <row r="1441" spans="1:1">
      <c r="A1441" s="172"/>
    </row>
    <row r="1442" spans="1:1">
      <c r="A1442" s="172"/>
    </row>
    <row r="1443" spans="1:1">
      <c r="A1443" s="172"/>
    </row>
    <row r="1444" spans="1:1">
      <c r="A1444" s="172"/>
    </row>
    <row r="1445" spans="1:1">
      <c r="A1445" s="172"/>
    </row>
    <row r="1446" spans="1:1">
      <c r="A1446" s="172"/>
    </row>
    <row r="1447" spans="1:1">
      <c r="A1447" s="172"/>
    </row>
    <row r="1448" spans="1:1">
      <c r="A1448" s="172"/>
    </row>
    <row r="1449" spans="1:1">
      <c r="A1449" s="172"/>
    </row>
    <row r="1450" spans="1:1">
      <c r="A1450" s="172"/>
    </row>
    <row r="1451" spans="1:1">
      <c r="A1451" s="172"/>
    </row>
    <row r="1452" spans="1:1">
      <c r="A1452" s="172"/>
    </row>
    <row r="1453" spans="1:1">
      <c r="A1453" s="172"/>
    </row>
    <row r="1454" spans="1:1">
      <c r="A1454" s="172"/>
    </row>
    <row r="1455" spans="1:1">
      <c r="A1455" s="172"/>
    </row>
    <row r="1456" spans="1:1">
      <c r="A1456" s="172"/>
    </row>
    <row r="1457" spans="1:1">
      <c r="A1457" s="172"/>
    </row>
    <row r="1458" spans="1:1">
      <c r="A1458" s="172"/>
    </row>
    <row r="1459" spans="1:1">
      <c r="A1459" s="172"/>
    </row>
    <row r="1460" spans="1:1">
      <c r="A1460" s="172"/>
    </row>
    <row r="1461" spans="1:1">
      <c r="A1461" s="172"/>
    </row>
    <row r="1462" spans="1:1">
      <c r="A1462" s="172"/>
    </row>
    <row r="1463" spans="1:1">
      <c r="A1463" s="172"/>
    </row>
    <row r="1464" spans="1:1">
      <c r="A1464" s="172"/>
    </row>
    <row r="1465" spans="1:1">
      <c r="A1465" s="172"/>
    </row>
    <row r="1466" spans="1:1">
      <c r="A1466" s="172"/>
    </row>
    <row r="1467" spans="1:1">
      <c r="A1467" s="172"/>
    </row>
    <row r="1468" spans="1:1">
      <c r="A1468" s="172"/>
    </row>
    <row r="1469" spans="1:1">
      <c r="A1469" s="172"/>
    </row>
    <row r="1470" spans="1:1">
      <c r="A1470" s="172"/>
    </row>
    <row r="1471" spans="1:1">
      <c r="A1471" s="172"/>
    </row>
    <row r="1472" spans="1:1">
      <c r="A1472" s="172"/>
    </row>
    <row r="1473" spans="1:1">
      <c r="A1473" s="172"/>
    </row>
    <row r="1474" spans="1:1">
      <c r="A1474" s="172"/>
    </row>
    <row r="1475" spans="1:1">
      <c r="A1475" s="172"/>
    </row>
    <row r="1476" spans="1:1">
      <c r="A1476" s="172"/>
    </row>
    <row r="1477" spans="1:1">
      <c r="A1477" s="172"/>
    </row>
    <row r="1478" spans="1:1">
      <c r="A1478" s="172"/>
    </row>
    <row r="1479" spans="1:1">
      <c r="A1479" s="172"/>
    </row>
    <row r="1480" spans="1:1">
      <c r="A1480" s="172"/>
    </row>
    <row r="1481" spans="1:1">
      <c r="A1481" s="172"/>
    </row>
    <row r="1482" spans="1:1">
      <c r="A1482" s="172"/>
    </row>
    <row r="1483" spans="1:1">
      <c r="A1483" s="172"/>
    </row>
    <row r="1484" spans="1:1">
      <c r="A1484" s="172"/>
    </row>
    <row r="1485" spans="1:1">
      <c r="A1485" s="172"/>
    </row>
    <row r="1486" spans="1:1">
      <c r="A1486" s="172"/>
    </row>
    <row r="1487" spans="1:1">
      <c r="A1487" s="172"/>
    </row>
    <row r="1488" spans="1:1">
      <c r="A1488" s="172"/>
    </row>
    <row r="1489" spans="1:1">
      <c r="A1489" s="172"/>
    </row>
    <row r="1490" spans="1:1">
      <c r="A1490" s="172"/>
    </row>
    <row r="1491" spans="1:1">
      <c r="A1491" s="172"/>
    </row>
    <row r="1492" spans="1:1">
      <c r="A1492" s="172"/>
    </row>
    <row r="1493" spans="1:1">
      <c r="A1493" s="172"/>
    </row>
    <row r="1494" spans="1:1">
      <c r="A1494" s="172"/>
    </row>
    <row r="1495" spans="1:1">
      <c r="A1495" s="172"/>
    </row>
    <row r="1496" spans="1:1">
      <c r="A1496" s="172"/>
    </row>
    <row r="1497" spans="1:1">
      <c r="A1497" s="172"/>
    </row>
    <row r="1498" spans="1:1">
      <c r="A1498" s="172"/>
    </row>
    <row r="1499" spans="1:1">
      <c r="A1499" s="172"/>
    </row>
    <row r="1500" spans="1:1">
      <c r="A1500" s="172"/>
    </row>
    <row r="1501" spans="1:1">
      <c r="A1501" s="172"/>
    </row>
    <row r="1502" spans="1:1">
      <c r="A1502" s="172"/>
    </row>
    <row r="1503" spans="1:1">
      <c r="A1503" s="172"/>
    </row>
    <row r="1504" spans="1:1">
      <c r="A1504" s="172"/>
    </row>
    <row r="1505" spans="1:1">
      <c r="A1505" s="172"/>
    </row>
    <row r="1506" spans="1:1">
      <c r="A1506" s="172"/>
    </row>
    <row r="1507" spans="1:1">
      <c r="A1507" s="172"/>
    </row>
    <row r="1508" spans="1:1">
      <c r="A1508" s="172"/>
    </row>
    <row r="1509" spans="1:1">
      <c r="A1509" s="172"/>
    </row>
    <row r="1510" spans="1:1">
      <c r="A1510" s="172"/>
    </row>
    <row r="1511" spans="1:1">
      <c r="A1511" s="172"/>
    </row>
    <row r="1512" spans="1:1">
      <c r="A1512" s="172"/>
    </row>
    <row r="1513" spans="1:1">
      <c r="A1513" s="172"/>
    </row>
    <row r="1514" spans="1:1">
      <c r="A1514" s="172"/>
    </row>
    <row r="1515" spans="1:1">
      <c r="A1515" s="172"/>
    </row>
    <row r="1516" spans="1:1">
      <c r="A1516" s="172"/>
    </row>
    <row r="1517" spans="1:1">
      <c r="A1517" s="172"/>
    </row>
    <row r="1518" spans="1:1">
      <c r="A1518" s="172"/>
    </row>
    <row r="1519" spans="1:1">
      <c r="A1519" s="172"/>
    </row>
    <row r="1520" spans="1:1">
      <c r="A1520" s="172"/>
    </row>
    <row r="1521" spans="1:1">
      <c r="A1521" s="172"/>
    </row>
    <row r="1522" spans="1:1">
      <c r="A1522" s="172"/>
    </row>
    <row r="1523" spans="1:1">
      <c r="A1523" s="172"/>
    </row>
    <row r="1524" spans="1:1">
      <c r="A1524" s="172"/>
    </row>
    <row r="1525" spans="1:1">
      <c r="A1525" s="172"/>
    </row>
    <row r="1526" spans="1:1">
      <c r="A1526" s="172"/>
    </row>
    <row r="1527" spans="1:1">
      <c r="A1527" s="172"/>
    </row>
    <row r="1528" spans="1:1">
      <c r="A1528" s="172"/>
    </row>
    <row r="1529" spans="1:1">
      <c r="A1529" s="172"/>
    </row>
    <row r="1530" spans="1:1">
      <c r="A1530" s="172"/>
    </row>
    <row r="1531" spans="1:1">
      <c r="A1531" s="172"/>
    </row>
    <row r="1532" spans="1:1">
      <c r="A1532" s="172"/>
    </row>
    <row r="1533" spans="1:1">
      <c r="A1533" s="172"/>
    </row>
    <row r="1534" spans="1:1">
      <c r="A1534" s="172"/>
    </row>
    <row r="1535" spans="1:1">
      <c r="A1535" s="172"/>
    </row>
    <row r="1536" spans="1:1">
      <c r="A1536" s="172"/>
    </row>
    <row r="1537" spans="1:1">
      <c r="A1537" s="172"/>
    </row>
    <row r="1538" spans="1:1">
      <c r="A1538" s="172"/>
    </row>
    <row r="1539" spans="1:1">
      <c r="A1539" s="172"/>
    </row>
    <row r="1540" spans="1:1">
      <c r="A1540" s="172"/>
    </row>
    <row r="1541" spans="1:1">
      <c r="A1541" s="172"/>
    </row>
    <row r="1542" spans="1:1">
      <c r="A1542" s="172"/>
    </row>
    <row r="1543" spans="1:1">
      <c r="A1543" s="172"/>
    </row>
    <row r="1544" spans="1:1">
      <c r="A1544" s="172"/>
    </row>
    <row r="1545" spans="1:1">
      <c r="A1545" s="172"/>
    </row>
    <row r="1546" spans="1:1">
      <c r="A1546" s="172"/>
    </row>
    <row r="1547" spans="1:1">
      <c r="A1547" s="172"/>
    </row>
    <row r="1548" spans="1:1">
      <c r="A1548" s="172"/>
    </row>
    <row r="1549" spans="1:1">
      <c r="A1549" s="172"/>
    </row>
    <row r="1550" spans="1:1">
      <c r="A1550" s="172"/>
    </row>
    <row r="1551" spans="1:1">
      <c r="A1551" s="172"/>
    </row>
    <row r="1552" spans="1:1">
      <c r="A1552" s="172"/>
    </row>
    <row r="1553" spans="1:1">
      <c r="A1553" s="172"/>
    </row>
    <row r="1554" spans="1:1">
      <c r="A1554" s="172"/>
    </row>
    <row r="1555" spans="1:1">
      <c r="A1555" s="172"/>
    </row>
    <row r="1556" spans="1:1">
      <c r="A1556" s="172"/>
    </row>
    <row r="1557" spans="1:1">
      <c r="A1557" s="172"/>
    </row>
    <row r="1558" spans="1:1">
      <c r="A1558" s="172"/>
    </row>
    <row r="1559" spans="1:1">
      <c r="A1559" s="172"/>
    </row>
    <row r="1560" spans="1:1">
      <c r="A1560" s="172"/>
    </row>
    <row r="1561" spans="1:1">
      <c r="A1561" s="172"/>
    </row>
    <row r="1562" spans="1:1">
      <c r="A1562" s="172"/>
    </row>
    <row r="1563" spans="1:1">
      <c r="A1563" s="172"/>
    </row>
    <row r="1564" spans="1:1">
      <c r="A1564" s="172"/>
    </row>
    <row r="1565" spans="1:1">
      <c r="A1565" s="172"/>
    </row>
    <row r="1566" spans="1:1">
      <c r="A1566" s="172"/>
    </row>
    <row r="1567" spans="1:1">
      <c r="A1567" s="172"/>
    </row>
    <row r="1568" spans="1:1">
      <c r="A1568" s="172"/>
    </row>
    <row r="1569" spans="1:1">
      <c r="A1569" s="172"/>
    </row>
    <row r="1570" spans="1:1">
      <c r="A1570" s="172"/>
    </row>
    <row r="1571" spans="1:1">
      <c r="A1571" s="172"/>
    </row>
    <row r="1572" spans="1:1">
      <c r="A1572" s="172"/>
    </row>
    <row r="1573" spans="1:1">
      <c r="A1573" s="172"/>
    </row>
    <row r="1574" spans="1:1">
      <c r="A1574" s="172"/>
    </row>
    <row r="1575" spans="1:1">
      <c r="A1575" s="172"/>
    </row>
    <row r="1576" spans="1:1">
      <c r="A1576" s="172"/>
    </row>
    <row r="1577" spans="1:1">
      <c r="A1577" s="172"/>
    </row>
    <row r="1578" spans="1:1">
      <c r="A1578" s="172"/>
    </row>
    <row r="1579" spans="1:1">
      <c r="A1579" s="172"/>
    </row>
    <row r="1580" spans="1:1">
      <c r="A1580" s="172"/>
    </row>
    <row r="1581" spans="1:1">
      <c r="A1581" s="172"/>
    </row>
    <row r="1582" spans="1:1">
      <c r="A1582" s="172"/>
    </row>
    <row r="1583" spans="1:1">
      <c r="A1583" s="172"/>
    </row>
    <row r="1584" spans="1:1">
      <c r="A1584" s="172"/>
    </row>
    <row r="1585" spans="1:1">
      <c r="A1585" s="172"/>
    </row>
    <row r="1586" spans="1:1">
      <c r="A1586" s="172"/>
    </row>
    <row r="1587" spans="1:1">
      <c r="A1587" s="172"/>
    </row>
    <row r="1588" spans="1:1">
      <c r="A1588" s="172"/>
    </row>
    <row r="1589" spans="1:1">
      <c r="A1589" s="172"/>
    </row>
    <row r="1590" spans="1:1">
      <c r="A1590" s="172"/>
    </row>
    <row r="1591" spans="1:1">
      <c r="A1591" s="172"/>
    </row>
    <row r="1592" spans="1:1">
      <c r="A1592" s="172"/>
    </row>
    <row r="1593" spans="1:1">
      <c r="A1593" s="172"/>
    </row>
    <row r="1594" spans="1:1">
      <c r="A1594" s="172"/>
    </row>
    <row r="1595" spans="1:1">
      <c r="A1595" s="172"/>
    </row>
    <row r="1596" spans="1:1">
      <c r="A1596" s="172"/>
    </row>
    <row r="1597" spans="1:1">
      <c r="A1597" s="172"/>
    </row>
    <row r="1598" spans="1:1">
      <c r="A1598" s="172"/>
    </row>
    <row r="1599" spans="1:1">
      <c r="A1599" s="172"/>
    </row>
    <row r="1600" spans="1:1">
      <c r="A1600" s="172"/>
    </row>
    <row r="1601" spans="1:1">
      <c r="A1601" s="172"/>
    </row>
    <row r="1602" spans="1:1">
      <c r="A1602" s="172"/>
    </row>
    <row r="1603" spans="1:1">
      <c r="A1603" s="172"/>
    </row>
    <row r="1604" spans="1:1">
      <c r="A1604" s="172"/>
    </row>
    <row r="1605" spans="1:1">
      <c r="A1605" s="172"/>
    </row>
    <row r="1606" spans="1:1">
      <c r="A1606" s="172"/>
    </row>
    <row r="1607" spans="1:1">
      <c r="A1607" s="172"/>
    </row>
    <row r="1608" spans="1:1">
      <c r="A1608" s="172"/>
    </row>
    <row r="1609" spans="1:1">
      <c r="A1609" s="172"/>
    </row>
    <row r="1610" spans="1:1">
      <c r="A1610" s="172"/>
    </row>
    <row r="1611" spans="1:1">
      <c r="A1611" s="172"/>
    </row>
    <row r="1612" spans="1:1">
      <c r="A1612" s="172"/>
    </row>
    <row r="1613" spans="1:1">
      <c r="A1613" s="172"/>
    </row>
    <row r="1614" spans="1:1">
      <c r="A1614" s="172"/>
    </row>
    <row r="1615" spans="1:1">
      <c r="A1615" s="172"/>
    </row>
    <row r="1616" spans="1:1">
      <c r="A1616" s="172"/>
    </row>
    <row r="1617" spans="1:1">
      <c r="A1617" s="172"/>
    </row>
    <row r="1618" spans="1:1">
      <c r="A1618" s="172"/>
    </row>
    <row r="1619" spans="1:1">
      <c r="A1619" s="172"/>
    </row>
    <row r="1620" spans="1:1">
      <c r="A1620" s="172"/>
    </row>
    <row r="1621" spans="1:1">
      <c r="A1621" s="172"/>
    </row>
    <row r="1622" spans="1:1">
      <c r="A1622" s="172"/>
    </row>
    <row r="1623" spans="1:1">
      <c r="A1623" s="172"/>
    </row>
    <row r="1624" spans="1:1">
      <c r="A1624" s="172"/>
    </row>
    <row r="1625" spans="1:1">
      <c r="A1625" s="172"/>
    </row>
    <row r="1626" spans="1:1">
      <c r="A1626" s="172"/>
    </row>
    <row r="1627" spans="1:1">
      <c r="A1627" s="172"/>
    </row>
    <row r="1628" spans="1:1">
      <c r="A1628" s="172"/>
    </row>
    <row r="1629" spans="1:1">
      <c r="A1629" s="172"/>
    </row>
    <row r="1630" spans="1:1">
      <c r="A1630" s="172"/>
    </row>
    <row r="1631" spans="1:1">
      <c r="A1631" s="172"/>
    </row>
    <row r="1632" spans="1:1">
      <c r="A1632" s="172"/>
    </row>
    <row r="1633" spans="1:1">
      <c r="A1633" s="172"/>
    </row>
    <row r="1634" spans="1:1">
      <c r="A1634" s="172"/>
    </row>
    <row r="1635" spans="1:1">
      <c r="A1635" s="172"/>
    </row>
    <row r="1636" spans="1:1">
      <c r="A1636" s="172"/>
    </row>
    <row r="1637" spans="1:1">
      <c r="A1637" s="172"/>
    </row>
    <row r="1638" spans="1:1">
      <c r="A1638" s="172"/>
    </row>
    <row r="1639" spans="1:1">
      <c r="A1639" s="172"/>
    </row>
    <row r="1640" spans="1:1">
      <c r="A1640" s="172"/>
    </row>
    <row r="1641" spans="1:1">
      <c r="A1641" s="172"/>
    </row>
    <row r="1642" spans="1:1">
      <c r="A1642" s="172"/>
    </row>
    <row r="1643" spans="1:1">
      <c r="A1643" s="172"/>
    </row>
    <row r="1644" spans="1:1">
      <c r="A1644" s="172"/>
    </row>
    <row r="1645" spans="1:1">
      <c r="A1645" s="172"/>
    </row>
    <row r="1646" spans="1:1">
      <c r="A1646" s="172"/>
    </row>
    <row r="1647" spans="1:1">
      <c r="A1647" s="172"/>
    </row>
    <row r="1648" spans="1:1">
      <c r="A1648" s="172"/>
    </row>
    <row r="1649" spans="1:1">
      <c r="A1649" s="172"/>
    </row>
    <row r="1650" spans="1:1">
      <c r="A1650" s="172"/>
    </row>
    <row r="1651" spans="1:1">
      <c r="A1651" s="172"/>
    </row>
    <row r="1652" spans="1:1">
      <c r="A1652" s="172"/>
    </row>
    <row r="1653" spans="1:1">
      <c r="A1653" s="172"/>
    </row>
    <row r="1654" spans="1:1">
      <c r="A1654" s="172"/>
    </row>
    <row r="1655" spans="1:1">
      <c r="A1655" s="172"/>
    </row>
    <row r="1656" spans="1:1">
      <c r="A1656" s="172"/>
    </row>
    <row r="1657" spans="1:1">
      <c r="A1657" s="172"/>
    </row>
    <row r="1658" spans="1:1">
      <c r="A1658" s="172"/>
    </row>
    <row r="1659" spans="1:1">
      <c r="A1659" s="172"/>
    </row>
    <row r="1660" spans="1:1">
      <c r="A1660" s="172"/>
    </row>
    <row r="1661" spans="1:1">
      <c r="A1661" s="172"/>
    </row>
    <row r="1662" spans="1:1">
      <c r="A1662" s="172"/>
    </row>
    <row r="1663" spans="1:1">
      <c r="A1663" s="172"/>
    </row>
    <row r="1664" spans="1:1">
      <c r="A1664" s="172"/>
    </row>
    <row r="1665" spans="1:1">
      <c r="A1665" s="172"/>
    </row>
    <row r="1666" spans="1:1">
      <c r="A1666" s="172"/>
    </row>
    <row r="1667" spans="1:1">
      <c r="A1667" s="172"/>
    </row>
    <row r="1668" spans="1:1">
      <c r="A1668" s="172"/>
    </row>
    <row r="1669" spans="1:1">
      <c r="A1669" s="172"/>
    </row>
    <row r="1670" spans="1:1">
      <c r="A1670" s="172"/>
    </row>
    <row r="1671" spans="1:1">
      <c r="A1671" s="172"/>
    </row>
    <row r="1672" spans="1:1">
      <c r="A1672" s="172"/>
    </row>
    <row r="1673" spans="1:1">
      <c r="A1673" s="172"/>
    </row>
    <row r="1674" spans="1:1">
      <c r="A1674" s="172"/>
    </row>
    <row r="1675" spans="1:1">
      <c r="A1675" s="172"/>
    </row>
    <row r="1676" spans="1:1">
      <c r="A1676" s="172"/>
    </row>
    <row r="1677" spans="1:1">
      <c r="A1677" s="172"/>
    </row>
    <row r="1678" spans="1:1">
      <c r="A1678" s="172"/>
    </row>
    <row r="1679" spans="1:1">
      <c r="A1679" s="172"/>
    </row>
    <row r="1680" spans="1:1">
      <c r="A1680" s="172"/>
    </row>
    <row r="1681" spans="1:1">
      <c r="A1681" s="172"/>
    </row>
    <row r="1682" spans="1:1">
      <c r="A1682" s="172"/>
    </row>
    <row r="1683" spans="1:1">
      <c r="A1683" s="172"/>
    </row>
    <row r="1684" spans="1:1">
      <c r="A1684" s="172"/>
    </row>
    <row r="1685" spans="1:1">
      <c r="A1685" s="172"/>
    </row>
    <row r="1686" spans="1:1">
      <c r="A1686" s="172"/>
    </row>
    <row r="1687" spans="1:1">
      <c r="A1687" s="172"/>
    </row>
    <row r="1688" spans="1:1">
      <c r="A1688" s="172"/>
    </row>
    <row r="1689" spans="1:1">
      <c r="A1689" s="172"/>
    </row>
    <row r="1690" spans="1:1">
      <c r="A1690" s="172"/>
    </row>
    <row r="1691" spans="1:1">
      <c r="A1691" s="172"/>
    </row>
    <row r="1692" spans="1:1">
      <c r="A1692" s="172"/>
    </row>
    <row r="1693" spans="1:1">
      <c r="A1693" s="172"/>
    </row>
    <row r="1694" spans="1:1">
      <c r="A1694" s="172"/>
    </row>
    <row r="1695" spans="1:1">
      <c r="A1695" s="172"/>
    </row>
    <row r="1696" spans="1:1">
      <c r="A1696" s="172"/>
    </row>
    <row r="1697" spans="1:1">
      <c r="A1697" s="172"/>
    </row>
    <row r="1698" spans="1:1">
      <c r="A1698" s="172"/>
    </row>
    <row r="1699" spans="1:1">
      <c r="A1699" s="172"/>
    </row>
    <row r="1700" spans="1:1">
      <c r="A1700" s="172"/>
    </row>
    <row r="1701" spans="1:1">
      <c r="A1701" s="172"/>
    </row>
    <row r="1702" spans="1:1">
      <c r="A1702" s="172"/>
    </row>
    <row r="1703" spans="1:1">
      <c r="A1703" s="172"/>
    </row>
    <row r="1704" spans="1:1">
      <c r="A1704" s="172"/>
    </row>
    <row r="1705" spans="1:1">
      <c r="A1705" s="172"/>
    </row>
    <row r="1706" spans="1:1">
      <c r="A1706" s="172"/>
    </row>
    <row r="1707" spans="1:1">
      <c r="A1707" s="172"/>
    </row>
    <row r="1708" spans="1:1">
      <c r="A1708" s="172"/>
    </row>
    <row r="1709" spans="1:1">
      <c r="A1709" s="172"/>
    </row>
    <row r="1710" spans="1:1">
      <c r="A1710" s="172"/>
    </row>
    <row r="1711" spans="1:1">
      <c r="A1711" s="172"/>
    </row>
    <row r="1712" spans="1:1">
      <c r="A1712" s="172"/>
    </row>
    <row r="1713" spans="1:1">
      <c r="A1713" s="172"/>
    </row>
    <row r="1714" spans="1:1">
      <c r="A1714" s="172"/>
    </row>
    <row r="1715" spans="1:1">
      <c r="A1715" s="172"/>
    </row>
    <row r="1716" spans="1:1">
      <c r="A1716" s="172"/>
    </row>
    <row r="1717" spans="1:1">
      <c r="A1717" s="172"/>
    </row>
    <row r="1718" spans="1:1">
      <c r="A1718" s="172"/>
    </row>
    <row r="1719" spans="1:1">
      <c r="A1719" s="172"/>
    </row>
    <row r="1720" spans="1:1">
      <c r="A1720" s="172"/>
    </row>
    <row r="1721" spans="1:1">
      <c r="A1721" s="172"/>
    </row>
    <row r="1722" spans="1:1">
      <c r="A1722" s="172"/>
    </row>
    <row r="1723" spans="1:1">
      <c r="A1723" s="172"/>
    </row>
    <row r="1724" spans="1:1">
      <c r="A1724" s="172"/>
    </row>
    <row r="1725" spans="1:1">
      <c r="A1725" s="172"/>
    </row>
    <row r="1726" spans="1:1">
      <c r="A1726" s="172"/>
    </row>
    <row r="1727" spans="1:1">
      <c r="A1727" s="172"/>
    </row>
    <row r="1728" spans="1:1">
      <c r="A1728" s="172"/>
    </row>
    <row r="1729" spans="1:1">
      <c r="A1729" s="172"/>
    </row>
    <row r="1730" spans="1:1">
      <c r="A1730" s="172"/>
    </row>
    <row r="1731" spans="1:1">
      <c r="A1731" s="172"/>
    </row>
    <row r="1732" spans="1:1">
      <c r="A1732" s="172"/>
    </row>
    <row r="1733" spans="1:1">
      <c r="A1733" s="172"/>
    </row>
    <row r="1734" spans="1:1">
      <c r="A1734" s="172"/>
    </row>
    <row r="1735" spans="1:1">
      <c r="A1735" s="172"/>
    </row>
    <row r="1736" spans="1:1">
      <c r="A1736" s="172"/>
    </row>
    <row r="1737" spans="1:1">
      <c r="A1737" s="172"/>
    </row>
    <row r="1738" spans="1:1">
      <c r="A1738" s="172"/>
    </row>
    <row r="1739" spans="1:1">
      <c r="A1739" s="172"/>
    </row>
    <row r="1740" spans="1:1">
      <c r="A1740" s="172"/>
    </row>
    <row r="1741" spans="1:1">
      <c r="A1741" s="172"/>
    </row>
    <row r="1742" spans="1:1">
      <c r="A1742" s="172"/>
    </row>
    <row r="1743" spans="1:1">
      <c r="A1743" s="172"/>
    </row>
    <row r="1744" spans="1:1">
      <c r="A1744" s="172"/>
    </row>
    <row r="1745" spans="1:1">
      <c r="A1745" s="172"/>
    </row>
    <row r="1746" spans="1:1">
      <c r="A1746" s="172"/>
    </row>
    <row r="1747" spans="1:1">
      <c r="A1747" s="172"/>
    </row>
    <row r="1748" spans="1:1">
      <c r="A1748" s="172"/>
    </row>
    <row r="1749" spans="1:1">
      <c r="A1749" s="172"/>
    </row>
    <row r="1750" spans="1:1">
      <c r="A1750" s="172"/>
    </row>
    <row r="1751" spans="1:1">
      <c r="A1751" s="172"/>
    </row>
    <row r="1752" spans="1:1">
      <c r="A1752" s="172"/>
    </row>
    <row r="1753" spans="1:1">
      <c r="A1753" s="172"/>
    </row>
    <row r="1754" spans="1:1">
      <c r="A1754" s="172"/>
    </row>
    <row r="1755" spans="1:1">
      <c r="A1755" s="172"/>
    </row>
    <row r="1756" spans="1:1">
      <c r="A1756" s="172"/>
    </row>
    <row r="1757" spans="1:1">
      <c r="A1757" s="172"/>
    </row>
    <row r="1758" spans="1:1">
      <c r="A1758" s="172"/>
    </row>
    <row r="1759" spans="1:1">
      <c r="A1759" s="172"/>
    </row>
    <row r="1760" spans="1:1">
      <c r="A1760" s="172"/>
    </row>
    <row r="1761" spans="1:1">
      <c r="A1761" s="172"/>
    </row>
    <row r="1762" spans="1:1">
      <c r="A1762" s="172"/>
    </row>
    <row r="1763" spans="1:1">
      <c r="A1763" s="172"/>
    </row>
    <row r="1764" spans="1:1">
      <c r="A1764" s="172"/>
    </row>
    <row r="1765" spans="1:1">
      <c r="A1765" s="172"/>
    </row>
    <row r="1766" spans="1:1">
      <c r="A1766" s="172"/>
    </row>
    <row r="1767" spans="1:1">
      <c r="A1767" s="172"/>
    </row>
    <row r="1768" spans="1:1">
      <c r="A1768" s="172"/>
    </row>
    <row r="1769" spans="1:1">
      <c r="A1769" s="172"/>
    </row>
    <row r="1770" spans="1:1">
      <c r="A1770" s="172"/>
    </row>
    <row r="1771" spans="1:1">
      <c r="A1771" s="172"/>
    </row>
    <row r="1772" spans="1:1">
      <c r="A1772" s="172"/>
    </row>
    <row r="1773" spans="1:1">
      <c r="A1773" s="172"/>
    </row>
    <row r="1774" spans="1:1">
      <c r="A1774" s="172"/>
    </row>
    <row r="1775" spans="1:1">
      <c r="A1775" s="172"/>
    </row>
    <row r="1776" spans="1:1">
      <c r="A1776" s="172"/>
    </row>
    <row r="1777" spans="1:1">
      <c r="A1777" s="172"/>
    </row>
    <row r="1778" spans="1:1">
      <c r="A1778" s="172"/>
    </row>
    <row r="1779" spans="1:1">
      <c r="A1779" s="172"/>
    </row>
    <row r="1780" spans="1:1">
      <c r="A1780" s="172"/>
    </row>
    <row r="1781" spans="1:1">
      <c r="A1781" s="172"/>
    </row>
    <row r="1782" spans="1:1">
      <c r="A1782" s="172"/>
    </row>
    <row r="1783" spans="1:1">
      <c r="A1783" s="172"/>
    </row>
    <row r="1784" spans="1:1">
      <c r="A1784" s="172"/>
    </row>
    <row r="1785" spans="1:1">
      <c r="A1785" s="172"/>
    </row>
    <row r="1786" spans="1:1">
      <c r="A1786" s="172"/>
    </row>
    <row r="1787" spans="1:1">
      <c r="A1787" s="172"/>
    </row>
    <row r="1788" spans="1:1">
      <c r="A1788" s="172"/>
    </row>
    <row r="1789" spans="1:1">
      <c r="A1789" s="172"/>
    </row>
    <row r="1790" spans="1:1">
      <c r="A1790" s="172"/>
    </row>
    <row r="1791" spans="1:1">
      <c r="A1791" s="172"/>
    </row>
    <row r="1792" spans="1:1">
      <c r="A1792" s="172"/>
    </row>
    <row r="1793" spans="1:1">
      <c r="A1793" s="172"/>
    </row>
    <row r="1794" spans="1:1">
      <c r="A1794" s="172"/>
    </row>
    <row r="1795" spans="1:1">
      <c r="A1795" s="172"/>
    </row>
    <row r="1796" spans="1:1">
      <c r="A1796" s="172"/>
    </row>
    <row r="1797" spans="1:1">
      <c r="A1797" s="172"/>
    </row>
    <row r="1798" spans="1:1">
      <c r="A1798" s="172"/>
    </row>
    <row r="1799" spans="1:1">
      <c r="A1799" s="172"/>
    </row>
    <row r="1800" spans="1:1">
      <c r="A1800" s="172"/>
    </row>
    <row r="1801" spans="1:1">
      <c r="A1801" s="172"/>
    </row>
    <row r="1802" spans="1:1">
      <c r="A1802" s="172"/>
    </row>
    <row r="1803" spans="1:1">
      <c r="A1803" s="172"/>
    </row>
    <row r="1804" spans="1:1">
      <c r="A1804" s="172"/>
    </row>
    <row r="1805" spans="1:1">
      <c r="A1805" s="172"/>
    </row>
    <row r="1806" spans="1:1">
      <c r="A1806" s="172"/>
    </row>
    <row r="1807" spans="1:1">
      <c r="A1807" s="172"/>
    </row>
    <row r="1808" spans="1:1">
      <c r="A1808" s="172"/>
    </row>
    <row r="1809" spans="1:1">
      <c r="A1809" s="172"/>
    </row>
    <row r="1810" spans="1:1">
      <c r="A1810" s="172"/>
    </row>
    <row r="1811" spans="1:1">
      <c r="A1811" s="172"/>
    </row>
    <row r="1812" spans="1:1">
      <c r="A1812" s="172"/>
    </row>
    <row r="1813" spans="1:1">
      <c r="A1813" s="172"/>
    </row>
    <row r="1814" spans="1:1">
      <c r="A1814" s="172"/>
    </row>
    <row r="1815" spans="1:1">
      <c r="A1815" s="172"/>
    </row>
    <row r="1816" spans="1:1">
      <c r="A1816" s="172"/>
    </row>
    <row r="1817" spans="1:1">
      <c r="A1817" s="172"/>
    </row>
    <row r="1818" spans="1:1">
      <c r="A1818" s="172"/>
    </row>
    <row r="1819" spans="1:1">
      <c r="A1819" s="172"/>
    </row>
    <row r="1820" spans="1:1">
      <c r="A1820" s="172"/>
    </row>
    <row r="1821" spans="1:1">
      <c r="A1821" s="172"/>
    </row>
    <row r="1822" spans="1:1">
      <c r="A1822" s="172"/>
    </row>
    <row r="1823" spans="1:1">
      <c r="A1823" s="172"/>
    </row>
    <row r="1824" spans="1:1">
      <c r="A1824" s="172"/>
    </row>
    <row r="1825" spans="1:1">
      <c r="A1825" s="172"/>
    </row>
    <row r="1826" spans="1:1">
      <c r="A1826" s="172"/>
    </row>
    <row r="1827" spans="1:1">
      <c r="A1827" s="172"/>
    </row>
    <row r="1828" spans="1:1">
      <c r="A1828" s="172"/>
    </row>
    <row r="1829" spans="1:1">
      <c r="A1829" s="172"/>
    </row>
    <row r="1830" spans="1:1">
      <c r="A1830" s="172"/>
    </row>
    <row r="1831" spans="1:1">
      <c r="A1831" s="172"/>
    </row>
    <row r="1832" spans="1:1">
      <c r="A1832" s="172"/>
    </row>
    <row r="1833" spans="1:1">
      <c r="A1833" s="172"/>
    </row>
    <row r="1834" spans="1:1">
      <c r="A1834" s="172"/>
    </row>
    <row r="1835" spans="1:1">
      <c r="A1835" s="172"/>
    </row>
    <row r="1836" spans="1:1">
      <c r="A1836" s="172"/>
    </row>
    <row r="1837" spans="1:1">
      <c r="A1837" s="172"/>
    </row>
    <row r="1838" spans="1:1">
      <c r="A1838" s="172"/>
    </row>
    <row r="1839" spans="1:1">
      <c r="A1839" s="172"/>
    </row>
    <row r="1840" spans="1:1">
      <c r="A1840" s="172"/>
    </row>
    <row r="1841" spans="1:1">
      <c r="A1841" s="172"/>
    </row>
    <row r="1842" spans="1:1">
      <c r="A1842" s="172"/>
    </row>
    <row r="1843" spans="1:1">
      <c r="A1843" s="172"/>
    </row>
    <row r="1844" spans="1:1">
      <c r="A1844" s="172"/>
    </row>
    <row r="1845" spans="1:1">
      <c r="A1845" s="172"/>
    </row>
    <row r="1846" spans="1:1">
      <c r="A1846" s="172"/>
    </row>
    <row r="1847" spans="1:1">
      <c r="A1847" s="172"/>
    </row>
    <row r="1848" spans="1:1">
      <c r="A1848" s="172"/>
    </row>
    <row r="1849" spans="1:1">
      <c r="A1849" s="172"/>
    </row>
    <row r="1850" spans="1:1">
      <c r="A1850" s="172"/>
    </row>
    <row r="1851" spans="1:1">
      <c r="A1851" s="172"/>
    </row>
    <row r="1852" spans="1:1">
      <c r="A1852" s="172"/>
    </row>
    <row r="1853" spans="1:1">
      <c r="A1853" s="172"/>
    </row>
    <row r="1854" spans="1:1">
      <c r="A1854" s="172"/>
    </row>
    <row r="1855" spans="1:1">
      <c r="A1855" s="172"/>
    </row>
    <row r="1856" spans="1:1">
      <c r="A1856" s="172"/>
    </row>
    <row r="1857" spans="1:1">
      <c r="A1857" s="172"/>
    </row>
    <row r="1858" spans="1:1">
      <c r="A1858" s="172"/>
    </row>
    <row r="1859" spans="1:1">
      <c r="A1859" s="172"/>
    </row>
    <row r="1860" spans="1:1">
      <c r="A1860" s="172"/>
    </row>
    <row r="1861" spans="1:1">
      <c r="A1861" s="172"/>
    </row>
    <row r="1862" spans="1:1">
      <c r="A1862" s="172"/>
    </row>
    <row r="1863" spans="1:1">
      <c r="A1863" s="172"/>
    </row>
    <row r="1864" spans="1:1">
      <c r="A1864" s="172"/>
    </row>
    <row r="1865" spans="1:1">
      <c r="A1865" s="172"/>
    </row>
    <row r="1866" spans="1:1">
      <c r="A1866" s="172"/>
    </row>
    <row r="1867" spans="1:1">
      <c r="A1867" s="172"/>
    </row>
    <row r="1868" spans="1:1">
      <c r="A1868" s="172"/>
    </row>
    <row r="1869" spans="1:1">
      <c r="A1869" s="172"/>
    </row>
    <row r="1870" spans="1:1">
      <c r="A1870" s="172"/>
    </row>
    <row r="1871" spans="1:1">
      <c r="A1871" s="172"/>
    </row>
    <row r="1872" spans="1:1">
      <c r="A1872" s="172"/>
    </row>
    <row r="1873" spans="1:1">
      <c r="A1873" s="172"/>
    </row>
    <row r="1874" spans="1:1">
      <c r="A1874" s="172"/>
    </row>
    <row r="1875" spans="1:1">
      <c r="A1875" s="172"/>
    </row>
    <row r="1876" spans="1:1">
      <c r="A1876" s="172"/>
    </row>
    <row r="1877" spans="1:1">
      <c r="A1877" s="172"/>
    </row>
    <row r="1878" spans="1:1">
      <c r="A1878" s="172"/>
    </row>
    <row r="1879" spans="1:1">
      <c r="A1879" s="172"/>
    </row>
    <row r="1880" spans="1:1">
      <c r="A1880" s="172"/>
    </row>
    <row r="1881" spans="1:1">
      <c r="A1881" s="172"/>
    </row>
    <row r="1882" spans="1:1">
      <c r="A1882" s="172"/>
    </row>
    <row r="1883" spans="1:1">
      <c r="A1883" s="172"/>
    </row>
    <row r="1884" spans="1:1">
      <c r="A1884" s="172"/>
    </row>
    <row r="1885" spans="1:1">
      <c r="A1885" s="172"/>
    </row>
    <row r="1886" spans="1:1">
      <c r="A1886" s="172"/>
    </row>
    <row r="1887" spans="1:1">
      <c r="A1887" s="172"/>
    </row>
    <row r="1888" spans="1:1">
      <c r="A1888" s="172"/>
    </row>
    <row r="1889" spans="1:1">
      <c r="A1889" s="172"/>
    </row>
    <row r="1890" spans="1:1">
      <c r="A1890" s="172"/>
    </row>
    <row r="1891" spans="1:1">
      <c r="A1891" s="172"/>
    </row>
    <row r="1892" spans="1:1">
      <c r="A1892" s="172"/>
    </row>
    <row r="1893" spans="1:1">
      <c r="A1893" s="172"/>
    </row>
    <row r="1894" spans="1:1">
      <c r="A1894" s="172"/>
    </row>
    <row r="1895" spans="1:1">
      <c r="A1895" s="172"/>
    </row>
    <row r="1896" spans="1:1">
      <c r="A1896" s="172"/>
    </row>
    <row r="1897" spans="1:1">
      <c r="A1897" s="172"/>
    </row>
    <row r="1898" spans="1:1">
      <c r="A1898" s="172"/>
    </row>
    <row r="1899" spans="1:1">
      <c r="A1899" s="172"/>
    </row>
    <row r="1900" spans="1:1">
      <c r="A1900" s="172"/>
    </row>
    <row r="1901" spans="1:1">
      <c r="A1901" s="172"/>
    </row>
    <row r="1902" spans="1:1">
      <c r="A1902" s="172"/>
    </row>
    <row r="1903" spans="1:1">
      <c r="A1903" s="172"/>
    </row>
    <row r="1904" spans="1:1">
      <c r="A1904" s="172"/>
    </row>
    <row r="1905" spans="1:1">
      <c r="A1905" s="172"/>
    </row>
    <row r="1906" spans="1:1">
      <c r="A1906" s="172"/>
    </row>
    <row r="1907" spans="1:1">
      <c r="A1907" s="172"/>
    </row>
    <row r="1908" spans="1:1">
      <c r="A1908" s="172"/>
    </row>
    <row r="1909" spans="1:1">
      <c r="A1909" s="172"/>
    </row>
    <row r="1910" spans="1:1">
      <c r="A1910" s="172"/>
    </row>
    <row r="1911" spans="1:1">
      <c r="A1911" s="172"/>
    </row>
    <row r="1912" spans="1:1">
      <c r="A1912" s="172"/>
    </row>
    <row r="1913" spans="1:1">
      <c r="A1913" s="172"/>
    </row>
    <row r="1914" spans="1:1">
      <c r="A1914" s="172"/>
    </row>
    <row r="1915" spans="1:1">
      <c r="A1915" s="172"/>
    </row>
    <row r="1916" spans="1:1">
      <c r="A1916" s="172"/>
    </row>
    <row r="1917" spans="1:1">
      <c r="A1917" s="172"/>
    </row>
    <row r="1918" spans="1:1">
      <c r="A1918" s="172"/>
    </row>
    <row r="1919" spans="1:1">
      <c r="A1919" s="172"/>
    </row>
    <row r="1920" spans="1:1">
      <c r="A1920" s="172"/>
    </row>
    <row r="1921" spans="1:1">
      <c r="A1921" s="172"/>
    </row>
    <row r="1922" spans="1:1">
      <c r="A1922" s="172"/>
    </row>
    <row r="1923" spans="1:1">
      <c r="A1923" s="172"/>
    </row>
    <row r="1924" spans="1:1">
      <c r="A1924" s="172"/>
    </row>
    <row r="1925" spans="1:1">
      <c r="A1925" s="172"/>
    </row>
    <row r="1926" spans="1:1">
      <c r="A1926" s="172"/>
    </row>
    <row r="1927" spans="1:1">
      <c r="A1927" s="172"/>
    </row>
    <row r="1928" spans="1:1">
      <c r="A1928" s="172"/>
    </row>
    <row r="1929" spans="1:1">
      <c r="A1929" s="172"/>
    </row>
    <row r="1930" spans="1:1">
      <c r="A1930" s="172"/>
    </row>
    <row r="1931" spans="1:1">
      <c r="A1931" s="172"/>
    </row>
    <row r="1932" spans="1:1">
      <c r="A1932" s="172"/>
    </row>
    <row r="1933" spans="1:1">
      <c r="A1933" s="172"/>
    </row>
    <row r="1934" spans="1:1">
      <c r="A1934" s="172"/>
    </row>
    <row r="1935" spans="1:1">
      <c r="A1935" s="172"/>
    </row>
    <row r="1936" spans="1:1">
      <c r="A1936" s="172"/>
    </row>
    <row r="1937" spans="1:1">
      <c r="A1937" s="172"/>
    </row>
    <row r="1938" spans="1:1">
      <c r="A1938" s="172"/>
    </row>
    <row r="1939" spans="1:1">
      <c r="A1939" s="172"/>
    </row>
    <row r="1940" spans="1:1">
      <c r="A1940" s="172"/>
    </row>
    <row r="1941" spans="1:1">
      <c r="A1941" s="172"/>
    </row>
    <row r="1942" spans="1:1">
      <c r="A1942" s="172"/>
    </row>
    <row r="1943" spans="1:1">
      <c r="A1943" s="172"/>
    </row>
    <row r="1944" spans="1:1">
      <c r="A1944" s="172"/>
    </row>
    <row r="1945" spans="1:1">
      <c r="A1945" s="172"/>
    </row>
    <row r="1946" spans="1:1">
      <c r="A1946" s="172"/>
    </row>
    <row r="1947" spans="1:1">
      <c r="A1947" s="172"/>
    </row>
    <row r="1948" spans="1:1">
      <c r="A1948" s="172"/>
    </row>
    <row r="1949" spans="1:1">
      <c r="A1949" s="172"/>
    </row>
    <row r="1950" spans="1:1">
      <c r="A1950" s="172"/>
    </row>
    <row r="1951" spans="1:1">
      <c r="A1951" s="172"/>
    </row>
    <row r="1952" spans="1:1">
      <c r="A1952" s="172"/>
    </row>
    <row r="1953" spans="1:1">
      <c r="A1953" s="172"/>
    </row>
    <row r="1954" spans="1:1">
      <c r="A1954" s="172"/>
    </row>
    <row r="1955" spans="1:1">
      <c r="A1955" s="172"/>
    </row>
    <row r="1956" spans="1:1">
      <c r="A1956" s="172"/>
    </row>
    <row r="1957" spans="1:1">
      <c r="A1957" s="172"/>
    </row>
    <row r="1958" spans="1:1">
      <c r="A1958" s="172"/>
    </row>
    <row r="1959" spans="1:1">
      <c r="A1959" s="172"/>
    </row>
    <row r="1960" spans="1:1">
      <c r="A1960" s="172"/>
    </row>
    <row r="1961" spans="1:1">
      <c r="A1961" s="172"/>
    </row>
    <row r="1962" spans="1:1">
      <c r="A1962" s="172"/>
    </row>
    <row r="1963" spans="1:1">
      <c r="A1963" s="172"/>
    </row>
    <row r="1964" spans="1:1">
      <c r="A1964" s="172"/>
    </row>
    <row r="1965" spans="1:1">
      <c r="A1965" s="172"/>
    </row>
    <row r="1966" spans="1:1">
      <c r="A1966" s="172"/>
    </row>
    <row r="1967" spans="1:1">
      <c r="A1967" s="172"/>
    </row>
    <row r="1968" spans="1:1">
      <c r="A1968" s="172"/>
    </row>
    <row r="1969" spans="1:1">
      <c r="A1969" s="172"/>
    </row>
    <row r="1970" spans="1:1">
      <c r="A1970" s="172"/>
    </row>
    <row r="1971" spans="1:1">
      <c r="A1971" s="172"/>
    </row>
    <row r="1972" spans="1:1">
      <c r="A1972" s="172"/>
    </row>
    <row r="1973" spans="1:1">
      <c r="A1973" s="172"/>
    </row>
    <row r="1974" spans="1:1">
      <c r="A1974" s="172"/>
    </row>
    <row r="1975" spans="1:1">
      <c r="A1975" s="172"/>
    </row>
    <row r="1976" spans="1:1">
      <c r="A1976" s="172"/>
    </row>
    <row r="1977" spans="1:1">
      <c r="A1977" s="172"/>
    </row>
    <row r="1978" spans="1:1">
      <c r="A1978" s="172"/>
    </row>
    <row r="1979" spans="1:1">
      <c r="A1979" s="172"/>
    </row>
    <row r="1980" spans="1:1">
      <c r="A1980" s="172"/>
    </row>
    <row r="1981" spans="1:1">
      <c r="A1981" s="172"/>
    </row>
    <row r="1982" spans="1:1">
      <c r="A1982" s="172"/>
    </row>
    <row r="1983" spans="1:1">
      <c r="A1983" s="172"/>
    </row>
    <row r="1984" spans="1:1">
      <c r="A1984" s="172"/>
    </row>
    <row r="1985" spans="1:1">
      <c r="A1985" s="172"/>
    </row>
    <row r="1986" spans="1:1">
      <c r="A1986" s="172"/>
    </row>
    <row r="1987" spans="1:1">
      <c r="A1987" s="172"/>
    </row>
    <row r="1988" spans="1:1">
      <c r="A1988" s="172"/>
    </row>
    <row r="1989" spans="1:1">
      <c r="A1989" s="172"/>
    </row>
    <row r="1990" spans="1:1">
      <c r="A1990" s="172"/>
    </row>
    <row r="1991" spans="1:1">
      <c r="A1991" s="172"/>
    </row>
    <row r="1992" spans="1:1">
      <c r="A1992" s="172"/>
    </row>
    <row r="1993" spans="1:1">
      <c r="A1993" s="172"/>
    </row>
    <row r="1994" spans="1:1">
      <c r="A1994" s="172"/>
    </row>
    <row r="1995" spans="1:1">
      <c r="A1995" s="172"/>
    </row>
    <row r="1996" spans="1:1">
      <c r="A1996" s="172"/>
    </row>
    <row r="1997" spans="1:1">
      <c r="A1997" s="172"/>
    </row>
    <row r="1998" spans="1:1">
      <c r="A1998" s="172"/>
    </row>
    <row r="1999" spans="1:1">
      <c r="A1999" s="172"/>
    </row>
    <row r="2000" spans="1:1">
      <c r="A2000" s="172"/>
    </row>
    <row r="2001" spans="1:1">
      <c r="A2001" s="172"/>
    </row>
    <row r="2002" spans="1:1">
      <c r="A2002" s="172"/>
    </row>
    <row r="2003" spans="1:1">
      <c r="A2003" s="172"/>
    </row>
    <row r="2004" spans="1:1">
      <c r="A2004" s="172"/>
    </row>
    <row r="2005" spans="1:1">
      <c r="A2005" s="172"/>
    </row>
    <row r="2006" spans="1:1">
      <c r="A2006" s="172"/>
    </row>
    <row r="2007" spans="1:1">
      <c r="A2007" s="172"/>
    </row>
    <row r="2008" spans="1:1">
      <c r="A2008" s="172"/>
    </row>
    <row r="2009" spans="1:1">
      <c r="A2009" s="172"/>
    </row>
    <row r="2010" spans="1:1">
      <c r="A2010" s="172"/>
    </row>
    <row r="2011" spans="1:1">
      <c r="A2011" s="172"/>
    </row>
    <row r="2012" spans="1:1">
      <c r="A2012" s="172"/>
    </row>
    <row r="2013" spans="1:1">
      <c r="A2013" s="172"/>
    </row>
    <row r="2014" spans="1:1">
      <c r="A2014" s="172"/>
    </row>
    <row r="2015" spans="1:1">
      <c r="A2015" s="172"/>
    </row>
    <row r="2016" spans="1:1">
      <c r="A2016" s="172"/>
    </row>
    <row r="2017" spans="1:1">
      <c r="A2017" s="172"/>
    </row>
    <row r="2018" spans="1:1">
      <c r="A2018" s="172"/>
    </row>
    <row r="2019" spans="1:1">
      <c r="A2019" s="172"/>
    </row>
    <row r="2020" spans="1:1">
      <c r="A2020" s="172"/>
    </row>
    <row r="2021" spans="1:1">
      <c r="A2021" s="172"/>
    </row>
    <row r="2022" spans="1:1">
      <c r="A2022" s="172"/>
    </row>
    <row r="2023" spans="1:1">
      <c r="A2023" s="172"/>
    </row>
    <row r="2024" spans="1:1">
      <c r="A2024" s="172"/>
    </row>
    <row r="2025" spans="1:1">
      <c r="A2025" s="172"/>
    </row>
    <row r="2026" spans="1:1">
      <c r="A2026" s="172"/>
    </row>
    <row r="2027" spans="1:1">
      <c r="A2027" s="172"/>
    </row>
    <row r="2028" spans="1:1">
      <c r="A2028" s="172"/>
    </row>
    <row r="2029" spans="1:1">
      <c r="A2029" s="172"/>
    </row>
    <row r="2030" spans="1:1">
      <c r="A2030" s="172"/>
    </row>
    <row r="2031" spans="1:1">
      <c r="A2031" s="172"/>
    </row>
    <row r="2032" spans="1:1">
      <c r="A2032" s="172"/>
    </row>
    <row r="2033" spans="1:1">
      <c r="A2033" s="172"/>
    </row>
    <row r="2034" spans="1:1">
      <c r="A2034" s="172"/>
    </row>
    <row r="2035" spans="1:1">
      <c r="A2035" s="172"/>
    </row>
    <row r="2036" spans="1:1">
      <c r="A2036" s="172"/>
    </row>
    <row r="2037" spans="1:1">
      <c r="A2037" s="172"/>
    </row>
    <row r="2038" spans="1:1">
      <c r="A2038" s="172"/>
    </row>
    <row r="2039" spans="1:1">
      <c r="A2039" s="172"/>
    </row>
    <row r="2040" spans="1:1">
      <c r="A2040" s="172"/>
    </row>
    <row r="2041" spans="1:1">
      <c r="A2041" s="172"/>
    </row>
    <row r="2042" spans="1:1">
      <c r="A2042" s="172"/>
    </row>
    <row r="2043" spans="1:1">
      <c r="A2043" s="172"/>
    </row>
    <row r="2044" spans="1:1">
      <c r="A2044" s="172"/>
    </row>
    <row r="2045" spans="1:1">
      <c r="A2045" s="172"/>
    </row>
    <row r="2046" spans="1:1">
      <c r="A2046" s="172"/>
    </row>
    <row r="2047" spans="1:1">
      <c r="A2047" s="172"/>
    </row>
    <row r="2048" spans="1:1">
      <c r="A2048" s="172"/>
    </row>
    <row r="2049" spans="1:1">
      <c r="A2049" s="172"/>
    </row>
    <row r="2050" spans="1:1">
      <c r="A2050" s="172"/>
    </row>
    <row r="2051" spans="1:1">
      <c r="A2051" s="172"/>
    </row>
    <row r="2052" spans="1:1">
      <c r="A2052" s="172"/>
    </row>
    <row r="2053" spans="1:1">
      <c r="A2053" s="172"/>
    </row>
    <row r="2054" spans="1:1">
      <c r="A2054" s="172"/>
    </row>
    <row r="2055" spans="1:1">
      <c r="A2055" s="172"/>
    </row>
    <row r="2056" spans="1:1">
      <c r="A2056" s="172"/>
    </row>
    <row r="2057" spans="1:1">
      <c r="A2057" s="172"/>
    </row>
    <row r="2058" spans="1:1">
      <c r="A2058" s="172"/>
    </row>
    <row r="2059" spans="1:1">
      <c r="A2059" s="172"/>
    </row>
    <row r="2060" spans="1:1">
      <c r="A2060" s="172"/>
    </row>
    <row r="2061" spans="1:1">
      <c r="A2061" s="172"/>
    </row>
    <row r="2062" spans="1:1">
      <c r="A2062" s="172"/>
    </row>
    <row r="2063" spans="1:1">
      <c r="A2063" s="172"/>
    </row>
    <row r="2064" spans="1:1">
      <c r="A2064" s="172"/>
    </row>
    <row r="2065" spans="1:1">
      <c r="A2065" s="172"/>
    </row>
    <row r="2066" spans="1:1">
      <c r="A2066" s="172"/>
    </row>
    <row r="2067" spans="1:1">
      <c r="A2067" s="172"/>
    </row>
    <row r="2068" spans="1:1">
      <c r="A2068" s="172"/>
    </row>
    <row r="2069" spans="1:1">
      <c r="A2069" s="172"/>
    </row>
    <row r="2070" spans="1:1">
      <c r="A2070" s="172"/>
    </row>
    <row r="2071" spans="1:1">
      <c r="A2071" s="172"/>
    </row>
    <row r="2072" spans="1:1">
      <c r="A2072" s="172"/>
    </row>
    <row r="2073" spans="1:1">
      <c r="A2073" s="172"/>
    </row>
    <row r="2074" spans="1:1">
      <c r="A2074" s="172"/>
    </row>
    <row r="2075" spans="1:1">
      <c r="A2075" s="172"/>
    </row>
    <row r="2076" spans="1:1">
      <c r="A2076" s="172"/>
    </row>
    <row r="2077" spans="1:1">
      <c r="A2077" s="172"/>
    </row>
    <row r="2078" spans="1:1">
      <c r="A2078" s="172"/>
    </row>
    <row r="2079" spans="1:1">
      <c r="A2079" s="172"/>
    </row>
    <row r="2080" spans="1:1">
      <c r="A2080" s="172"/>
    </row>
    <row r="2081" spans="1:1">
      <c r="A2081" s="172"/>
    </row>
    <row r="2082" spans="1:1">
      <c r="A2082" s="172"/>
    </row>
    <row r="2083" spans="1:1">
      <c r="A2083" s="172"/>
    </row>
    <row r="2084" spans="1:1">
      <c r="A2084" s="172"/>
    </row>
    <row r="2085" spans="1:1">
      <c r="A2085" s="172"/>
    </row>
    <row r="2086" spans="1:1">
      <c r="A2086" s="172"/>
    </row>
    <row r="2087" spans="1:1">
      <c r="A2087" s="172"/>
    </row>
    <row r="2088" spans="1:1">
      <c r="A2088" s="172"/>
    </row>
    <row r="2089" spans="1:1">
      <c r="A2089" s="172"/>
    </row>
    <row r="2090" spans="1:1">
      <c r="A2090" s="172"/>
    </row>
    <row r="2091" spans="1:1">
      <c r="A2091" s="172"/>
    </row>
    <row r="2092" spans="1:1">
      <c r="A2092" s="172"/>
    </row>
    <row r="2093" spans="1:1">
      <c r="A2093" s="172"/>
    </row>
    <row r="2094" spans="1:1">
      <c r="A2094" s="172"/>
    </row>
    <row r="2095" spans="1:1">
      <c r="A2095" s="172"/>
    </row>
    <row r="2096" spans="1:1">
      <c r="A2096" s="172"/>
    </row>
    <row r="2097" spans="1:1">
      <c r="A2097" s="172"/>
    </row>
    <row r="2098" spans="1:1">
      <c r="A2098" s="172"/>
    </row>
    <row r="2099" spans="1:1">
      <c r="A2099" s="172"/>
    </row>
    <row r="2100" spans="1:1">
      <c r="A2100" s="172"/>
    </row>
    <row r="2101" spans="1:1">
      <c r="A2101" s="172"/>
    </row>
    <row r="2102" spans="1:1">
      <c r="A2102" s="172"/>
    </row>
    <row r="2103" spans="1:1">
      <c r="A2103" s="172"/>
    </row>
    <row r="2104" spans="1:1">
      <c r="A2104" s="172"/>
    </row>
    <row r="2105" spans="1:1">
      <c r="A2105" s="172"/>
    </row>
    <row r="2106" spans="1:1">
      <c r="A2106" s="172"/>
    </row>
    <row r="2107" spans="1:1">
      <c r="A2107" s="172"/>
    </row>
    <row r="2108" spans="1:1">
      <c r="A2108" s="172"/>
    </row>
    <row r="2109" spans="1:1">
      <c r="A2109" s="172"/>
    </row>
    <row r="2110" spans="1:1">
      <c r="A2110" s="172"/>
    </row>
    <row r="2111" spans="1:1">
      <c r="A2111" s="172"/>
    </row>
    <row r="2112" spans="1:1">
      <c r="A2112" s="172"/>
    </row>
    <row r="2113" spans="1:1">
      <c r="A2113" s="172"/>
    </row>
    <row r="2114" spans="1:1">
      <c r="A2114" s="172"/>
    </row>
    <row r="2115" spans="1:1">
      <c r="A2115" s="172"/>
    </row>
    <row r="2116" spans="1:1">
      <c r="A2116" s="172"/>
    </row>
    <row r="2117" spans="1:1">
      <c r="A2117" s="172"/>
    </row>
    <row r="2118" spans="1:1">
      <c r="A2118" s="172"/>
    </row>
    <row r="2119" spans="1:1">
      <c r="A2119" s="172"/>
    </row>
    <row r="2120" spans="1:1">
      <c r="A2120" s="172"/>
    </row>
    <row r="2121" spans="1:1">
      <c r="A2121" s="172"/>
    </row>
    <row r="2122" spans="1:1">
      <c r="A2122" s="172"/>
    </row>
    <row r="2123" spans="1:1">
      <c r="A2123" s="172"/>
    </row>
    <row r="2124" spans="1:1">
      <c r="A2124" s="172"/>
    </row>
    <row r="2125" spans="1:1">
      <c r="A2125" s="172"/>
    </row>
    <row r="2126" spans="1:1">
      <c r="A2126" s="172"/>
    </row>
    <row r="2127" spans="1:1">
      <c r="A2127" s="172"/>
    </row>
    <row r="2128" spans="1:1">
      <c r="A2128" s="172"/>
    </row>
    <row r="2129" spans="1:1">
      <c r="A2129" s="172"/>
    </row>
    <row r="2130" spans="1:1">
      <c r="A2130" s="172"/>
    </row>
    <row r="2131" spans="1:1">
      <c r="A2131" s="172"/>
    </row>
    <row r="2132" spans="1:1">
      <c r="A2132" s="172"/>
    </row>
    <row r="2133" spans="1:1">
      <c r="A2133" s="172"/>
    </row>
    <row r="2134" spans="1:1">
      <c r="A2134" s="172"/>
    </row>
    <row r="2135" spans="1:1">
      <c r="A2135" s="172"/>
    </row>
    <row r="2136" spans="1:1">
      <c r="A2136" s="172"/>
    </row>
    <row r="2137" spans="1:1">
      <c r="A2137" s="172"/>
    </row>
    <row r="2138" spans="1:1">
      <c r="A2138" s="172"/>
    </row>
    <row r="2139" spans="1:1">
      <c r="A2139" s="172"/>
    </row>
    <row r="2140" spans="1:1">
      <c r="A2140" s="172"/>
    </row>
    <row r="2141" spans="1:1">
      <c r="A2141" s="172"/>
    </row>
    <row r="2142" spans="1:1">
      <c r="A2142" s="172"/>
    </row>
    <row r="2143" spans="1:1">
      <c r="A2143" s="172"/>
    </row>
    <row r="2144" spans="1:1">
      <c r="A2144" s="172"/>
    </row>
    <row r="2145" spans="1:1">
      <c r="A2145" s="172"/>
    </row>
    <row r="2146" spans="1:1">
      <c r="A2146" s="172"/>
    </row>
    <row r="2147" spans="1:1">
      <c r="A2147" s="172"/>
    </row>
    <row r="2148" spans="1:1">
      <c r="A2148" s="172"/>
    </row>
    <row r="2149" spans="1:1">
      <c r="A2149" s="172"/>
    </row>
    <row r="2150" spans="1:1">
      <c r="A2150" s="172"/>
    </row>
    <row r="2151" spans="1:1">
      <c r="A2151" s="172"/>
    </row>
    <row r="2152" spans="1:1">
      <c r="A2152" s="172"/>
    </row>
    <row r="2153" spans="1:1">
      <c r="A2153" s="172"/>
    </row>
    <row r="2154" spans="1:1">
      <c r="A2154" s="172"/>
    </row>
    <row r="2155" spans="1:1">
      <c r="A2155" s="172"/>
    </row>
    <row r="2156" spans="1:1">
      <c r="A2156" s="172"/>
    </row>
    <row r="2157" spans="1:1">
      <c r="A2157" s="172"/>
    </row>
    <row r="2158" spans="1:1">
      <c r="A2158" s="172"/>
    </row>
    <row r="2159" spans="1:1">
      <c r="A2159" s="172"/>
    </row>
    <row r="2160" spans="1:1">
      <c r="A2160" s="172"/>
    </row>
    <row r="2161" spans="1:1">
      <c r="A2161" s="172"/>
    </row>
    <row r="2162" spans="1:1">
      <c r="A2162" s="172"/>
    </row>
    <row r="2163" spans="1:1">
      <c r="A2163" s="172"/>
    </row>
    <row r="2164" spans="1:1">
      <c r="A2164" s="172"/>
    </row>
    <row r="2165" spans="1:1">
      <c r="A2165" s="172"/>
    </row>
    <row r="2166" spans="1:1">
      <c r="A2166" s="172"/>
    </row>
    <row r="2167" spans="1:1">
      <c r="A2167" s="172"/>
    </row>
    <row r="2168" spans="1:1">
      <c r="A2168" s="172"/>
    </row>
    <row r="2169" spans="1:1">
      <c r="A2169" s="172"/>
    </row>
    <row r="2170" spans="1:1">
      <c r="A2170" s="172"/>
    </row>
    <row r="2171" spans="1:1">
      <c r="A2171" s="172"/>
    </row>
    <row r="2172" spans="1:1">
      <c r="A2172" s="172"/>
    </row>
    <row r="2173" spans="1:1">
      <c r="A2173" s="172"/>
    </row>
    <row r="2174" spans="1:1">
      <c r="A2174" s="172"/>
    </row>
    <row r="2175" spans="1:1">
      <c r="A2175" s="172"/>
    </row>
    <row r="2176" spans="1:1">
      <c r="A2176" s="172"/>
    </row>
    <row r="2177" spans="1:1">
      <c r="A2177" s="172"/>
    </row>
    <row r="2178" spans="1:1">
      <c r="A2178" s="172"/>
    </row>
    <row r="2179" spans="1:1">
      <c r="A2179" s="172"/>
    </row>
    <row r="2180" spans="1:1">
      <c r="A2180" s="172"/>
    </row>
    <row r="2181" spans="1:1">
      <c r="A2181" s="172"/>
    </row>
    <row r="2182" spans="1:1">
      <c r="A2182" s="172"/>
    </row>
    <row r="2183" spans="1:1">
      <c r="A2183" s="172"/>
    </row>
    <row r="2184" spans="1:1">
      <c r="A2184" s="172"/>
    </row>
    <row r="2185" spans="1:1">
      <c r="A2185" s="172"/>
    </row>
    <row r="2186" spans="1:1">
      <c r="A2186" s="172"/>
    </row>
    <row r="2187" spans="1:1">
      <c r="A2187" s="172"/>
    </row>
    <row r="2188" spans="1:1">
      <c r="A2188" s="172"/>
    </row>
    <row r="2189" spans="1:1">
      <c r="A2189" s="172"/>
    </row>
    <row r="2190" spans="1:1">
      <c r="A2190" s="172"/>
    </row>
    <row r="2191" spans="1:1">
      <c r="A2191" s="172"/>
    </row>
    <row r="2192" spans="1:1">
      <c r="A2192" s="172"/>
    </row>
    <row r="2193" spans="1:1">
      <c r="A2193" s="172"/>
    </row>
    <row r="2194" spans="1:1">
      <c r="A2194" s="172"/>
    </row>
    <row r="2195" spans="1:1">
      <c r="A2195" s="172"/>
    </row>
    <row r="2196" spans="1:1">
      <c r="A2196" s="172"/>
    </row>
    <row r="2197" spans="1:1">
      <c r="A2197" s="172"/>
    </row>
    <row r="2198" spans="1:1">
      <c r="A2198" s="172"/>
    </row>
    <row r="2199" spans="1:1">
      <c r="A2199" s="172"/>
    </row>
    <row r="2200" spans="1:1">
      <c r="A2200" s="172"/>
    </row>
    <row r="2201" spans="1:1">
      <c r="A2201" s="172"/>
    </row>
    <row r="2202" spans="1:1">
      <c r="A2202" s="172"/>
    </row>
    <row r="2203" spans="1:1">
      <c r="A2203" s="172"/>
    </row>
    <row r="2204" spans="1:1">
      <c r="A2204" s="172"/>
    </row>
    <row r="2205" spans="1:1">
      <c r="A2205" s="172"/>
    </row>
    <row r="2206" spans="1:1">
      <c r="A2206" s="172"/>
    </row>
    <row r="2207" spans="1:1">
      <c r="A2207" s="172"/>
    </row>
    <row r="2208" spans="1:1">
      <c r="A2208" s="172"/>
    </row>
    <row r="2209" spans="1:1">
      <c r="A2209" s="172"/>
    </row>
    <row r="2210" spans="1:1">
      <c r="A2210" s="172"/>
    </row>
    <row r="2211" spans="1:1">
      <c r="A2211" s="172"/>
    </row>
    <row r="2212" spans="1:1">
      <c r="A2212" s="172"/>
    </row>
    <row r="2213" spans="1:1">
      <c r="A2213" s="172"/>
    </row>
    <row r="2214" spans="1:1">
      <c r="A2214" s="172"/>
    </row>
    <row r="2215" spans="1:1">
      <c r="A2215" s="172"/>
    </row>
    <row r="2216" spans="1:1">
      <c r="A2216" s="172"/>
    </row>
    <row r="2217" spans="1:1">
      <c r="A2217" s="172"/>
    </row>
    <row r="2218" spans="1:1">
      <c r="A2218" s="172"/>
    </row>
    <row r="2219" spans="1:1">
      <c r="A2219" s="172"/>
    </row>
    <row r="2220" spans="1:1">
      <c r="A2220" s="172"/>
    </row>
    <row r="2221" spans="1:1">
      <c r="A2221" s="172"/>
    </row>
    <row r="2222" spans="1:1">
      <c r="A2222" s="172"/>
    </row>
    <row r="2223" spans="1:1">
      <c r="A2223" s="172"/>
    </row>
    <row r="2224" spans="1:1">
      <c r="A2224" s="172"/>
    </row>
    <row r="2225" spans="1:1">
      <c r="A2225" s="172"/>
    </row>
    <row r="2226" spans="1:1">
      <c r="A2226" s="172"/>
    </row>
    <row r="2227" spans="1:1">
      <c r="A2227" s="172"/>
    </row>
    <row r="2228" spans="1:1">
      <c r="A2228" s="172"/>
    </row>
    <row r="2229" spans="1:1">
      <c r="A2229" s="172"/>
    </row>
    <row r="2230" spans="1:1">
      <c r="A2230" s="172"/>
    </row>
    <row r="2231" spans="1:1">
      <c r="A2231" s="172"/>
    </row>
    <row r="2232" spans="1:1">
      <c r="A2232" s="172"/>
    </row>
    <row r="2233" spans="1:1">
      <c r="A2233" s="172"/>
    </row>
    <row r="2234" spans="1:1">
      <c r="A2234" s="172"/>
    </row>
    <row r="2235" spans="1:1">
      <c r="A2235" s="172"/>
    </row>
    <row r="2236" spans="1:1">
      <c r="A2236" s="172"/>
    </row>
    <row r="2237" spans="1:1">
      <c r="A2237" s="172"/>
    </row>
    <row r="2238" spans="1:1">
      <c r="A2238" s="172"/>
    </row>
    <row r="2239" spans="1:1">
      <c r="A2239" s="172"/>
    </row>
    <row r="2240" spans="1:1">
      <c r="A2240" s="172"/>
    </row>
    <row r="2241" spans="1:1">
      <c r="A2241" s="172"/>
    </row>
    <row r="2242" spans="1:1">
      <c r="A2242" s="172"/>
    </row>
    <row r="2243" spans="1:1">
      <c r="A2243" s="172"/>
    </row>
    <row r="2244" spans="1:1">
      <c r="A2244" s="172"/>
    </row>
    <row r="2245" spans="1:1">
      <c r="A2245" s="172"/>
    </row>
    <row r="2246" spans="1:1">
      <c r="A2246" s="172"/>
    </row>
    <row r="2247" spans="1:1">
      <c r="A2247" s="172"/>
    </row>
    <row r="2248" spans="1:1">
      <c r="A2248" s="172"/>
    </row>
    <row r="2249" spans="1:1">
      <c r="A2249" s="172"/>
    </row>
    <row r="2250" spans="1:1">
      <c r="A2250" s="172"/>
    </row>
    <row r="2251" spans="1:1">
      <c r="A2251" s="172"/>
    </row>
    <row r="2252" spans="1:1">
      <c r="A2252" s="172"/>
    </row>
    <row r="2253" spans="1:1">
      <c r="A2253" s="172"/>
    </row>
    <row r="2254" spans="1:1">
      <c r="A2254" s="172"/>
    </row>
    <row r="2255" spans="1:1">
      <c r="A2255" s="172"/>
    </row>
    <row r="2256" spans="1:1">
      <c r="A2256" s="172"/>
    </row>
    <row r="2257" spans="1:1">
      <c r="A2257" s="172"/>
    </row>
    <row r="2258" spans="1:1">
      <c r="A2258" s="172"/>
    </row>
    <row r="2259" spans="1:1">
      <c r="A2259" s="172"/>
    </row>
    <row r="2260" spans="1:1">
      <c r="A2260" s="172"/>
    </row>
    <row r="2261" spans="1:1">
      <c r="A2261" s="172"/>
    </row>
    <row r="2262" spans="1:1">
      <c r="A2262" s="172"/>
    </row>
    <row r="2263" spans="1:1">
      <c r="A2263" s="172"/>
    </row>
    <row r="2264" spans="1:1">
      <c r="A2264" s="172"/>
    </row>
    <row r="2265" spans="1:1">
      <c r="A2265" s="172"/>
    </row>
    <row r="2266" spans="1:1">
      <c r="A2266" s="172"/>
    </row>
    <row r="2267" spans="1:1">
      <c r="A2267" s="172"/>
    </row>
    <row r="2268" spans="1:1">
      <c r="A2268" s="172"/>
    </row>
    <row r="2269" spans="1:1">
      <c r="A2269" s="172"/>
    </row>
    <row r="2270" spans="1:1">
      <c r="A2270" s="172"/>
    </row>
    <row r="2271" spans="1:1">
      <c r="A2271" s="172"/>
    </row>
    <row r="2272" spans="1:1">
      <c r="A2272" s="172"/>
    </row>
    <row r="2273" spans="1:1">
      <c r="A2273" s="172"/>
    </row>
    <row r="2274" spans="1:1">
      <c r="A2274" s="172"/>
    </row>
    <row r="2275" spans="1:1">
      <c r="A2275" s="172"/>
    </row>
    <row r="2276" spans="1:1">
      <c r="A2276" s="172"/>
    </row>
    <row r="2277" spans="1:1">
      <c r="A2277" s="172"/>
    </row>
    <row r="2278" spans="1:1">
      <c r="A2278" s="172"/>
    </row>
    <row r="2279" spans="1:1">
      <c r="A2279" s="172"/>
    </row>
    <row r="2280" spans="1:1">
      <c r="A2280" s="172"/>
    </row>
    <row r="2281" spans="1:1">
      <c r="A2281" s="172"/>
    </row>
    <row r="2282" spans="1:1">
      <c r="A2282" s="172"/>
    </row>
    <row r="2283" spans="1:1">
      <c r="A2283" s="172"/>
    </row>
    <row r="2284" spans="1:1">
      <c r="A2284" s="172"/>
    </row>
    <row r="2285" spans="1:1">
      <c r="A2285" s="172"/>
    </row>
    <row r="2286" spans="1:1">
      <c r="A2286" s="172"/>
    </row>
    <row r="2287" spans="1:1">
      <c r="A2287" s="172"/>
    </row>
    <row r="2288" spans="1:1">
      <c r="A2288" s="172"/>
    </row>
    <row r="2289" spans="1:1">
      <c r="A2289" s="172"/>
    </row>
    <row r="2290" spans="1:1">
      <c r="A2290" s="172"/>
    </row>
    <row r="2291" spans="1:1">
      <c r="A2291" s="172"/>
    </row>
    <row r="2292" spans="1:1">
      <c r="A2292" s="172"/>
    </row>
    <row r="2293" spans="1:1">
      <c r="A2293" s="172"/>
    </row>
    <row r="2294" spans="1:1">
      <c r="A2294" s="172"/>
    </row>
    <row r="2295" spans="1:1">
      <c r="A2295" s="172"/>
    </row>
    <row r="2296" spans="1:1">
      <c r="A2296" s="172"/>
    </row>
    <row r="2297" spans="1:1">
      <c r="A2297" s="172"/>
    </row>
    <row r="2298" spans="1:1">
      <c r="A2298" s="172"/>
    </row>
    <row r="2299" spans="1:1">
      <c r="A2299" s="172"/>
    </row>
    <row r="2300" spans="1:1">
      <c r="A2300" s="172"/>
    </row>
    <row r="2301" spans="1:1">
      <c r="A2301" s="172"/>
    </row>
    <row r="2302" spans="1:1">
      <c r="A2302" s="172"/>
    </row>
    <row r="2303" spans="1:1">
      <c r="A2303" s="172"/>
    </row>
    <row r="2304" spans="1:1">
      <c r="A2304" s="172"/>
    </row>
    <row r="2305" spans="1:1">
      <c r="A2305" s="172"/>
    </row>
    <row r="2306" spans="1:1">
      <c r="A2306" s="172"/>
    </row>
    <row r="2307" spans="1:1">
      <c r="A2307" s="172"/>
    </row>
    <row r="2308" spans="1:1">
      <c r="A2308" s="172"/>
    </row>
    <row r="2309" spans="1:1">
      <c r="A2309" s="172"/>
    </row>
    <row r="2310" spans="1:1">
      <c r="A2310" s="172"/>
    </row>
    <row r="2311" spans="1:1">
      <c r="A2311" s="172"/>
    </row>
    <row r="2312" spans="1:1">
      <c r="A2312" s="172"/>
    </row>
    <row r="2313" spans="1:1">
      <c r="A2313" s="172"/>
    </row>
    <row r="2314" spans="1:1">
      <c r="A2314" s="172"/>
    </row>
    <row r="2315" spans="1:1">
      <c r="A2315" s="172"/>
    </row>
    <row r="2316" spans="1:1">
      <c r="A2316" s="172"/>
    </row>
    <row r="2317" spans="1:1">
      <c r="A2317" s="172"/>
    </row>
    <row r="2318" spans="1:1">
      <c r="A2318" s="172"/>
    </row>
    <row r="2319" spans="1:1">
      <c r="A2319" s="172"/>
    </row>
    <row r="2320" spans="1:1">
      <c r="A2320" s="172"/>
    </row>
    <row r="2321" spans="1:1">
      <c r="A2321" s="172"/>
    </row>
    <row r="2322" spans="1:1">
      <c r="A2322" s="172"/>
    </row>
    <row r="2323" spans="1:1">
      <c r="A2323" s="172"/>
    </row>
    <row r="2324" spans="1:1">
      <c r="A2324" s="172"/>
    </row>
    <row r="2325" spans="1:1">
      <c r="A2325" s="172"/>
    </row>
    <row r="2326" spans="1:1">
      <c r="A2326" s="172"/>
    </row>
    <row r="2327" spans="1:1">
      <c r="A2327" s="172"/>
    </row>
    <row r="2328" spans="1:1">
      <c r="A2328" s="172"/>
    </row>
    <row r="2329" spans="1:1">
      <c r="A2329" s="172"/>
    </row>
    <row r="2330" spans="1:1">
      <c r="A2330" s="172"/>
    </row>
    <row r="2331" spans="1:1">
      <c r="A2331" s="172"/>
    </row>
    <row r="2332" spans="1:1">
      <c r="A2332" s="172"/>
    </row>
    <row r="2333" spans="1:1">
      <c r="A2333" s="172"/>
    </row>
    <row r="2334" spans="1:1">
      <c r="A2334" s="172"/>
    </row>
    <row r="2335" spans="1:1">
      <c r="A2335" s="172"/>
    </row>
    <row r="2336" spans="1:1">
      <c r="A2336" s="172"/>
    </row>
    <row r="2337" spans="1:1">
      <c r="A2337" s="172"/>
    </row>
    <row r="2338" spans="1:1">
      <c r="A2338" s="172"/>
    </row>
    <row r="2339" spans="1:1">
      <c r="A2339" s="172"/>
    </row>
    <row r="2340" spans="1:1">
      <c r="A2340" s="172"/>
    </row>
    <row r="2341" spans="1:1">
      <c r="A2341" s="172"/>
    </row>
    <row r="2342" spans="1:1">
      <c r="A2342" s="172"/>
    </row>
    <row r="2343" spans="1:1">
      <c r="A2343" s="172"/>
    </row>
    <row r="2344" spans="1:1">
      <c r="A2344" s="172"/>
    </row>
    <row r="2345" spans="1:1">
      <c r="A2345" s="172"/>
    </row>
    <row r="2346" spans="1:1">
      <c r="A2346" s="172"/>
    </row>
    <row r="2347" spans="1:1">
      <c r="A2347" s="172"/>
    </row>
    <row r="2348" spans="1:1">
      <c r="A2348" s="172"/>
    </row>
    <row r="2349" spans="1:1">
      <c r="A2349" s="172"/>
    </row>
    <row r="2350" spans="1:1">
      <c r="A2350" s="172"/>
    </row>
    <row r="2351" spans="1:1">
      <c r="A2351" s="172"/>
    </row>
    <row r="2352" spans="1:1">
      <c r="A2352" s="172"/>
    </row>
    <row r="2353" spans="1:1">
      <c r="A2353" s="172"/>
    </row>
    <row r="2354" spans="1:1">
      <c r="A2354" s="172"/>
    </row>
    <row r="2355" spans="1:1">
      <c r="A2355" s="172"/>
    </row>
    <row r="2356" spans="1:1">
      <c r="A2356" s="172"/>
    </row>
    <row r="2357" spans="1:1">
      <c r="A2357" s="172"/>
    </row>
    <row r="2358" spans="1:1">
      <c r="A2358" s="172"/>
    </row>
    <row r="2359" spans="1:1">
      <c r="A2359" s="172"/>
    </row>
    <row r="2360" spans="1:1">
      <c r="A2360" s="172"/>
    </row>
    <row r="2361" spans="1:1">
      <c r="A2361" s="172"/>
    </row>
    <row r="2362" spans="1:1">
      <c r="A2362" s="172"/>
    </row>
    <row r="2363" spans="1:1">
      <c r="A2363" s="172"/>
    </row>
    <row r="2364" spans="1:1">
      <c r="A2364" s="172"/>
    </row>
    <row r="2365" spans="1:1">
      <c r="A2365" s="172"/>
    </row>
    <row r="2366" spans="1:1">
      <c r="A2366" s="172"/>
    </row>
    <row r="2367" spans="1:1">
      <c r="A2367" s="172"/>
    </row>
    <row r="2368" spans="1:1">
      <c r="A2368" s="172"/>
    </row>
    <row r="2369" spans="1:1">
      <c r="A2369" s="172"/>
    </row>
    <row r="2370" spans="1:1">
      <c r="A2370" s="172"/>
    </row>
    <row r="2371" spans="1:1">
      <c r="A2371" s="172"/>
    </row>
    <row r="2372" spans="1:1">
      <c r="A2372" s="172"/>
    </row>
    <row r="2373" spans="1:1">
      <c r="A2373" s="172"/>
    </row>
    <row r="2374" spans="1:1">
      <c r="A2374" s="172"/>
    </row>
    <row r="2375" spans="1:1">
      <c r="A2375" s="172"/>
    </row>
    <row r="2376" spans="1:1">
      <c r="A2376" s="172"/>
    </row>
    <row r="2377" spans="1:1">
      <c r="A2377" s="172"/>
    </row>
    <row r="2378" spans="1:1">
      <c r="A2378" s="172"/>
    </row>
    <row r="2379" spans="1:1">
      <c r="A2379" s="172"/>
    </row>
    <row r="2380" spans="1:1">
      <c r="A2380" s="172"/>
    </row>
    <row r="2381" spans="1:1">
      <c r="A2381" s="172"/>
    </row>
    <row r="2382" spans="1:1">
      <c r="A2382" s="172"/>
    </row>
    <row r="2383" spans="1:1">
      <c r="A2383" s="172"/>
    </row>
    <row r="2384" spans="1:1">
      <c r="A2384" s="172"/>
    </row>
    <row r="2385" spans="1:1">
      <c r="A2385" s="172"/>
    </row>
    <row r="2386" spans="1:1">
      <c r="A2386" s="172"/>
    </row>
    <row r="2387" spans="1:1">
      <c r="A2387" s="172"/>
    </row>
    <row r="2388" spans="1:1">
      <c r="A2388" s="172"/>
    </row>
    <row r="2389" spans="1:1">
      <c r="A2389" s="172"/>
    </row>
    <row r="2390" spans="1:1">
      <c r="A2390" s="172"/>
    </row>
    <row r="2391" spans="1:1">
      <c r="A2391" s="172"/>
    </row>
    <row r="2392" spans="1:1">
      <c r="A2392" s="172"/>
    </row>
    <row r="2393" spans="1:1">
      <c r="A2393" s="172"/>
    </row>
    <row r="2394" spans="1:1">
      <c r="A2394" s="172"/>
    </row>
    <row r="2395" spans="1:1">
      <c r="A2395" s="172"/>
    </row>
    <row r="2396" spans="1:1">
      <c r="A2396" s="172"/>
    </row>
    <row r="2397" spans="1:1">
      <c r="A2397" s="172"/>
    </row>
    <row r="2398" spans="1:1">
      <c r="A2398" s="172"/>
    </row>
    <row r="2399" spans="1:1">
      <c r="A2399" s="172"/>
    </row>
    <row r="2400" spans="1:1">
      <c r="A2400" s="172"/>
    </row>
    <row r="2401" spans="1:1">
      <c r="A2401" s="172"/>
    </row>
    <row r="2402" spans="1:1">
      <c r="A2402" s="172"/>
    </row>
    <row r="2403" spans="1:1">
      <c r="A2403" s="172"/>
    </row>
    <row r="2404" spans="1:1">
      <c r="A2404" s="172"/>
    </row>
    <row r="2405" spans="1:1">
      <c r="A2405" s="172"/>
    </row>
    <row r="2406" spans="1:1">
      <c r="A2406" s="172"/>
    </row>
    <row r="2407" spans="1:1">
      <c r="A2407" s="172"/>
    </row>
    <row r="2408" spans="1:1">
      <c r="A2408" s="172"/>
    </row>
    <row r="2409" spans="1:1">
      <c r="A2409" s="172"/>
    </row>
    <row r="2410" spans="1:1">
      <c r="A2410" s="172"/>
    </row>
    <row r="2411" spans="1:1">
      <c r="A2411" s="172"/>
    </row>
    <row r="2412" spans="1:1">
      <c r="A2412" s="172"/>
    </row>
    <row r="2413" spans="1:1">
      <c r="A2413" s="172"/>
    </row>
    <row r="2414" spans="1:1">
      <c r="A2414" s="172"/>
    </row>
    <row r="2415" spans="1:1">
      <c r="A2415" s="172"/>
    </row>
    <row r="2416" spans="1:1">
      <c r="A2416" s="172"/>
    </row>
    <row r="2417" spans="1:1">
      <c r="A2417" s="172"/>
    </row>
    <row r="2418" spans="1:1">
      <c r="A2418" s="172"/>
    </row>
    <row r="2419" spans="1:1">
      <c r="A2419" s="172"/>
    </row>
    <row r="2420" spans="1:1">
      <c r="A2420" s="172"/>
    </row>
    <row r="2421" spans="1:1">
      <c r="A2421" s="172"/>
    </row>
    <row r="2422" spans="1:1">
      <c r="A2422" s="172"/>
    </row>
    <row r="2423" spans="1:1">
      <c r="A2423" s="172"/>
    </row>
    <row r="2424" spans="1:1">
      <c r="A2424" s="172"/>
    </row>
    <row r="2425" spans="1:1">
      <c r="A2425" s="172"/>
    </row>
    <row r="2426" spans="1:1">
      <c r="A2426" s="172"/>
    </row>
    <row r="2427" spans="1:1">
      <c r="A2427" s="172"/>
    </row>
    <row r="2428" spans="1:1">
      <c r="A2428" s="172"/>
    </row>
    <row r="2429" spans="1:1">
      <c r="A2429" s="172"/>
    </row>
    <row r="2430" spans="1:1">
      <c r="A2430" s="172"/>
    </row>
    <row r="2431" spans="1:1">
      <c r="A2431" s="172"/>
    </row>
    <row r="2432" spans="1:1">
      <c r="A2432" s="172"/>
    </row>
    <row r="2433" spans="1:1">
      <c r="A2433" s="172"/>
    </row>
    <row r="2434" spans="1:1">
      <c r="A2434" s="172"/>
    </row>
    <row r="2435" spans="1:1">
      <c r="A2435" s="172"/>
    </row>
    <row r="2436" spans="1:1">
      <c r="A2436" s="172"/>
    </row>
    <row r="2437" spans="1:1">
      <c r="A2437" s="172"/>
    </row>
    <row r="2438" spans="1:1">
      <c r="A2438" s="172"/>
    </row>
    <row r="2439" spans="1:1">
      <c r="A2439" s="172"/>
    </row>
    <row r="2440" spans="1:1">
      <c r="A2440" s="172"/>
    </row>
    <row r="2441" spans="1:1">
      <c r="A2441" s="172"/>
    </row>
    <row r="2442" spans="1:1">
      <c r="A2442" s="172"/>
    </row>
    <row r="2443" spans="1:1">
      <c r="A2443" s="172"/>
    </row>
    <row r="2444" spans="1:1">
      <c r="A2444" s="172"/>
    </row>
    <row r="2445" spans="1:1">
      <c r="A2445" s="172"/>
    </row>
    <row r="2446" spans="1:1">
      <c r="A2446" s="172"/>
    </row>
    <row r="2447" spans="1:1">
      <c r="A2447" s="172"/>
    </row>
    <row r="2448" spans="1:1">
      <c r="A2448" s="172"/>
    </row>
    <row r="2449" spans="1:1">
      <c r="A2449" s="172"/>
    </row>
    <row r="2450" spans="1:1">
      <c r="A2450" s="172"/>
    </row>
    <row r="2451" spans="1:1">
      <c r="A2451" s="172"/>
    </row>
    <row r="2452" spans="1:1">
      <c r="A2452" s="172"/>
    </row>
    <row r="2453" spans="1:1">
      <c r="A2453" s="172"/>
    </row>
    <row r="2454" spans="1:1">
      <c r="A2454" s="172"/>
    </row>
    <row r="2455" spans="1:1">
      <c r="A2455" s="172"/>
    </row>
    <row r="2456" spans="1:1">
      <c r="A2456" s="172"/>
    </row>
    <row r="2457" spans="1:1">
      <c r="A2457" s="172"/>
    </row>
    <row r="2458" spans="1:1">
      <c r="A2458" s="172"/>
    </row>
    <row r="2459" spans="1:1">
      <c r="A2459" s="172"/>
    </row>
    <row r="2460" spans="1:1">
      <c r="A2460" s="172"/>
    </row>
    <row r="2461" spans="1:1">
      <c r="A2461" s="172"/>
    </row>
    <row r="2462" spans="1:1">
      <c r="A2462" s="172"/>
    </row>
    <row r="2463" spans="1:1">
      <c r="A2463" s="172"/>
    </row>
    <row r="2464" spans="1:1">
      <c r="A2464" s="172"/>
    </row>
    <row r="2465" spans="1:1">
      <c r="A2465" s="172"/>
    </row>
    <row r="2466" spans="1:1">
      <c r="A2466" s="172"/>
    </row>
    <row r="2467" spans="1:1">
      <c r="A2467" s="172"/>
    </row>
    <row r="2468" spans="1:1">
      <c r="A2468" s="172"/>
    </row>
    <row r="2469" spans="1:1">
      <c r="A2469" s="172"/>
    </row>
    <row r="2470" spans="1:1">
      <c r="A2470" s="172"/>
    </row>
    <row r="2471" spans="1:1">
      <c r="A2471" s="172"/>
    </row>
    <row r="2472" spans="1:1">
      <c r="A2472" s="172"/>
    </row>
    <row r="2473" spans="1:1">
      <c r="A2473" s="172"/>
    </row>
    <row r="2474" spans="1:1">
      <c r="A2474" s="172"/>
    </row>
    <row r="2475" spans="1:1">
      <c r="A2475" s="172"/>
    </row>
    <row r="2476" spans="1:1">
      <c r="A2476" s="172"/>
    </row>
    <row r="2477" spans="1:1">
      <c r="A2477" s="172"/>
    </row>
    <row r="2478" spans="1:1">
      <c r="A2478" s="172"/>
    </row>
    <row r="2479" spans="1:1">
      <c r="A2479" s="172"/>
    </row>
    <row r="2480" spans="1:1">
      <c r="A2480" s="172"/>
    </row>
    <row r="2481" spans="1:1">
      <c r="A2481" s="172"/>
    </row>
    <row r="2482" spans="1:1">
      <c r="A2482" s="172"/>
    </row>
    <row r="2483" spans="1:1">
      <c r="A2483" s="172"/>
    </row>
    <row r="2484" spans="1:1">
      <c r="A2484" s="172"/>
    </row>
    <row r="2485" spans="1:1">
      <c r="A2485" s="172"/>
    </row>
    <row r="2486" spans="1:1">
      <c r="A2486" s="172"/>
    </row>
    <row r="2487" spans="1:1">
      <c r="A2487" s="172"/>
    </row>
    <row r="2488" spans="1:1">
      <c r="A2488" s="172"/>
    </row>
    <row r="2489" spans="1:1">
      <c r="A2489" s="172"/>
    </row>
    <row r="2490" spans="1:1">
      <c r="A2490" s="172"/>
    </row>
    <row r="2491" spans="1:1">
      <c r="A2491" s="172"/>
    </row>
    <row r="2492" spans="1:1">
      <c r="A2492" s="172"/>
    </row>
    <row r="2493" spans="1:1">
      <c r="A2493" s="172"/>
    </row>
    <row r="2494" spans="1:1">
      <c r="A2494" s="172"/>
    </row>
    <row r="2495" spans="1:1">
      <c r="A2495" s="172"/>
    </row>
    <row r="2496" spans="1:1">
      <c r="A2496" s="172"/>
    </row>
    <row r="2497" spans="1:1">
      <c r="A2497" s="172"/>
    </row>
    <row r="2498" spans="1:1">
      <c r="A2498" s="172"/>
    </row>
    <row r="2499" spans="1:1">
      <c r="A2499" s="172"/>
    </row>
    <row r="2500" spans="1:1">
      <c r="A2500" s="172"/>
    </row>
    <row r="2501" spans="1:1">
      <c r="A2501" s="172"/>
    </row>
    <row r="2502" spans="1:1">
      <c r="A2502" s="172"/>
    </row>
    <row r="2503" spans="1:1">
      <c r="A2503" s="172"/>
    </row>
    <row r="2504" spans="1:1">
      <c r="A2504" s="172"/>
    </row>
    <row r="2505" spans="1:1">
      <c r="A2505" s="172"/>
    </row>
    <row r="2506" spans="1:1">
      <c r="A2506" s="172"/>
    </row>
    <row r="2507" spans="1:1">
      <c r="A2507" s="172"/>
    </row>
    <row r="2508" spans="1:1">
      <c r="A2508" s="172"/>
    </row>
    <row r="2509" spans="1:1">
      <c r="A2509" s="172"/>
    </row>
    <row r="2510" spans="1:1">
      <c r="A2510" s="172"/>
    </row>
    <row r="2511" spans="1:1">
      <c r="A2511" s="172"/>
    </row>
    <row r="2512" spans="1:1">
      <c r="A2512" s="172"/>
    </row>
    <row r="2513" spans="1:1">
      <c r="A2513" s="172"/>
    </row>
    <row r="2514" spans="1:1">
      <c r="A2514" s="172"/>
    </row>
    <row r="2515" spans="1:1">
      <c r="A2515" s="172"/>
    </row>
    <row r="2516" spans="1:1">
      <c r="A2516" s="172"/>
    </row>
    <row r="2517" spans="1:1">
      <c r="A2517" s="172"/>
    </row>
    <row r="2518" spans="1:1">
      <c r="A2518" s="172"/>
    </row>
    <row r="2519" spans="1:1">
      <c r="A2519" s="172"/>
    </row>
    <row r="2520" spans="1:1">
      <c r="A2520" s="172"/>
    </row>
    <row r="2521" spans="1:1">
      <c r="A2521" s="172"/>
    </row>
    <row r="2522" spans="1:1">
      <c r="A2522" s="172"/>
    </row>
    <row r="2523" spans="1:1">
      <c r="A2523" s="172"/>
    </row>
    <row r="2524" spans="1:1">
      <c r="A2524" s="172"/>
    </row>
    <row r="2525" spans="1:1">
      <c r="A2525" s="172"/>
    </row>
    <row r="2526" spans="1:1">
      <c r="A2526" s="172"/>
    </row>
    <row r="2527" spans="1:1">
      <c r="A2527" s="172"/>
    </row>
    <row r="2528" spans="1:1">
      <c r="A2528" s="172"/>
    </row>
    <row r="2529" spans="1:1">
      <c r="A2529" s="172"/>
    </row>
    <row r="2530" spans="1:1">
      <c r="A2530" s="172"/>
    </row>
    <row r="2531" spans="1:1">
      <c r="A2531" s="172"/>
    </row>
    <row r="2532" spans="1:1">
      <c r="A2532" s="172"/>
    </row>
    <row r="2533" spans="1:1">
      <c r="A2533" s="172"/>
    </row>
    <row r="2534" spans="1:1">
      <c r="A2534" s="172"/>
    </row>
    <row r="2535" spans="1:1">
      <c r="A2535" s="172"/>
    </row>
    <row r="2536" spans="1:1">
      <c r="A2536" s="172"/>
    </row>
    <row r="2537" spans="1:1">
      <c r="A2537" s="172"/>
    </row>
    <row r="2538" spans="1:1">
      <c r="A2538" s="172"/>
    </row>
    <row r="2539" spans="1:1">
      <c r="A2539" s="172"/>
    </row>
    <row r="2540" spans="1:1">
      <c r="A2540" s="172"/>
    </row>
    <row r="2541" spans="1:1">
      <c r="A2541" s="172"/>
    </row>
    <row r="2542" spans="1:1">
      <c r="A2542" s="172"/>
    </row>
    <row r="2543" spans="1:1">
      <c r="A2543" s="172"/>
    </row>
    <row r="2544" spans="1:1">
      <c r="A2544" s="172"/>
    </row>
    <row r="2545" spans="1:1">
      <c r="A2545" s="172"/>
    </row>
    <row r="2546" spans="1:1">
      <c r="A2546" s="172"/>
    </row>
    <row r="2547" spans="1:1">
      <c r="A2547" s="172"/>
    </row>
    <row r="2548" spans="1:1">
      <c r="A2548" s="172"/>
    </row>
    <row r="2549" spans="1:1">
      <c r="A2549" s="172"/>
    </row>
    <row r="2550" spans="1:1">
      <c r="A2550" s="172"/>
    </row>
    <row r="2551" spans="1:1">
      <c r="A2551" s="172"/>
    </row>
    <row r="2552" spans="1:1">
      <c r="A2552" s="172"/>
    </row>
    <row r="2553" spans="1:1">
      <c r="A2553" s="172"/>
    </row>
    <row r="2554" spans="1:1">
      <c r="A2554" s="172"/>
    </row>
    <row r="2555" spans="1:1">
      <c r="A2555" s="172"/>
    </row>
    <row r="2556" spans="1:1">
      <c r="A2556" s="172"/>
    </row>
    <row r="2557" spans="1:1">
      <c r="A2557" s="172"/>
    </row>
    <row r="2558" spans="1:1">
      <c r="A2558" s="172"/>
    </row>
    <row r="2559" spans="1:1">
      <c r="A2559" s="172"/>
    </row>
    <row r="2560" spans="1:1">
      <c r="A2560" s="172"/>
    </row>
    <row r="2561" spans="1:1">
      <c r="A2561" s="172"/>
    </row>
    <row r="2562" spans="1:1">
      <c r="A2562" s="172"/>
    </row>
    <row r="2563" spans="1:1">
      <c r="A2563" s="172"/>
    </row>
    <row r="2564" spans="1:1">
      <c r="A2564" s="172"/>
    </row>
    <row r="2565" spans="1:1">
      <c r="A2565" s="172"/>
    </row>
    <row r="2566" spans="1:1">
      <c r="A2566" s="172"/>
    </row>
    <row r="2567" spans="1:1">
      <c r="A2567" s="172"/>
    </row>
    <row r="2568" spans="1:1">
      <c r="A2568" s="172"/>
    </row>
    <row r="2569" spans="1:1">
      <c r="A2569" s="172"/>
    </row>
    <row r="2570" spans="1:1">
      <c r="A2570" s="172"/>
    </row>
    <row r="2571" spans="1:1">
      <c r="A2571" s="172"/>
    </row>
    <row r="2572" spans="1:1">
      <c r="A2572" s="172"/>
    </row>
    <row r="2573" spans="1:1">
      <c r="A2573" s="172"/>
    </row>
    <row r="2574" spans="1:1">
      <c r="A2574" s="172"/>
    </row>
    <row r="2575" spans="1:1">
      <c r="A2575" s="172"/>
    </row>
    <row r="2576" spans="1:1">
      <c r="A2576" s="172"/>
    </row>
    <row r="2577" spans="1:1">
      <c r="A2577" s="172"/>
    </row>
    <row r="2578" spans="1:1">
      <c r="A2578" s="172"/>
    </row>
    <row r="2579" spans="1:1">
      <c r="A2579" s="172"/>
    </row>
    <row r="2580" spans="1:1">
      <c r="A2580" s="172"/>
    </row>
    <row r="2581" spans="1:1">
      <c r="A2581" s="172"/>
    </row>
    <row r="2582" spans="1:1">
      <c r="A2582" s="172"/>
    </row>
    <row r="2583" spans="1:1">
      <c r="A2583" s="172"/>
    </row>
    <row r="2584" spans="1:1">
      <c r="A2584" s="172"/>
    </row>
    <row r="2585" spans="1:1">
      <c r="A2585" s="172"/>
    </row>
    <row r="2586" spans="1:1">
      <c r="A2586" s="172"/>
    </row>
    <row r="2587" spans="1:1">
      <c r="A2587" s="172"/>
    </row>
    <row r="2588" spans="1:1">
      <c r="A2588" s="172"/>
    </row>
    <row r="2589" spans="1:1">
      <c r="A2589" s="172"/>
    </row>
    <row r="2590" spans="1:1">
      <c r="A2590" s="172"/>
    </row>
    <row r="2591" spans="1:1">
      <c r="A2591" s="172"/>
    </row>
    <row r="2592" spans="1:1">
      <c r="A2592" s="172"/>
    </row>
    <row r="2593" spans="1:1">
      <c r="A2593" s="172"/>
    </row>
    <row r="2594" spans="1:1">
      <c r="A2594" s="172"/>
    </row>
    <row r="2595" spans="1:1">
      <c r="A2595" s="172"/>
    </row>
    <row r="2596" spans="1:1">
      <c r="A2596" s="172"/>
    </row>
    <row r="2597" spans="1:1">
      <c r="A2597" s="172"/>
    </row>
    <row r="2598" spans="1:1">
      <c r="A2598" s="172"/>
    </row>
    <row r="2599" spans="1:1">
      <c r="A2599" s="172"/>
    </row>
    <row r="2600" spans="1:1">
      <c r="A2600" s="172"/>
    </row>
    <row r="2601" spans="1:1">
      <c r="A2601" s="172"/>
    </row>
    <row r="2602" spans="1:1">
      <c r="A2602" s="172"/>
    </row>
    <row r="2603" spans="1:1">
      <c r="A2603" s="172"/>
    </row>
    <row r="2604" spans="1:1">
      <c r="A2604" s="172"/>
    </row>
    <row r="2605" spans="1:1">
      <c r="A2605" s="172"/>
    </row>
    <row r="2606" spans="1:1">
      <c r="A2606" s="172"/>
    </row>
    <row r="2607" spans="1:1">
      <c r="A2607" s="172"/>
    </row>
    <row r="2608" spans="1:1">
      <c r="A2608" s="172"/>
    </row>
    <row r="2609" spans="1:1">
      <c r="A2609" s="172"/>
    </row>
    <row r="2610" spans="1:1">
      <c r="A2610" s="172"/>
    </row>
    <row r="2611" spans="1:1">
      <c r="A2611" s="172"/>
    </row>
    <row r="2612" spans="1:1">
      <c r="A2612" s="172"/>
    </row>
    <row r="2613" spans="1:1">
      <c r="A2613" s="172"/>
    </row>
    <row r="2614" spans="1:1">
      <c r="A2614" s="172"/>
    </row>
    <row r="2615" spans="1:1">
      <c r="A2615" s="172"/>
    </row>
    <row r="2616" spans="1:1">
      <c r="A2616" s="172"/>
    </row>
    <row r="2617" spans="1:1">
      <c r="A2617" s="172"/>
    </row>
    <row r="2618" spans="1:1">
      <c r="A2618" s="172"/>
    </row>
    <row r="2619" spans="1:1">
      <c r="A2619" s="172"/>
    </row>
    <row r="2620" spans="1:1">
      <c r="A2620" s="172"/>
    </row>
    <row r="2621" spans="1:1">
      <c r="A2621" s="172"/>
    </row>
    <row r="2622" spans="1:1">
      <c r="A2622" s="172"/>
    </row>
    <row r="2623" spans="1:1">
      <c r="A2623" s="172"/>
    </row>
    <row r="2624" spans="1:1">
      <c r="A2624" s="172"/>
    </row>
    <row r="2625" spans="1:1">
      <c r="A2625" s="172"/>
    </row>
    <row r="2626" spans="1:1">
      <c r="A2626" s="172"/>
    </row>
    <row r="2627" spans="1:1">
      <c r="A2627" s="172"/>
    </row>
    <row r="2628" spans="1:1">
      <c r="A2628" s="172"/>
    </row>
    <row r="2629" spans="1:1">
      <c r="A2629" s="172"/>
    </row>
    <row r="2630" spans="1:1">
      <c r="A2630" s="172"/>
    </row>
    <row r="2631" spans="1:1">
      <c r="A2631" s="172"/>
    </row>
    <row r="2632" spans="1:1">
      <c r="A2632" s="172"/>
    </row>
    <row r="2633" spans="1:1">
      <c r="A2633" s="172"/>
    </row>
    <row r="2634" spans="1:1">
      <c r="A2634" s="172"/>
    </row>
    <row r="2635" spans="1:1">
      <c r="A2635" s="172"/>
    </row>
    <row r="2636" spans="1:1">
      <c r="A2636" s="172"/>
    </row>
    <row r="2637" spans="1:1">
      <c r="A2637" s="172"/>
    </row>
    <row r="2638" spans="1:1">
      <c r="A2638" s="172"/>
    </row>
    <row r="2639" spans="1:1">
      <c r="A2639" s="172"/>
    </row>
    <row r="2640" spans="1:1">
      <c r="A2640" s="172"/>
    </row>
    <row r="2641" spans="1:1">
      <c r="A2641" s="172"/>
    </row>
    <row r="2642" spans="1:1">
      <c r="A2642" s="172"/>
    </row>
    <row r="2643" spans="1:1">
      <c r="A2643" s="172"/>
    </row>
    <row r="2644" spans="1:1">
      <c r="A2644" s="172"/>
    </row>
    <row r="2645" spans="1:1">
      <c r="A2645" s="172"/>
    </row>
    <row r="2646" spans="1:1">
      <c r="A2646" s="172"/>
    </row>
    <row r="2647" spans="1:1">
      <c r="A2647" s="172"/>
    </row>
    <row r="2648" spans="1:1">
      <c r="A2648" s="172"/>
    </row>
    <row r="2649" spans="1:1">
      <c r="A2649" s="172"/>
    </row>
    <row r="2650" spans="1:1">
      <c r="A2650" s="172"/>
    </row>
    <row r="2651" spans="1:1">
      <c r="A2651" s="172"/>
    </row>
    <row r="2652" spans="1:1">
      <c r="A2652" s="172"/>
    </row>
    <row r="2653" spans="1:1">
      <c r="A2653" s="172"/>
    </row>
    <row r="2654" spans="1:1">
      <c r="A2654" s="172"/>
    </row>
    <row r="2655" spans="1:1">
      <c r="A2655" s="172"/>
    </row>
    <row r="2656" spans="1:1">
      <c r="A2656" s="172"/>
    </row>
    <row r="2657" spans="1:1">
      <c r="A2657" s="172"/>
    </row>
    <row r="2658" spans="1:1">
      <c r="A2658" s="172"/>
    </row>
    <row r="2659" spans="1:1">
      <c r="A2659" s="172"/>
    </row>
    <row r="2660" spans="1:1">
      <c r="A2660" s="172"/>
    </row>
    <row r="2661" spans="1:1">
      <c r="A2661" s="172"/>
    </row>
    <row r="2662" spans="1:1">
      <c r="A2662" s="172"/>
    </row>
    <row r="2663" spans="1:1">
      <c r="A2663" s="172"/>
    </row>
    <row r="2664" spans="1:1">
      <c r="A2664" s="172"/>
    </row>
    <row r="2665" spans="1:1">
      <c r="A2665" s="172"/>
    </row>
    <row r="2666" spans="1:1">
      <c r="A2666" s="172"/>
    </row>
    <row r="2667" spans="1:1">
      <c r="A2667" s="172"/>
    </row>
    <row r="2668" spans="1:1">
      <c r="A2668" s="172"/>
    </row>
    <row r="2669" spans="1:1">
      <c r="A2669" s="172"/>
    </row>
    <row r="2670" spans="1:1">
      <c r="A2670" s="172"/>
    </row>
    <row r="2671" spans="1:1">
      <c r="A2671" s="172"/>
    </row>
    <row r="2672" spans="1:1">
      <c r="A2672" s="172"/>
    </row>
    <row r="2673" spans="1:1">
      <c r="A2673" s="172"/>
    </row>
    <row r="2674" spans="1:1">
      <c r="A2674" s="172"/>
    </row>
    <row r="2675" spans="1:1">
      <c r="A2675" s="172"/>
    </row>
    <row r="2676" spans="1:1">
      <c r="A2676" s="172"/>
    </row>
    <row r="2677" spans="1:1">
      <c r="A2677" s="172"/>
    </row>
    <row r="2678" spans="1:1">
      <c r="A2678" s="172"/>
    </row>
    <row r="2679" spans="1:1">
      <c r="A2679" s="172"/>
    </row>
    <row r="2680" spans="1:1">
      <c r="A2680" s="172"/>
    </row>
    <row r="2681" spans="1:1">
      <c r="A2681" s="172"/>
    </row>
    <row r="2682" spans="1:1">
      <c r="A2682" s="172"/>
    </row>
    <row r="2683" spans="1:1">
      <c r="A2683" s="172"/>
    </row>
    <row r="2684" spans="1:1">
      <c r="A2684" s="172"/>
    </row>
    <row r="2685" spans="1:1">
      <c r="A2685" s="172"/>
    </row>
    <row r="2686" spans="1:1">
      <c r="A2686" s="172"/>
    </row>
    <row r="2687" spans="1:1">
      <c r="A2687" s="172"/>
    </row>
    <row r="2688" spans="1:1">
      <c r="A2688" s="172"/>
    </row>
    <row r="2689" spans="1:1">
      <c r="A2689" s="172"/>
    </row>
    <row r="2690" spans="1:1">
      <c r="A2690" s="172"/>
    </row>
    <row r="2691" spans="1:1">
      <c r="A2691" s="172"/>
    </row>
    <row r="2692" spans="1:1">
      <c r="A2692" s="172"/>
    </row>
    <row r="2693" spans="1:1">
      <c r="A2693" s="172"/>
    </row>
    <row r="2694" spans="1:1">
      <c r="A2694" s="172"/>
    </row>
    <row r="2695" spans="1:1">
      <c r="A2695" s="172"/>
    </row>
    <row r="2696" spans="1:1">
      <c r="A2696" s="172"/>
    </row>
    <row r="2697" spans="1:1">
      <c r="A2697" s="172"/>
    </row>
    <row r="2698" spans="1:1">
      <c r="A2698" s="172"/>
    </row>
    <row r="2699" spans="1:1">
      <c r="A2699" s="172"/>
    </row>
    <row r="2700" spans="1:1">
      <c r="A2700" s="172"/>
    </row>
    <row r="2701" spans="1:1">
      <c r="A2701" s="172"/>
    </row>
    <row r="2702" spans="1:1">
      <c r="A2702" s="172"/>
    </row>
    <row r="2703" spans="1:1">
      <c r="A2703" s="172"/>
    </row>
    <row r="2704" spans="1:1">
      <c r="A2704" s="172"/>
    </row>
    <row r="2705" spans="1:1">
      <c r="A2705" s="172"/>
    </row>
    <row r="2706" spans="1:1">
      <c r="A2706" s="172"/>
    </row>
    <row r="2707" spans="1:1">
      <c r="A2707" s="172"/>
    </row>
    <row r="2708" spans="1:1">
      <c r="A2708" s="172"/>
    </row>
    <row r="2709" spans="1:1">
      <c r="A2709" s="172"/>
    </row>
    <row r="2710" spans="1:1">
      <c r="A2710" s="172"/>
    </row>
    <row r="2711" spans="1:1">
      <c r="A2711" s="172"/>
    </row>
    <row r="2712" spans="1:1">
      <c r="A2712" s="172"/>
    </row>
    <row r="2713" spans="1:1">
      <c r="A2713" s="172"/>
    </row>
    <row r="2714" spans="1:1">
      <c r="A2714" s="172"/>
    </row>
    <row r="2715" spans="1:1">
      <c r="A2715" s="172"/>
    </row>
    <row r="2716" spans="1:1">
      <c r="A2716" s="172"/>
    </row>
    <row r="2717" spans="1:1">
      <c r="A2717" s="172"/>
    </row>
    <row r="2718" spans="1:1">
      <c r="A2718" s="172"/>
    </row>
    <row r="2719" spans="1:1">
      <c r="A2719" s="172"/>
    </row>
    <row r="2720" spans="1:1">
      <c r="A2720" s="172"/>
    </row>
    <row r="2721" spans="1:1">
      <c r="A2721" s="172"/>
    </row>
    <row r="2722" spans="1:1">
      <c r="A2722" s="172"/>
    </row>
    <row r="2723" spans="1:1">
      <c r="A2723" s="172"/>
    </row>
    <row r="2724" spans="1:1">
      <c r="A2724" s="172"/>
    </row>
    <row r="2725" spans="1:1">
      <c r="A2725" s="172"/>
    </row>
    <row r="2726" spans="1:1">
      <c r="A2726" s="172"/>
    </row>
    <row r="2727" spans="1:1">
      <c r="A2727" s="172"/>
    </row>
    <row r="2728" spans="1:1">
      <c r="A2728" s="172"/>
    </row>
    <row r="2729" spans="1:1">
      <c r="A2729" s="172"/>
    </row>
    <row r="2730" spans="1:1">
      <c r="A2730" s="172"/>
    </row>
    <row r="2731" spans="1:1">
      <c r="A2731" s="172"/>
    </row>
    <row r="2732" spans="1:1">
      <c r="A2732" s="172"/>
    </row>
    <row r="2733" spans="1:1">
      <c r="A2733" s="172"/>
    </row>
    <row r="2734" spans="1:1">
      <c r="A2734" s="172"/>
    </row>
    <row r="2735" spans="1:1">
      <c r="A2735" s="172"/>
    </row>
    <row r="2736" spans="1:1">
      <c r="A2736" s="172"/>
    </row>
    <row r="2737" spans="1:1">
      <c r="A2737" s="172"/>
    </row>
    <row r="2738" spans="1:1">
      <c r="A2738" s="172"/>
    </row>
    <row r="2739" spans="1:1">
      <c r="A2739" s="172"/>
    </row>
    <row r="2740" spans="1:1">
      <c r="A2740" s="172"/>
    </row>
    <row r="2741" spans="1:1">
      <c r="A2741" s="172"/>
    </row>
    <row r="2742" spans="1:1">
      <c r="A2742" s="172"/>
    </row>
    <row r="2743" spans="1:1">
      <c r="A2743" s="172"/>
    </row>
    <row r="2744" spans="1:1">
      <c r="A2744" s="172"/>
    </row>
    <row r="2745" spans="1:1">
      <c r="A2745" s="172"/>
    </row>
    <row r="2746" spans="1:1">
      <c r="A2746" s="172"/>
    </row>
    <row r="2747" spans="1:1">
      <c r="A2747" s="172"/>
    </row>
    <row r="2748" spans="1:1">
      <c r="A2748" s="172"/>
    </row>
    <row r="2749" spans="1:1">
      <c r="A2749" s="172"/>
    </row>
    <row r="2750" spans="1:1">
      <c r="A2750" s="172"/>
    </row>
    <row r="2751" spans="1:1">
      <c r="A2751" s="172"/>
    </row>
    <row r="2752" spans="1:1">
      <c r="A2752" s="172"/>
    </row>
    <row r="2753" spans="1:1">
      <c r="A2753" s="172"/>
    </row>
    <row r="2754" spans="1:1">
      <c r="A2754" s="172"/>
    </row>
    <row r="2755" spans="1:1">
      <c r="A2755" s="172"/>
    </row>
    <row r="2756" spans="1:1">
      <c r="A2756" s="172"/>
    </row>
    <row r="2757" spans="1:1">
      <c r="A2757" s="172"/>
    </row>
    <row r="2758" spans="1:1">
      <c r="A2758" s="172"/>
    </row>
    <row r="2759" spans="1:1">
      <c r="A2759" s="172"/>
    </row>
    <row r="2760" spans="1:1">
      <c r="A2760" s="172"/>
    </row>
    <row r="2761" spans="1:1">
      <c r="A2761" s="172"/>
    </row>
    <row r="2762" spans="1:1">
      <c r="A2762" s="172"/>
    </row>
    <row r="2763" spans="1:1">
      <c r="A2763" s="172"/>
    </row>
    <row r="2764" spans="1:1">
      <c r="A2764" s="172"/>
    </row>
    <row r="2765" spans="1:1">
      <c r="A2765" s="172"/>
    </row>
    <row r="2766" spans="1:1">
      <c r="A2766" s="172"/>
    </row>
    <row r="2767" spans="1:1">
      <c r="A2767" s="172"/>
    </row>
    <row r="2768" spans="1:1">
      <c r="A2768" s="172"/>
    </row>
    <row r="2769" spans="1:1">
      <c r="A2769" s="172"/>
    </row>
    <row r="2770" spans="1:1">
      <c r="A2770" s="172"/>
    </row>
    <row r="2771" spans="1:1">
      <c r="A2771" s="172"/>
    </row>
    <row r="2772" spans="1:1">
      <c r="A2772" s="172"/>
    </row>
    <row r="2773" spans="1:1">
      <c r="A2773" s="172"/>
    </row>
    <row r="2774" spans="1:1">
      <c r="A2774" s="172"/>
    </row>
    <row r="2775" spans="1:1">
      <c r="A2775" s="172"/>
    </row>
    <row r="2776" spans="1:1">
      <c r="A2776" s="172"/>
    </row>
    <row r="2777" spans="1:1">
      <c r="A2777" s="172"/>
    </row>
    <row r="2778" spans="1:1">
      <c r="A2778" s="172"/>
    </row>
    <row r="2779" spans="1:1">
      <c r="A2779" s="172"/>
    </row>
    <row r="2780" spans="1:1">
      <c r="A2780" s="172"/>
    </row>
    <row r="2781" spans="1:1">
      <c r="A2781" s="172"/>
    </row>
    <row r="2782" spans="1:1">
      <c r="A2782" s="172"/>
    </row>
    <row r="2783" spans="1:1">
      <c r="A2783" s="172"/>
    </row>
    <row r="2784" spans="1:1">
      <c r="A2784" s="172"/>
    </row>
    <row r="2785" spans="1:1">
      <c r="A2785" s="172"/>
    </row>
    <row r="2786" spans="1:1">
      <c r="A2786" s="172"/>
    </row>
    <row r="2787" spans="1:1">
      <c r="A2787" s="172"/>
    </row>
    <row r="2788" spans="1:1">
      <c r="A2788" s="172"/>
    </row>
    <row r="2789" spans="1:1">
      <c r="A2789" s="172"/>
    </row>
    <row r="2790" spans="1:1">
      <c r="A2790" s="172"/>
    </row>
    <row r="2791" spans="1:1">
      <c r="A2791" s="172"/>
    </row>
    <row r="2792" spans="1:1">
      <c r="A2792" s="172"/>
    </row>
    <row r="2793" spans="1:1">
      <c r="A2793" s="172"/>
    </row>
    <row r="2794" spans="1:1">
      <c r="A2794" s="172"/>
    </row>
    <row r="2795" spans="1:1">
      <c r="A2795" s="172"/>
    </row>
    <row r="2796" spans="1:1">
      <c r="A2796" s="172"/>
    </row>
    <row r="2797" spans="1:1">
      <c r="A2797" s="172"/>
    </row>
    <row r="2798" spans="1:1">
      <c r="A2798" s="172"/>
    </row>
    <row r="2799" spans="1:1">
      <c r="A2799" s="172"/>
    </row>
    <row r="2800" spans="1:1">
      <c r="A2800" s="172"/>
    </row>
    <row r="2801" spans="1:1">
      <c r="A2801" s="172"/>
    </row>
    <row r="2802" spans="1:1">
      <c r="A2802" s="172"/>
    </row>
    <row r="2803" spans="1:1">
      <c r="A2803" s="172"/>
    </row>
    <row r="2804" spans="1:1">
      <c r="A2804" s="172"/>
    </row>
    <row r="2805" spans="1:1">
      <c r="A2805" s="172"/>
    </row>
    <row r="2806" spans="1:1">
      <c r="A2806" s="172"/>
    </row>
    <row r="2807" spans="1:1">
      <c r="A2807" s="172"/>
    </row>
    <row r="2808" spans="1:1">
      <c r="A2808" s="172"/>
    </row>
    <row r="2809" spans="1:1">
      <c r="A2809" s="172"/>
    </row>
    <row r="2810" spans="1:1">
      <c r="A2810" s="172"/>
    </row>
    <row r="2811" spans="1:1">
      <c r="A2811" s="172"/>
    </row>
    <row r="2812" spans="1:1">
      <c r="A2812" s="172"/>
    </row>
    <row r="2813" spans="1:1">
      <c r="A2813" s="172"/>
    </row>
    <row r="2814" spans="1:1">
      <c r="A2814" s="172"/>
    </row>
    <row r="2815" spans="1:1">
      <c r="A2815" s="172"/>
    </row>
    <row r="2816" spans="1:1">
      <c r="A2816" s="172"/>
    </row>
    <row r="2817" spans="1:1">
      <c r="A2817" s="172"/>
    </row>
    <row r="2818" spans="1:1">
      <c r="A2818" s="172"/>
    </row>
    <row r="2819" spans="1:1">
      <c r="A2819" s="172"/>
    </row>
    <row r="2820" spans="1:1">
      <c r="A2820" s="172"/>
    </row>
    <row r="2821" spans="1:1">
      <c r="A2821" s="172"/>
    </row>
    <row r="2822" spans="1:1">
      <c r="A2822" s="172"/>
    </row>
    <row r="2823" spans="1:1">
      <c r="A2823" s="172"/>
    </row>
    <row r="2824" spans="1:1">
      <c r="A2824" s="172"/>
    </row>
    <row r="2825" spans="1:1">
      <c r="A2825" s="172"/>
    </row>
    <row r="2826" spans="1:1">
      <c r="A2826" s="172"/>
    </row>
    <row r="2827" spans="1:1">
      <c r="A2827" s="172"/>
    </row>
    <row r="2828" spans="1:1">
      <c r="A2828" s="172"/>
    </row>
    <row r="2829" spans="1:1">
      <c r="A2829" s="172"/>
    </row>
    <row r="2830" spans="1:1">
      <c r="A2830" s="172"/>
    </row>
    <row r="2831" spans="1:1">
      <c r="A2831" s="172"/>
    </row>
    <row r="2832" spans="1:1">
      <c r="A2832" s="172"/>
    </row>
    <row r="2833" spans="1:1">
      <c r="A2833" s="172"/>
    </row>
    <row r="2834" spans="1:1">
      <c r="A2834" s="172"/>
    </row>
    <row r="2835" spans="1:1">
      <c r="A2835" s="172"/>
    </row>
    <row r="2836" spans="1:1">
      <c r="A2836" s="172"/>
    </row>
    <row r="2837" spans="1:1">
      <c r="A2837" s="172"/>
    </row>
    <row r="2838" spans="1:1">
      <c r="A2838" s="172"/>
    </row>
    <row r="2839" spans="1:1">
      <c r="A2839" s="172"/>
    </row>
    <row r="2840" spans="1:1">
      <c r="A2840" s="172"/>
    </row>
    <row r="2841" spans="1:1">
      <c r="A2841" s="172"/>
    </row>
    <row r="2842" spans="1:1">
      <c r="A2842" s="172"/>
    </row>
    <row r="2843" spans="1:1">
      <c r="A2843" s="172"/>
    </row>
    <row r="2844" spans="1:1">
      <c r="A2844" s="172"/>
    </row>
    <row r="2845" spans="1:1">
      <c r="A2845" s="172"/>
    </row>
    <row r="2846" spans="1:1">
      <c r="A2846" s="172"/>
    </row>
    <row r="2847" spans="1:1">
      <c r="A2847" s="172"/>
    </row>
    <row r="2848" spans="1:1">
      <c r="A2848" s="172"/>
    </row>
    <row r="2849" spans="1:1">
      <c r="A2849" s="172"/>
    </row>
    <row r="2850" spans="1:1">
      <c r="A2850" s="172"/>
    </row>
    <row r="2851" spans="1:1">
      <c r="A2851" s="172"/>
    </row>
    <row r="2852" spans="1:1">
      <c r="A2852" s="172"/>
    </row>
    <row r="2853" spans="1:1">
      <c r="A2853" s="172"/>
    </row>
    <row r="2854" spans="1:1">
      <c r="A2854" s="172"/>
    </row>
    <row r="2855" spans="1:1">
      <c r="A2855" s="172"/>
    </row>
    <row r="2856" spans="1:1">
      <c r="A2856" s="172"/>
    </row>
    <row r="2857" spans="1:1">
      <c r="A2857" s="172"/>
    </row>
    <row r="2858" spans="1:1">
      <c r="A2858" s="172"/>
    </row>
    <row r="2859" spans="1:1">
      <c r="A2859" s="172"/>
    </row>
    <row r="2860" spans="1:1">
      <c r="A2860" s="172"/>
    </row>
    <row r="2861" spans="1:1">
      <c r="A2861" s="172"/>
    </row>
    <row r="2862" spans="1:1">
      <c r="A2862" s="172"/>
    </row>
    <row r="2863" spans="1:1">
      <c r="A2863" s="172"/>
    </row>
    <row r="2864" spans="1:1">
      <c r="A2864" s="172"/>
    </row>
    <row r="2865" spans="1:1">
      <c r="A2865" s="172"/>
    </row>
    <row r="2866" spans="1:1">
      <c r="A2866" s="172"/>
    </row>
    <row r="2867" spans="1:1">
      <c r="A2867" s="172"/>
    </row>
    <row r="2868" spans="1:1">
      <c r="A2868" s="172"/>
    </row>
    <row r="2869" spans="1:1">
      <c r="A2869" s="172"/>
    </row>
    <row r="2870" spans="1:1">
      <c r="A2870" s="172"/>
    </row>
    <row r="2871" spans="1:1">
      <c r="A2871" s="172"/>
    </row>
    <row r="2872" spans="1:1">
      <c r="A2872" s="172"/>
    </row>
    <row r="2873" spans="1:1">
      <c r="A2873" s="172"/>
    </row>
    <row r="2874" spans="1:1">
      <c r="A2874" s="172"/>
    </row>
    <row r="2875" spans="1:1">
      <c r="A2875" s="172"/>
    </row>
    <row r="2876" spans="1:1">
      <c r="A2876" s="172"/>
    </row>
    <row r="2877" spans="1:1">
      <c r="A2877" s="172"/>
    </row>
    <row r="2878" spans="1:1">
      <c r="A2878" s="172"/>
    </row>
    <row r="2879" spans="1:1">
      <c r="A2879" s="172"/>
    </row>
    <row r="2880" spans="1:1">
      <c r="A2880" s="172"/>
    </row>
    <row r="2881" spans="1:1">
      <c r="A2881" s="172"/>
    </row>
    <row r="2882" spans="1:1">
      <c r="A2882" s="172"/>
    </row>
    <row r="2883" spans="1:1">
      <c r="A2883" s="172"/>
    </row>
    <row r="2884" spans="1:1">
      <c r="A2884" s="172"/>
    </row>
    <row r="2885" spans="1:1">
      <c r="A2885" s="172"/>
    </row>
    <row r="2886" spans="1:1">
      <c r="A2886" s="172"/>
    </row>
    <row r="2887" spans="1:1">
      <c r="A2887" s="172"/>
    </row>
    <row r="2888" spans="1:1">
      <c r="A2888" s="172"/>
    </row>
    <row r="2889" spans="1:1">
      <c r="A2889" s="172"/>
    </row>
    <row r="2890" spans="1:1">
      <c r="A2890" s="172"/>
    </row>
    <row r="2891" spans="1:1">
      <c r="A2891" s="172"/>
    </row>
    <row r="2892" spans="1:1">
      <c r="A2892" s="172"/>
    </row>
    <row r="2893" spans="1:1">
      <c r="A2893" s="172"/>
    </row>
    <row r="2894" spans="1:1">
      <c r="A2894" s="172"/>
    </row>
    <row r="2895" spans="1:1">
      <c r="A2895" s="172"/>
    </row>
    <row r="2896" spans="1:1">
      <c r="A2896" s="172"/>
    </row>
    <row r="2897" spans="1:1">
      <c r="A2897" s="172"/>
    </row>
    <row r="2898" spans="1:1">
      <c r="A2898" s="172"/>
    </row>
    <row r="2899" spans="1:1">
      <c r="A2899" s="172"/>
    </row>
    <row r="2900" spans="1:1">
      <c r="A2900" s="172"/>
    </row>
    <row r="2901" spans="1:1">
      <c r="A2901" s="172"/>
    </row>
    <row r="2902" spans="1:1">
      <c r="A2902" s="172"/>
    </row>
    <row r="2903" spans="1:1">
      <c r="A2903" s="172"/>
    </row>
    <row r="2904" spans="1:1">
      <c r="A2904" s="172"/>
    </row>
    <row r="2905" spans="1:1">
      <c r="A2905" s="172"/>
    </row>
    <row r="2906" spans="1:1">
      <c r="A2906" s="172"/>
    </row>
    <row r="2907" spans="1:1">
      <c r="A2907" s="172"/>
    </row>
    <row r="2908" spans="1:1">
      <c r="A2908" s="172"/>
    </row>
    <row r="2909" spans="1:1">
      <c r="A2909" s="172"/>
    </row>
    <row r="2910" spans="1:1">
      <c r="A2910" s="172"/>
    </row>
    <row r="2911" spans="1:1">
      <c r="A2911" s="172"/>
    </row>
    <row r="2912" spans="1:1">
      <c r="A2912" s="172"/>
    </row>
    <row r="2913" spans="1:1">
      <c r="A2913" s="172"/>
    </row>
    <row r="2914" spans="1:1">
      <c r="A2914" s="172"/>
    </row>
    <row r="2915" spans="1:1">
      <c r="A2915" s="172"/>
    </row>
    <row r="2916" spans="1:1">
      <c r="A2916" s="172"/>
    </row>
    <row r="2917" spans="1:1">
      <c r="A2917" s="172"/>
    </row>
    <row r="2918" spans="1:1">
      <c r="A2918" s="172"/>
    </row>
    <row r="2919" spans="1:1">
      <c r="A2919" s="172"/>
    </row>
    <row r="2920" spans="1:1">
      <c r="A2920" s="172"/>
    </row>
    <row r="2921" spans="1:1">
      <c r="A2921" s="172"/>
    </row>
    <row r="2922" spans="1:1">
      <c r="A2922" s="172"/>
    </row>
    <row r="2923" spans="1:1">
      <c r="A2923" s="172"/>
    </row>
    <row r="2924" spans="1:1">
      <c r="A2924" s="172"/>
    </row>
    <row r="2925" spans="1:1">
      <c r="A2925" s="172"/>
    </row>
    <row r="2926" spans="1:1">
      <c r="A2926" s="172"/>
    </row>
    <row r="2927" spans="1:1">
      <c r="A2927" s="172"/>
    </row>
    <row r="2928" spans="1:1">
      <c r="A2928" s="172"/>
    </row>
    <row r="2929" spans="1:1">
      <c r="A2929" s="172"/>
    </row>
    <row r="2930" spans="1:1">
      <c r="A2930" s="172"/>
    </row>
    <row r="2931" spans="1:1">
      <c r="A2931" s="172"/>
    </row>
    <row r="2932" spans="1:1">
      <c r="A2932" s="172"/>
    </row>
    <row r="2933" spans="1:1">
      <c r="A2933" s="172"/>
    </row>
    <row r="2934" spans="1:1">
      <c r="A2934" s="172"/>
    </row>
    <row r="2935" spans="1:1">
      <c r="A2935" s="172"/>
    </row>
    <row r="2936" spans="1:1">
      <c r="A2936" s="172"/>
    </row>
    <row r="2937" spans="1:1">
      <c r="A2937" s="172"/>
    </row>
    <row r="2938" spans="1:1">
      <c r="A2938" s="172"/>
    </row>
    <row r="2939" spans="1:1">
      <c r="A2939" s="172"/>
    </row>
    <row r="2940" spans="1:1">
      <c r="A2940" s="172"/>
    </row>
    <row r="2941" spans="1:1">
      <c r="A2941" s="172"/>
    </row>
    <row r="2942" spans="1:1">
      <c r="A2942" s="172"/>
    </row>
    <row r="2943" spans="1:1">
      <c r="A2943" s="172"/>
    </row>
    <row r="2944" spans="1:1">
      <c r="A2944" s="172"/>
    </row>
    <row r="2945" spans="1:1">
      <c r="A2945" s="172"/>
    </row>
    <row r="2946" spans="1:1">
      <c r="A2946" s="172"/>
    </row>
    <row r="2947" spans="1:1">
      <c r="A2947" s="172"/>
    </row>
    <row r="2948" spans="1:1">
      <c r="A2948" s="172"/>
    </row>
    <row r="2949" spans="1:1">
      <c r="A2949" s="172"/>
    </row>
    <row r="2950" spans="1:1">
      <c r="A2950" s="172"/>
    </row>
    <row r="2951" spans="1:1">
      <c r="A2951" s="172"/>
    </row>
    <row r="2952" spans="1:1">
      <c r="A2952" s="172"/>
    </row>
    <row r="2953" spans="1:1">
      <c r="A2953" s="172"/>
    </row>
    <row r="2954" spans="1:1">
      <c r="A2954" s="172"/>
    </row>
    <row r="2955" spans="1:1">
      <c r="A2955" s="172"/>
    </row>
    <row r="2956" spans="1:1">
      <c r="A2956" s="172"/>
    </row>
    <row r="2957" spans="1:1">
      <c r="A2957" s="172"/>
    </row>
    <row r="2958" spans="1:1">
      <c r="A2958" s="172"/>
    </row>
    <row r="2959" spans="1:1">
      <c r="A2959" s="172"/>
    </row>
    <row r="2960" spans="1:1">
      <c r="A2960" s="172"/>
    </row>
    <row r="2961" spans="1:1">
      <c r="A2961" s="172"/>
    </row>
    <row r="2962" spans="1:1">
      <c r="A2962" s="172"/>
    </row>
    <row r="2963" spans="1:1">
      <c r="A2963" s="172"/>
    </row>
    <row r="2964" spans="1:1">
      <c r="A2964" s="172"/>
    </row>
    <row r="2965" spans="1:1">
      <c r="A2965" s="172"/>
    </row>
    <row r="2966" spans="1:1">
      <c r="A2966" s="172"/>
    </row>
    <row r="2967" spans="1:1">
      <c r="A2967" s="172"/>
    </row>
    <row r="2968" spans="1:1">
      <c r="A2968" s="172"/>
    </row>
    <row r="2969" spans="1:1">
      <c r="A2969" s="172"/>
    </row>
    <row r="2970" spans="1:1">
      <c r="A2970" s="172"/>
    </row>
    <row r="2971" spans="1:1">
      <c r="A2971" s="172"/>
    </row>
    <row r="2972" spans="1:1">
      <c r="A2972" s="172"/>
    </row>
    <row r="2973" spans="1:1">
      <c r="A2973" s="172"/>
    </row>
    <row r="2974" spans="1:1">
      <c r="A2974" s="172"/>
    </row>
    <row r="2975" spans="1:1">
      <c r="A2975" s="172"/>
    </row>
    <row r="2976" spans="1:1">
      <c r="A2976" s="172"/>
    </row>
    <row r="2977" spans="1:1">
      <c r="A2977" s="172"/>
    </row>
    <row r="2978" spans="1:1">
      <c r="A2978" s="172"/>
    </row>
    <row r="2979" spans="1:1">
      <c r="A2979" s="172"/>
    </row>
    <row r="2980" spans="1:1">
      <c r="A2980" s="172"/>
    </row>
    <row r="2981" spans="1:1">
      <c r="A2981" s="172"/>
    </row>
    <row r="2982" spans="1:1">
      <c r="A2982" s="172"/>
    </row>
    <row r="2983" spans="1:1">
      <c r="A2983" s="172"/>
    </row>
    <row r="2984" spans="1:1">
      <c r="A2984" s="172"/>
    </row>
    <row r="2985" spans="1:1">
      <c r="A2985" s="172"/>
    </row>
    <row r="2986" spans="1:1">
      <c r="A2986" s="172"/>
    </row>
    <row r="2987" spans="1:1">
      <c r="A2987" s="172"/>
    </row>
    <row r="2988" spans="1:1">
      <c r="A2988" s="172"/>
    </row>
    <row r="2989" spans="1:1">
      <c r="A2989" s="172"/>
    </row>
    <row r="2990" spans="1:1">
      <c r="A2990" s="172"/>
    </row>
    <row r="2991" spans="1:1">
      <c r="A2991" s="172"/>
    </row>
    <row r="2992" spans="1:1">
      <c r="A2992" s="172"/>
    </row>
    <row r="2993" spans="1:1">
      <c r="A2993" s="172"/>
    </row>
    <row r="2994" spans="1:1">
      <c r="A2994" s="172"/>
    </row>
    <row r="2995" spans="1:1">
      <c r="A2995" s="172"/>
    </row>
    <row r="2996" spans="1:1">
      <c r="A2996" s="172"/>
    </row>
    <row r="2997" spans="1:1">
      <c r="A2997" s="172"/>
    </row>
    <row r="2998" spans="1:1">
      <c r="A2998" s="172"/>
    </row>
    <row r="2999" spans="1:1">
      <c r="A2999" s="172"/>
    </row>
    <row r="3000" spans="1:1">
      <c r="A3000" s="172"/>
    </row>
    <row r="3001" spans="1:1">
      <c r="A3001" s="172"/>
    </row>
    <row r="3002" spans="1:1">
      <c r="A3002" s="172"/>
    </row>
    <row r="3003" spans="1:1">
      <c r="A3003" s="172"/>
    </row>
    <row r="3004" spans="1:1">
      <c r="A3004" s="172"/>
    </row>
    <row r="3005" spans="1:1">
      <c r="A3005" s="172"/>
    </row>
    <row r="3006" spans="1:1">
      <c r="A3006" s="172"/>
    </row>
    <row r="3007" spans="1:1">
      <c r="A3007" s="172"/>
    </row>
    <row r="3008" spans="1:1">
      <c r="A3008" s="172"/>
    </row>
    <row r="3009" spans="1:1">
      <c r="A3009" s="172"/>
    </row>
    <row r="3010" spans="1:1">
      <c r="A3010" s="172"/>
    </row>
    <row r="3011" spans="1:1">
      <c r="A3011" s="172"/>
    </row>
    <row r="3012" spans="1:1">
      <c r="A3012" s="172"/>
    </row>
    <row r="3013" spans="1:1">
      <c r="A3013" s="172"/>
    </row>
    <row r="3014" spans="1:1">
      <c r="A3014" s="172"/>
    </row>
    <row r="3015" spans="1:1">
      <c r="A3015" s="172"/>
    </row>
    <row r="3016" spans="1:1">
      <c r="A3016" s="172"/>
    </row>
    <row r="3017" spans="1:1">
      <c r="A3017" s="172"/>
    </row>
    <row r="3018" spans="1:1">
      <c r="A3018" s="172"/>
    </row>
    <row r="3019" spans="1:1">
      <c r="A3019" s="172"/>
    </row>
    <row r="3020" spans="1:1">
      <c r="A3020" s="172"/>
    </row>
    <row r="3021" spans="1:1">
      <c r="A3021" s="172"/>
    </row>
    <row r="3022" spans="1:1">
      <c r="A3022" s="172"/>
    </row>
    <row r="3023" spans="1:1">
      <c r="A3023" s="172"/>
    </row>
    <row r="3024" spans="1:1">
      <c r="A3024" s="172"/>
    </row>
    <row r="3025" spans="1:1">
      <c r="A3025" s="172"/>
    </row>
    <row r="3026" spans="1:1">
      <c r="A3026" s="172"/>
    </row>
    <row r="3027" spans="1:1">
      <c r="A3027" s="172"/>
    </row>
    <row r="3028" spans="1:1">
      <c r="A3028" s="172"/>
    </row>
    <row r="3029" spans="1:1">
      <c r="A3029" s="172"/>
    </row>
    <row r="3030" spans="1:1">
      <c r="A3030" s="172"/>
    </row>
    <row r="3031" spans="1:1">
      <c r="A3031" s="172"/>
    </row>
    <row r="3032" spans="1:1">
      <c r="A3032" s="172"/>
    </row>
    <row r="3033" spans="1:1">
      <c r="A3033" s="172"/>
    </row>
    <row r="3034" spans="1:1">
      <c r="A3034" s="172"/>
    </row>
    <row r="3035" spans="1:1">
      <c r="A3035" s="172"/>
    </row>
    <row r="3036" spans="1:1">
      <c r="A3036" s="172"/>
    </row>
    <row r="3037" spans="1:1">
      <c r="A3037" s="172"/>
    </row>
    <row r="3038" spans="1:1">
      <c r="A3038" s="172"/>
    </row>
    <row r="3039" spans="1:1">
      <c r="A3039" s="172"/>
    </row>
    <row r="3040" spans="1:1">
      <c r="A3040" s="172"/>
    </row>
    <row r="3041" spans="1:1">
      <c r="A3041" s="172"/>
    </row>
    <row r="3042" spans="1:1">
      <c r="A3042" s="172"/>
    </row>
    <row r="3043" spans="1:1">
      <c r="A3043" s="172"/>
    </row>
    <row r="3044" spans="1:1">
      <c r="A3044" s="172"/>
    </row>
    <row r="3045" spans="1:1">
      <c r="A3045" s="172"/>
    </row>
    <row r="3046" spans="1:1">
      <c r="A3046" s="172"/>
    </row>
    <row r="3047" spans="1:1">
      <c r="A3047" s="172"/>
    </row>
    <row r="3048" spans="1:1">
      <c r="A3048" s="172"/>
    </row>
    <row r="3049" spans="1:1">
      <c r="A3049" s="172"/>
    </row>
    <row r="3050" spans="1:1">
      <c r="A3050" s="172"/>
    </row>
    <row r="3051" spans="1:1">
      <c r="A3051" s="172"/>
    </row>
    <row r="3052" spans="1:1">
      <c r="A3052" s="172"/>
    </row>
    <row r="3053" spans="1:1">
      <c r="A3053" s="172"/>
    </row>
    <row r="3054" spans="1:1">
      <c r="A3054" s="172"/>
    </row>
    <row r="3055" spans="1:1">
      <c r="A3055" s="172"/>
    </row>
    <row r="3056" spans="1:1">
      <c r="A3056" s="172"/>
    </row>
    <row r="3057" spans="1:1">
      <c r="A3057" s="172"/>
    </row>
    <row r="3058" spans="1:1">
      <c r="A3058" s="172"/>
    </row>
    <row r="3059" spans="1:1">
      <c r="A3059" s="172"/>
    </row>
    <row r="3060" spans="1:1">
      <c r="A3060" s="172"/>
    </row>
    <row r="3061" spans="1:1">
      <c r="A3061" s="172"/>
    </row>
    <row r="3062" spans="1:1">
      <c r="A3062" s="172"/>
    </row>
    <row r="3063" spans="1:1">
      <c r="A3063" s="172"/>
    </row>
    <row r="3064" spans="1:1">
      <c r="A3064" s="172"/>
    </row>
    <row r="3065" spans="1:1">
      <c r="A3065" s="172"/>
    </row>
    <row r="3066" spans="1:1">
      <c r="A3066" s="172"/>
    </row>
    <row r="3067" spans="1:1">
      <c r="A3067" s="172"/>
    </row>
    <row r="3068" spans="1:1">
      <c r="A3068" s="172"/>
    </row>
    <row r="3069" spans="1:1">
      <c r="A3069" s="172"/>
    </row>
    <row r="3070" spans="1:1">
      <c r="A3070" s="172"/>
    </row>
    <row r="3071" spans="1:1">
      <c r="A3071" s="172"/>
    </row>
    <row r="3072" spans="1:1">
      <c r="A3072" s="172"/>
    </row>
    <row r="3073" spans="1:1">
      <c r="A3073" s="172"/>
    </row>
    <row r="3074" spans="1:1">
      <c r="A3074" s="172"/>
    </row>
    <row r="3075" spans="1:1">
      <c r="A3075" s="172"/>
    </row>
    <row r="3076" spans="1:1">
      <c r="A3076" s="172"/>
    </row>
    <row r="3077" spans="1:1">
      <c r="A3077" s="172"/>
    </row>
    <row r="3078" spans="1:1">
      <c r="A3078" s="172"/>
    </row>
    <row r="3079" spans="1:1">
      <c r="A3079" s="172"/>
    </row>
    <row r="3080" spans="1:1">
      <c r="A3080" s="172"/>
    </row>
    <row r="3081" spans="1:1">
      <c r="A3081" s="172"/>
    </row>
    <row r="3082" spans="1:1">
      <c r="A3082" s="172"/>
    </row>
    <row r="3083" spans="1:1">
      <c r="A3083" s="172"/>
    </row>
    <row r="3084" spans="1:1">
      <c r="A3084" s="172"/>
    </row>
    <row r="3085" spans="1:1">
      <c r="A3085" s="172"/>
    </row>
    <row r="3086" spans="1:1">
      <c r="A3086" s="172"/>
    </row>
    <row r="3087" spans="1:1">
      <c r="A3087" s="172"/>
    </row>
    <row r="3088" spans="1:1">
      <c r="A3088" s="172"/>
    </row>
    <row r="3089" spans="1:1">
      <c r="A3089" s="172"/>
    </row>
    <row r="3090" spans="1:1">
      <c r="A3090" s="172"/>
    </row>
    <row r="3091" spans="1:1">
      <c r="A3091" s="172"/>
    </row>
    <row r="3092" spans="1:1">
      <c r="A3092" s="172"/>
    </row>
    <row r="3093" spans="1:1">
      <c r="A3093" s="172"/>
    </row>
    <row r="3094" spans="1:1">
      <c r="A3094" s="172"/>
    </row>
    <row r="3095" spans="1:1">
      <c r="A3095" s="172"/>
    </row>
    <row r="3096" spans="1:1">
      <c r="A3096" s="172"/>
    </row>
    <row r="3097" spans="1:1">
      <c r="A3097" s="172"/>
    </row>
    <row r="3098" spans="1:1">
      <c r="A3098" s="172"/>
    </row>
    <row r="3099" spans="1:1">
      <c r="A3099" s="172"/>
    </row>
    <row r="3100" spans="1:1">
      <c r="A3100" s="172"/>
    </row>
    <row r="3101" spans="1:1">
      <c r="A3101" s="172"/>
    </row>
    <row r="3102" spans="1:1">
      <c r="A3102" s="172"/>
    </row>
    <row r="3103" spans="1:1">
      <c r="A3103" s="172"/>
    </row>
    <row r="3104" spans="1:1">
      <c r="A3104" s="172"/>
    </row>
    <row r="3105" spans="1:1">
      <c r="A3105" s="172"/>
    </row>
    <row r="3106" spans="1:1">
      <c r="A3106" s="172"/>
    </row>
    <row r="3107" spans="1:1">
      <c r="A3107" s="172"/>
    </row>
    <row r="3108" spans="1:1">
      <c r="A3108" s="172"/>
    </row>
    <row r="3109" spans="1:1">
      <c r="A3109" s="172"/>
    </row>
    <row r="3110" spans="1:1">
      <c r="A3110" s="172"/>
    </row>
    <row r="3111" spans="1:1">
      <c r="A3111" s="172"/>
    </row>
    <row r="3112" spans="1:1">
      <c r="A3112" s="172"/>
    </row>
    <row r="3113" spans="1:1">
      <c r="A3113" s="172"/>
    </row>
    <row r="3114" spans="1:1">
      <c r="A3114" s="172"/>
    </row>
    <row r="3115" spans="1:1">
      <c r="A3115" s="172"/>
    </row>
    <row r="3116" spans="1:1">
      <c r="A3116" s="172"/>
    </row>
    <row r="3117" spans="1:1">
      <c r="A3117" s="172"/>
    </row>
    <row r="3118" spans="1:1">
      <c r="A3118" s="172"/>
    </row>
    <row r="3119" spans="1:1">
      <c r="A3119" s="172"/>
    </row>
    <row r="3120" spans="1:1">
      <c r="A3120" s="172"/>
    </row>
    <row r="3121" spans="1:1">
      <c r="A3121" s="172"/>
    </row>
    <row r="3122" spans="1:1">
      <c r="A3122" s="172"/>
    </row>
    <row r="3123" spans="1:1">
      <c r="A3123" s="172"/>
    </row>
    <row r="3124" spans="1:1">
      <c r="A3124" s="172"/>
    </row>
    <row r="3125" spans="1:1">
      <c r="A3125" s="172"/>
    </row>
    <row r="3126" spans="1:1">
      <c r="A3126" s="172"/>
    </row>
    <row r="3127" spans="1:1">
      <c r="A3127" s="172"/>
    </row>
    <row r="3128" spans="1:1">
      <c r="A3128" s="172"/>
    </row>
    <row r="3129" spans="1:1">
      <c r="A3129" s="172"/>
    </row>
    <row r="3130" spans="1:1">
      <c r="A3130" s="172"/>
    </row>
    <row r="3131" spans="1:1">
      <c r="A3131" s="172"/>
    </row>
    <row r="3132" spans="1:1">
      <c r="A3132" s="172"/>
    </row>
    <row r="3133" spans="1:1">
      <c r="A3133" s="172"/>
    </row>
    <row r="3134" spans="1:1">
      <c r="A3134" s="172"/>
    </row>
    <row r="3135" spans="1:1">
      <c r="A3135" s="172"/>
    </row>
    <row r="3136" spans="1:1">
      <c r="A3136" s="172"/>
    </row>
    <row r="3137" spans="1:1">
      <c r="A3137" s="172"/>
    </row>
  </sheetData>
  <mergeCells count="5">
    <mergeCell ref="E950:I950"/>
    <mergeCell ref="E951:I951"/>
    <mergeCell ref="AT957:AW957"/>
    <mergeCell ref="AT958:AW958"/>
    <mergeCell ref="O962:P962"/>
  </mergeCells>
  <conditionalFormatting sqref="E5:E945 E947 C947:D949 E949">
    <cfRule type="cellIs" dxfId="9" priority="4" stopIfTrue="1" operator="equal">
      <formula>0</formula>
    </cfRule>
  </conditionalFormatting>
  <conditionalFormatting sqref="H4:H945">
    <cfRule type="cellIs" dxfId="8" priority="3" stopIfTrue="1" operator="equal">
      <formula>0</formula>
    </cfRule>
  </conditionalFormatting>
  <conditionalFormatting sqref="J5:AS945">
    <cfRule type="cellIs" dxfId="7" priority="1" stopIfTrue="1" operator="greaterThan">
      <formula>0</formula>
    </cfRule>
    <cfRule type="cellIs" dxfId="6" priority="2" stopIfTrue="1" operator="equal">
      <formula>0</formula>
    </cfRule>
  </conditionalFormatting>
  <dataValidations count="9">
    <dataValidation type="list" allowBlank="1" showInputMessage="1" showErrorMessage="1" sqref="IQ66479:JH66489 SM66479:TD66489 ACI66479:ACZ66489 AME66479:AMV66489 AWA66479:AWR66489 BFW66479:BGN66489 BPS66479:BQJ66489 BZO66479:CAF66489 CJK66479:CKB66489 CTG66479:CTX66489 DDC66479:DDT66489 DMY66479:DNP66489 DWU66479:DXL66489 EGQ66479:EHH66489 EQM66479:ERD66489 FAI66479:FAZ66489 FKE66479:FKV66489 FUA66479:FUR66489 GDW66479:GEN66489 GNS66479:GOJ66489 GXO66479:GYF66489 HHK66479:HIB66489 HRG66479:HRX66489 IBC66479:IBT66489 IKY66479:ILP66489 IUU66479:IVL66489 JEQ66479:JFH66489 JOM66479:JPD66489 JYI66479:JYZ66489 KIE66479:KIV66489 KSA66479:KSR66489 LBW66479:LCN66489 LLS66479:LMJ66489 LVO66479:LWF66489 MFK66479:MGB66489 MPG66479:MPX66489 MZC66479:MZT66489 NIY66479:NJP66489 NSU66479:NTL66489 OCQ66479:ODH66489 OMM66479:OND66489 OWI66479:OWZ66489 PGE66479:PGV66489 PQA66479:PQR66489 PZW66479:QAN66489 QJS66479:QKJ66489 QTO66479:QUF66489 RDK66479:REB66489 RNG66479:RNX66489 RXC66479:RXT66489 SGY66479:SHP66489 SQU66479:SRL66489 TAQ66479:TBH66489 TKM66479:TLD66489 TUI66479:TUZ66489 UEE66479:UEV66489 UOA66479:UOR66489 UXW66479:UYN66489 VHS66479:VIJ66489 VRO66479:VSF66489 WBK66479:WCB66489 WLG66479:WLX66489 WVC66479:WVT66489 IQ132015:JH132025 SM132015:TD132025 ACI132015:ACZ132025 AME132015:AMV132025 AWA132015:AWR132025 BFW132015:BGN132025 BPS132015:BQJ132025 BZO132015:CAF132025 CJK132015:CKB132025 CTG132015:CTX132025 DDC132015:DDT132025 DMY132015:DNP132025 DWU132015:DXL132025 EGQ132015:EHH132025 EQM132015:ERD132025 FAI132015:FAZ132025 FKE132015:FKV132025 FUA132015:FUR132025 GDW132015:GEN132025 GNS132015:GOJ132025 GXO132015:GYF132025 HHK132015:HIB132025 HRG132015:HRX132025 IBC132015:IBT132025 IKY132015:ILP132025 IUU132015:IVL132025 JEQ132015:JFH132025 JOM132015:JPD132025 JYI132015:JYZ132025 KIE132015:KIV132025 KSA132015:KSR132025 LBW132015:LCN132025 LLS132015:LMJ132025 LVO132015:LWF132025 MFK132015:MGB132025 MPG132015:MPX132025 MZC132015:MZT132025 NIY132015:NJP132025 NSU132015:NTL132025 OCQ132015:ODH132025 OMM132015:OND132025 OWI132015:OWZ132025 PGE132015:PGV132025 PQA132015:PQR132025 PZW132015:QAN132025 QJS132015:QKJ132025 QTO132015:QUF132025 RDK132015:REB132025 RNG132015:RNX132025 RXC132015:RXT132025 SGY132015:SHP132025 SQU132015:SRL132025 TAQ132015:TBH132025 TKM132015:TLD132025 TUI132015:TUZ132025 UEE132015:UEV132025 UOA132015:UOR132025 UXW132015:UYN132025 VHS132015:VIJ132025 VRO132015:VSF132025 WBK132015:WCB132025 WLG132015:WLX132025 WVC132015:WVT132025 IQ197551:JH197561 SM197551:TD197561 ACI197551:ACZ197561 AME197551:AMV197561 AWA197551:AWR197561 BFW197551:BGN197561 BPS197551:BQJ197561 BZO197551:CAF197561 CJK197551:CKB197561 CTG197551:CTX197561 DDC197551:DDT197561 DMY197551:DNP197561 DWU197551:DXL197561 EGQ197551:EHH197561 EQM197551:ERD197561 FAI197551:FAZ197561 FKE197551:FKV197561 FUA197551:FUR197561 GDW197551:GEN197561 GNS197551:GOJ197561 GXO197551:GYF197561 HHK197551:HIB197561 HRG197551:HRX197561 IBC197551:IBT197561 IKY197551:ILP197561 IUU197551:IVL197561 JEQ197551:JFH197561 JOM197551:JPD197561 JYI197551:JYZ197561 KIE197551:KIV197561 KSA197551:KSR197561 LBW197551:LCN197561 LLS197551:LMJ197561 LVO197551:LWF197561 MFK197551:MGB197561 MPG197551:MPX197561 MZC197551:MZT197561 NIY197551:NJP197561 NSU197551:NTL197561 OCQ197551:ODH197561 OMM197551:OND197561 OWI197551:OWZ197561 PGE197551:PGV197561 PQA197551:PQR197561 PZW197551:QAN197561 QJS197551:QKJ197561 QTO197551:QUF197561 RDK197551:REB197561 RNG197551:RNX197561 RXC197551:RXT197561 SGY197551:SHP197561 SQU197551:SRL197561 TAQ197551:TBH197561 TKM197551:TLD197561 TUI197551:TUZ197561 UEE197551:UEV197561 UOA197551:UOR197561 UXW197551:UYN197561 VHS197551:VIJ197561 VRO197551:VSF197561 WBK197551:WCB197561 WLG197551:WLX197561 WVC197551:WVT197561 IQ263087:JH263097 SM263087:TD263097 ACI263087:ACZ263097 AME263087:AMV263097 AWA263087:AWR263097 BFW263087:BGN263097 BPS263087:BQJ263097 BZO263087:CAF263097 CJK263087:CKB263097 CTG263087:CTX263097 DDC263087:DDT263097 DMY263087:DNP263097 DWU263087:DXL263097 EGQ263087:EHH263097 EQM263087:ERD263097 FAI263087:FAZ263097 FKE263087:FKV263097 FUA263087:FUR263097 GDW263087:GEN263097 GNS263087:GOJ263097 GXO263087:GYF263097 HHK263087:HIB263097 HRG263087:HRX263097 IBC263087:IBT263097 IKY263087:ILP263097 IUU263087:IVL263097 JEQ263087:JFH263097 JOM263087:JPD263097 JYI263087:JYZ263097 KIE263087:KIV263097 KSA263087:KSR263097 LBW263087:LCN263097 LLS263087:LMJ263097 LVO263087:LWF263097 MFK263087:MGB263097 MPG263087:MPX263097 MZC263087:MZT263097 NIY263087:NJP263097 NSU263087:NTL263097 OCQ263087:ODH263097 OMM263087:OND263097 OWI263087:OWZ263097 PGE263087:PGV263097 PQA263087:PQR263097 PZW263087:QAN263097 QJS263087:QKJ263097 QTO263087:QUF263097 RDK263087:REB263097 RNG263087:RNX263097 RXC263087:RXT263097 SGY263087:SHP263097 SQU263087:SRL263097 TAQ263087:TBH263097 TKM263087:TLD263097 TUI263087:TUZ263097 UEE263087:UEV263097 UOA263087:UOR263097 UXW263087:UYN263097 VHS263087:VIJ263097 VRO263087:VSF263097 WBK263087:WCB263097 WLG263087:WLX263097 WVC263087:WVT263097 IQ328623:JH328633 SM328623:TD328633 ACI328623:ACZ328633 AME328623:AMV328633 AWA328623:AWR328633 BFW328623:BGN328633 BPS328623:BQJ328633 BZO328623:CAF328633 CJK328623:CKB328633 CTG328623:CTX328633 DDC328623:DDT328633 DMY328623:DNP328633 DWU328623:DXL328633 EGQ328623:EHH328633 EQM328623:ERD328633 FAI328623:FAZ328633 FKE328623:FKV328633 FUA328623:FUR328633 GDW328623:GEN328633 GNS328623:GOJ328633 GXO328623:GYF328633 HHK328623:HIB328633 HRG328623:HRX328633 IBC328623:IBT328633 IKY328623:ILP328633 IUU328623:IVL328633 JEQ328623:JFH328633 JOM328623:JPD328633 JYI328623:JYZ328633 KIE328623:KIV328633 KSA328623:KSR328633 LBW328623:LCN328633 LLS328623:LMJ328633 LVO328623:LWF328633 MFK328623:MGB328633 MPG328623:MPX328633 MZC328623:MZT328633 NIY328623:NJP328633 NSU328623:NTL328633 OCQ328623:ODH328633 OMM328623:OND328633 OWI328623:OWZ328633 PGE328623:PGV328633 PQA328623:PQR328633 PZW328623:QAN328633 QJS328623:QKJ328633 QTO328623:QUF328633 RDK328623:REB328633 RNG328623:RNX328633 RXC328623:RXT328633 SGY328623:SHP328633 SQU328623:SRL328633 TAQ328623:TBH328633 TKM328623:TLD328633 TUI328623:TUZ328633 UEE328623:UEV328633 UOA328623:UOR328633 UXW328623:UYN328633 VHS328623:VIJ328633 VRO328623:VSF328633 WBK328623:WCB328633 WLG328623:WLX328633 WVC328623:WVT328633 IQ394159:JH394169 SM394159:TD394169 ACI394159:ACZ394169 AME394159:AMV394169 AWA394159:AWR394169 BFW394159:BGN394169 BPS394159:BQJ394169 BZO394159:CAF394169 CJK394159:CKB394169 CTG394159:CTX394169 DDC394159:DDT394169 DMY394159:DNP394169 DWU394159:DXL394169 EGQ394159:EHH394169 EQM394159:ERD394169 FAI394159:FAZ394169 FKE394159:FKV394169 FUA394159:FUR394169 GDW394159:GEN394169 GNS394159:GOJ394169 GXO394159:GYF394169 HHK394159:HIB394169 HRG394159:HRX394169 IBC394159:IBT394169 IKY394159:ILP394169 IUU394159:IVL394169 JEQ394159:JFH394169 JOM394159:JPD394169 JYI394159:JYZ394169 KIE394159:KIV394169 KSA394159:KSR394169 LBW394159:LCN394169 LLS394159:LMJ394169 LVO394159:LWF394169 MFK394159:MGB394169 MPG394159:MPX394169 MZC394159:MZT394169 NIY394159:NJP394169 NSU394159:NTL394169 OCQ394159:ODH394169 OMM394159:OND394169 OWI394159:OWZ394169 PGE394159:PGV394169 PQA394159:PQR394169 PZW394159:QAN394169 QJS394159:QKJ394169 QTO394159:QUF394169 RDK394159:REB394169 RNG394159:RNX394169 RXC394159:RXT394169 SGY394159:SHP394169 SQU394159:SRL394169 TAQ394159:TBH394169 TKM394159:TLD394169 TUI394159:TUZ394169 UEE394159:UEV394169 UOA394159:UOR394169 UXW394159:UYN394169 VHS394159:VIJ394169 VRO394159:VSF394169 WBK394159:WCB394169 WLG394159:WLX394169 WVC394159:WVT394169 IQ459695:JH459705 SM459695:TD459705 ACI459695:ACZ459705 AME459695:AMV459705 AWA459695:AWR459705 BFW459695:BGN459705 BPS459695:BQJ459705 BZO459695:CAF459705 CJK459695:CKB459705 CTG459695:CTX459705 DDC459695:DDT459705 DMY459695:DNP459705 DWU459695:DXL459705 EGQ459695:EHH459705 EQM459695:ERD459705 FAI459695:FAZ459705 FKE459695:FKV459705 FUA459695:FUR459705 GDW459695:GEN459705 GNS459695:GOJ459705 GXO459695:GYF459705 HHK459695:HIB459705 HRG459695:HRX459705 IBC459695:IBT459705 IKY459695:ILP459705 IUU459695:IVL459705 JEQ459695:JFH459705 JOM459695:JPD459705 JYI459695:JYZ459705 KIE459695:KIV459705 KSA459695:KSR459705 LBW459695:LCN459705 LLS459695:LMJ459705 LVO459695:LWF459705 MFK459695:MGB459705 MPG459695:MPX459705 MZC459695:MZT459705 NIY459695:NJP459705 NSU459695:NTL459705 OCQ459695:ODH459705 OMM459695:OND459705 OWI459695:OWZ459705 PGE459695:PGV459705 PQA459695:PQR459705 PZW459695:QAN459705 QJS459695:QKJ459705 QTO459695:QUF459705 RDK459695:REB459705 RNG459695:RNX459705 RXC459695:RXT459705 SGY459695:SHP459705 SQU459695:SRL459705 TAQ459695:TBH459705 TKM459695:TLD459705 TUI459695:TUZ459705 UEE459695:UEV459705 UOA459695:UOR459705 UXW459695:UYN459705 VHS459695:VIJ459705 VRO459695:VSF459705 WBK459695:WCB459705 WLG459695:WLX459705 WVC459695:WVT459705 IQ525231:JH525241 SM525231:TD525241 ACI525231:ACZ525241 AME525231:AMV525241 AWA525231:AWR525241 BFW525231:BGN525241 BPS525231:BQJ525241 BZO525231:CAF525241 CJK525231:CKB525241 CTG525231:CTX525241 DDC525231:DDT525241 DMY525231:DNP525241 DWU525231:DXL525241 EGQ525231:EHH525241 EQM525231:ERD525241 FAI525231:FAZ525241 FKE525231:FKV525241 FUA525231:FUR525241 GDW525231:GEN525241 GNS525231:GOJ525241 GXO525231:GYF525241 HHK525231:HIB525241 HRG525231:HRX525241 IBC525231:IBT525241 IKY525231:ILP525241 IUU525231:IVL525241 JEQ525231:JFH525241 JOM525231:JPD525241 JYI525231:JYZ525241 KIE525231:KIV525241 KSA525231:KSR525241 LBW525231:LCN525241 LLS525231:LMJ525241 LVO525231:LWF525241 MFK525231:MGB525241 MPG525231:MPX525241 MZC525231:MZT525241 NIY525231:NJP525241 NSU525231:NTL525241 OCQ525231:ODH525241 OMM525231:OND525241 OWI525231:OWZ525241 PGE525231:PGV525241 PQA525231:PQR525241 PZW525231:QAN525241 QJS525231:QKJ525241 QTO525231:QUF525241 RDK525231:REB525241 RNG525231:RNX525241 RXC525231:RXT525241 SGY525231:SHP525241 SQU525231:SRL525241 TAQ525231:TBH525241 TKM525231:TLD525241 TUI525231:TUZ525241 UEE525231:UEV525241 UOA525231:UOR525241 UXW525231:UYN525241 VHS525231:VIJ525241 VRO525231:VSF525241 WBK525231:WCB525241 WLG525231:WLX525241 WVC525231:WVT525241 IQ590767:JH590777 SM590767:TD590777 ACI590767:ACZ590777 AME590767:AMV590777 AWA590767:AWR590777 BFW590767:BGN590777 BPS590767:BQJ590777 BZO590767:CAF590777 CJK590767:CKB590777 CTG590767:CTX590777 DDC590767:DDT590777 DMY590767:DNP590777 DWU590767:DXL590777 EGQ590767:EHH590777 EQM590767:ERD590777 FAI590767:FAZ590777 FKE590767:FKV590777 FUA590767:FUR590777 GDW590767:GEN590777 GNS590767:GOJ590777 GXO590767:GYF590777 HHK590767:HIB590777 HRG590767:HRX590777 IBC590767:IBT590777 IKY590767:ILP590777 IUU590767:IVL590777 JEQ590767:JFH590777 JOM590767:JPD590777 JYI590767:JYZ590777 KIE590767:KIV590777 KSA590767:KSR590777 LBW590767:LCN590777 LLS590767:LMJ590777 LVO590767:LWF590777 MFK590767:MGB590777 MPG590767:MPX590777 MZC590767:MZT590777 NIY590767:NJP590777 NSU590767:NTL590777 OCQ590767:ODH590777 OMM590767:OND590777 OWI590767:OWZ590777 PGE590767:PGV590777 PQA590767:PQR590777 PZW590767:QAN590777 QJS590767:QKJ590777 QTO590767:QUF590777 RDK590767:REB590777 RNG590767:RNX590777 RXC590767:RXT590777 SGY590767:SHP590777 SQU590767:SRL590777 TAQ590767:TBH590777 TKM590767:TLD590777 TUI590767:TUZ590777 UEE590767:UEV590777 UOA590767:UOR590777 UXW590767:UYN590777 VHS590767:VIJ590777 VRO590767:VSF590777 WBK590767:WCB590777 WLG590767:WLX590777 WVC590767:WVT590777 IQ656303:JH656313 SM656303:TD656313 ACI656303:ACZ656313 AME656303:AMV656313 AWA656303:AWR656313 BFW656303:BGN656313 BPS656303:BQJ656313 BZO656303:CAF656313 CJK656303:CKB656313 CTG656303:CTX656313 DDC656303:DDT656313 DMY656303:DNP656313 DWU656303:DXL656313 EGQ656303:EHH656313 EQM656303:ERD656313 FAI656303:FAZ656313 FKE656303:FKV656313 FUA656303:FUR656313 GDW656303:GEN656313 GNS656303:GOJ656313 GXO656303:GYF656313 HHK656303:HIB656313 HRG656303:HRX656313 IBC656303:IBT656313 IKY656303:ILP656313 IUU656303:IVL656313 JEQ656303:JFH656313 JOM656303:JPD656313 JYI656303:JYZ656313 KIE656303:KIV656313 KSA656303:KSR656313 LBW656303:LCN656313 LLS656303:LMJ656313 LVO656303:LWF656313 MFK656303:MGB656313 MPG656303:MPX656313 MZC656303:MZT656313 NIY656303:NJP656313 NSU656303:NTL656313 OCQ656303:ODH656313 OMM656303:OND656313 OWI656303:OWZ656313 PGE656303:PGV656313 PQA656303:PQR656313 PZW656303:QAN656313 QJS656303:QKJ656313 QTO656303:QUF656313 RDK656303:REB656313 RNG656303:RNX656313 RXC656303:RXT656313 SGY656303:SHP656313 SQU656303:SRL656313 TAQ656303:TBH656313 TKM656303:TLD656313 TUI656303:TUZ656313 UEE656303:UEV656313 UOA656303:UOR656313 UXW656303:UYN656313 VHS656303:VIJ656313 VRO656303:VSF656313 WBK656303:WCB656313 WLG656303:WLX656313 WVC656303:WVT656313 IQ721839:JH721849 SM721839:TD721849 ACI721839:ACZ721849 AME721839:AMV721849 AWA721839:AWR721849 BFW721839:BGN721849 BPS721839:BQJ721849 BZO721839:CAF721849 CJK721839:CKB721849 CTG721839:CTX721849 DDC721839:DDT721849 DMY721839:DNP721849 DWU721839:DXL721849 EGQ721839:EHH721849 EQM721839:ERD721849 FAI721839:FAZ721849 FKE721839:FKV721849 FUA721839:FUR721849 GDW721839:GEN721849 GNS721839:GOJ721849 GXO721839:GYF721849 HHK721839:HIB721849 HRG721839:HRX721849 IBC721839:IBT721849 IKY721839:ILP721849 IUU721839:IVL721849 JEQ721839:JFH721849 JOM721839:JPD721849 JYI721839:JYZ721849 KIE721839:KIV721849 KSA721839:KSR721849 LBW721839:LCN721849 LLS721839:LMJ721849 LVO721839:LWF721849 MFK721839:MGB721849 MPG721839:MPX721849 MZC721839:MZT721849 NIY721839:NJP721849 NSU721839:NTL721849 OCQ721839:ODH721849 OMM721839:OND721849 OWI721839:OWZ721849 PGE721839:PGV721849 PQA721839:PQR721849 PZW721839:QAN721849 QJS721839:QKJ721849 QTO721839:QUF721849 RDK721839:REB721849 RNG721839:RNX721849 RXC721839:RXT721849 SGY721839:SHP721849 SQU721839:SRL721849 TAQ721839:TBH721849 TKM721839:TLD721849 TUI721839:TUZ721849 UEE721839:UEV721849 UOA721839:UOR721849 UXW721839:UYN721849 VHS721839:VIJ721849 VRO721839:VSF721849 WBK721839:WCB721849 WLG721839:WLX721849 WVC721839:WVT721849 IQ787375:JH787385 SM787375:TD787385 ACI787375:ACZ787385 AME787375:AMV787385 AWA787375:AWR787385 BFW787375:BGN787385 BPS787375:BQJ787385 BZO787375:CAF787385 CJK787375:CKB787385 CTG787375:CTX787385 DDC787375:DDT787385 DMY787375:DNP787385 DWU787375:DXL787385 EGQ787375:EHH787385 EQM787375:ERD787385 FAI787375:FAZ787385 FKE787375:FKV787385 FUA787375:FUR787385 GDW787375:GEN787385 GNS787375:GOJ787385 GXO787375:GYF787385 HHK787375:HIB787385 HRG787375:HRX787385 IBC787375:IBT787385 IKY787375:ILP787385 IUU787375:IVL787385 JEQ787375:JFH787385 JOM787375:JPD787385 JYI787375:JYZ787385 KIE787375:KIV787385 KSA787375:KSR787385 LBW787375:LCN787385 LLS787375:LMJ787385 LVO787375:LWF787385 MFK787375:MGB787385 MPG787375:MPX787385 MZC787375:MZT787385 NIY787375:NJP787385 NSU787375:NTL787385 OCQ787375:ODH787385 OMM787375:OND787385 OWI787375:OWZ787385 PGE787375:PGV787385 PQA787375:PQR787385 PZW787375:QAN787385 QJS787375:QKJ787385 QTO787375:QUF787385 RDK787375:REB787385 RNG787375:RNX787385 RXC787375:RXT787385 SGY787375:SHP787385 SQU787375:SRL787385 TAQ787375:TBH787385 TKM787375:TLD787385 TUI787375:TUZ787385 UEE787375:UEV787385 UOA787375:UOR787385 UXW787375:UYN787385 VHS787375:VIJ787385 VRO787375:VSF787385 WBK787375:WCB787385 WLG787375:WLX787385 WVC787375:WVT787385 IQ852911:JH852921 SM852911:TD852921 ACI852911:ACZ852921 AME852911:AMV852921 AWA852911:AWR852921 BFW852911:BGN852921 BPS852911:BQJ852921 BZO852911:CAF852921 CJK852911:CKB852921 CTG852911:CTX852921 DDC852911:DDT852921 DMY852911:DNP852921 DWU852911:DXL852921 EGQ852911:EHH852921 EQM852911:ERD852921 FAI852911:FAZ852921 FKE852911:FKV852921 FUA852911:FUR852921 GDW852911:GEN852921 GNS852911:GOJ852921 GXO852911:GYF852921 HHK852911:HIB852921 HRG852911:HRX852921 IBC852911:IBT852921 IKY852911:ILP852921 IUU852911:IVL852921 JEQ852911:JFH852921 JOM852911:JPD852921 JYI852911:JYZ852921 KIE852911:KIV852921 KSA852911:KSR852921 LBW852911:LCN852921 LLS852911:LMJ852921 LVO852911:LWF852921 MFK852911:MGB852921 MPG852911:MPX852921 MZC852911:MZT852921 NIY852911:NJP852921 NSU852911:NTL852921 OCQ852911:ODH852921 OMM852911:OND852921 OWI852911:OWZ852921 PGE852911:PGV852921 PQA852911:PQR852921 PZW852911:QAN852921 QJS852911:QKJ852921 QTO852911:QUF852921 RDK852911:REB852921 RNG852911:RNX852921 RXC852911:RXT852921 SGY852911:SHP852921 SQU852911:SRL852921 TAQ852911:TBH852921 TKM852911:TLD852921 TUI852911:TUZ852921 UEE852911:UEV852921 UOA852911:UOR852921 UXW852911:UYN852921 VHS852911:VIJ852921 VRO852911:VSF852921 WBK852911:WCB852921 WLG852911:WLX852921 WVC852911:WVT852921 IQ918447:JH918457 SM918447:TD918457 ACI918447:ACZ918457 AME918447:AMV918457 AWA918447:AWR918457 BFW918447:BGN918457 BPS918447:BQJ918457 BZO918447:CAF918457 CJK918447:CKB918457 CTG918447:CTX918457 DDC918447:DDT918457 DMY918447:DNP918457 DWU918447:DXL918457 EGQ918447:EHH918457 EQM918447:ERD918457 FAI918447:FAZ918457 FKE918447:FKV918457 FUA918447:FUR918457 GDW918447:GEN918457 GNS918447:GOJ918457 GXO918447:GYF918457 HHK918447:HIB918457 HRG918447:HRX918457 IBC918447:IBT918457 IKY918447:ILP918457 IUU918447:IVL918457 JEQ918447:JFH918457 JOM918447:JPD918457 JYI918447:JYZ918457 KIE918447:KIV918457 KSA918447:KSR918457 LBW918447:LCN918457 LLS918447:LMJ918457 LVO918447:LWF918457 MFK918447:MGB918457 MPG918447:MPX918457 MZC918447:MZT918457 NIY918447:NJP918457 NSU918447:NTL918457 OCQ918447:ODH918457 OMM918447:OND918457 OWI918447:OWZ918457 PGE918447:PGV918457 PQA918447:PQR918457 PZW918447:QAN918457 QJS918447:QKJ918457 QTO918447:QUF918457 RDK918447:REB918457 RNG918447:RNX918457 RXC918447:RXT918457 SGY918447:SHP918457 SQU918447:SRL918457 TAQ918447:TBH918457 TKM918447:TLD918457 TUI918447:TUZ918457 UEE918447:UEV918457 UOA918447:UOR918457 UXW918447:UYN918457 VHS918447:VIJ918457 VRO918447:VSF918457 WBK918447:WCB918457 WLG918447:WLX918457 WVC918447:WVT918457 IQ983983:JH983993 SM983983:TD983993 ACI983983:ACZ983993 AME983983:AMV983993 AWA983983:AWR983993 BFW983983:BGN983993 BPS983983:BQJ983993 BZO983983:CAF983993 CJK983983:CKB983993 CTG983983:CTX983993 DDC983983:DDT983993 DMY983983:DNP983993 DWU983983:DXL983993 EGQ983983:EHH983993 EQM983983:ERD983993 FAI983983:FAZ983993 FKE983983:FKV983993 FUA983983:FUR983993 GDW983983:GEN983993 GNS983983:GOJ983993 GXO983983:GYF983993 HHK983983:HIB983993 HRG983983:HRX983993 IBC983983:IBT983993 IKY983983:ILP983993 IUU983983:IVL983993 JEQ983983:JFH983993 JOM983983:JPD983993 JYI983983:JYZ983993 KIE983983:KIV983993 KSA983983:KSR983993 LBW983983:LCN983993 LLS983983:LMJ983993 LVO983983:LWF983993 MFK983983:MGB983993 MPG983983:MPX983993 MZC983983:MZT983993 NIY983983:NJP983993 NSU983983:NTL983993 OCQ983983:ODH983993 OMM983983:OND983993 OWI983983:OWZ983993 PGE983983:PGV983993 PQA983983:PQR983993 PZW983983:QAN983993 QJS983983:QKJ983993 QTO983983:QUF983993 RDK983983:REB983993 RNG983983:RNX983993 RXC983983:RXT983993 SGY983983:SHP983993 SQU983983:SRL983993 TAQ983983:TBH983993 TKM983983:TLD983993 TUI983983:TUZ983993 UEE983983:UEV983993 UOA983983:UOR983993 UXW983983:UYN983993 VHS983983:VIJ983993 VRO983983:VSF983993 WBK983983:WCB983993 WLG983983:WLX983993 WVC983983:WVT983993 IQ66464:JH66469 SM66464:TD66469 ACI66464:ACZ66469 AME66464:AMV66469 AWA66464:AWR66469 BFW66464:BGN66469 BPS66464:BQJ66469 BZO66464:CAF66469 CJK66464:CKB66469 CTG66464:CTX66469 DDC66464:DDT66469 DMY66464:DNP66469 DWU66464:DXL66469 EGQ66464:EHH66469 EQM66464:ERD66469 FAI66464:FAZ66469 FKE66464:FKV66469 FUA66464:FUR66469 GDW66464:GEN66469 GNS66464:GOJ66469 GXO66464:GYF66469 HHK66464:HIB66469 HRG66464:HRX66469 IBC66464:IBT66469 IKY66464:ILP66469 IUU66464:IVL66469 JEQ66464:JFH66469 JOM66464:JPD66469 JYI66464:JYZ66469 KIE66464:KIV66469 KSA66464:KSR66469 LBW66464:LCN66469 LLS66464:LMJ66469 LVO66464:LWF66469 MFK66464:MGB66469 MPG66464:MPX66469 MZC66464:MZT66469 NIY66464:NJP66469 NSU66464:NTL66469 OCQ66464:ODH66469 OMM66464:OND66469 OWI66464:OWZ66469 PGE66464:PGV66469 PQA66464:PQR66469 PZW66464:QAN66469 QJS66464:QKJ66469 QTO66464:QUF66469 RDK66464:REB66469 RNG66464:RNX66469 RXC66464:RXT66469 SGY66464:SHP66469 SQU66464:SRL66469 TAQ66464:TBH66469 TKM66464:TLD66469 TUI66464:TUZ66469 UEE66464:UEV66469 UOA66464:UOR66469 UXW66464:UYN66469 VHS66464:VIJ66469 VRO66464:VSF66469 WBK66464:WCB66469 WLG66464:WLX66469 WVC66464:WVT66469 IQ132000:JH132005 SM132000:TD132005 ACI132000:ACZ132005 AME132000:AMV132005 AWA132000:AWR132005 BFW132000:BGN132005 BPS132000:BQJ132005 BZO132000:CAF132005 CJK132000:CKB132005 CTG132000:CTX132005 DDC132000:DDT132005 DMY132000:DNP132005 DWU132000:DXL132005 EGQ132000:EHH132005 EQM132000:ERD132005 FAI132000:FAZ132005 FKE132000:FKV132005 FUA132000:FUR132005 GDW132000:GEN132005 GNS132000:GOJ132005 GXO132000:GYF132005 HHK132000:HIB132005 HRG132000:HRX132005 IBC132000:IBT132005 IKY132000:ILP132005 IUU132000:IVL132005 JEQ132000:JFH132005 JOM132000:JPD132005 JYI132000:JYZ132005 KIE132000:KIV132005 KSA132000:KSR132005 LBW132000:LCN132005 LLS132000:LMJ132005 LVO132000:LWF132005 MFK132000:MGB132005 MPG132000:MPX132005 MZC132000:MZT132005 NIY132000:NJP132005 NSU132000:NTL132005 OCQ132000:ODH132005 OMM132000:OND132005 OWI132000:OWZ132005 PGE132000:PGV132005 PQA132000:PQR132005 PZW132000:QAN132005 QJS132000:QKJ132005 QTO132000:QUF132005 RDK132000:REB132005 RNG132000:RNX132005 RXC132000:RXT132005 SGY132000:SHP132005 SQU132000:SRL132005 TAQ132000:TBH132005 TKM132000:TLD132005 TUI132000:TUZ132005 UEE132000:UEV132005 UOA132000:UOR132005 UXW132000:UYN132005 VHS132000:VIJ132005 VRO132000:VSF132005 WBK132000:WCB132005 WLG132000:WLX132005 WVC132000:WVT132005 IQ197536:JH197541 SM197536:TD197541 ACI197536:ACZ197541 AME197536:AMV197541 AWA197536:AWR197541 BFW197536:BGN197541 BPS197536:BQJ197541 BZO197536:CAF197541 CJK197536:CKB197541 CTG197536:CTX197541 DDC197536:DDT197541 DMY197536:DNP197541 DWU197536:DXL197541 EGQ197536:EHH197541 EQM197536:ERD197541 FAI197536:FAZ197541 FKE197536:FKV197541 FUA197536:FUR197541 GDW197536:GEN197541 GNS197536:GOJ197541 GXO197536:GYF197541 HHK197536:HIB197541 HRG197536:HRX197541 IBC197536:IBT197541 IKY197536:ILP197541 IUU197536:IVL197541 JEQ197536:JFH197541 JOM197536:JPD197541 JYI197536:JYZ197541 KIE197536:KIV197541 KSA197536:KSR197541 LBW197536:LCN197541 LLS197536:LMJ197541 LVO197536:LWF197541 MFK197536:MGB197541 MPG197536:MPX197541 MZC197536:MZT197541 NIY197536:NJP197541 NSU197536:NTL197541 OCQ197536:ODH197541 OMM197536:OND197541 OWI197536:OWZ197541 PGE197536:PGV197541 PQA197536:PQR197541 PZW197536:QAN197541 QJS197536:QKJ197541 QTO197536:QUF197541 RDK197536:REB197541 RNG197536:RNX197541 RXC197536:RXT197541 SGY197536:SHP197541 SQU197536:SRL197541 TAQ197536:TBH197541 TKM197536:TLD197541 TUI197536:TUZ197541 UEE197536:UEV197541 UOA197536:UOR197541 UXW197536:UYN197541 VHS197536:VIJ197541 VRO197536:VSF197541 WBK197536:WCB197541 WLG197536:WLX197541 WVC197536:WVT197541 IQ263072:JH263077 SM263072:TD263077 ACI263072:ACZ263077 AME263072:AMV263077 AWA263072:AWR263077 BFW263072:BGN263077 BPS263072:BQJ263077 BZO263072:CAF263077 CJK263072:CKB263077 CTG263072:CTX263077 DDC263072:DDT263077 DMY263072:DNP263077 DWU263072:DXL263077 EGQ263072:EHH263077 EQM263072:ERD263077 FAI263072:FAZ263077 FKE263072:FKV263077 FUA263072:FUR263077 GDW263072:GEN263077 GNS263072:GOJ263077 GXO263072:GYF263077 HHK263072:HIB263077 HRG263072:HRX263077 IBC263072:IBT263077 IKY263072:ILP263077 IUU263072:IVL263077 JEQ263072:JFH263077 JOM263072:JPD263077 JYI263072:JYZ263077 KIE263072:KIV263077 KSA263072:KSR263077 LBW263072:LCN263077 LLS263072:LMJ263077 LVO263072:LWF263077 MFK263072:MGB263077 MPG263072:MPX263077 MZC263072:MZT263077 NIY263072:NJP263077 NSU263072:NTL263077 OCQ263072:ODH263077 OMM263072:OND263077 OWI263072:OWZ263077 PGE263072:PGV263077 PQA263072:PQR263077 PZW263072:QAN263077 QJS263072:QKJ263077 QTO263072:QUF263077 RDK263072:REB263077 RNG263072:RNX263077 RXC263072:RXT263077 SGY263072:SHP263077 SQU263072:SRL263077 TAQ263072:TBH263077 TKM263072:TLD263077 TUI263072:TUZ263077 UEE263072:UEV263077 UOA263072:UOR263077 UXW263072:UYN263077 VHS263072:VIJ263077 VRO263072:VSF263077 WBK263072:WCB263077 WLG263072:WLX263077 WVC263072:WVT263077 IQ328608:JH328613 SM328608:TD328613 ACI328608:ACZ328613 AME328608:AMV328613 AWA328608:AWR328613 BFW328608:BGN328613 BPS328608:BQJ328613 BZO328608:CAF328613 CJK328608:CKB328613 CTG328608:CTX328613 DDC328608:DDT328613 DMY328608:DNP328613 DWU328608:DXL328613 EGQ328608:EHH328613 EQM328608:ERD328613 FAI328608:FAZ328613 FKE328608:FKV328613 FUA328608:FUR328613 GDW328608:GEN328613 GNS328608:GOJ328613 GXO328608:GYF328613 HHK328608:HIB328613 HRG328608:HRX328613 IBC328608:IBT328613 IKY328608:ILP328613 IUU328608:IVL328613 JEQ328608:JFH328613 JOM328608:JPD328613 JYI328608:JYZ328613 KIE328608:KIV328613 KSA328608:KSR328613 LBW328608:LCN328613 LLS328608:LMJ328613 LVO328608:LWF328613 MFK328608:MGB328613 MPG328608:MPX328613 MZC328608:MZT328613 NIY328608:NJP328613 NSU328608:NTL328613 OCQ328608:ODH328613 OMM328608:OND328613 OWI328608:OWZ328613 PGE328608:PGV328613 PQA328608:PQR328613 PZW328608:QAN328613 QJS328608:QKJ328613 QTO328608:QUF328613 RDK328608:REB328613 RNG328608:RNX328613 RXC328608:RXT328613 SGY328608:SHP328613 SQU328608:SRL328613 TAQ328608:TBH328613 TKM328608:TLD328613 TUI328608:TUZ328613 UEE328608:UEV328613 UOA328608:UOR328613 UXW328608:UYN328613 VHS328608:VIJ328613 VRO328608:VSF328613 WBK328608:WCB328613 WLG328608:WLX328613 WVC328608:WVT328613 IQ394144:JH394149 SM394144:TD394149 ACI394144:ACZ394149 AME394144:AMV394149 AWA394144:AWR394149 BFW394144:BGN394149 BPS394144:BQJ394149 BZO394144:CAF394149 CJK394144:CKB394149 CTG394144:CTX394149 DDC394144:DDT394149 DMY394144:DNP394149 DWU394144:DXL394149 EGQ394144:EHH394149 EQM394144:ERD394149 FAI394144:FAZ394149 FKE394144:FKV394149 FUA394144:FUR394149 GDW394144:GEN394149 GNS394144:GOJ394149 GXO394144:GYF394149 HHK394144:HIB394149 HRG394144:HRX394149 IBC394144:IBT394149 IKY394144:ILP394149 IUU394144:IVL394149 JEQ394144:JFH394149 JOM394144:JPD394149 JYI394144:JYZ394149 KIE394144:KIV394149 KSA394144:KSR394149 LBW394144:LCN394149 LLS394144:LMJ394149 LVO394144:LWF394149 MFK394144:MGB394149 MPG394144:MPX394149 MZC394144:MZT394149 NIY394144:NJP394149 NSU394144:NTL394149 OCQ394144:ODH394149 OMM394144:OND394149 OWI394144:OWZ394149 PGE394144:PGV394149 PQA394144:PQR394149 PZW394144:QAN394149 QJS394144:QKJ394149 QTO394144:QUF394149 RDK394144:REB394149 RNG394144:RNX394149 RXC394144:RXT394149 SGY394144:SHP394149 SQU394144:SRL394149 TAQ394144:TBH394149 TKM394144:TLD394149 TUI394144:TUZ394149 UEE394144:UEV394149 UOA394144:UOR394149 UXW394144:UYN394149 VHS394144:VIJ394149 VRO394144:VSF394149 WBK394144:WCB394149 WLG394144:WLX394149 WVC394144:WVT394149 IQ459680:JH459685 SM459680:TD459685 ACI459680:ACZ459685 AME459680:AMV459685 AWA459680:AWR459685 BFW459680:BGN459685 BPS459680:BQJ459685 BZO459680:CAF459685 CJK459680:CKB459685 CTG459680:CTX459685 DDC459680:DDT459685 DMY459680:DNP459685 DWU459680:DXL459685 EGQ459680:EHH459685 EQM459680:ERD459685 FAI459680:FAZ459685 FKE459680:FKV459685 FUA459680:FUR459685 GDW459680:GEN459685 GNS459680:GOJ459685 GXO459680:GYF459685 HHK459680:HIB459685 HRG459680:HRX459685 IBC459680:IBT459685 IKY459680:ILP459685 IUU459680:IVL459685 JEQ459680:JFH459685 JOM459680:JPD459685 JYI459680:JYZ459685 KIE459680:KIV459685 KSA459680:KSR459685 LBW459680:LCN459685 LLS459680:LMJ459685 LVO459680:LWF459685 MFK459680:MGB459685 MPG459680:MPX459685 MZC459680:MZT459685 NIY459680:NJP459685 NSU459680:NTL459685 OCQ459680:ODH459685 OMM459680:OND459685 OWI459680:OWZ459685 PGE459680:PGV459685 PQA459680:PQR459685 PZW459680:QAN459685 QJS459680:QKJ459685 QTO459680:QUF459685 RDK459680:REB459685 RNG459680:RNX459685 RXC459680:RXT459685 SGY459680:SHP459685 SQU459680:SRL459685 TAQ459680:TBH459685 TKM459680:TLD459685 TUI459680:TUZ459685 UEE459680:UEV459685 UOA459680:UOR459685 UXW459680:UYN459685 VHS459680:VIJ459685 VRO459680:VSF459685 WBK459680:WCB459685 WLG459680:WLX459685 WVC459680:WVT459685 IQ525216:JH525221 SM525216:TD525221 ACI525216:ACZ525221 AME525216:AMV525221 AWA525216:AWR525221 BFW525216:BGN525221 BPS525216:BQJ525221 BZO525216:CAF525221 CJK525216:CKB525221 CTG525216:CTX525221 DDC525216:DDT525221 DMY525216:DNP525221 DWU525216:DXL525221 EGQ525216:EHH525221 EQM525216:ERD525221 FAI525216:FAZ525221 FKE525216:FKV525221 FUA525216:FUR525221 GDW525216:GEN525221 GNS525216:GOJ525221 GXO525216:GYF525221 HHK525216:HIB525221 HRG525216:HRX525221 IBC525216:IBT525221 IKY525216:ILP525221 IUU525216:IVL525221 JEQ525216:JFH525221 JOM525216:JPD525221 JYI525216:JYZ525221 KIE525216:KIV525221 KSA525216:KSR525221 LBW525216:LCN525221 LLS525216:LMJ525221 LVO525216:LWF525221 MFK525216:MGB525221 MPG525216:MPX525221 MZC525216:MZT525221 NIY525216:NJP525221 NSU525216:NTL525221 OCQ525216:ODH525221 OMM525216:OND525221 OWI525216:OWZ525221 PGE525216:PGV525221 PQA525216:PQR525221 PZW525216:QAN525221 QJS525216:QKJ525221 QTO525216:QUF525221 RDK525216:REB525221 RNG525216:RNX525221 RXC525216:RXT525221 SGY525216:SHP525221 SQU525216:SRL525221 TAQ525216:TBH525221 TKM525216:TLD525221 TUI525216:TUZ525221 UEE525216:UEV525221 UOA525216:UOR525221 UXW525216:UYN525221 VHS525216:VIJ525221 VRO525216:VSF525221 WBK525216:WCB525221 WLG525216:WLX525221 WVC525216:WVT525221 IQ590752:JH590757 SM590752:TD590757 ACI590752:ACZ590757 AME590752:AMV590757 AWA590752:AWR590757 BFW590752:BGN590757 BPS590752:BQJ590757 BZO590752:CAF590757 CJK590752:CKB590757 CTG590752:CTX590757 DDC590752:DDT590757 DMY590752:DNP590757 DWU590752:DXL590757 EGQ590752:EHH590757 EQM590752:ERD590757 FAI590752:FAZ590757 FKE590752:FKV590757 FUA590752:FUR590757 GDW590752:GEN590757 GNS590752:GOJ590757 GXO590752:GYF590757 HHK590752:HIB590757 HRG590752:HRX590757 IBC590752:IBT590757 IKY590752:ILP590757 IUU590752:IVL590757 JEQ590752:JFH590757 JOM590752:JPD590757 JYI590752:JYZ590757 KIE590752:KIV590757 KSA590752:KSR590757 LBW590752:LCN590757 LLS590752:LMJ590757 LVO590752:LWF590757 MFK590752:MGB590757 MPG590752:MPX590757 MZC590752:MZT590757 NIY590752:NJP590757 NSU590752:NTL590757 OCQ590752:ODH590757 OMM590752:OND590757 OWI590752:OWZ590757 PGE590752:PGV590757 PQA590752:PQR590757 PZW590752:QAN590757 QJS590752:QKJ590757 QTO590752:QUF590757 RDK590752:REB590757 RNG590752:RNX590757 RXC590752:RXT590757 SGY590752:SHP590757 SQU590752:SRL590757 TAQ590752:TBH590757 TKM590752:TLD590757 TUI590752:TUZ590757 UEE590752:UEV590757 UOA590752:UOR590757 UXW590752:UYN590757 VHS590752:VIJ590757 VRO590752:VSF590757 WBK590752:WCB590757 WLG590752:WLX590757 WVC590752:WVT590757 IQ656288:JH656293 SM656288:TD656293 ACI656288:ACZ656293 AME656288:AMV656293 AWA656288:AWR656293 BFW656288:BGN656293 BPS656288:BQJ656293 BZO656288:CAF656293 CJK656288:CKB656293 CTG656288:CTX656293 DDC656288:DDT656293 DMY656288:DNP656293 DWU656288:DXL656293 EGQ656288:EHH656293 EQM656288:ERD656293 FAI656288:FAZ656293 FKE656288:FKV656293 FUA656288:FUR656293 GDW656288:GEN656293 GNS656288:GOJ656293 GXO656288:GYF656293 HHK656288:HIB656293 HRG656288:HRX656293 IBC656288:IBT656293 IKY656288:ILP656293 IUU656288:IVL656293 JEQ656288:JFH656293 JOM656288:JPD656293 JYI656288:JYZ656293 KIE656288:KIV656293 KSA656288:KSR656293 LBW656288:LCN656293 LLS656288:LMJ656293 LVO656288:LWF656293 MFK656288:MGB656293 MPG656288:MPX656293 MZC656288:MZT656293 NIY656288:NJP656293 NSU656288:NTL656293 OCQ656288:ODH656293 OMM656288:OND656293 OWI656288:OWZ656293 PGE656288:PGV656293 PQA656288:PQR656293 PZW656288:QAN656293 QJS656288:QKJ656293 QTO656288:QUF656293 RDK656288:REB656293 RNG656288:RNX656293 RXC656288:RXT656293 SGY656288:SHP656293 SQU656288:SRL656293 TAQ656288:TBH656293 TKM656288:TLD656293 TUI656288:TUZ656293 UEE656288:UEV656293 UOA656288:UOR656293 UXW656288:UYN656293 VHS656288:VIJ656293 VRO656288:VSF656293 WBK656288:WCB656293 WLG656288:WLX656293 WVC656288:WVT656293 IQ721824:JH721829 SM721824:TD721829 ACI721824:ACZ721829 AME721824:AMV721829 AWA721824:AWR721829 BFW721824:BGN721829 BPS721824:BQJ721829 BZO721824:CAF721829 CJK721824:CKB721829 CTG721824:CTX721829 DDC721824:DDT721829 DMY721824:DNP721829 DWU721824:DXL721829 EGQ721824:EHH721829 EQM721824:ERD721829 FAI721824:FAZ721829 FKE721824:FKV721829 FUA721824:FUR721829 GDW721824:GEN721829 GNS721824:GOJ721829 GXO721824:GYF721829 HHK721824:HIB721829 HRG721824:HRX721829 IBC721824:IBT721829 IKY721824:ILP721829 IUU721824:IVL721829 JEQ721824:JFH721829 JOM721824:JPD721829 JYI721824:JYZ721829 KIE721824:KIV721829 KSA721824:KSR721829 LBW721824:LCN721829 LLS721824:LMJ721829 LVO721824:LWF721829 MFK721824:MGB721829 MPG721824:MPX721829 MZC721824:MZT721829 NIY721824:NJP721829 NSU721824:NTL721829 OCQ721824:ODH721829 OMM721824:OND721829 OWI721824:OWZ721829 PGE721824:PGV721829 PQA721824:PQR721829 PZW721824:QAN721829 QJS721824:QKJ721829 QTO721824:QUF721829 RDK721824:REB721829 RNG721824:RNX721829 RXC721824:RXT721829 SGY721824:SHP721829 SQU721824:SRL721829 TAQ721824:TBH721829 TKM721824:TLD721829 TUI721824:TUZ721829 UEE721824:UEV721829 UOA721824:UOR721829 UXW721824:UYN721829 VHS721824:VIJ721829 VRO721824:VSF721829 WBK721824:WCB721829 WLG721824:WLX721829 WVC721824:WVT721829 IQ787360:JH787365 SM787360:TD787365 ACI787360:ACZ787365 AME787360:AMV787365 AWA787360:AWR787365 BFW787360:BGN787365 BPS787360:BQJ787365 BZO787360:CAF787365 CJK787360:CKB787365 CTG787360:CTX787365 DDC787360:DDT787365 DMY787360:DNP787365 DWU787360:DXL787365 EGQ787360:EHH787365 EQM787360:ERD787365 FAI787360:FAZ787365 FKE787360:FKV787365 FUA787360:FUR787365 GDW787360:GEN787365 GNS787360:GOJ787365 GXO787360:GYF787365 HHK787360:HIB787365 HRG787360:HRX787365 IBC787360:IBT787365 IKY787360:ILP787365 IUU787360:IVL787365 JEQ787360:JFH787365 JOM787360:JPD787365 JYI787360:JYZ787365 KIE787360:KIV787365 KSA787360:KSR787365 LBW787360:LCN787365 LLS787360:LMJ787365 LVO787360:LWF787365 MFK787360:MGB787365 MPG787360:MPX787365 MZC787360:MZT787365 NIY787360:NJP787365 NSU787360:NTL787365 OCQ787360:ODH787365 OMM787360:OND787365 OWI787360:OWZ787365 PGE787360:PGV787365 PQA787360:PQR787365 PZW787360:QAN787365 QJS787360:QKJ787365 QTO787360:QUF787365 RDK787360:REB787365 RNG787360:RNX787365 RXC787360:RXT787365 SGY787360:SHP787365 SQU787360:SRL787365 TAQ787360:TBH787365 TKM787360:TLD787365 TUI787360:TUZ787365 UEE787360:UEV787365 UOA787360:UOR787365 UXW787360:UYN787365 VHS787360:VIJ787365 VRO787360:VSF787365 WBK787360:WCB787365 WLG787360:WLX787365 WVC787360:WVT787365 IQ852896:JH852901 SM852896:TD852901 ACI852896:ACZ852901 AME852896:AMV852901 AWA852896:AWR852901 BFW852896:BGN852901 BPS852896:BQJ852901 BZO852896:CAF852901 CJK852896:CKB852901 CTG852896:CTX852901 DDC852896:DDT852901 DMY852896:DNP852901 DWU852896:DXL852901 EGQ852896:EHH852901 EQM852896:ERD852901 FAI852896:FAZ852901 FKE852896:FKV852901 FUA852896:FUR852901 GDW852896:GEN852901 GNS852896:GOJ852901 GXO852896:GYF852901 HHK852896:HIB852901 HRG852896:HRX852901 IBC852896:IBT852901 IKY852896:ILP852901 IUU852896:IVL852901 JEQ852896:JFH852901 JOM852896:JPD852901 JYI852896:JYZ852901 KIE852896:KIV852901 KSA852896:KSR852901 LBW852896:LCN852901 LLS852896:LMJ852901 LVO852896:LWF852901 MFK852896:MGB852901 MPG852896:MPX852901 MZC852896:MZT852901 NIY852896:NJP852901 NSU852896:NTL852901 OCQ852896:ODH852901 OMM852896:OND852901 OWI852896:OWZ852901 PGE852896:PGV852901 PQA852896:PQR852901 PZW852896:QAN852901 QJS852896:QKJ852901 QTO852896:QUF852901 RDK852896:REB852901 RNG852896:RNX852901 RXC852896:RXT852901 SGY852896:SHP852901 SQU852896:SRL852901 TAQ852896:TBH852901 TKM852896:TLD852901 TUI852896:TUZ852901 UEE852896:UEV852901 UOA852896:UOR852901 UXW852896:UYN852901 VHS852896:VIJ852901 VRO852896:VSF852901 WBK852896:WCB852901 WLG852896:WLX852901 WVC852896:WVT852901 IQ918432:JH918437 SM918432:TD918437 ACI918432:ACZ918437 AME918432:AMV918437 AWA918432:AWR918437 BFW918432:BGN918437 BPS918432:BQJ918437 BZO918432:CAF918437 CJK918432:CKB918437 CTG918432:CTX918437 DDC918432:DDT918437 DMY918432:DNP918437 DWU918432:DXL918437 EGQ918432:EHH918437 EQM918432:ERD918437 FAI918432:FAZ918437 FKE918432:FKV918437 FUA918432:FUR918437 GDW918432:GEN918437 GNS918432:GOJ918437 GXO918432:GYF918437 HHK918432:HIB918437 HRG918432:HRX918437 IBC918432:IBT918437 IKY918432:ILP918437 IUU918432:IVL918437 JEQ918432:JFH918437 JOM918432:JPD918437 JYI918432:JYZ918437 KIE918432:KIV918437 KSA918432:KSR918437 LBW918432:LCN918437 LLS918432:LMJ918437 LVO918432:LWF918437 MFK918432:MGB918437 MPG918432:MPX918437 MZC918432:MZT918437 NIY918432:NJP918437 NSU918432:NTL918437 OCQ918432:ODH918437 OMM918432:OND918437 OWI918432:OWZ918437 PGE918432:PGV918437 PQA918432:PQR918437 PZW918432:QAN918437 QJS918432:QKJ918437 QTO918432:QUF918437 RDK918432:REB918437 RNG918432:RNX918437 RXC918432:RXT918437 SGY918432:SHP918437 SQU918432:SRL918437 TAQ918432:TBH918437 TKM918432:TLD918437 TUI918432:TUZ918437 UEE918432:UEV918437 UOA918432:UOR918437 UXW918432:UYN918437 VHS918432:VIJ918437 VRO918432:VSF918437 WBK918432:WCB918437 WLG918432:WLX918437 WVC918432:WVT918437 IQ983968:JH983973 SM983968:TD983973 ACI983968:ACZ983973 AME983968:AMV983973 AWA983968:AWR983973 BFW983968:BGN983973 BPS983968:BQJ983973 BZO983968:CAF983973 CJK983968:CKB983973 CTG983968:CTX983973 DDC983968:DDT983973 DMY983968:DNP983973 DWU983968:DXL983973 EGQ983968:EHH983973 EQM983968:ERD983973 FAI983968:FAZ983973 FKE983968:FKV983973 FUA983968:FUR983973 GDW983968:GEN983973 GNS983968:GOJ983973 GXO983968:GYF983973 HHK983968:HIB983973 HRG983968:HRX983973 IBC983968:IBT983973 IKY983968:ILP983973 IUU983968:IVL983973 JEQ983968:JFH983973 JOM983968:JPD983973 JYI983968:JYZ983973 KIE983968:KIV983973 KSA983968:KSR983973 LBW983968:LCN983973 LLS983968:LMJ983973 LVO983968:LWF983973 MFK983968:MGB983973 MPG983968:MPX983973 MZC983968:MZT983973 NIY983968:NJP983973 NSU983968:NTL983973 OCQ983968:ODH983973 OMM983968:OND983973 OWI983968:OWZ983973 PGE983968:PGV983973 PQA983968:PQR983973 PZW983968:QAN983973 QJS983968:QKJ983973 QTO983968:QUF983973 RDK983968:REB983973 RNG983968:RNX983973 RXC983968:RXT983973 SGY983968:SHP983973 SQU983968:SRL983973 TAQ983968:TBH983973 TKM983968:TLD983973 TUI983968:TUZ983973 UEE983968:UEV983973 UOA983968:UOR983973 UXW983968:UYN983973 VHS983968:VIJ983973 VRO983968:VSF983973 WBK983968:WCB983973 WLG983968:WLX983973 WVC983968:WVT983973 IQ66471:JH66476 SM66471:TD66476 ACI66471:ACZ66476 AME66471:AMV66476 AWA66471:AWR66476 BFW66471:BGN66476 BPS66471:BQJ66476 BZO66471:CAF66476 CJK66471:CKB66476 CTG66471:CTX66476 DDC66471:DDT66476 DMY66471:DNP66476 DWU66471:DXL66476 EGQ66471:EHH66476 EQM66471:ERD66476 FAI66471:FAZ66476 FKE66471:FKV66476 FUA66471:FUR66476 GDW66471:GEN66476 GNS66471:GOJ66476 GXO66471:GYF66476 HHK66471:HIB66476 HRG66471:HRX66476 IBC66471:IBT66476 IKY66471:ILP66476 IUU66471:IVL66476 JEQ66471:JFH66476 JOM66471:JPD66476 JYI66471:JYZ66476 KIE66471:KIV66476 KSA66471:KSR66476 LBW66471:LCN66476 LLS66471:LMJ66476 LVO66471:LWF66476 MFK66471:MGB66476 MPG66471:MPX66476 MZC66471:MZT66476 NIY66471:NJP66476 NSU66471:NTL66476 OCQ66471:ODH66476 OMM66471:OND66476 OWI66471:OWZ66476 PGE66471:PGV66476 PQA66471:PQR66476 PZW66471:QAN66476 QJS66471:QKJ66476 QTO66471:QUF66476 RDK66471:REB66476 RNG66471:RNX66476 RXC66471:RXT66476 SGY66471:SHP66476 SQU66471:SRL66476 TAQ66471:TBH66476 TKM66471:TLD66476 TUI66471:TUZ66476 UEE66471:UEV66476 UOA66471:UOR66476 UXW66471:UYN66476 VHS66471:VIJ66476 VRO66471:VSF66476 WBK66471:WCB66476 WLG66471:WLX66476 WVC66471:WVT66476 IQ132007:JH132012 SM132007:TD132012 ACI132007:ACZ132012 AME132007:AMV132012 AWA132007:AWR132012 BFW132007:BGN132012 BPS132007:BQJ132012 BZO132007:CAF132012 CJK132007:CKB132012 CTG132007:CTX132012 DDC132007:DDT132012 DMY132007:DNP132012 DWU132007:DXL132012 EGQ132007:EHH132012 EQM132007:ERD132012 FAI132007:FAZ132012 FKE132007:FKV132012 FUA132007:FUR132012 GDW132007:GEN132012 GNS132007:GOJ132012 GXO132007:GYF132012 HHK132007:HIB132012 HRG132007:HRX132012 IBC132007:IBT132012 IKY132007:ILP132012 IUU132007:IVL132012 JEQ132007:JFH132012 JOM132007:JPD132012 JYI132007:JYZ132012 KIE132007:KIV132012 KSA132007:KSR132012 LBW132007:LCN132012 LLS132007:LMJ132012 LVO132007:LWF132012 MFK132007:MGB132012 MPG132007:MPX132012 MZC132007:MZT132012 NIY132007:NJP132012 NSU132007:NTL132012 OCQ132007:ODH132012 OMM132007:OND132012 OWI132007:OWZ132012 PGE132007:PGV132012 PQA132007:PQR132012 PZW132007:QAN132012 QJS132007:QKJ132012 QTO132007:QUF132012 RDK132007:REB132012 RNG132007:RNX132012 RXC132007:RXT132012 SGY132007:SHP132012 SQU132007:SRL132012 TAQ132007:TBH132012 TKM132007:TLD132012 TUI132007:TUZ132012 UEE132007:UEV132012 UOA132007:UOR132012 UXW132007:UYN132012 VHS132007:VIJ132012 VRO132007:VSF132012 WBK132007:WCB132012 WLG132007:WLX132012 WVC132007:WVT132012 IQ197543:JH197548 SM197543:TD197548 ACI197543:ACZ197548 AME197543:AMV197548 AWA197543:AWR197548 BFW197543:BGN197548 BPS197543:BQJ197548 BZO197543:CAF197548 CJK197543:CKB197548 CTG197543:CTX197548 DDC197543:DDT197548 DMY197543:DNP197548 DWU197543:DXL197548 EGQ197543:EHH197548 EQM197543:ERD197548 FAI197543:FAZ197548 FKE197543:FKV197548 FUA197543:FUR197548 GDW197543:GEN197548 GNS197543:GOJ197548 GXO197543:GYF197548 HHK197543:HIB197548 HRG197543:HRX197548 IBC197543:IBT197548 IKY197543:ILP197548 IUU197543:IVL197548 JEQ197543:JFH197548 JOM197543:JPD197548 JYI197543:JYZ197548 KIE197543:KIV197548 KSA197543:KSR197548 LBW197543:LCN197548 LLS197543:LMJ197548 LVO197543:LWF197548 MFK197543:MGB197548 MPG197543:MPX197548 MZC197543:MZT197548 NIY197543:NJP197548 NSU197543:NTL197548 OCQ197543:ODH197548 OMM197543:OND197548 OWI197543:OWZ197548 PGE197543:PGV197548 PQA197543:PQR197548 PZW197543:QAN197548 QJS197543:QKJ197548 QTO197543:QUF197548 RDK197543:REB197548 RNG197543:RNX197548 RXC197543:RXT197548 SGY197543:SHP197548 SQU197543:SRL197548 TAQ197543:TBH197548 TKM197543:TLD197548 TUI197543:TUZ197548 UEE197543:UEV197548 UOA197543:UOR197548 UXW197543:UYN197548 VHS197543:VIJ197548 VRO197543:VSF197548 WBK197543:WCB197548 WLG197543:WLX197548 WVC197543:WVT197548 IQ263079:JH263084 SM263079:TD263084 ACI263079:ACZ263084 AME263079:AMV263084 AWA263079:AWR263084 BFW263079:BGN263084 BPS263079:BQJ263084 BZO263079:CAF263084 CJK263079:CKB263084 CTG263079:CTX263084 DDC263079:DDT263084 DMY263079:DNP263084 DWU263079:DXL263084 EGQ263079:EHH263084 EQM263079:ERD263084 FAI263079:FAZ263084 FKE263079:FKV263084 FUA263079:FUR263084 GDW263079:GEN263084 GNS263079:GOJ263084 GXO263079:GYF263084 HHK263079:HIB263084 HRG263079:HRX263084 IBC263079:IBT263084 IKY263079:ILP263084 IUU263079:IVL263084 JEQ263079:JFH263084 JOM263079:JPD263084 JYI263079:JYZ263084 KIE263079:KIV263084 KSA263079:KSR263084 LBW263079:LCN263084 LLS263079:LMJ263084 LVO263079:LWF263084 MFK263079:MGB263084 MPG263079:MPX263084 MZC263079:MZT263084 NIY263079:NJP263084 NSU263079:NTL263084 OCQ263079:ODH263084 OMM263079:OND263084 OWI263079:OWZ263084 PGE263079:PGV263084 PQA263079:PQR263084 PZW263079:QAN263084 QJS263079:QKJ263084 QTO263079:QUF263084 RDK263079:REB263084 RNG263079:RNX263084 RXC263079:RXT263084 SGY263079:SHP263084 SQU263079:SRL263084 TAQ263079:TBH263084 TKM263079:TLD263084 TUI263079:TUZ263084 UEE263079:UEV263084 UOA263079:UOR263084 UXW263079:UYN263084 VHS263079:VIJ263084 VRO263079:VSF263084 WBK263079:WCB263084 WLG263079:WLX263084 WVC263079:WVT263084 IQ328615:JH328620 SM328615:TD328620 ACI328615:ACZ328620 AME328615:AMV328620 AWA328615:AWR328620 BFW328615:BGN328620 BPS328615:BQJ328620 BZO328615:CAF328620 CJK328615:CKB328620 CTG328615:CTX328620 DDC328615:DDT328620 DMY328615:DNP328620 DWU328615:DXL328620 EGQ328615:EHH328620 EQM328615:ERD328620 FAI328615:FAZ328620 FKE328615:FKV328620 FUA328615:FUR328620 GDW328615:GEN328620 GNS328615:GOJ328620 GXO328615:GYF328620 HHK328615:HIB328620 HRG328615:HRX328620 IBC328615:IBT328620 IKY328615:ILP328620 IUU328615:IVL328620 JEQ328615:JFH328620 JOM328615:JPD328620 JYI328615:JYZ328620 KIE328615:KIV328620 KSA328615:KSR328620 LBW328615:LCN328620 LLS328615:LMJ328620 LVO328615:LWF328620 MFK328615:MGB328620 MPG328615:MPX328620 MZC328615:MZT328620 NIY328615:NJP328620 NSU328615:NTL328620 OCQ328615:ODH328620 OMM328615:OND328620 OWI328615:OWZ328620 PGE328615:PGV328620 PQA328615:PQR328620 PZW328615:QAN328620 QJS328615:QKJ328620 QTO328615:QUF328620 RDK328615:REB328620 RNG328615:RNX328620 RXC328615:RXT328620 SGY328615:SHP328620 SQU328615:SRL328620 TAQ328615:TBH328620 TKM328615:TLD328620 TUI328615:TUZ328620 UEE328615:UEV328620 UOA328615:UOR328620 UXW328615:UYN328620 VHS328615:VIJ328620 VRO328615:VSF328620 WBK328615:WCB328620 WLG328615:WLX328620 WVC328615:WVT328620 IQ394151:JH394156 SM394151:TD394156 ACI394151:ACZ394156 AME394151:AMV394156 AWA394151:AWR394156 BFW394151:BGN394156 BPS394151:BQJ394156 BZO394151:CAF394156 CJK394151:CKB394156 CTG394151:CTX394156 DDC394151:DDT394156 DMY394151:DNP394156 DWU394151:DXL394156 EGQ394151:EHH394156 EQM394151:ERD394156 FAI394151:FAZ394156 FKE394151:FKV394156 FUA394151:FUR394156 GDW394151:GEN394156 GNS394151:GOJ394156 GXO394151:GYF394156 HHK394151:HIB394156 HRG394151:HRX394156 IBC394151:IBT394156 IKY394151:ILP394156 IUU394151:IVL394156 JEQ394151:JFH394156 JOM394151:JPD394156 JYI394151:JYZ394156 KIE394151:KIV394156 KSA394151:KSR394156 LBW394151:LCN394156 LLS394151:LMJ394156 LVO394151:LWF394156 MFK394151:MGB394156 MPG394151:MPX394156 MZC394151:MZT394156 NIY394151:NJP394156 NSU394151:NTL394156 OCQ394151:ODH394156 OMM394151:OND394156 OWI394151:OWZ394156 PGE394151:PGV394156 PQA394151:PQR394156 PZW394151:QAN394156 QJS394151:QKJ394156 QTO394151:QUF394156 RDK394151:REB394156 RNG394151:RNX394156 RXC394151:RXT394156 SGY394151:SHP394156 SQU394151:SRL394156 TAQ394151:TBH394156 TKM394151:TLD394156 TUI394151:TUZ394156 UEE394151:UEV394156 UOA394151:UOR394156 UXW394151:UYN394156 VHS394151:VIJ394156 VRO394151:VSF394156 WBK394151:WCB394156 WLG394151:WLX394156 WVC394151:WVT394156 IQ459687:JH459692 SM459687:TD459692 ACI459687:ACZ459692 AME459687:AMV459692 AWA459687:AWR459692 BFW459687:BGN459692 BPS459687:BQJ459692 BZO459687:CAF459692 CJK459687:CKB459692 CTG459687:CTX459692 DDC459687:DDT459692 DMY459687:DNP459692 DWU459687:DXL459692 EGQ459687:EHH459692 EQM459687:ERD459692 FAI459687:FAZ459692 FKE459687:FKV459692 FUA459687:FUR459692 GDW459687:GEN459692 GNS459687:GOJ459692 GXO459687:GYF459692 HHK459687:HIB459692 HRG459687:HRX459692 IBC459687:IBT459692 IKY459687:ILP459692 IUU459687:IVL459692 JEQ459687:JFH459692 JOM459687:JPD459692 JYI459687:JYZ459692 KIE459687:KIV459692 KSA459687:KSR459692 LBW459687:LCN459692 LLS459687:LMJ459692 LVO459687:LWF459692 MFK459687:MGB459692 MPG459687:MPX459692 MZC459687:MZT459692 NIY459687:NJP459692 NSU459687:NTL459692 OCQ459687:ODH459692 OMM459687:OND459692 OWI459687:OWZ459692 PGE459687:PGV459692 PQA459687:PQR459692 PZW459687:QAN459692 QJS459687:QKJ459692 QTO459687:QUF459692 RDK459687:REB459692 RNG459687:RNX459692 RXC459687:RXT459692 SGY459687:SHP459692 SQU459687:SRL459692 TAQ459687:TBH459692 TKM459687:TLD459692 TUI459687:TUZ459692 UEE459687:UEV459692 UOA459687:UOR459692 UXW459687:UYN459692 VHS459687:VIJ459692 VRO459687:VSF459692 WBK459687:WCB459692 WLG459687:WLX459692 WVC459687:WVT459692 IQ525223:JH525228 SM525223:TD525228 ACI525223:ACZ525228 AME525223:AMV525228 AWA525223:AWR525228 BFW525223:BGN525228 BPS525223:BQJ525228 BZO525223:CAF525228 CJK525223:CKB525228 CTG525223:CTX525228 DDC525223:DDT525228 DMY525223:DNP525228 DWU525223:DXL525228 EGQ525223:EHH525228 EQM525223:ERD525228 FAI525223:FAZ525228 FKE525223:FKV525228 FUA525223:FUR525228 GDW525223:GEN525228 GNS525223:GOJ525228 GXO525223:GYF525228 HHK525223:HIB525228 HRG525223:HRX525228 IBC525223:IBT525228 IKY525223:ILP525228 IUU525223:IVL525228 JEQ525223:JFH525228 JOM525223:JPD525228 JYI525223:JYZ525228 KIE525223:KIV525228 KSA525223:KSR525228 LBW525223:LCN525228 LLS525223:LMJ525228 LVO525223:LWF525228 MFK525223:MGB525228 MPG525223:MPX525228 MZC525223:MZT525228 NIY525223:NJP525228 NSU525223:NTL525228 OCQ525223:ODH525228 OMM525223:OND525228 OWI525223:OWZ525228 PGE525223:PGV525228 PQA525223:PQR525228 PZW525223:QAN525228 QJS525223:QKJ525228 QTO525223:QUF525228 RDK525223:REB525228 RNG525223:RNX525228 RXC525223:RXT525228 SGY525223:SHP525228 SQU525223:SRL525228 TAQ525223:TBH525228 TKM525223:TLD525228 TUI525223:TUZ525228 UEE525223:UEV525228 UOA525223:UOR525228 UXW525223:UYN525228 VHS525223:VIJ525228 VRO525223:VSF525228 WBK525223:WCB525228 WLG525223:WLX525228 WVC525223:WVT525228 IQ590759:JH590764 SM590759:TD590764 ACI590759:ACZ590764 AME590759:AMV590764 AWA590759:AWR590764 BFW590759:BGN590764 BPS590759:BQJ590764 BZO590759:CAF590764 CJK590759:CKB590764 CTG590759:CTX590764 DDC590759:DDT590764 DMY590759:DNP590764 DWU590759:DXL590764 EGQ590759:EHH590764 EQM590759:ERD590764 FAI590759:FAZ590764 FKE590759:FKV590764 FUA590759:FUR590764 GDW590759:GEN590764 GNS590759:GOJ590764 GXO590759:GYF590764 HHK590759:HIB590764 HRG590759:HRX590764 IBC590759:IBT590764 IKY590759:ILP590764 IUU590759:IVL590764 JEQ590759:JFH590764 JOM590759:JPD590764 JYI590759:JYZ590764 KIE590759:KIV590764 KSA590759:KSR590764 LBW590759:LCN590764 LLS590759:LMJ590764 LVO590759:LWF590764 MFK590759:MGB590764 MPG590759:MPX590764 MZC590759:MZT590764 NIY590759:NJP590764 NSU590759:NTL590764 OCQ590759:ODH590764 OMM590759:OND590764 OWI590759:OWZ590764 PGE590759:PGV590764 PQA590759:PQR590764 PZW590759:QAN590764 QJS590759:QKJ590764 QTO590759:QUF590764 RDK590759:REB590764 RNG590759:RNX590764 RXC590759:RXT590764 SGY590759:SHP590764 SQU590759:SRL590764 TAQ590759:TBH590764 TKM590759:TLD590764 TUI590759:TUZ590764 UEE590759:UEV590764 UOA590759:UOR590764 UXW590759:UYN590764 VHS590759:VIJ590764 VRO590759:VSF590764 WBK590759:WCB590764 WLG590759:WLX590764 WVC590759:WVT590764 IQ656295:JH656300 SM656295:TD656300 ACI656295:ACZ656300 AME656295:AMV656300 AWA656295:AWR656300 BFW656295:BGN656300 BPS656295:BQJ656300 BZO656295:CAF656300 CJK656295:CKB656300 CTG656295:CTX656300 DDC656295:DDT656300 DMY656295:DNP656300 DWU656295:DXL656300 EGQ656295:EHH656300 EQM656295:ERD656300 FAI656295:FAZ656300 FKE656295:FKV656300 FUA656295:FUR656300 GDW656295:GEN656300 GNS656295:GOJ656300 GXO656295:GYF656300 HHK656295:HIB656300 HRG656295:HRX656300 IBC656295:IBT656300 IKY656295:ILP656300 IUU656295:IVL656300 JEQ656295:JFH656300 JOM656295:JPD656300 JYI656295:JYZ656300 KIE656295:KIV656300 KSA656295:KSR656300 LBW656295:LCN656300 LLS656295:LMJ656300 LVO656295:LWF656300 MFK656295:MGB656300 MPG656295:MPX656300 MZC656295:MZT656300 NIY656295:NJP656300 NSU656295:NTL656300 OCQ656295:ODH656300 OMM656295:OND656300 OWI656295:OWZ656300 PGE656295:PGV656300 PQA656295:PQR656300 PZW656295:QAN656300 QJS656295:QKJ656300 QTO656295:QUF656300 RDK656295:REB656300 RNG656295:RNX656300 RXC656295:RXT656300 SGY656295:SHP656300 SQU656295:SRL656300 TAQ656295:TBH656300 TKM656295:TLD656300 TUI656295:TUZ656300 UEE656295:UEV656300 UOA656295:UOR656300 UXW656295:UYN656300 VHS656295:VIJ656300 VRO656295:VSF656300 WBK656295:WCB656300 WLG656295:WLX656300 WVC656295:WVT656300 IQ721831:JH721836 SM721831:TD721836 ACI721831:ACZ721836 AME721831:AMV721836 AWA721831:AWR721836 BFW721831:BGN721836 BPS721831:BQJ721836 BZO721831:CAF721836 CJK721831:CKB721836 CTG721831:CTX721836 DDC721831:DDT721836 DMY721831:DNP721836 DWU721831:DXL721836 EGQ721831:EHH721836 EQM721831:ERD721836 FAI721831:FAZ721836 FKE721831:FKV721836 FUA721831:FUR721836 GDW721831:GEN721836 GNS721831:GOJ721836 GXO721831:GYF721836 HHK721831:HIB721836 HRG721831:HRX721836 IBC721831:IBT721836 IKY721831:ILP721836 IUU721831:IVL721836 JEQ721831:JFH721836 JOM721831:JPD721836 JYI721831:JYZ721836 KIE721831:KIV721836 KSA721831:KSR721836 LBW721831:LCN721836 LLS721831:LMJ721836 LVO721831:LWF721836 MFK721831:MGB721836 MPG721831:MPX721836 MZC721831:MZT721836 NIY721831:NJP721836 NSU721831:NTL721836 OCQ721831:ODH721836 OMM721831:OND721836 OWI721831:OWZ721836 PGE721831:PGV721836 PQA721831:PQR721836 PZW721831:QAN721836 QJS721831:QKJ721836 QTO721831:QUF721836 RDK721831:REB721836 RNG721831:RNX721836 RXC721831:RXT721836 SGY721831:SHP721836 SQU721831:SRL721836 TAQ721831:TBH721836 TKM721831:TLD721836 TUI721831:TUZ721836 UEE721831:UEV721836 UOA721831:UOR721836 UXW721831:UYN721836 VHS721831:VIJ721836 VRO721831:VSF721836 WBK721831:WCB721836 WLG721831:WLX721836 WVC721831:WVT721836 IQ787367:JH787372 SM787367:TD787372 ACI787367:ACZ787372 AME787367:AMV787372 AWA787367:AWR787372 BFW787367:BGN787372 BPS787367:BQJ787372 BZO787367:CAF787372 CJK787367:CKB787372 CTG787367:CTX787372 DDC787367:DDT787372 DMY787367:DNP787372 DWU787367:DXL787372 EGQ787367:EHH787372 EQM787367:ERD787372 FAI787367:FAZ787372 FKE787367:FKV787372 FUA787367:FUR787372 GDW787367:GEN787372 GNS787367:GOJ787372 GXO787367:GYF787372 HHK787367:HIB787372 HRG787367:HRX787372 IBC787367:IBT787372 IKY787367:ILP787372 IUU787367:IVL787372 JEQ787367:JFH787372 JOM787367:JPD787372 JYI787367:JYZ787372 KIE787367:KIV787372 KSA787367:KSR787372 LBW787367:LCN787372 LLS787367:LMJ787372 LVO787367:LWF787372 MFK787367:MGB787372 MPG787367:MPX787372 MZC787367:MZT787372 NIY787367:NJP787372 NSU787367:NTL787372 OCQ787367:ODH787372 OMM787367:OND787372 OWI787367:OWZ787372 PGE787367:PGV787372 PQA787367:PQR787372 PZW787367:QAN787372 QJS787367:QKJ787372 QTO787367:QUF787372 RDK787367:REB787372 RNG787367:RNX787372 RXC787367:RXT787372 SGY787367:SHP787372 SQU787367:SRL787372 TAQ787367:TBH787372 TKM787367:TLD787372 TUI787367:TUZ787372 UEE787367:UEV787372 UOA787367:UOR787372 UXW787367:UYN787372 VHS787367:VIJ787372 VRO787367:VSF787372 WBK787367:WCB787372 WLG787367:WLX787372 WVC787367:WVT787372 IQ852903:JH852908 SM852903:TD852908 ACI852903:ACZ852908 AME852903:AMV852908 AWA852903:AWR852908 BFW852903:BGN852908 BPS852903:BQJ852908 BZO852903:CAF852908 CJK852903:CKB852908 CTG852903:CTX852908 DDC852903:DDT852908 DMY852903:DNP852908 DWU852903:DXL852908 EGQ852903:EHH852908 EQM852903:ERD852908 FAI852903:FAZ852908 FKE852903:FKV852908 FUA852903:FUR852908 GDW852903:GEN852908 GNS852903:GOJ852908 GXO852903:GYF852908 HHK852903:HIB852908 HRG852903:HRX852908 IBC852903:IBT852908 IKY852903:ILP852908 IUU852903:IVL852908 JEQ852903:JFH852908 JOM852903:JPD852908 JYI852903:JYZ852908 KIE852903:KIV852908 KSA852903:KSR852908 LBW852903:LCN852908 LLS852903:LMJ852908 LVO852903:LWF852908 MFK852903:MGB852908 MPG852903:MPX852908 MZC852903:MZT852908 NIY852903:NJP852908 NSU852903:NTL852908 OCQ852903:ODH852908 OMM852903:OND852908 OWI852903:OWZ852908 PGE852903:PGV852908 PQA852903:PQR852908 PZW852903:QAN852908 QJS852903:QKJ852908 QTO852903:QUF852908 RDK852903:REB852908 RNG852903:RNX852908 RXC852903:RXT852908 SGY852903:SHP852908 SQU852903:SRL852908 TAQ852903:TBH852908 TKM852903:TLD852908 TUI852903:TUZ852908 UEE852903:UEV852908 UOA852903:UOR852908 UXW852903:UYN852908 VHS852903:VIJ852908 VRO852903:VSF852908 WBK852903:WCB852908 WLG852903:WLX852908 WVC852903:WVT852908 IQ918439:JH918444 SM918439:TD918444 ACI918439:ACZ918444 AME918439:AMV918444 AWA918439:AWR918444 BFW918439:BGN918444 BPS918439:BQJ918444 BZO918439:CAF918444 CJK918439:CKB918444 CTG918439:CTX918444 DDC918439:DDT918444 DMY918439:DNP918444 DWU918439:DXL918444 EGQ918439:EHH918444 EQM918439:ERD918444 FAI918439:FAZ918444 FKE918439:FKV918444 FUA918439:FUR918444 GDW918439:GEN918444 GNS918439:GOJ918444 GXO918439:GYF918444 HHK918439:HIB918444 HRG918439:HRX918444 IBC918439:IBT918444 IKY918439:ILP918444 IUU918439:IVL918444 JEQ918439:JFH918444 JOM918439:JPD918444 JYI918439:JYZ918444 KIE918439:KIV918444 KSA918439:KSR918444 LBW918439:LCN918444 LLS918439:LMJ918444 LVO918439:LWF918444 MFK918439:MGB918444 MPG918439:MPX918444 MZC918439:MZT918444 NIY918439:NJP918444 NSU918439:NTL918444 OCQ918439:ODH918444 OMM918439:OND918444 OWI918439:OWZ918444 PGE918439:PGV918444 PQA918439:PQR918444 PZW918439:QAN918444 QJS918439:QKJ918444 QTO918439:QUF918444 RDK918439:REB918444 RNG918439:RNX918444 RXC918439:RXT918444 SGY918439:SHP918444 SQU918439:SRL918444 TAQ918439:TBH918444 TKM918439:TLD918444 TUI918439:TUZ918444 UEE918439:UEV918444 UOA918439:UOR918444 UXW918439:UYN918444 VHS918439:VIJ918444 VRO918439:VSF918444 WBK918439:WCB918444 WLG918439:WLX918444 WVC918439:WVT918444 IQ983975:JH983980 SM983975:TD983980 ACI983975:ACZ983980 AME983975:AMV983980 AWA983975:AWR983980 BFW983975:BGN983980 BPS983975:BQJ983980 BZO983975:CAF983980 CJK983975:CKB983980 CTG983975:CTX983980 DDC983975:DDT983980 DMY983975:DNP983980 DWU983975:DXL983980 EGQ983975:EHH983980 EQM983975:ERD983980 FAI983975:FAZ983980 FKE983975:FKV983980 FUA983975:FUR983980 GDW983975:GEN983980 GNS983975:GOJ983980 GXO983975:GYF983980 HHK983975:HIB983980 HRG983975:HRX983980 IBC983975:IBT983980 IKY983975:ILP983980 IUU983975:IVL983980 JEQ983975:JFH983980 JOM983975:JPD983980 JYI983975:JYZ983980 KIE983975:KIV983980 KSA983975:KSR983980 LBW983975:LCN983980 LLS983975:LMJ983980 LVO983975:LWF983980 MFK983975:MGB983980 MPG983975:MPX983980 MZC983975:MZT983980 NIY983975:NJP983980 NSU983975:NTL983980 OCQ983975:ODH983980 OMM983975:OND983980 OWI983975:OWZ983980 PGE983975:PGV983980 PQA983975:PQR983980 PZW983975:QAN983980 QJS983975:QKJ983980 QTO983975:QUF983980 RDK983975:REB983980 RNG983975:RNX983980 RXC983975:RXT983980 SGY983975:SHP983980 SQU983975:SRL983980 TAQ983975:TBH983980 TKM983975:TLD983980 TUI983975:TUZ983980 UEE983975:UEV983980 UOA983975:UOR983980 UXW983975:UYN983980 VHS983975:VIJ983980 VRO983975:VSF983980 WBK983975:WCB983980 WLG983975:WLX983980 WVC983975:WVT983980 IR66429:JI66459 SN66429:TE66459 ACJ66429:ADA66459 AMF66429:AMW66459 AWB66429:AWS66459 BFX66429:BGO66459 BPT66429:BQK66459 BZP66429:CAG66459 CJL66429:CKC66459 CTH66429:CTY66459 DDD66429:DDU66459 DMZ66429:DNQ66459 DWV66429:DXM66459 EGR66429:EHI66459 EQN66429:ERE66459 FAJ66429:FBA66459 FKF66429:FKW66459 FUB66429:FUS66459 GDX66429:GEO66459 GNT66429:GOK66459 GXP66429:GYG66459 HHL66429:HIC66459 HRH66429:HRY66459 IBD66429:IBU66459 IKZ66429:ILQ66459 IUV66429:IVM66459 JER66429:JFI66459 JON66429:JPE66459 JYJ66429:JZA66459 KIF66429:KIW66459 KSB66429:KSS66459 LBX66429:LCO66459 LLT66429:LMK66459 LVP66429:LWG66459 MFL66429:MGC66459 MPH66429:MPY66459 MZD66429:MZU66459 NIZ66429:NJQ66459 NSV66429:NTM66459 OCR66429:ODI66459 OMN66429:ONE66459 OWJ66429:OXA66459 PGF66429:PGW66459 PQB66429:PQS66459 PZX66429:QAO66459 QJT66429:QKK66459 QTP66429:QUG66459 RDL66429:REC66459 RNH66429:RNY66459 RXD66429:RXU66459 SGZ66429:SHQ66459 SQV66429:SRM66459 TAR66429:TBI66459 TKN66429:TLE66459 TUJ66429:TVA66459 UEF66429:UEW66459 UOB66429:UOS66459 UXX66429:UYO66459 VHT66429:VIK66459 VRP66429:VSG66459 WBL66429:WCC66459 WLH66429:WLY66459 WVD66429:WVU66459 IR131965:JI131995 SN131965:TE131995 ACJ131965:ADA131995 AMF131965:AMW131995 AWB131965:AWS131995 BFX131965:BGO131995 BPT131965:BQK131995 BZP131965:CAG131995 CJL131965:CKC131995 CTH131965:CTY131995 DDD131965:DDU131995 DMZ131965:DNQ131995 DWV131965:DXM131995 EGR131965:EHI131995 EQN131965:ERE131995 FAJ131965:FBA131995 FKF131965:FKW131995 FUB131965:FUS131995 GDX131965:GEO131995 GNT131965:GOK131995 GXP131965:GYG131995 HHL131965:HIC131995 HRH131965:HRY131995 IBD131965:IBU131995 IKZ131965:ILQ131995 IUV131965:IVM131995 JER131965:JFI131995 JON131965:JPE131995 JYJ131965:JZA131995 KIF131965:KIW131995 KSB131965:KSS131995 LBX131965:LCO131995 LLT131965:LMK131995 LVP131965:LWG131995 MFL131965:MGC131995 MPH131965:MPY131995 MZD131965:MZU131995 NIZ131965:NJQ131995 NSV131965:NTM131995 OCR131965:ODI131995 OMN131965:ONE131995 OWJ131965:OXA131995 PGF131965:PGW131995 PQB131965:PQS131995 PZX131965:QAO131995 QJT131965:QKK131995 QTP131965:QUG131995 RDL131965:REC131995 RNH131965:RNY131995 RXD131965:RXU131995 SGZ131965:SHQ131995 SQV131965:SRM131995 TAR131965:TBI131995 TKN131965:TLE131995 TUJ131965:TVA131995 UEF131965:UEW131995 UOB131965:UOS131995 UXX131965:UYO131995 VHT131965:VIK131995 VRP131965:VSG131995 WBL131965:WCC131995 WLH131965:WLY131995 WVD131965:WVU131995 IR197501:JI197531 SN197501:TE197531 ACJ197501:ADA197531 AMF197501:AMW197531 AWB197501:AWS197531 BFX197501:BGO197531 BPT197501:BQK197531 BZP197501:CAG197531 CJL197501:CKC197531 CTH197501:CTY197531 DDD197501:DDU197531 DMZ197501:DNQ197531 DWV197501:DXM197531 EGR197501:EHI197531 EQN197501:ERE197531 FAJ197501:FBA197531 FKF197501:FKW197531 FUB197501:FUS197531 GDX197501:GEO197531 GNT197501:GOK197531 GXP197501:GYG197531 HHL197501:HIC197531 HRH197501:HRY197531 IBD197501:IBU197531 IKZ197501:ILQ197531 IUV197501:IVM197531 JER197501:JFI197531 JON197501:JPE197531 JYJ197501:JZA197531 KIF197501:KIW197531 KSB197501:KSS197531 LBX197501:LCO197531 LLT197501:LMK197531 LVP197501:LWG197531 MFL197501:MGC197531 MPH197501:MPY197531 MZD197501:MZU197531 NIZ197501:NJQ197531 NSV197501:NTM197531 OCR197501:ODI197531 OMN197501:ONE197531 OWJ197501:OXA197531 PGF197501:PGW197531 PQB197501:PQS197531 PZX197501:QAO197531 QJT197501:QKK197531 QTP197501:QUG197531 RDL197501:REC197531 RNH197501:RNY197531 RXD197501:RXU197531 SGZ197501:SHQ197531 SQV197501:SRM197531 TAR197501:TBI197531 TKN197501:TLE197531 TUJ197501:TVA197531 UEF197501:UEW197531 UOB197501:UOS197531 UXX197501:UYO197531 VHT197501:VIK197531 VRP197501:VSG197531 WBL197501:WCC197531 WLH197501:WLY197531 WVD197501:WVU197531 IR263037:JI263067 SN263037:TE263067 ACJ263037:ADA263067 AMF263037:AMW263067 AWB263037:AWS263067 BFX263037:BGO263067 BPT263037:BQK263067 BZP263037:CAG263067 CJL263037:CKC263067 CTH263037:CTY263067 DDD263037:DDU263067 DMZ263037:DNQ263067 DWV263037:DXM263067 EGR263037:EHI263067 EQN263037:ERE263067 FAJ263037:FBA263067 FKF263037:FKW263067 FUB263037:FUS263067 GDX263037:GEO263067 GNT263037:GOK263067 GXP263037:GYG263067 HHL263037:HIC263067 HRH263037:HRY263067 IBD263037:IBU263067 IKZ263037:ILQ263067 IUV263037:IVM263067 JER263037:JFI263067 JON263037:JPE263067 JYJ263037:JZA263067 KIF263037:KIW263067 KSB263037:KSS263067 LBX263037:LCO263067 LLT263037:LMK263067 LVP263037:LWG263067 MFL263037:MGC263067 MPH263037:MPY263067 MZD263037:MZU263067 NIZ263037:NJQ263067 NSV263037:NTM263067 OCR263037:ODI263067 OMN263037:ONE263067 OWJ263037:OXA263067 PGF263037:PGW263067 PQB263037:PQS263067 PZX263037:QAO263067 QJT263037:QKK263067 QTP263037:QUG263067 RDL263037:REC263067 RNH263037:RNY263067 RXD263037:RXU263067 SGZ263037:SHQ263067 SQV263037:SRM263067 TAR263037:TBI263067 TKN263037:TLE263067 TUJ263037:TVA263067 UEF263037:UEW263067 UOB263037:UOS263067 UXX263037:UYO263067 VHT263037:VIK263067 VRP263037:VSG263067 WBL263037:WCC263067 WLH263037:WLY263067 WVD263037:WVU263067 IR328573:JI328603 SN328573:TE328603 ACJ328573:ADA328603 AMF328573:AMW328603 AWB328573:AWS328603 BFX328573:BGO328603 BPT328573:BQK328603 BZP328573:CAG328603 CJL328573:CKC328603 CTH328573:CTY328603 DDD328573:DDU328603 DMZ328573:DNQ328603 DWV328573:DXM328603 EGR328573:EHI328603 EQN328573:ERE328603 FAJ328573:FBA328603 FKF328573:FKW328603 FUB328573:FUS328603 GDX328573:GEO328603 GNT328573:GOK328603 GXP328573:GYG328603 HHL328573:HIC328603 HRH328573:HRY328603 IBD328573:IBU328603 IKZ328573:ILQ328603 IUV328573:IVM328603 JER328573:JFI328603 JON328573:JPE328603 JYJ328573:JZA328603 KIF328573:KIW328603 KSB328573:KSS328603 LBX328573:LCO328603 LLT328573:LMK328603 LVP328573:LWG328603 MFL328573:MGC328603 MPH328573:MPY328603 MZD328573:MZU328603 NIZ328573:NJQ328603 NSV328573:NTM328603 OCR328573:ODI328603 OMN328573:ONE328603 OWJ328573:OXA328603 PGF328573:PGW328603 PQB328573:PQS328603 PZX328573:QAO328603 QJT328573:QKK328603 QTP328573:QUG328603 RDL328573:REC328603 RNH328573:RNY328603 RXD328573:RXU328603 SGZ328573:SHQ328603 SQV328573:SRM328603 TAR328573:TBI328603 TKN328573:TLE328603 TUJ328573:TVA328603 UEF328573:UEW328603 UOB328573:UOS328603 UXX328573:UYO328603 VHT328573:VIK328603 VRP328573:VSG328603 WBL328573:WCC328603 WLH328573:WLY328603 WVD328573:WVU328603 IR394109:JI394139 SN394109:TE394139 ACJ394109:ADA394139 AMF394109:AMW394139 AWB394109:AWS394139 BFX394109:BGO394139 BPT394109:BQK394139 BZP394109:CAG394139 CJL394109:CKC394139 CTH394109:CTY394139 DDD394109:DDU394139 DMZ394109:DNQ394139 DWV394109:DXM394139 EGR394109:EHI394139 EQN394109:ERE394139 FAJ394109:FBA394139 FKF394109:FKW394139 FUB394109:FUS394139 GDX394109:GEO394139 GNT394109:GOK394139 GXP394109:GYG394139 HHL394109:HIC394139 HRH394109:HRY394139 IBD394109:IBU394139 IKZ394109:ILQ394139 IUV394109:IVM394139 JER394109:JFI394139 JON394109:JPE394139 JYJ394109:JZA394139 KIF394109:KIW394139 KSB394109:KSS394139 LBX394109:LCO394139 LLT394109:LMK394139 LVP394109:LWG394139 MFL394109:MGC394139 MPH394109:MPY394139 MZD394109:MZU394139 NIZ394109:NJQ394139 NSV394109:NTM394139 OCR394109:ODI394139 OMN394109:ONE394139 OWJ394109:OXA394139 PGF394109:PGW394139 PQB394109:PQS394139 PZX394109:QAO394139 QJT394109:QKK394139 QTP394109:QUG394139 RDL394109:REC394139 RNH394109:RNY394139 RXD394109:RXU394139 SGZ394109:SHQ394139 SQV394109:SRM394139 TAR394109:TBI394139 TKN394109:TLE394139 TUJ394109:TVA394139 UEF394109:UEW394139 UOB394109:UOS394139 UXX394109:UYO394139 VHT394109:VIK394139 VRP394109:VSG394139 WBL394109:WCC394139 WLH394109:WLY394139 WVD394109:WVU394139 IR459645:JI459675 SN459645:TE459675 ACJ459645:ADA459675 AMF459645:AMW459675 AWB459645:AWS459675 BFX459645:BGO459675 BPT459645:BQK459675 BZP459645:CAG459675 CJL459645:CKC459675 CTH459645:CTY459675 DDD459645:DDU459675 DMZ459645:DNQ459675 DWV459645:DXM459675 EGR459645:EHI459675 EQN459645:ERE459675 FAJ459645:FBA459675 FKF459645:FKW459675 FUB459645:FUS459675 GDX459645:GEO459675 GNT459645:GOK459675 GXP459645:GYG459675 HHL459645:HIC459675 HRH459645:HRY459675 IBD459645:IBU459675 IKZ459645:ILQ459675 IUV459645:IVM459675 JER459645:JFI459675 JON459645:JPE459675 JYJ459645:JZA459675 KIF459645:KIW459675 KSB459645:KSS459675 LBX459645:LCO459675 LLT459645:LMK459675 LVP459645:LWG459675 MFL459645:MGC459675 MPH459645:MPY459675 MZD459645:MZU459675 NIZ459645:NJQ459675 NSV459645:NTM459675 OCR459645:ODI459675 OMN459645:ONE459675 OWJ459645:OXA459675 PGF459645:PGW459675 PQB459645:PQS459675 PZX459645:QAO459675 QJT459645:QKK459675 QTP459645:QUG459675 RDL459645:REC459675 RNH459645:RNY459675 RXD459645:RXU459675 SGZ459645:SHQ459675 SQV459645:SRM459675 TAR459645:TBI459675 TKN459645:TLE459675 TUJ459645:TVA459675 UEF459645:UEW459675 UOB459645:UOS459675 UXX459645:UYO459675 VHT459645:VIK459675 VRP459645:VSG459675 WBL459645:WCC459675 WLH459645:WLY459675 WVD459645:WVU459675 IR525181:JI525211 SN525181:TE525211 ACJ525181:ADA525211 AMF525181:AMW525211 AWB525181:AWS525211 BFX525181:BGO525211 BPT525181:BQK525211 BZP525181:CAG525211 CJL525181:CKC525211 CTH525181:CTY525211 DDD525181:DDU525211 DMZ525181:DNQ525211 DWV525181:DXM525211 EGR525181:EHI525211 EQN525181:ERE525211 FAJ525181:FBA525211 FKF525181:FKW525211 FUB525181:FUS525211 GDX525181:GEO525211 GNT525181:GOK525211 GXP525181:GYG525211 HHL525181:HIC525211 HRH525181:HRY525211 IBD525181:IBU525211 IKZ525181:ILQ525211 IUV525181:IVM525211 JER525181:JFI525211 JON525181:JPE525211 JYJ525181:JZA525211 KIF525181:KIW525211 KSB525181:KSS525211 LBX525181:LCO525211 LLT525181:LMK525211 LVP525181:LWG525211 MFL525181:MGC525211 MPH525181:MPY525211 MZD525181:MZU525211 NIZ525181:NJQ525211 NSV525181:NTM525211 OCR525181:ODI525211 OMN525181:ONE525211 OWJ525181:OXA525211 PGF525181:PGW525211 PQB525181:PQS525211 PZX525181:QAO525211 QJT525181:QKK525211 QTP525181:QUG525211 RDL525181:REC525211 RNH525181:RNY525211 RXD525181:RXU525211 SGZ525181:SHQ525211 SQV525181:SRM525211 TAR525181:TBI525211 TKN525181:TLE525211 TUJ525181:TVA525211 UEF525181:UEW525211 UOB525181:UOS525211 UXX525181:UYO525211 VHT525181:VIK525211 VRP525181:VSG525211 WBL525181:WCC525211 WLH525181:WLY525211 WVD525181:WVU525211 IR590717:JI590747 SN590717:TE590747 ACJ590717:ADA590747 AMF590717:AMW590747 AWB590717:AWS590747 BFX590717:BGO590747 BPT590717:BQK590747 BZP590717:CAG590747 CJL590717:CKC590747 CTH590717:CTY590747 DDD590717:DDU590747 DMZ590717:DNQ590747 DWV590717:DXM590747 EGR590717:EHI590747 EQN590717:ERE590747 FAJ590717:FBA590747 FKF590717:FKW590747 FUB590717:FUS590747 GDX590717:GEO590747 GNT590717:GOK590747 GXP590717:GYG590747 HHL590717:HIC590747 HRH590717:HRY590747 IBD590717:IBU590747 IKZ590717:ILQ590747 IUV590717:IVM590747 JER590717:JFI590747 JON590717:JPE590747 JYJ590717:JZA590747 KIF590717:KIW590747 KSB590717:KSS590747 LBX590717:LCO590747 LLT590717:LMK590747 LVP590717:LWG590747 MFL590717:MGC590747 MPH590717:MPY590747 MZD590717:MZU590747 NIZ590717:NJQ590747 NSV590717:NTM590747 OCR590717:ODI590747 OMN590717:ONE590747 OWJ590717:OXA590747 PGF590717:PGW590747 PQB590717:PQS590747 PZX590717:QAO590747 QJT590717:QKK590747 QTP590717:QUG590747 RDL590717:REC590747 RNH590717:RNY590747 RXD590717:RXU590747 SGZ590717:SHQ590747 SQV590717:SRM590747 TAR590717:TBI590747 TKN590717:TLE590747 TUJ590717:TVA590747 UEF590717:UEW590747 UOB590717:UOS590747 UXX590717:UYO590747 VHT590717:VIK590747 VRP590717:VSG590747 WBL590717:WCC590747 WLH590717:WLY590747 WVD590717:WVU590747 IR656253:JI656283 SN656253:TE656283 ACJ656253:ADA656283 AMF656253:AMW656283 AWB656253:AWS656283 BFX656253:BGO656283 BPT656253:BQK656283 BZP656253:CAG656283 CJL656253:CKC656283 CTH656253:CTY656283 DDD656253:DDU656283 DMZ656253:DNQ656283 DWV656253:DXM656283 EGR656253:EHI656283 EQN656253:ERE656283 FAJ656253:FBA656283 FKF656253:FKW656283 FUB656253:FUS656283 GDX656253:GEO656283 GNT656253:GOK656283 GXP656253:GYG656283 HHL656253:HIC656283 HRH656253:HRY656283 IBD656253:IBU656283 IKZ656253:ILQ656283 IUV656253:IVM656283 JER656253:JFI656283 JON656253:JPE656283 JYJ656253:JZA656283 KIF656253:KIW656283 KSB656253:KSS656283 LBX656253:LCO656283 LLT656253:LMK656283 LVP656253:LWG656283 MFL656253:MGC656283 MPH656253:MPY656283 MZD656253:MZU656283 NIZ656253:NJQ656283 NSV656253:NTM656283 OCR656253:ODI656283 OMN656253:ONE656283 OWJ656253:OXA656283 PGF656253:PGW656283 PQB656253:PQS656283 PZX656253:QAO656283 QJT656253:QKK656283 QTP656253:QUG656283 RDL656253:REC656283 RNH656253:RNY656283 RXD656253:RXU656283 SGZ656253:SHQ656283 SQV656253:SRM656283 TAR656253:TBI656283 TKN656253:TLE656283 TUJ656253:TVA656283 UEF656253:UEW656283 UOB656253:UOS656283 UXX656253:UYO656283 VHT656253:VIK656283 VRP656253:VSG656283 WBL656253:WCC656283 WLH656253:WLY656283 WVD656253:WVU656283 IR721789:JI721819 SN721789:TE721819 ACJ721789:ADA721819 AMF721789:AMW721819 AWB721789:AWS721819 BFX721789:BGO721819 BPT721789:BQK721819 BZP721789:CAG721819 CJL721789:CKC721819 CTH721789:CTY721819 DDD721789:DDU721819 DMZ721789:DNQ721819 DWV721789:DXM721819 EGR721789:EHI721819 EQN721789:ERE721819 FAJ721789:FBA721819 FKF721789:FKW721819 FUB721789:FUS721819 GDX721789:GEO721819 GNT721789:GOK721819 GXP721789:GYG721819 HHL721789:HIC721819 HRH721789:HRY721819 IBD721789:IBU721819 IKZ721789:ILQ721819 IUV721789:IVM721819 JER721789:JFI721819 JON721789:JPE721819 JYJ721789:JZA721819 KIF721789:KIW721819 KSB721789:KSS721819 LBX721789:LCO721819 LLT721789:LMK721819 LVP721789:LWG721819 MFL721789:MGC721819 MPH721789:MPY721819 MZD721789:MZU721819 NIZ721789:NJQ721819 NSV721789:NTM721819 OCR721789:ODI721819 OMN721789:ONE721819 OWJ721789:OXA721819 PGF721789:PGW721819 PQB721789:PQS721819 PZX721789:QAO721819 QJT721789:QKK721819 QTP721789:QUG721819 RDL721789:REC721819 RNH721789:RNY721819 RXD721789:RXU721819 SGZ721789:SHQ721819 SQV721789:SRM721819 TAR721789:TBI721819 TKN721789:TLE721819 TUJ721789:TVA721819 UEF721789:UEW721819 UOB721789:UOS721819 UXX721789:UYO721819 VHT721789:VIK721819 VRP721789:VSG721819 WBL721789:WCC721819 WLH721789:WLY721819 WVD721789:WVU721819 IR787325:JI787355 SN787325:TE787355 ACJ787325:ADA787355 AMF787325:AMW787355 AWB787325:AWS787355 BFX787325:BGO787355 BPT787325:BQK787355 BZP787325:CAG787355 CJL787325:CKC787355 CTH787325:CTY787355 DDD787325:DDU787355 DMZ787325:DNQ787355 DWV787325:DXM787355 EGR787325:EHI787355 EQN787325:ERE787355 FAJ787325:FBA787355 FKF787325:FKW787355 FUB787325:FUS787355 GDX787325:GEO787355 GNT787325:GOK787355 GXP787325:GYG787355 HHL787325:HIC787355 HRH787325:HRY787355 IBD787325:IBU787355 IKZ787325:ILQ787355 IUV787325:IVM787355 JER787325:JFI787355 JON787325:JPE787355 JYJ787325:JZA787355 KIF787325:KIW787355 KSB787325:KSS787355 LBX787325:LCO787355 LLT787325:LMK787355 LVP787325:LWG787355 MFL787325:MGC787355 MPH787325:MPY787355 MZD787325:MZU787355 NIZ787325:NJQ787355 NSV787325:NTM787355 OCR787325:ODI787355 OMN787325:ONE787355 OWJ787325:OXA787355 PGF787325:PGW787355 PQB787325:PQS787355 PZX787325:QAO787355 QJT787325:QKK787355 QTP787325:QUG787355 RDL787325:REC787355 RNH787325:RNY787355 RXD787325:RXU787355 SGZ787325:SHQ787355 SQV787325:SRM787355 TAR787325:TBI787355 TKN787325:TLE787355 TUJ787325:TVA787355 UEF787325:UEW787355 UOB787325:UOS787355 UXX787325:UYO787355 VHT787325:VIK787355 VRP787325:VSG787355 WBL787325:WCC787355 WLH787325:WLY787355 WVD787325:WVU787355 IR852861:JI852891 SN852861:TE852891 ACJ852861:ADA852891 AMF852861:AMW852891 AWB852861:AWS852891 BFX852861:BGO852891 BPT852861:BQK852891 BZP852861:CAG852891 CJL852861:CKC852891 CTH852861:CTY852891 DDD852861:DDU852891 DMZ852861:DNQ852891 DWV852861:DXM852891 EGR852861:EHI852891 EQN852861:ERE852891 FAJ852861:FBA852891 FKF852861:FKW852891 FUB852861:FUS852891 GDX852861:GEO852891 GNT852861:GOK852891 GXP852861:GYG852891 HHL852861:HIC852891 HRH852861:HRY852891 IBD852861:IBU852891 IKZ852861:ILQ852891 IUV852861:IVM852891 JER852861:JFI852891 JON852861:JPE852891 JYJ852861:JZA852891 KIF852861:KIW852891 KSB852861:KSS852891 LBX852861:LCO852891 LLT852861:LMK852891 LVP852861:LWG852891 MFL852861:MGC852891 MPH852861:MPY852891 MZD852861:MZU852891 NIZ852861:NJQ852891 NSV852861:NTM852891 OCR852861:ODI852891 OMN852861:ONE852891 OWJ852861:OXA852891 PGF852861:PGW852891 PQB852861:PQS852891 PZX852861:QAO852891 QJT852861:QKK852891 QTP852861:QUG852891 RDL852861:REC852891 RNH852861:RNY852891 RXD852861:RXU852891 SGZ852861:SHQ852891 SQV852861:SRM852891 TAR852861:TBI852891 TKN852861:TLE852891 TUJ852861:TVA852891 UEF852861:UEW852891 UOB852861:UOS852891 UXX852861:UYO852891 VHT852861:VIK852891 VRP852861:VSG852891 WBL852861:WCC852891 WLH852861:WLY852891 WVD852861:WVU852891 IR918397:JI918427 SN918397:TE918427 ACJ918397:ADA918427 AMF918397:AMW918427 AWB918397:AWS918427 BFX918397:BGO918427 BPT918397:BQK918427 BZP918397:CAG918427 CJL918397:CKC918427 CTH918397:CTY918427 DDD918397:DDU918427 DMZ918397:DNQ918427 DWV918397:DXM918427 EGR918397:EHI918427 EQN918397:ERE918427 FAJ918397:FBA918427 FKF918397:FKW918427 FUB918397:FUS918427 GDX918397:GEO918427 GNT918397:GOK918427 GXP918397:GYG918427 HHL918397:HIC918427 HRH918397:HRY918427 IBD918397:IBU918427 IKZ918397:ILQ918427 IUV918397:IVM918427 JER918397:JFI918427 JON918397:JPE918427 JYJ918397:JZA918427 KIF918397:KIW918427 KSB918397:KSS918427 LBX918397:LCO918427 LLT918397:LMK918427 LVP918397:LWG918427 MFL918397:MGC918427 MPH918397:MPY918427 MZD918397:MZU918427 NIZ918397:NJQ918427 NSV918397:NTM918427 OCR918397:ODI918427 OMN918397:ONE918427 OWJ918397:OXA918427 PGF918397:PGW918427 PQB918397:PQS918427 PZX918397:QAO918427 QJT918397:QKK918427 QTP918397:QUG918427 RDL918397:REC918427 RNH918397:RNY918427 RXD918397:RXU918427 SGZ918397:SHQ918427 SQV918397:SRM918427 TAR918397:TBI918427 TKN918397:TLE918427 TUJ918397:TVA918427 UEF918397:UEW918427 UOB918397:UOS918427 UXX918397:UYO918427 VHT918397:VIK918427 VRP918397:VSG918427 WBL918397:WCC918427 WLH918397:WLY918427 WVD918397:WVU918427 IR983933:JI983963 SN983933:TE983963 ACJ983933:ADA983963 AMF983933:AMW983963 AWB983933:AWS983963 BFX983933:BGO983963 BPT983933:BQK983963 BZP983933:CAG983963 CJL983933:CKC983963 CTH983933:CTY983963 DDD983933:DDU983963 DMZ983933:DNQ983963 DWV983933:DXM983963 EGR983933:EHI983963 EQN983933:ERE983963 FAJ983933:FBA983963 FKF983933:FKW983963 FUB983933:FUS983963 GDX983933:GEO983963 GNT983933:GOK983963 GXP983933:GYG983963 HHL983933:HIC983963 HRH983933:HRY983963 IBD983933:IBU983963 IKZ983933:ILQ983963 IUV983933:IVM983963 JER983933:JFI983963 JON983933:JPE983963 JYJ983933:JZA983963 KIF983933:KIW983963 KSB983933:KSS983963 LBX983933:LCO983963 LLT983933:LMK983963 LVP983933:LWG983963 MFL983933:MGC983963 MPH983933:MPY983963 MZD983933:MZU983963 NIZ983933:NJQ983963 NSV983933:NTM983963 OCR983933:ODI983963 OMN983933:ONE983963 OWJ983933:OXA983963 PGF983933:PGW983963 PQB983933:PQS983963 PZX983933:QAO983963 QJT983933:QKK983963 QTP983933:QUG983963 RDL983933:REC983963 RNH983933:RNY983963 RXD983933:RXU983963 SGZ983933:SHQ983963 SQV983933:SRM983963 TAR983933:TBI983963 TKN983933:TLE983963 TUJ983933:TVA983963 UEF983933:UEW983963 UOB983933:UOS983963 UXX983933:UYO983963 VHT983933:VIK983963 VRP983933:VSG983963 WBL983933:WCC983963 WLH983933:WLY983963 WVD983933:WVU983963 F132015:Y132025 F197551:Y197561 F263087:Y263097 F328623:Y328633 F394159:Y394169 F459695:Y459705 F525231:Y525241 F590767:Y590777 F656303:Y656313 F721839:Y721849 F787375:Y787385 F852911:Y852921 F918447:Y918457 F983983:Y983993 F66464:Y66469 F132000:Y132005 F197536:Y197541 F263072:Y263077 F328608:Y328613 F394144:Y394149 F459680:Y459685 F525216:Y525221 F590752:Y590757 F656288:Y656293 F721824:Y721829 F787360:Y787365 F852896:Y852901 F918432:Y918437 F983968:Y983973 F66471:Y66476 F132007:Y132012 F197543:Y197548 F263079:Y263084 F328615:Y328620 F394151:Y394156 F459687:Y459692 F525223:Y525228 F590759:Y590764 F656295:Y656300 F721831:Y721836 F787367:Y787372 F852903:Y852908 F918439:Y918444 F983975:Y983980 G66429:Z66459 G131965:Z131995 G197501:Z197531 G263037:Z263067 G328573:Z328603 G394109:Z394139 G459645:Z459675 G525181:Z525211 G590717:Z590747 G656253:Z656283 G721789:Z721819 G787325:Z787355 G852861:Z852891 G918397:Z918427 G983933:Z983963 F66479:Y66489" xr:uid="{0A5FB460-67FC-4AF4-AA7B-94C1D7871E9A}">
      <formula1>menu1</formula1>
    </dataValidation>
    <dataValidation type="list" allowBlank="1" showInputMessage="1" showErrorMessage="1" sqref="E66417 IP66417 SL66417 ACH66417 AMD66417 AVZ66417 BFV66417 BPR66417 BZN66417 CJJ66417 CTF66417 DDB66417 DMX66417 DWT66417 EGP66417 EQL66417 FAH66417 FKD66417 FTZ66417 GDV66417 GNR66417 GXN66417 HHJ66417 HRF66417 IBB66417 IKX66417 IUT66417 JEP66417 JOL66417 JYH66417 KID66417 KRZ66417 LBV66417 LLR66417 LVN66417 MFJ66417 MPF66417 MZB66417 NIX66417 NST66417 OCP66417 OML66417 OWH66417 PGD66417 PPZ66417 PZV66417 QJR66417 QTN66417 RDJ66417 RNF66417 RXB66417 SGX66417 SQT66417 TAP66417 TKL66417 TUH66417 UED66417 UNZ66417 UXV66417 VHR66417 VRN66417 WBJ66417 WLF66417 WVB66417 E131953 IP131953 SL131953 ACH131953 AMD131953 AVZ131953 BFV131953 BPR131953 BZN131953 CJJ131953 CTF131953 DDB131953 DMX131953 DWT131953 EGP131953 EQL131953 FAH131953 FKD131953 FTZ131953 GDV131953 GNR131953 GXN131953 HHJ131953 HRF131953 IBB131953 IKX131953 IUT131953 JEP131953 JOL131953 JYH131953 KID131953 KRZ131953 LBV131953 LLR131953 LVN131953 MFJ131953 MPF131953 MZB131953 NIX131953 NST131953 OCP131953 OML131953 OWH131953 PGD131953 PPZ131953 PZV131953 QJR131953 QTN131953 RDJ131953 RNF131953 RXB131953 SGX131953 SQT131953 TAP131953 TKL131953 TUH131953 UED131953 UNZ131953 UXV131953 VHR131953 VRN131953 WBJ131953 WLF131953 WVB131953 E197489 IP197489 SL197489 ACH197489 AMD197489 AVZ197489 BFV197489 BPR197489 BZN197489 CJJ197489 CTF197489 DDB197489 DMX197489 DWT197489 EGP197489 EQL197489 FAH197489 FKD197489 FTZ197489 GDV197489 GNR197489 GXN197489 HHJ197489 HRF197489 IBB197489 IKX197489 IUT197489 JEP197489 JOL197489 JYH197489 KID197489 KRZ197489 LBV197489 LLR197489 LVN197489 MFJ197489 MPF197489 MZB197489 NIX197489 NST197489 OCP197489 OML197489 OWH197489 PGD197489 PPZ197489 PZV197489 QJR197489 QTN197489 RDJ197489 RNF197489 RXB197489 SGX197489 SQT197489 TAP197489 TKL197489 TUH197489 UED197489 UNZ197489 UXV197489 VHR197489 VRN197489 WBJ197489 WLF197489 WVB197489 E263025 IP263025 SL263025 ACH263025 AMD263025 AVZ263025 BFV263025 BPR263025 BZN263025 CJJ263025 CTF263025 DDB263025 DMX263025 DWT263025 EGP263025 EQL263025 FAH263025 FKD263025 FTZ263025 GDV263025 GNR263025 GXN263025 HHJ263025 HRF263025 IBB263025 IKX263025 IUT263025 JEP263025 JOL263025 JYH263025 KID263025 KRZ263025 LBV263025 LLR263025 LVN263025 MFJ263025 MPF263025 MZB263025 NIX263025 NST263025 OCP263025 OML263025 OWH263025 PGD263025 PPZ263025 PZV263025 QJR263025 QTN263025 RDJ263025 RNF263025 RXB263025 SGX263025 SQT263025 TAP263025 TKL263025 TUH263025 UED263025 UNZ263025 UXV263025 VHR263025 VRN263025 WBJ263025 WLF263025 WVB263025 E328561 IP328561 SL328561 ACH328561 AMD328561 AVZ328561 BFV328561 BPR328561 BZN328561 CJJ328561 CTF328561 DDB328561 DMX328561 DWT328561 EGP328561 EQL328561 FAH328561 FKD328561 FTZ328561 GDV328561 GNR328561 GXN328561 HHJ328561 HRF328561 IBB328561 IKX328561 IUT328561 JEP328561 JOL328561 JYH328561 KID328561 KRZ328561 LBV328561 LLR328561 LVN328561 MFJ328561 MPF328561 MZB328561 NIX328561 NST328561 OCP328561 OML328561 OWH328561 PGD328561 PPZ328561 PZV328561 QJR328561 QTN328561 RDJ328561 RNF328561 RXB328561 SGX328561 SQT328561 TAP328561 TKL328561 TUH328561 UED328561 UNZ328561 UXV328561 VHR328561 VRN328561 WBJ328561 WLF328561 WVB328561 E394097 IP394097 SL394097 ACH394097 AMD394097 AVZ394097 BFV394097 BPR394097 BZN394097 CJJ394097 CTF394097 DDB394097 DMX394097 DWT394097 EGP394097 EQL394097 FAH394097 FKD394097 FTZ394097 GDV394097 GNR394097 GXN394097 HHJ394097 HRF394097 IBB394097 IKX394097 IUT394097 JEP394097 JOL394097 JYH394097 KID394097 KRZ394097 LBV394097 LLR394097 LVN394097 MFJ394097 MPF394097 MZB394097 NIX394097 NST394097 OCP394097 OML394097 OWH394097 PGD394097 PPZ394097 PZV394097 QJR394097 QTN394097 RDJ394097 RNF394097 RXB394097 SGX394097 SQT394097 TAP394097 TKL394097 TUH394097 UED394097 UNZ394097 UXV394097 VHR394097 VRN394097 WBJ394097 WLF394097 WVB394097 E459633 IP459633 SL459633 ACH459633 AMD459633 AVZ459633 BFV459633 BPR459633 BZN459633 CJJ459633 CTF459633 DDB459633 DMX459633 DWT459633 EGP459633 EQL459633 FAH459633 FKD459633 FTZ459633 GDV459633 GNR459633 GXN459633 HHJ459633 HRF459633 IBB459633 IKX459633 IUT459633 JEP459633 JOL459633 JYH459633 KID459633 KRZ459633 LBV459633 LLR459633 LVN459633 MFJ459633 MPF459633 MZB459633 NIX459633 NST459633 OCP459633 OML459633 OWH459633 PGD459633 PPZ459633 PZV459633 QJR459633 QTN459633 RDJ459633 RNF459633 RXB459633 SGX459633 SQT459633 TAP459633 TKL459633 TUH459633 UED459633 UNZ459633 UXV459633 VHR459633 VRN459633 WBJ459633 WLF459633 WVB459633 E525169 IP525169 SL525169 ACH525169 AMD525169 AVZ525169 BFV525169 BPR525169 BZN525169 CJJ525169 CTF525169 DDB525169 DMX525169 DWT525169 EGP525169 EQL525169 FAH525169 FKD525169 FTZ525169 GDV525169 GNR525169 GXN525169 HHJ525169 HRF525169 IBB525169 IKX525169 IUT525169 JEP525169 JOL525169 JYH525169 KID525169 KRZ525169 LBV525169 LLR525169 LVN525169 MFJ525169 MPF525169 MZB525169 NIX525169 NST525169 OCP525169 OML525169 OWH525169 PGD525169 PPZ525169 PZV525169 QJR525169 QTN525169 RDJ525169 RNF525169 RXB525169 SGX525169 SQT525169 TAP525169 TKL525169 TUH525169 UED525169 UNZ525169 UXV525169 VHR525169 VRN525169 WBJ525169 WLF525169 WVB525169 E590705 IP590705 SL590705 ACH590705 AMD590705 AVZ590705 BFV590705 BPR590705 BZN590705 CJJ590705 CTF590705 DDB590705 DMX590705 DWT590705 EGP590705 EQL590705 FAH590705 FKD590705 FTZ590705 GDV590705 GNR590705 GXN590705 HHJ590705 HRF590705 IBB590705 IKX590705 IUT590705 JEP590705 JOL590705 JYH590705 KID590705 KRZ590705 LBV590705 LLR590705 LVN590705 MFJ590705 MPF590705 MZB590705 NIX590705 NST590705 OCP590705 OML590705 OWH590705 PGD590705 PPZ590705 PZV590705 QJR590705 QTN590705 RDJ590705 RNF590705 RXB590705 SGX590705 SQT590705 TAP590705 TKL590705 TUH590705 UED590705 UNZ590705 UXV590705 VHR590705 VRN590705 WBJ590705 WLF590705 WVB590705 E656241 IP656241 SL656241 ACH656241 AMD656241 AVZ656241 BFV656241 BPR656241 BZN656241 CJJ656241 CTF656241 DDB656241 DMX656241 DWT656241 EGP656241 EQL656241 FAH656241 FKD656241 FTZ656241 GDV656241 GNR656241 GXN656241 HHJ656241 HRF656241 IBB656241 IKX656241 IUT656241 JEP656241 JOL656241 JYH656241 KID656241 KRZ656241 LBV656241 LLR656241 LVN656241 MFJ656241 MPF656241 MZB656241 NIX656241 NST656241 OCP656241 OML656241 OWH656241 PGD656241 PPZ656241 PZV656241 QJR656241 QTN656241 RDJ656241 RNF656241 RXB656241 SGX656241 SQT656241 TAP656241 TKL656241 TUH656241 UED656241 UNZ656241 UXV656241 VHR656241 VRN656241 WBJ656241 WLF656241 WVB656241 E721777 IP721777 SL721777 ACH721777 AMD721777 AVZ721777 BFV721777 BPR721777 BZN721777 CJJ721777 CTF721777 DDB721777 DMX721777 DWT721777 EGP721777 EQL721777 FAH721777 FKD721777 FTZ721777 GDV721777 GNR721777 GXN721777 HHJ721777 HRF721777 IBB721777 IKX721777 IUT721777 JEP721777 JOL721777 JYH721777 KID721777 KRZ721777 LBV721777 LLR721777 LVN721777 MFJ721777 MPF721777 MZB721777 NIX721777 NST721777 OCP721777 OML721777 OWH721777 PGD721777 PPZ721777 PZV721777 QJR721777 QTN721777 RDJ721777 RNF721777 RXB721777 SGX721777 SQT721777 TAP721777 TKL721777 TUH721777 UED721777 UNZ721777 UXV721777 VHR721777 VRN721777 WBJ721777 WLF721777 WVB721777 E787313 IP787313 SL787313 ACH787313 AMD787313 AVZ787313 BFV787313 BPR787313 BZN787313 CJJ787313 CTF787313 DDB787313 DMX787313 DWT787313 EGP787313 EQL787313 FAH787313 FKD787313 FTZ787313 GDV787313 GNR787313 GXN787313 HHJ787313 HRF787313 IBB787313 IKX787313 IUT787313 JEP787313 JOL787313 JYH787313 KID787313 KRZ787313 LBV787313 LLR787313 LVN787313 MFJ787313 MPF787313 MZB787313 NIX787313 NST787313 OCP787313 OML787313 OWH787313 PGD787313 PPZ787313 PZV787313 QJR787313 QTN787313 RDJ787313 RNF787313 RXB787313 SGX787313 SQT787313 TAP787313 TKL787313 TUH787313 UED787313 UNZ787313 UXV787313 VHR787313 VRN787313 WBJ787313 WLF787313 WVB787313 E852849 IP852849 SL852849 ACH852849 AMD852849 AVZ852849 BFV852849 BPR852849 BZN852849 CJJ852849 CTF852849 DDB852849 DMX852849 DWT852849 EGP852849 EQL852849 FAH852849 FKD852849 FTZ852849 GDV852849 GNR852849 GXN852849 HHJ852849 HRF852849 IBB852849 IKX852849 IUT852849 JEP852849 JOL852849 JYH852849 KID852849 KRZ852849 LBV852849 LLR852849 LVN852849 MFJ852849 MPF852849 MZB852849 NIX852849 NST852849 OCP852849 OML852849 OWH852849 PGD852849 PPZ852849 PZV852849 QJR852849 QTN852849 RDJ852849 RNF852849 RXB852849 SGX852849 SQT852849 TAP852849 TKL852849 TUH852849 UED852849 UNZ852849 UXV852849 VHR852849 VRN852849 WBJ852849 WLF852849 WVB852849 E918385 IP918385 SL918385 ACH918385 AMD918385 AVZ918385 BFV918385 BPR918385 BZN918385 CJJ918385 CTF918385 DDB918385 DMX918385 DWT918385 EGP918385 EQL918385 FAH918385 FKD918385 FTZ918385 GDV918385 GNR918385 GXN918385 HHJ918385 HRF918385 IBB918385 IKX918385 IUT918385 JEP918385 JOL918385 JYH918385 KID918385 KRZ918385 LBV918385 LLR918385 LVN918385 MFJ918385 MPF918385 MZB918385 NIX918385 NST918385 OCP918385 OML918385 OWH918385 PGD918385 PPZ918385 PZV918385 QJR918385 QTN918385 RDJ918385 RNF918385 RXB918385 SGX918385 SQT918385 TAP918385 TKL918385 TUH918385 UED918385 UNZ918385 UXV918385 VHR918385 VRN918385 WBJ918385 WLF918385 WVB918385 E983921 IP983921 SL983921 ACH983921 AMD983921 AVZ983921 BFV983921 BPR983921 BZN983921 CJJ983921 CTF983921 DDB983921 DMX983921 DWT983921 EGP983921 EQL983921 FAH983921 FKD983921 FTZ983921 GDV983921 GNR983921 GXN983921 HHJ983921 HRF983921 IBB983921 IKX983921 IUT983921 JEP983921 JOL983921 JYH983921 KID983921 KRZ983921 LBV983921 LLR983921 LVN983921 MFJ983921 MPF983921 MZB983921 NIX983921 NST983921 OCP983921 OML983921 OWH983921 PGD983921 PPZ983921 PZV983921 QJR983921 QTN983921 RDJ983921 RNF983921 RXB983921 SGX983921 SQT983921 TAP983921 TKL983921 TUH983921 UED983921 UNZ983921 UXV983921 VHR983921 VRN983921 WBJ983921 WLF983921 WVB983921 WVB983929:WVB983931 E66425:E66427 IP66425:IP66427 SL66425:SL66427 ACH66425:ACH66427 AMD66425:AMD66427 AVZ66425:AVZ66427 BFV66425:BFV66427 BPR66425:BPR66427 BZN66425:BZN66427 CJJ66425:CJJ66427 CTF66425:CTF66427 DDB66425:DDB66427 DMX66425:DMX66427 DWT66425:DWT66427 EGP66425:EGP66427 EQL66425:EQL66427 FAH66425:FAH66427 FKD66425:FKD66427 FTZ66425:FTZ66427 GDV66425:GDV66427 GNR66425:GNR66427 GXN66425:GXN66427 HHJ66425:HHJ66427 HRF66425:HRF66427 IBB66425:IBB66427 IKX66425:IKX66427 IUT66425:IUT66427 JEP66425:JEP66427 JOL66425:JOL66427 JYH66425:JYH66427 KID66425:KID66427 KRZ66425:KRZ66427 LBV66425:LBV66427 LLR66425:LLR66427 LVN66425:LVN66427 MFJ66425:MFJ66427 MPF66425:MPF66427 MZB66425:MZB66427 NIX66425:NIX66427 NST66425:NST66427 OCP66425:OCP66427 OML66425:OML66427 OWH66425:OWH66427 PGD66425:PGD66427 PPZ66425:PPZ66427 PZV66425:PZV66427 QJR66425:QJR66427 QTN66425:QTN66427 RDJ66425:RDJ66427 RNF66425:RNF66427 RXB66425:RXB66427 SGX66425:SGX66427 SQT66425:SQT66427 TAP66425:TAP66427 TKL66425:TKL66427 TUH66425:TUH66427 UED66425:UED66427 UNZ66425:UNZ66427 UXV66425:UXV66427 VHR66425:VHR66427 VRN66425:VRN66427 WBJ66425:WBJ66427 WLF66425:WLF66427 WVB66425:WVB66427 E131961:E131963 IP131961:IP131963 SL131961:SL131963 ACH131961:ACH131963 AMD131961:AMD131963 AVZ131961:AVZ131963 BFV131961:BFV131963 BPR131961:BPR131963 BZN131961:BZN131963 CJJ131961:CJJ131963 CTF131961:CTF131963 DDB131961:DDB131963 DMX131961:DMX131963 DWT131961:DWT131963 EGP131961:EGP131963 EQL131961:EQL131963 FAH131961:FAH131963 FKD131961:FKD131963 FTZ131961:FTZ131963 GDV131961:GDV131963 GNR131961:GNR131963 GXN131961:GXN131963 HHJ131961:HHJ131963 HRF131961:HRF131963 IBB131961:IBB131963 IKX131961:IKX131963 IUT131961:IUT131963 JEP131961:JEP131963 JOL131961:JOL131963 JYH131961:JYH131963 KID131961:KID131963 KRZ131961:KRZ131963 LBV131961:LBV131963 LLR131961:LLR131963 LVN131961:LVN131963 MFJ131961:MFJ131963 MPF131961:MPF131963 MZB131961:MZB131963 NIX131961:NIX131963 NST131961:NST131963 OCP131961:OCP131963 OML131961:OML131963 OWH131961:OWH131963 PGD131961:PGD131963 PPZ131961:PPZ131963 PZV131961:PZV131963 QJR131961:QJR131963 QTN131961:QTN131963 RDJ131961:RDJ131963 RNF131961:RNF131963 RXB131961:RXB131963 SGX131961:SGX131963 SQT131961:SQT131963 TAP131961:TAP131963 TKL131961:TKL131963 TUH131961:TUH131963 UED131961:UED131963 UNZ131961:UNZ131963 UXV131961:UXV131963 VHR131961:VHR131963 VRN131961:VRN131963 WBJ131961:WBJ131963 WLF131961:WLF131963 WVB131961:WVB131963 E197497:E197499 IP197497:IP197499 SL197497:SL197499 ACH197497:ACH197499 AMD197497:AMD197499 AVZ197497:AVZ197499 BFV197497:BFV197499 BPR197497:BPR197499 BZN197497:BZN197499 CJJ197497:CJJ197499 CTF197497:CTF197499 DDB197497:DDB197499 DMX197497:DMX197499 DWT197497:DWT197499 EGP197497:EGP197499 EQL197497:EQL197499 FAH197497:FAH197499 FKD197497:FKD197499 FTZ197497:FTZ197499 GDV197497:GDV197499 GNR197497:GNR197499 GXN197497:GXN197499 HHJ197497:HHJ197499 HRF197497:HRF197499 IBB197497:IBB197499 IKX197497:IKX197499 IUT197497:IUT197499 JEP197497:JEP197499 JOL197497:JOL197499 JYH197497:JYH197499 KID197497:KID197499 KRZ197497:KRZ197499 LBV197497:LBV197499 LLR197497:LLR197499 LVN197497:LVN197499 MFJ197497:MFJ197499 MPF197497:MPF197499 MZB197497:MZB197499 NIX197497:NIX197499 NST197497:NST197499 OCP197497:OCP197499 OML197497:OML197499 OWH197497:OWH197499 PGD197497:PGD197499 PPZ197497:PPZ197499 PZV197497:PZV197499 QJR197497:QJR197499 QTN197497:QTN197499 RDJ197497:RDJ197499 RNF197497:RNF197499 RXB197497:RXB197499 SGX197497:SGX197499 SQT197497:SQT197499 TAP197497:TAP197499 TKL197497:TKL197499 TUH197497:TUH197499 UED197497:UED197499 UNZ197497:UNZ197499 UXV197497:UXV197499 VHR197497:VHR197499 VRN197497:VRN197499 WBJ197497:WBJ197499 WLF197497:WLF197499 WVB197497:WVB197499 E263033:E263035 IP263033:IP263035 SL263033:SL263035 ACH263033:ACH263035 AMD263033:AMD263035 AVZ263033:AVZ263035 BFV263033:BFV263035 BPR263033:BPR263035 BZN263033:BZN263035 CJJ263033:CJJ263035 CTF263033:CTF263035 DDB263033:DDB263035 DMX263033:DMX263035 DWT263033:DWT263035 EGP263033:EGP263035 EQL263033:EQL263035 FAH263033:FAH263035 FKD263033:FKD263035 FTZ263033:FTZ263035 GDV263033:GDV263035 GNR263033:GNR263035 GXN263033:GXN263035 HHJ263033:HHJ263035 HRF263033:HRF263035 IBB263033:IBB263035 IKX263033:IKX263035 IUT263033:IUT263035 JEP263033:JEP263035 JOL263033:JOL263035 JYH263033:JYH263035 KID263033:KID263035 KRZ263033:KRZ263035 LBV263033:LBV263035 LLR263033:LLR263035 LVN263033:LVN263035 MFJ263033:MFJ263035 MPF263033:MPF263035 MZB263033:MZB263035 NIX263033:NIX263035 NST263033:NST263035 OCP263033:OCP263035 OML263033:OML263035 OWH263033:OWH263035 PGD263033:PGD263035 PPZ263033:PPZ263035 PZV263033:PZV263035 QJR263033:QJR263035 QTN263033:QTN263035 RDJ263033:RDJ263035 RNF263033:RNF263035 RXB263033:RXB263035 SGX263033:SGX263035 SQT263033:SQT263035 TAP263033:TAP263035 TKL263033:TKL263035 TUH263033:TUH263035 UED263033:UED263035 UNZ263033:UNZ263035 UXV263033:UXV263035 VHR263033:VHR263035 VRN263033:VRN263035 WBJ263033:WBJ263035 WLF263033:WLF263035 WVB263033:WVB263035 E328569:E328571 IP328569:IP328571 SL328569:SL328571 ACH328569:ACH328571 AMD328569:AMD328571 AVZ328569:AVZ328571 BFV328569:BFV328571 BPR328569:BPR328571 BZN328569:BZN328571 CJJ328569:CJJ328571 CTF328569:CTF328571 DDB328569:DDB328571 DMX328569:DMX328571 DWT328569:DWT328571 EGP328569:EGP328571 EQL328569:EQL328571 FAH328569:FAH328571 FKD328569:FKD328571 FTZ328569:FTZ328571 GDV328569:GDV328571 GNR328569:GNR328571 GXN328569:GXN328571 HHJ328569:HHJ328571 HRF328569:HRF328571 IBB328569:IBB328571 IKX328569:IKX328571 IUT328569:IUT328571 JEP328569:JEP328571 JOL328569:JOL328571 JYH328569:JYH328571 KID328569:KID328571 KRZ328569:KRZ328571 LBV328569:LBV328571 LLR328569:LLR328571 LVN328569:LVN328571 MFJ328569:MFJ328571 MPF328569:MPF328571 MZB328569:MZB328571 NIX328569:NIX328571 NST328569:NST328571 OCP328569:OCP328571 OML328569:OML328571 OWH328569:OWH328571 PGD328569:PGD328571 PPZ328569:PPZ328571 PZV328569:PZV328571 QJR328569:QJR328571 QTN328569:QTN328571 RDJ328569:RDJ328571 RNF328569:RNF328571 RXB328569:RXB328571 SGX328569:SGX328571 SQT328569:SQT328571 TAP328569:TAP328571 TKL328569:TKL328571 TUH328569:TUH328571 UED328569:UED328571 UNZ328569:UNZ328571 UXV328569:UXV328571 VHR328569:VHR328571 VRN328569:VRN328571 WBJ328569:WBJ328571 WLF328569:WLF328571 WVB328569:WVB328571 E394105:E394107 IP394105:IP394107 SL394105:SL394107 ACH394105:ACH394107 AMD394105:AMD394107 AVZ394105:AVZ394107 BFV394105:BFV394107 BPR394105:BPR394107 BZN394105:BZN394107 CJJ394105:CJJ394107 CTF394105:CTF394107 DDB394105:DDB394107 DMX394105:DMX394107 DWT394105:DWT394107 EGP394105:EGP394107 EQL394105:EQL394107 FAH394105:FAH394107 FKD394105:FKD394107 FTZ394105:FTZ394107 GDV394105:GDV394107 GNR394105:GNR394107 GXN394105:GXN394107 HHJ394105:HHJ394107 HRF394105:HRF394107 IBB394105:IBB394107 IKX394105:IKX394107 IUT394105:IUT394107 JEP394105:JEP394107 JOL394105:JOL394107 JYH394105:JYH394107 KID394105:KID394107 KRZ394105:KRZ394107 LBV394105:LBV394107 LLR394105:LLR394107 LVN394105:LVN394107 MFJ394105:MFJ394107 MPF394105:MPF394107 MZB394105:MZB394107 NIX394105:NIX394107 NST394105:NST394107 OCP394105:OCP394107 OML394105:OML394107 OWH394105:OWH394107 PGD394105:PGD394107 PPZ394105:PPZ394107 PZV394105:PZV394107 QJR394105:QJR394107 QTN394105:QTN394107 RDJ394105:RDJ394107 RNF394105:RNF394107 RXB394105:RXB394107 SGX394105:SGX394107 SQT394105:SQT394107 TAP394105:TAP394107 TKL394105:TKL394107 TUH394105:TUH394107 UED394105:UED394107 UNZ394105:UNZ394107 UXV394105:UXV394107 VHR394105:VHR394107 VRN394105:VRN394107 WBJ394105:WBJ394107 WLF394105:WLF394107 WVB394105:WVB394107 E459641:E459643 IP459641:IP459643 SL459641:SL459643 ACH459641:ACH459643 AMD459641:AMD459643 AVZ459641:AVZ459643 BFV459641:BFV459643 BPR459641:BPR459643 BZN459641:BZN459643 CJJ459641:CJJ459643 CTF459641:CTF459643 DDB459641:DDB459643 DMX459641:DMX459643 DWT459641:DWT459643 EGP459641:EGP459643 EQL459641:EQL459643 FAH459641:FAH459643 FKD459641:FKD459643 FTZ459641:FTZ459643 GDV459641:GDV459643 GNR459641:GNR459643 GXN459641:GXN459643 HHJ459641:HHJ459643 HRF459641:HRF459643 IBB459641:IBB459643 IKX459641:IKX459643 IUT459641:IUT459643 JEP459641:JEP459643 JOL459641:JOL459643 JYH459641:JYH459643 KID459641:KID459643 KRZ459641:KRZ459643 LBV459641:LBV459643 LLR459641:LLR459643 LVN459641:LVN459643 MFJ459641:MFJ459643 MPF459641:MPF459643 MZB459641:MZB459643 NIX459641:NIX459643 NST459641:NST459643 OCP459641:OCP459643 OML459641:OML459643 OWH459641:OWH459643 PGD459641:PGD459643 PPZ459641:PPZ459643 PZV459641:PZV459643 QJR459641:QJR459643 QTN459641:QTN459643 RDJ459641:RDJ459643 RNF459641:RNF459643 RXB459641:RXB459643 SGX459641:SGX459643 SQT459641:SQT459643 TAP459641:TAP459643 TKL459641:TKL459643 TUH459641:TUH459643 UED459641:UED459643 UNZ459641:UNZ459643 UXV459641:UXV459643 VHR459641:VHR459643 VRN459641:VRN459643 WBJ459641:WBJ459643 WLF459641:WLF459643 WVB459641:WVB459643 E525177:E525179 IP525177:IP525179 SL525177:SL525179 ACH525177:ACH525179 AMD525177:AMD525179 AVZ525177:AVZ525179 BFV525177:BFV525179 BPR525177:BPR525179 BZN525177:BZN525179 CJJ525177:CJJ525179 CTF525177:CTF525179 DDB525177:DDB525179 DMX525177:DMX525179 DWT525177:DWT525179 EGP525177:EGP525179 EQL525177:EQL525179 FAH525177:FAH525179 FKD525177:FKD525179 FTZ525177:FTZ525179 GDV525177:GDV525179 GNR525177:GNR525179 GXN525177:GXN525179 HHJ525177:HHJ525179 HRF525177:HRF525179 IBB525177:IBB525179 IKX525177:IKX525179 IUT525177:IUT525179 JEP525177:JEP525179 JOL525177:JOL525179 JYH525177:JYH525179 KID525177:KID525179 KRZ525177:KRZ525179 LBV525177:LBV525179 LLR525177:LLR525179 LVN525177:LVN525179 MFJ525177:MFJ525179 MPF525177:MPF525179 MZB525177:MZB525179 NIX525177:NIX525179 NST525177:NST525179 OCP525177:OCP525179 OML525177:OML525179 OWH525177:OWH525179 PGD525177:PGD525179 PPZ525177:PPZ525179 PZV525177:PZV525179 QJR525177:QJR525179 QTN525177:QTN525179 RDJ525177:RDJ525179 RNF525177:RNF525179 RXB525177:RXB525179 SGX525177:SGX525179 SQT525177:SQT525179 TAP525177:TAP525179 TKL525177:TKL525179 TUH525177:TUH525179 UED525177:UED525179 UNZ525177:UNZ525179 UXV525177:UXV525179 VHR525177:VHR525179 VRN525177:VRN525179 WBJ525177:WBJ525179 WLF525177:WLF525179 WVB525177:WVB525179 E590713:E590715 IP590713:IP590715 SL590713:SL590715 ACH590713:ACH590715 AMD590713:AMD590715 AVZ590713:AVZ590715 BFV590713:BFV590715 BPR590713:BPR590715 BZN590713:BZN590715 CJJ590713:CJJ590715 CTF590713:CTF590715 DDB590713:DDB590715 DMX590713:DMX590715 DWT590713:DWT590715 EGP590713:EGP590715 EQL590713:EQL590715 FAH590713:FAH590715 FKD590713:FKD590715 FTZ590713:FTZ590715 GDV590713:GDV590715 GNR590713:GNR590715 GXN590713:GXN590715 HHJ590713:HHJ590715 HRF590713:HRF590715 IBB590713:IBB590715 IKX590713:IKX590715 IUT590713:IUT590715 JEP590713:JEP590715 JOL590713:JOL590715 JYH590713:JYH590715 KID590713:KID590715 KRZ590713:KRZ590715 LBV590713:LBV590715 LLR590713:LLR590715 LVN590713:LVN590715 MFJ590713:MFJ590715 MPF590713:MPF590715 MZB590713:MZB590715 NIX590713:NIX590715 NST590713:NST590715 OCP590713:OCP590715 OML590713:OML590715 OWH590713:OWH590715 PGD590713:PGD590715 PPZ590713:PPZ590715 PZV590713:PZV590715 QJR590713:QJR590715 QTN590713:QTN590715 RDJ590713:RDJ590715 RNF590713:RNF590715 RXB590713:RXB590715 SGX590713:SGX590715 SQT590713:SQT590715 TAP590713:TAP590715 TKL590713:TKL590715 TUH590713:TUH590715 UED590713:UED590715 UNZ590713:UNZ590715 UXV590713:UXV590715 VHR590713:VHR590715 VRN590713:VRN590715 WBJ590713:WBJ590715 WLF590713:WLF590715 WVB590713:WVB590715 E656249:E656251 IP656249:IP656251 SL656249:SL656251 ACH656249:ACH656251 AMD656249:AMD656251 AVZ656249:AVZ656251 BFV656249:BFV656251 BPR656249:BPR656251 BZN656249:BZN656251 CJJ656249:CJJ656251 CTF656249:CTF656251 DDB656249:DDB656251 DMX656249:DMX656251 DWT656249:DWT656251 EGP656249:EGP656251 EQL656249:EQL656251 FAH656249:FAH656251 FKD656249:FKD656251 FTZ656249:FTZ656251 GDV656249:GDV656251 GNR656249:GNR656251 GXN656249:GXN656251 HHJ656249:HHJ656251 HRF656249:HRF656251 IBB656249:IBB656251 IKX656249:IKX656251 IUT656249:IUT656251 JEP656249:JEP656251 JOL656249:JOL656251 JYH656249:JYH656251 KID656249:KID656251 KRZ656249:KRZ656251 LBV656249:LBV656251 LLR656249:LLR656251 LVN656249:LVN656251 MFJ656249:MFJ656251 MPF656249:MPF656251 MZB656249:MZB656251 NIX656249:NIX656251 NST656249:NST656251 OCP656249:OCP656251 OML656249:OML656251 OWH656249:OWH656251 PGD656249:PGD656251 PPZ656249:PPZ656251 PZV656249:PZV656251 QJR656249:QJR656251 QTN656249:QTN656251 RDJ656249:RDJ656251 RNF656249:RNF656251 RXB656249:RXB656251 SGX656249:SGX656251 SQT656249:SQT656251 TAP656249:TAP656251 TKL656249:TKL656251 TUH656249:TUH656251 UED656249:UED656251 UNZ656249:UNZ656251 UXV656249:UXV656251 VHR656249:VHR656251 VRN656249:VRN656251 WBJ656249:WBJ656251 WLF656249:WLF656251 WVB656249:WVB656251 E721785:E721787 IP721785:IP721787 SL721785:SL721787 ACH721785:ACH721787 AMD721785:AMD721787 AVZ721785:AVZ721787 BFV721785:BFV721787 BPR721785:BPR721787 BZN721785:BZN721787 CJJ721785:CJJ721787 CTF721785:CTF721787 DDB721785:DDB721787 DMX721785:DMX721787 DWT721785:DWT721787 EGP721785:EGP721787 EQL721785:EQL721787 FAH721785:FAH721787 FKD721785:FKD721787 FTZ721785:FTZ721787 GDV721785:GDV721787 GNR721785:GNR721787 GXN721785:GXN721787 HHJ721785:HHJ721787 HRF721785:HRF721787 IBB721785:IBB721787 IKX721785:IKX721787 IUT721785:IUT721787 JEP721785:JEP721787 JOL721785:JOL721787 JYH721785:JYH721787 KID721785:KID721787 KRZ721785:KRZ721787 LBV721785:LBV721787 LLR721785:LLR721787 LVN721785:LVN721787 MFJ721785:MFJ721787 MPF721785:MPF721787 MZB721785:MZB721787 NIX721785:NIX721787 NST721785:NST721787 OCP721785:OCP721787 OML721785:OML721787 OWH721785:OWH721787 PGD721785:PGD721787 PPZ721785:PPZ721787 PZV721785:PZV721787 QJR721785:QJR721787 QTN721785:QTN721787 RDJ721785:RDJ721787 RNF721785:RNF721787 RXB721785:RXB721787 SGX721785:SGX721787 SQT721785:SQT721787 TAP721785:TAP721787 TKL721785:TKL721787 TUH721785:TUH721787 UED721785:UED721787 UNZ721785:UNZ721787 UXV721785:UXV721787 VHR721785:VHR721787 VRN721785:VRN721787 WBJ721785:WBJ721787 WLF721785:WLF721787 WVB721785:WVB721787 E787321:E787323 IP787321:IP787323 SL787321:SL787323 ACH787321:ACH787323 AMD787321:AMD787323 AVZ787321:AVZ787323 BFV787321:BFV787323 BPR787321:BPR787323 BZN787321:BZN787323 CJJ787321:CJJ787323 CTF787321:CTF787323 DDB787321:DDB787323 DMX787321:DMX787323 DWT787321:DWT787323 EGP787321:EGP787323 EQL787321:EQL787323 FAH787321:FAH787323 FKD787321:FKD787323 FTZ787321:FTZ787323 GDV787321:GDV787323 GNR787321:GNR787323 GXN787321:GXN787323 HHJ787321:HHJ787323 HRF787321:HRF787323 IBB787321:IBB787323 IKX787321:IKX787323 IUT787321:IUT787323 JEP787321:JEP787323 JOL787321:JOL787323 JYH787321:JYH787323 KID787321:KID787323 KRZ787321:KRZ787323 LBV787321:LBV787323 LLR787321:LLR787323 LVN787321:LVN787323 MFJ787321:MFJ787323 MPF787321:MPF787323 MZB787321:MZB787323 NIX787321:NIX787323 NST787321:NST787323 OCP787321:OCP787323 OML787321:OML787323 OWH787321:OWH787323 PGD787321:PGD787323 PPZ787321:PPZ787323 PZV787321:PZV787323 QJR787321:QJR787323 QTN787321:QTN787323 RDJ787321:RDJ787323 RNF787321:RNF787323 RXB787321:RXB787323 SGX787321:SGX787323 SQT787321:SQT787323 TAP787321:TAP787323 TKL787321:TKL787323 TUH787321:TUH787323 UED787321:UED787323 UNZ787321:UNZ787323 UXV787321:UXV787323 VHR787321:VHR787323 VRN787321:VRN787323 WBJ787321:WBJ787323 WLF787321:WLF787323 WVB787321:WVB787323 E852857:E852859 IP852857:IP852859 SL852857:SL852859 ACH852857:ACH852859 AMD852857:AMD852859 AVZ852857:AVZ852859 BFV852857:BFV852859 BPR852857:BPR852859 BZN852857:BZN852859 CJJ852857:CJJ852859 CTF852857:CTF852859 DDB852857:DDB852859 DMX852857:DMX852859 DWT852857:DWT852859 EGP852857:EGP852859 EQL852857:EQL852859 FAH852857:FAH852859 FKD852857:FKD852859 FTZ852857:FTZ852859 GDV852857:GDV852859 GNR852857:GNR852859 GXN852857:GXN852859 HHJ852857:HHJ852859 HRF852857:HRF852859 IBB852857:IBB852859 IKX852857:IKX852859 IUT852857:IUT852859 JEP852857:JEP852859 JOL852857:JOL852859 JYH852857:JYH852859 KID852857:KID852859 KRZ852857:KRZ852859 LBV852857:LBV852859 LLR852857:LLR852859 LVN852857:LVN852859 MFJ852857:MFJ852859 MPF852857:MPF852859 MZB852857:MZB852859 NIX852857:NIX852859 NST852857:NST852859 OCP852857:OCP852859 OML852857:OML852859 OWH852857:OWH852859 PGD852857:PGD852859 PPZ852857:PPZ852859 PZV852857:PZV852859 QJR852857:QJR852859 QTN852857:QTN852859 RDJ852857:RDJ852859 RNF852857:RNF852859 RXB852857:RXB852859 SGX852857:SGX852859 SQT852857:SQT852859 TAP852857:TAP852859 TKL852857:TKL852859 TUH852857:TUH852859 UED852857:UED852859 UNZ852857:UNZ852859 UXV852857:UXV852859 VHR852857:VHR852859 VRN852857:VRN852859 WBJ852857:WBJ852859 WLF852857:WLF852859 WVB852857:WVB852859 E918393:E918395 IP918393:IP918395 SL918393:SL918395 ACH918393:ACH918395 AMD918393:AMD918395 AVZ918393:AVZ918395 BFV918393:BFV918395 BPR918393:BPR918395 BZN918393:BZN918395 CJJ918393:CJJ918395 CTF918393:CTF918395 DDB918393:DDB918395 DMX918393:DMX918395 DWT918393:DWT918395 EGP918393:EGP918395 EQL918393:EQL918395 FAH918393:FAH918395 FKD918393:FKD918395 FTZ918393:FTZ918395 GDV918393:GDV918395 GNR918393:GNR918395 GXN918393:GXN918395 HHJ918393:HHJ918395 HRF918393:HRF918395 IBB918393:IBB918395 IKX918393:IKX918395 IUT918393:IUT918395 JEP918393:JEP918395 JOL918393:JOL918395 JYH918393:JYH918395 KID918393:KID918395 KRZ918393:KRZ918395 LBV918393:LBV918395 LLR918393:LLR918395 LVN918393:LVN918395 MFJ918393:MFJ918395 MPF918393:MPF918395 MZB918393:MZB918395 NIX918393:NIX918395 NST918393:NST918395 OCP918393:OCP918395 OML918393:OML918395 OWH918393:OWH918395 PGD918393:PGD918395 PPZ918393:PPZ918395 PZV918393:PZV918395 QJR918393:QJR918395 QTN918393:QTN918395 RDJ918393:RDJ918395 RNF918393:RNF918395 RXB918393:RXB918395 SGX918393:SGX918395 SQT918393:SQT918395 TAP918393:TAP918395 TKL918393:TKL918395 TUH918393:TUH918395 UED918393:UED918395 UNZ918393:UNZ918395 UXV918393:UXV918395 VHR918393:VHR918395 VRN918393:VRN918395 WBJ918393:WBJ918395 WLF918393:WLF918395 WVB918393:WVB918395 E983929:E983931 IP983929:IP983931 SL983929:SL983931 ACH983929:ACH983931 AMD983929:AMD983931 AVZ983929:AVZ983931 BFV983929:BFV983931 BPR983929:BPR983931 BZN983929:BZN983931 CJJ983929:CJJ983931 CTF983929:CTF983931 DDB983929:DDB983931 DMX983929:DMX983931 DWT983929:DWT983931 EGP983929:EGP983931 EQL983929:EQL983931 FAH983929:FAH983931 FKD983929:FKD983931 FTZ983929:FTZ983931 GDV983929:GDV983931 GNR983929:GNR983931 GXN983929:GXN983931 HHJ983929:HHJ983931 HRF983929:HRF983931 IBB983929:IBB983931 IKX983929:IKX983931 IUT983929:IUT983931 JEP983929:JEP983931 JOL983929:JOL983931 JYH983929:JYH983931 KID983929:KID983931 KRZ983929:KRZ983931 LBV983929:LBV983931 LLR983929:LLR983931 LVN983929:LVN983931 MFJ983929:MFJ983931 MPF983929:MPF983931 MZB983929:MZB983931 NIX983929:NIX983931 NST983929:NST983931 OCP983929:OCP983931 OML983929:OML983931 OWH983929:OWH983931 PGD983929:PGD983931 PPZ983929:PPZ983931 PZV983929:PZV983931 QJR983929:QJR983931 QTN983929:QTN983931 RDJ983929:RDJ983931 RNF983929:RNF983931 RXB983929:RXB983931 SGX983929:SGX983931 SQT983929:SQT983931 TAP983929:TAP983931 TKL983929:TKL983931 TUH983929:TUH983931 UED983929:UED983931 UNZ983929:UNZ983931 UXV983929:UXV983931 VHR983929:VHR983931 VRN983929:VRN983931 WBJ983929:WBJ983931 WLF983929:WLF983931" xr:uid="{1A133245-E687-48C1-A9EC-4A148AB8BD0E}">
      <formula1>M_Usage</formula1>
    </dataValidation>
    <dataValidation type="list" allowBlank="1" showInputMessage="1" showErrorMessage="1" sqref="A66426:A66427 IK66426:IK66427 SG66426:SG66427 ACC66426:ACC66427 ALY66426:ALY66427 AVU66426:AVU66427 BFQ66426:BFQ66427 BPM66426:BPM66427 BZI66426:BZI66427 CJE66426:CJE66427 CTA66426:CTA66427 DCW66426:DCW66427 DMS66426:DMS66427 DWO66426:DWO66427 EGK66426:EGK66427 EQG66426:EQG66427 FAC66426:FAC66427 FJY66426:FJY66427 FTU66426:FTU66427 GDQ66426:GDQ66427 GNM66426:GNM66427 GXI66426:GXI66427 HHE66426:HHE66427 HRA66426:HRA66427 IAW66426:IAW66427 IKS66426:IKS66427 IUO66426:IUO66427 JEK66426:JEK66427 JOG66426:JOG66427 JYC66426:JYC66427 KHY66426:KHY66427 KRU66426:KRU66427 LBQ66426:LBQ66427 LLM66426:LLM66427 LVI66426:LVI66427 MFE66426:MFE66427 MPA66426:MPA66427 MYW66426:MYW66427 NIS66426:NIS66427 NSO66426:NSO66427 OCK66426:OCK66427 OMG66426:OMG66427 OWC66426:OWC66427 PFY66426:PFY66427 PPU66426:PPU66427 PZQ66426:PZQ66427 QJM66426:QJM66427 QTI66426:QTI66427 RDE66426:RDE66427 RNA66426:RNA66427 RWW66426:RWW66427 SGS66426:SGS66427 SQO66426:SQO66427 TAK66426:TAK66427 TKG66426:TKG66427 TUC66426:TUC66427 UDY66426:UDY66427 UNU66426:UNU66427 UXQ66426:UXQ66427 VHM66426:VHM66427 VRI66426:VRI66427 WBE66426:WBE66427 WLA66426:WLA66427 WUW66426:WUW66427 A131962:A131963 IK131962:IK131963 SG131962:SG131963 ACC131962:ACC131963 ALY131962:ALY131963 AVU131962:AVU131963 BFQ131962:BFQ131963 BPM131962:BPM131963 BZI131962:BZI131963 CJE131962:CJE131963 CTA131962:CTA131963 DCW131962:DCW131963 DMS131962:DMS131963 DWO131962:DWO131963 EGK131962:EGK131963 EQG131962:EQG131963 FAC131962:FAC131963 FJY131962:FJY131963 FTU131962:FTU131963 GDQ131962:GDQ131963 GNM131962:GNM131963 GXI131962:GXI131963 HHE131962:HHE131963 HRA131962:HRA131963 IAW131962:IAW131963 IKS131962:IKS131963 IUO131962:IUO131963 JEK131962:JEK131963 JOG131962:JOG131963 JYC131962:JYC131963 KHY131962:KHY131963 KRU131962:KRU131963 LBQ131962:LBQ131963 LLM131962:LLM131963 LVI131962:LVI131963 MFE131962:MFE131963 MPA131962:MPA131963 MYW131962:MYW131963 NIS131962:NIS131963 NSO131962:NSO131963 OCK131962:OCK131963 OMG131962:OMG131963 OWC131962:OWC131963 PFY131962:PFY131963 PPU131962:PPU131963 PZQ131962:PZQ131963 QJM131962:QJM131963 QTI131962:QTI131963 RDE131962:RDE131963 RNA131962:RNA131963 RWW131962:RWW131963 SGS131962:SGS131963 SQO131962:SQO131963 TAK131962:TAK131963 TKG131962:TKG131963 TUC131962:TUC131963 UDY131962:UDY131963 UNU131962:UNU131963 UXQ131962:UXQ131963 VHM131962:VHM131963 VRI131962:VRI131963 WBE131962:WBE131963 WLA131962:WLA131963 WUW131962:WUW131963 A197498:A197499 IK197498:IK197499 SG197498:SG197499 ACC197498:ACC197499 ALY197498:ALY197499 AVU197498:AVU197499 BFQ197498:BFQ197499 BPM197498:BPM197499 BZI197498:BZI197499 CJE197498:CJE197499 CTA197498:CTA197499 DCW197498:DCW197499 DMS197498:DMS197499 DWO197498:DWO197499 EGK197498:EGK197499 EQG197498:EQG197499 FAC197498:FAC197499 FJY197498:FJY197499 FTU197498:FTU197499 GDQ197498:GDQ197499 GNM197498:GNM197499 GXI197498:GXI197499 HHE197498:HHE197499 HRA197498:HRA197499 IAW197498:IAW197499 IKS197498:IKS197499 IUO197498:IUO197499 JEK197498:JEK197499 JOG197498:JOG197499 JYC197498:JYC197499 KHY197498:KHY197499 KRU197498:KRU197499 LBQ197498:LBQ197499 LLM197498:LLM197499 LVI197498:LVI197499 MFE197498:MFE197499 MPA197498:MPA197499 MYW197498:MYW197499 NIS197498:NIS197499 NSO197498:NSO197499 OCK197498:OCK197499 OMG197498:OMG197499 OWC197498:OWC197499 PFY197498:PFY197499 PPU197498:PPU197499 PZQ197498:PZQ197499 QJM197498:QJM197499 QTI197498:QTI197499 RDE197498:RDE197499 RNA197498:RNA197499 RWW197498:RWW197499 SGS197498:SGS197499 SQO197498:SQO197499 TAK197498:TAK197499 TKG197498:TKG197499 TUC197498:TUC197499 UDY197498:UDY197499 UNU197498:UNU197499 UXQ197498:UXQ197499 VHM197498:VHM197499 VRI197498:VRI197499 WBE197498:WBE197499 WLA197498:WLA197499 WUW197498:WUW197499 A263034:A263035 IK263034:IK263035 SG263034:SG263035 ACC263034:ACC263035 ALY263034:ALY263035 AVU263034:AVU263035 BFQ263034:BFQ263035 BPM263034:BPM263035 BZI263034:BZI263035 CJE263034:CJE263035 CTA263034:CTA263035 DCW263034:DCW263035 DMS263034:DMS263035 DWO263034:DWO263035 EGK263034:EGK263035 EQG263034:EQG263035 FAC263034:FAC263035 FJY263034:FJY263035 FTU263034:FTU263035 GDQ263034:GDQ263035 GNM263034:GNM263035 GXI263034:GXI263035 HHE263034:HHE263035 HRA263034:HRA263035 IAW263034:IAW263035 IKS263034:IKS263035 IUO263034:IUO263035 JEK263034:JEK263035 JOG263034:JOG263035 JYC263034:JYC263035 KHY263034:KHY263035 KRU263034:KRU263035 LBQ263034:LBQ263035 LLM263034:LLM263035 LVI263034:LVI263035 MFE263034:MFE263035 MPA263034:MPA263035 MYW263034:MYW263035 NIS263034:NIS263035 NSO263034:NSO263035 OCK263034:OCK263035 OMG263034:OMG263035 OWC263034:OWC263035 PFY263034:PFY263035 PPU263034:PPU263035 PZQ263034:PZQ263035 QJM263034:QJM263035 QTI263034:QTI263035 RDE263034:RDE263035 RNA263034:RNA263035 RWW263034:RWW263035 SGS263034:SGS263035 SQO263034:SQO263035 TAK263034:TAK263035 TKG263034:TKG263035 TUC263034:TUC263035 UDY263034:UDY263035 UNU263034:UNU263035 UXQ263034:UXQ263035 VHM263034:VHM263035 VRI263034:VRI263035 WBE263034:WBE263035 WLA263034:WLA263035 WUW263034:WUW263035 A328570:A328571 IK328570:IK328571 SG328570:SG328571 ACC328570:ACC328571 ALY328570:ALY328571 AVU328570:AVU328571 BFQ328570:BFQ328571 BPM328570:BPM328571 BZI328570:BZI328571 CJE328570:CJE328571 CTA328570:CTA328571 DCW328570:DCW328571 DMS328570:DMS328571 DWO328570:DWO328571 EGK328570:EGK328571 EQG328570:EQG328571 FAC328570:FAC328571 FJY328570:FJY328571 FTU328570:FTU328571 GDQ328570:GDQ328571 GNM328570:GNM328571 GXI328570:GXI328571 HHE328570:HHE328571 HRA328570:HRA328571 IAW328570:IAW328571 IKS328570:IKS328571 IUO328570:IUO328571 JEK328570:JEK328571 JOG328570:JOG328571 JYC328570:JYC328571 KHY328570:KHY328571 KRU328570:KRU328571 LBQ328570:LBQ328571 LLM328570:LLM328571 LVI328570:LVI328571 MFE328570:MFE328571 MPA328570:MPA328571 MYW328570:MYW328571 NIS328570:NIS328571 NSO328570:NSO328571 OCK328570:OCK328571 OMG328570:OMG328571 OWC328570:OWC328571 PFY328570:PFY328571 PPU328570:PPU328571 PZQ328570:PZQ328571 QJM328570:QJM328571 QTI328570:QTI328571 RDE328570:RDE328571 RNA328570:RNA328571 RWW328570:RWW328571 SGS328570:SGS328571 SQO328570:SQO328571 TAK328570:TAK328571 TKG328570:TKG328571 TUC328570:TUC328571 UDY328570:UDY328571 UNU328570:UNU328571 UXQ328570:UXQ328571 VHM328570:VHM328571 VRI328570:VRI328571 WBE328570:WBE328571 WLA328570:WLA328571 WUW328570:WUW328571 A394106:A394107 IK394106:IK394107 SG394106:SG394107 ACC394106:ACC394107 ALY394106:ALY394107 AVU394106:AVU394107 BFQ394106:BFQ394107 BPM394106:BPM394107 BZI394106:BZI394107 CJE394106:CJE394107 CTA394106:CTA394107 DCW394106:DCW394107 DMS394106:DMS394107 DWO394106:DWO394107 EGK394106:EGK394107 EQG394106:EQG394107 FAC394106:FAC394107 FJY394106:FJY394107 FTU394106:FTU394107 GDQ394106:GDQ394107 GNM394106:GNM394107 GXI394106:GXI394107 HHE394106:HHE394107 HRA394106:HRA394107 IAW394106:IAW394107 IKS394106:IKS394107 IUO394106:IUO394107 JEK394106:JEK394107 JOG394106:JOG394107 JYC394106:JYC394107 KHY394106:KHY394107 KRU394106:KRU394107 LBQ394106:LBQ394107 LLM394106:LLM394107 LVI394106:LVI394107 MFE394106:MFE394107 MPA394106:MPA394107 MYW394106:MYW394107 NIS394106:NIS394107 NSO394106:NSO394107 OCK394106:OCK394107 OMG394106:OMG394107 OWC394106:OWC394107 PFY394106:PFY394107 PPU394106:PPU394107 PZQ394106:PZQ394107 QJM394106:QJM394107 QTI394106:QTI394107 RDE394106:RDE394107 RNA394106:RNA394107 RWW394106:RWW394107 SGS394106:SGS394107 SQO394106:SQO394107 TAK394106:TAK394107 TKG394106:TKG394107 TUC394106:TUC394107 UDY394106:UDY394107 UNU394106:UNU394107 UXQ394106:UXQ394107 VHM394106:VHM394107 VRI394106:VRI394107 WBE394106:WBE394107 WLA394106:WLA394107 WUW394106:WUW394107 A459642:A459643 IK459642:IK459643 SG459642:SG459643 ACC459642:ACC459643 ALY459642:ALY459643 AVU459642:AVU459643 BFQ459642:BFQ459643 BPM459642:BPM459643 BZI459642:BZI459643 CJE459642:CJE459643 CTA459642:CTA459643 DCW459642:DCW459643 DMS459642:DMS459643 DWO459642:DWO459643 EGK459642:EGK459643 EQG459642:EQG459643 FAC459642:FAC459643 FJY459642:FJY459643 FTU459642:FTU459643 GDQ459642:GDQ459643 GNM459642:GNM459643 GXI459642:GXI459643 HHE459642:HHE459643 HRA459642:HRA459643 IAW459642:IAW459643 IKS459642:IKS459643 IUO459642:IUO459643 JEK459642:JEK459643 JOG459642:JOG459643 JYC459642:JYC459643 KHY459642:KHY459643 KRU459642:KRU459643 LBQ459642:LBQ459643 LLM459642:LLM459643 LVI459642:LVI459643 MFE459642:MFE459643 MPA459642:MPA459643 MYW459642:MYW459643 NIS459642:NIS459643 NSO459642:NSO459643 OCK459642:OCK459643 OMG459642:OMG459643 OWC459642:OWC459643 PFY459642:PFY459643 PPU459642:PPU459643 PZQ459642:PZQ459643 QJM459642:QJM459643 QTI459642:QTI459643 RDE459642:RDE459643 RNA459642:RNA459643 RWW459642:RWW459643 SGS459642:SGS459643 SQO459642:SQO459643 TAK459642:TAK459643 TKG459642:TKG459643 TUC459642:TUC459643 UDY459642:UDY459643 UNU459642:UNU459643 UXQ459642:UXQ459643 VHM459642:VHM459643 VRI459642:VRI459643 WBE459642:WBE459643 WLA459642:WLA459643 WUW459642:WUW459643 A525178:A525179 IK525178:IK525179 SG525178:SG525179 ACC525178:ACC525179 ALY525178:ALY525179 AVU525178:AVU525179 BFQ525178:BFQ525179 BPM525178:BPM525179 BZI525178:BZI525179 CJE525178:CJE525179 CTA525178:CTA525179 DCW525178:DCW525179 DMS525178:DMS525179 DWO525178:DWO525179 EGK525178:EGK525179 EQG525178:EQG525179 FAC525178:FAC525179 FJY525178:FJY525179 FTU525178:FTU525179 GDQ525178:GDQ525179 GNM525178:GNM525179 GXI525178:GXI525179 HHE525178:HHE525179 HRA525178:HRA525179 IAW525178:IAW525179 IKS525178:IKS525179 IUO525178:IUO525179 JEK525178:JEK525179 JOG525178:JOG525179 JYC525178:JYC525179 KHY525178:KHY525179 KRU525178:KRU525179 LBQ525178:LBQ525179 LLM525178:LLM525179 LVI525178:LVI525179 MFE525178:MFE525179 MPA525178:MPA525179 MYW525178:MYW525179 NIS525178:NIS525179 NSO525178:NSO525179 OCK525178:OCK525179 OMG525178:OMG525179 OWC525178:OWC525179 PFY525178:PFY525179 PPU525178:PPU525179 PZQ525178:PZQ525179 QJM525178:QJM525179 QTI525178:QTI525179 RDE525178:RDE525179 RNA525178:RNA525179 RWW525178:RWW525179 SGS525178:SGS525179 SQO525178:SQO525179 TAK525178:TAK525179 TKG525178:TKG525179 TUC525178:TUC525179 UDY525178:UDY525179 UNU525178:UNU525179 UXQ525178:UXQ525179 VHM525178:VHM525179 VRI525178:VRI525179 WBE525178:WBE525179 WLA525178:WLA525179 WUW525178:WUW525179 A590714:A590715 IK590714:IK590715 SG590714:SG590715 ACC590714:ACC590715 ALY590714:ALY590715 AVU590714:AVU590715 BFQ590714:BFQ590715 BPM590714:BPM590715 BZI590714:BZI590715 CJE590714:CJE590715 CTA590714:CTA590715 DCW590714:DCW590715 DMS590714:DMS590715 DWO590714:DWO590715 EGK590714:EGK590715 EQG590714:EQG590715 FAC590714:FAC590715 FJY590714:FJY590715 FTU590714:FTU590715 GDQ590714:GDQ590715 GNM590714:GNM590715 GXI590714:GXI590715 HHE590714:HHE590715 HRA590714:HRA590715 IAW590714:IAW590715 IKS590714:IKS590715 IUO590714:IUO590715 JEK590714:JEK590715 JOG590714:JOG590715 JYC590714:JYC590715 KHY590714:KHY590715 KRU590714:KRU590715 LBQ590714:LBQ590715 LLM590714:LLM590715 LVI590714:LVI590715 MFE590714:MFE590715 MPA590714:MPA590715 MYW590714:MYW590715 NIS590714:NIS590715 NSO590714:NSO590715 OCK590714:OCK590715 OMG590714:OMG590715 OWC590714:OWC590715 PFY590714:PFY590715 PPU590714:PPU590715 PZQ590714:PZQ590715 QJM590714:QJM590715 QTI590714:QTI590715 RDE590714:RDE590715 RNA590714:RNA590715 RWW590714:RWW590715 SGS590714:SGS590715 SQO590714:SQO590715 TAK590714:TAK590715 TKG590714:TKG590715 TUC590714:TUC590715 UDY590714:UDY590715 UNU590714:UNU590715 UXQ590714:UXQ590715 VHM590714:VHM590715 VRI590714:VRI590715 WBE590714:WBE590715 WLA590714:WLA590715 WUW590714:WUW590715 A656250:A656251 IK656250:IK656251 SG656250:SG656251 ACC656250:ACC656251 ALY656250:ALY656251 AVU656250:AVU656251 BFQ656250:BFQ656251 BPM656250:BPM656251 BZI656250:BZI656251 CJE656250:CJE656251 CTA656250:CTA656251 DCW656250:DCW656251 DMS656250:DMS656251 DWO656250:DWO656251 EGK656250:EGK656251 EQG656250:EQG656251 FAC656250:FAC656251 FJY656250:FJY656251 FTU656250:FTU656251 GDQ656250:GDQ656251 GNM656250:GNM656251 GXI656250:GXI656251 HHE656250:HHE656251 HRA656250:HRA656251 IAW656250:IAW656251 IKS656250:IKS656251 IUO656250:IUO656251 JEK656250:JEK656251 JOG656250:JOG656251 JYC656250:JYC656251 KHY656250:KHY656251 KRU656250:KRU656251 LBQ656250:LBQ656251 LLM656250:LLM656251 LVI656250:LVI656251 MFE656250:MFE656251 MPA656250:MPA656251 MYW656250:MYW656251 NIS656250:NIS656251 NSO656250:NSO656251 OCK656250:OCK656251 OMG656250:OMG656251 OWC656250:OWC656251 PFY656250:PFY656251 PPU656250:PPU656251 PZQ656250:PZQ656251 QJM656250:QJM656251 QTI656250:QTI656251 RDE656250:RDE656251 RNA656250:RNA656251 RWW656250:RWW656251 SGS656250:SGS656251 SQO656250:SQO656251 TAK656250:TAK656251 TKG656250:TKG656251 TUC656250:TUC656251 UDY656250:UDY656251 UNU656250:UNU656251 UXQ656250:UXQ656251 VHM656250:VHM656251 VRI656250:VRI656251 WBE656250:WBE656251 WLA656250:WLA656251 WUW656250:WUW656251 A721786:A721787 IK721786:IK721787 SG721786:SG721787 ACC721786:ACC721787 ALY721786:ALY721787 AVU721786:AVU721787 BFQ721786:BFQ721787 BPM721786:BPM721787 BZI721786:BZI721787 CJE721786:CJE721787 CTA721786:CTA721787 DCW721786:DCW721787 DMS721786:DMS721787 DWO721786:DWO721787 EGK721786:EGK721787 EQG721786:EQG721787 FAC721786:FAC721787 FJY721786:FJY721787 FTU721786:FTU721787 GDQ721786:GDQ721787 GNM721786:GNM721787 GXI721786:GXI721787 HHE721786:HHE721787 HRA721786:HRA721787 IAW721786:IAW721787 IKS721786:IKS721787 IUO721786:IUO721787 JEK721786:JEK721787 JOG721786:JOG721787 JYC721786:JYC721787 KHY721786:KHY721787 KRU721786:KRU721787 LBQ721786:LBQ721787 LLM721786:LLM721787 LVI721786:LVI721787 MFE721786:MFE721787 MPA721786:MPA721787 MYW721786:MYW721787 NIS721786:NIS721787 NSO721786:NSO721787 OCK721786:OCK721787 OMG721786:OMG721787 OWC721786:OWC721787 PFY721786:PFY721787 PPU721786:PPU721787 PZQ721786:PZQ721787 QJM721786:QJM721787 QTI721786:QTI721787 RDE721786:RDE721787 RNA721786:RNA721787 RWW721786:RWW721787 SGS721786:SGS721787 SQO721786:SQO721787 TAK721786:TAK721787 TKG721786:TKG721787 TUC721786:TUC721787 UDY721786:UDY721787 UNU721786:UNU721787 UXQ721786:UXQ721787 VHM721786:VHM721787 VRI721786:VRI721787 WBE721786:WBE721787 WLA721786:WLA721787 WUW721786:WUW721787 A787322:A787323 IK787322:IK787323 SG787322:SG787323 ACC787322:ACC787323 ALY787322:ALY787323 AVU787322:AVU787323 BFQ787322:BFQ787323 BPM787322:BPM787323 BZI787322:BZI787323 CJE787322:CJE787323 CTA787322:CTA787323 DCW787322:DCW787323 DMS787322:DMS787323 DWO787322:DWO787323 EGK787322:EGK787323 EQG787322:EQG787323 FAC787322:FAC787323 FJY787322:FJY787323 FTU787322:FTU787323 GDQ787322:GDQ787323 GNM787322:GNM787323 GXI787322:GXI787323 HHE787322:HHE787323 HRA787322:HRA787323 IAW787322:IAW787323 IKS787322:IKS787323 IUO787322:IUO787323 JEK787322:JEK787323 JOG787322:JOG787323 JYC787322:JYC787323 KHY787322:KHY787323 KRU787322:KRU787323 LBQ787322:LBQ787323 LLM787322:LLM787323 LVI787322:LVI787323 MFE787322:MFE787323 MPA787322:MPA787323 MYW787322:MYW787323 NIS787322:NIS787323 NSO787322:NSO787323 OCK787322:OCK787323 OMG787322:OMG787323 OWC787322:OWC787323 PFY787322:PFY787323 PPU787322:PPU787323 PZQ787322:PZQ787323 QJM787322:QJM787323 QTI787322:QTI787323 RDE787322:RDE787323 RNA787322:RNA787323 RWW787322:RWW787323 SGS787322:SGS787323 SQO787322:SQO787323 TAK787322:TAK787323 TKG787322:TKG787323 TUC787322:TUC787323 UDY787322:UDY787323 UNU787322:UNU787323 UXQ787322:UXQ787323 VHM787322:VHM787323 VRI787322:VRI787323 WBE787322:WBE787323 WLA787322:WLA787323 WUW787322:WUW787323 A852858:A852859 IK852858:IK852859 SG852858:SG852859 ACC852858:ACC852859 ALY852858:ALY852859 AVU852858:AVU852859 BFQ852858:BFQ852859 BPM852858:BPM852859 BZI852858:BZI852859 CJE852858:CJE852859 CTA852858:CTA852859 DCW852858:DCW852859 DMS852858:DMS852859 DWO852858:DWO852859 EGK852858:EGK852859 EQG852858:EQG852859 FAC852858:FAC852859 FJY852858:FJY852859 FTU852858:FTU852859 GDQ852858:GDQ852859 GNM852858:GNM852859 GXI852858:GXI852859 HHE852858:HHE852859 HRA852858:HRA852859 IAW852858:IAW852859 IKS852858:IKS852859 IUO852858:IUO852859 JEK852858:JEK852859 JOG852858:JOG852859 JYC852858:JYC852859 KHY852858:KHY852859 KRU852858:KRU852859 LBQ852858:LBQ852859 LLM852858:LLM852859 LVI852858:LVI852859 MFE852858:MFE852859 MPA852858:MPA852859 MYW852858:MYW852859 NIS852858:NIS852859 NSO852858:NSO852859 OCK852858:OCK852859 OMG852858:OMG852859 OWC852858:OWC852859 PFY852858:PFY852859 PPU852858:PPU852859 PZQ852858:PZQ852859 QJM852858:QJM852859 QTI852858:QTI852859 RDE852858:RDE852859 RNA852858:RNA852859 RWW852858:RWW852859 SGS852858:SGS852859 SQO852858:SQO852859 TAK852858:TAK852859 TKG852858:TKG852859 TUC852858:TUC852859 UDY852858:UDY852859 UNU852858:UNU852859 UXQ852858:UXQ852859 VHM852858:VHM852859 VRI852858:VRI852859 WBE852858:WBE852859 WLA852858:WLA852859 WUW852858:WUW852859 A918394:A918395 IK918394:IK918395 SG918394:SG918395 ACC918394:ACC918395 ALY918394:ALY918395 AVU918394:AVU918395 BFQ918394:BFQ918395 BPM918394:BPM918395 BZI918394:BZI918395 CJE918394:CJE918395 CTA918394:CTA918395 DCW918394:DCW918395 DMS918394:DMS918395 DWO918394:DWO918395 EGK918394:EGK918395 EQG918394:EQG918395 FAC918394:FAC918395 FJY918394:FJY918395 FTU918394:FTU918395 GDQ918394:GDQ918395 GNM918394:GNM918395 GXI918394:GXI918395 HHE918394:HHE918395 HRA918394:HRA918395 IAW918394:IAW918395 IKS918394:IKS918395 IUO918394:IUO918395 JEK918394:JEK918395 JOG918394:JOG918395 JYC918394:JYC918395 KHY918394:KHY918395 KRU918394:KRU918395 LBQ918394:LBQ918395 LLM918394:LLM918395 LVI918394:LVI918395 MFE918394:MFE918395 MPA918394:MPA918395 MYW918394:MYW918395 NIS918394:NIS918395 NSO918394:NSO918395 OCK918394:OCK918395 OMG918394:OMG918395 OWC918394:OWC918395 PFY918394:PFY918395 PPU918394:PPU918395 PZQ918394:PZQ918395 QJM918394:QJM918395 QTI918394:QTI918395 RDE918394:RDE918395 RNA918394:RNA918395 RWW918394:RWW918395 SGS918394:SGS918395 SQO918394:SQO918395 TAK918394:TAK918395 TKG918394:TKG918395 TUC918394:TUC918395 UDY918394:UDY918395 UNU918394:UNU918395 UXQ918394:UXQ918395 VHM918394:VHM918395 VRI918394:VRI918395 WBE918394:WBE918395 WLA918394:WLA918395 WUW918394:WUW918395 A983930:A983931 IK983930:IK983931 SG983930:SG983931 ACC983930:ACC983931 ALY983930:ALY983931 AVU983930:AVU983931 BFQ983930:BFQ983931 BPM983930:BPM983931 BZI983930:BZI983931 CJE983930:CJE983931 CTA983930:CTA983931 DCW983930:DCW983931 DMS983930:DMS983931 DWO983930:DWO983931 EGK983930:EGK983931 EQG983930:EQG983931 FAC983930:FAC983931 FJY983930:FJY983931 FTU983930:FTU983931 GDQ983930:GDQ983931 GNM983930:GNM983931 GXI983930:GXI983931 HHE983930:HHE983931 HRA983930:HRA983931 IAW983930:IAW983931 IKS983930:IKS983931 IUO983930:IUO983931 JEK983930:JEK983931 JOG983930:JOG983931 JYC983930:JYC983931 KHY983930:KHY983931 KRU983930:KRU983931 LBQ983930:LBQ983931 LLM983930:LLM983931 LVI983930:LVI983931 MFE983930:MFE983931 MPA983930:MPA983931 MYW983930:MYW983931 NIS983930:NIS983931 NSO983930:NSO983931 OCK983930:OCK983931 OMG983930:OMG983931 OWC983930:OWC983931 PFY983930:PFY983931 PPU983930:PPU983931 PZQ983930:PZQ983931 QJM983930:QJM983931 QTI983930:QTI983931 RDE983930:RDE983931 RNA983930:RNA983931 RWW983930:RWW983931 SGS983930:SGS983931 SQO983930:SQO983931 TAK983930:TAK983931 TKG983930:TKG983931 TUC983930:TUC983931 UDY983930:UDY983931 UNU983930:UNU983931 UXQ983930:UXQ983931 VHM983930:VHM983931 VRI983930:VRI983931 WBE983930:WBE983931 WLA983930:WLA983931 WUW983930:WUW983931" xr:uid="{F3D32349-76A2-4F1A-813F-58B6155A4EB1}">
      <formula1>LD_CP</formula1>
    </dataValidation>
    <dataValidation type="list" allowBlank="1" showInputMessage="1" showErrorMessage="1" sqref="IO947 SK947 ACG947 AMC947 AVY947 BFU947 BPQ947 BZM947 CJI947 CTE947 DDA947 DMW947 DWS947 EGO947 EQK947 FAG947 FKC947 FTY947 GDU947 GNQ947 GXM947 HHI947 HRE947 IBA947 IKW947 IUS947 JEO947 JOK947 JYG947 KIC947 KRY947 LBU947 LLQ947 LVM947 MFI947 MPE947 MZA947 NIW947 NSS947 OCO947 OMK947 OWG947 PGC947 PPY947 PZU947 QJQ947 QTM947 RDI947 RNE947 RXA947 SGW947 SQS947 TAO947 TKK947 TUG947 UEC947 UNY947 UXU947 VHQ947 VRM947 WBI947 WLE947 WVA947 IO66410 SK66410 ACG66410 AMC66410 AVY66410 BFU66410 BPQ66410 BZM66410 CJI66410 CTE66410 DDA66410 DMW66410 DWS66410 EGO66410 EQK66410 FAG66410 FKC66410 FTY66410 GDU66410 GNQ66410 GXM66410 HHI66410 HRE66410 IBA66410 IKW66410 IUS66410 JEO66410 JOK66410 JYG66410 KIC66410 KRY66410 LBU66410 LLQ66410 LVM66410 MFI66410 MPE66410 MZA66410 NIW66410 NSS66410 OCO66410 OMK66410 OWG66410 PGC66410 PPY66410 PZU66410 QJQ66410 QTM66410 RDI66410 RNE66410 RXA66410 SGW66410 SQS66410 TAO66410 TKK66410 TUG66410 UEC66410 UNY66410 UXU66410 VHQ66410 VRM66410 WBI66410 WLE66410 WVA66410 IO131946 SK131946 ACG131946 AMC131946 AVY131946 BFU131946 BPQ131946 BZM131946 CJI131946 CTE131946 DDA131946 DMW131946 DWS131946 EGO131946 EQK131946 FAG131946 FKC131946 FTY131946 GDU131946 GNQ131946 GXM131946 HHI131946 HRE131946 IBA131946 IKW131946 IUS131946 JEO131946 JOK131946 JYG131946 KIC131946 KRY131946 LBU131946 LLQ131946 LVM131946 MFI131946 MPE131946 MZA131946 NIW131946 NSS131946 OCO131946 OMK131946 OWG131946 PGC131946 PPY131946 PZU131946 QJQ131946 QTM131946 RDI131946 RNE131946 RXA131946 SGW131946 SQS131946 TAO131946 TKK131946 TUG131946 UEC131946 UNY131946 UXU131946 VHQ131946 VRM131946 WBI131946 WLE131946 WVA131946 IO197482 SK197482 ACG197482 AMC197482 AVY197482 BFU197482 BPQ197482 BZM197482 CJI197482 CTE197482 DDA197482 DMW197482 DWS197482 EGO197482 EQK197482 FAG197482 FKC197482 FTY197482 GDU197482 GNQ197482 GXM197482 HHI197482 HRE197482 IBA197482 IKW197482 IUS197482 JEO197482 JOK197482 JYG197482 KIC197482 KRY197482 LBU197482 LLQ197482 LVM197482 MFI197482 MPE197482 MZA197482 NIW197482 NSS197482 OCO197482 OMK197482 OWG197482 PGC197482 PPY197482 PZU197482 QJQ197482 QTM197482 RDI197482 RNE197482 RXA197482 SGW197482 SQS197482 TAO197482 TKK197482 TUG197482 UEC197482 UNY197482 UXU197482 VHQ197482 VRM197482 WBI197482 WLE197482 WVA197482 IO263018 SK263018 ACG263018 AMC263018 AVY263018 BFU263018 BPQ263018 BZM263018 CJI263018 CTE263018 DDA263018 DMW263018 DWS263018 EGO263018 EQK263018 FAG263018 FKC263018 FTY263018 GDU263018 GNQ263018 GXM263018 HHI263018 HRE263018 IBA263018 IKW263018 IUS263018 JEO263018 JOK263018 JYG263018 KIC263018 KRY263018 LBU263018 LLQ263018 LVM263018 MFI263018 MPE263018 MZA263018 NIW263018 NSS263018 OCO263018 OMK263018 OWG263018 PGC263018 PPY263018 PZU263018 QJQ263018 QTM263018 RDI263018 RNE263018 RXA263018 SGW263018 SQS263018 TAO263018 TKK263018 TUG263018 UEC263018 UNY263018 UXU263018 VHQ263018 VRM263018 WBI263018 WLE263018 WVA263018 IO328554 SK328554 ACG328554 AMC328554 AVY328554 BFU328554 BPQ328554 BZM328554 CJI328554 CTE328554 DDA328554 DMW328554 DWS328554 EGO328554 EQK328554 FAG328554 FKC328554 FTY328554 GDU328554 GNQ328554 GXM328554 HHI328554 HRE328554 IBA328554 IKW328554 IUS328554 JEO328554 JOK328554 JYG328554 KIC328554 KRY328554 LBU328554 LLQ328554 LVM328554 MFI328554 MPE328554 MZA328554 NIW328554 NSS328554 OCO328554 OMK328554 OWG328554 PGC328554 PPY328554 PZU328554 QJQ328554 QTM328554 RDI328554 RNE328554 RXA328554 SGW328554 SQS328554 TAO328554 TKK328554 TUG328554 UEC328554 UNY328554 UXU328554 VHQ328554 VRM328554 WBI328554 WLE328554 WVA328554 IO394090 SK394090 ACG394090 AMC394090 AVY394090 BFU394090 BPQ394090 BZM394090 CJI394090 CTE394090 DDA394090 DMW394090 DWS394090 EGO394090 EQK394090 FAG394090 FKC394090 FTY394090 GDU394090 GNQ394090 GXM394090 HHI394090 HRE394090 IBA394090 IKW394090 IUS394090 JEO394090 JOK394090 JYG394090 KIC394090 KRY394090 LBU394090 LLQ394090 LVM394090 MFI394090 MPE394090 MZA394090 NIW394090 NSS394090 OCO394090 OMK394090 OWG394090 PGC394090 PPY394090 PZU394090 QJQ394090 QTM394090 RDI394090 RNE394090 RXA394090 SGW394090 SQS394090 TAO394090 TKK394090 TUG394090 UEC394090 UNY394090 UXU394090 VHQ394090 VRM394090 WBI394090 WLE394090 WVA394090 IO459626 SK459626 ACG459626 AMC459626 AVY459626 BFU459626 BPQ459626 BZM459626 CJI459626 CTE459626 DDA459626 DMW459626 DWS459626 EGO459626 EQK459626 FAG459626 FKC459626 FTY459626 GDU459626 GNQ459626 GXM459626 HHI459626 HRE459626 IBA459626 IKW459626 IUS459626 JEO459626 JOK459626 JYG459626 KIC459626 KRY459626 LBU459626 LLQ459626 LVM459626 MFI459626 MPE459626 MZA459626 NIW459626 NSS459626 OCO459626 OMK459626 OWG459626 PGC459626 PPY459626 PZU459626 QJQ459626 QTM459626 RDI459626 RNE459626 RXA459626 SGW459626 SQS459626 TAO459626 TKK459626 TUG459626 UEC459626 UNY459626 UXU459626 VHQ459626 VRM459626 WBI459626 WLE459626 WVA459626 IO525162 SK525162 ACG525162 AMC525162 AVY525162 BFU525162 BPQ525162 BZM525162 CJI525162 CTE525162 DDA525162 DMW525162 DWS525162 EGO525162 EQK525162 FAG525162 FKC525162 FTY525162 GDU525162 GNQ525162 GXM525162 HHI525162 HRE525162 IBA525162 IKW525162 IUS525162 JEO525162 JOK525162 JYG525162 KIC525162 KRY525162 LBU525162 LLQ525162 LVM525162 MFI525162 MPE525162 MZA525162 NIW525162 NSS525162 OCO525162 OMK525162 OWG525162 PGC525162 PPY525162 PZU525162 QJQ525162 QTM525162 RDI525162 RNE525162 RXA525162 SGW525162 SQS525162 TAO525162 TKK525162 TUG525162 UEC525162 UNY525162 UXU525162 VHQ525162 VRM525162 WBI525162 WLE525162 WVA525162 IO590698 SK590698 ACG590698 AMC590698 AVY590698 BFU590698 BPQ590698 BZM590698 CJI590698 CTE590698 DDA590698 DMW590698 DWS590698 EGO590698 EQK590698 FAG590698 FKC590698 FTY590698 GDU590698 GNQ590698 GXM590698 HHI590698 HRE590698 IBA590698 IKW590698 IUS590698 JEO590698 JOK590698 JYG590698 KIC590698 KRY590698 LBU590698 LLQ590698 LVM590698 MFI590698 MPE590698 MZA590698 NIW590698 NSS590698 OCO590698 OMK590698 OWG590698 PGC590698 PPY590698 PZU590698 QJQ590698 QTM590698 RDI590698 RNE590698 RXA590698 SGW590698 SQS590698 TAO590698 TKK590698 TUG590698 UEC590698 UNY590698 UXU590698 VHQ590698 VRM590698 WBI590698 WLE590698 WVA590698 IO656234 SK656234 ACG656234 AMC656234 AVY656234 BFU656234 BPQ656234 BZM656234 CJI656234 CTE656234 DDA656234 DMW656234 DWS656234 EGO656234 EQK656234 FAG656234 FKC656234 FTY656234 GDU656234 GNQ656234 GXM656234 HHI656234 HRE656234 IBA656234 IKW656234 IUS656234 JEO656234 JOK656234 JYG656234 KIC656234 KRY656234 LBU656234 LLQ656234 LVM656234 MFI656234 MPE656234 MZA656234 NIW656234 NSS656234 OCO656234 OMK656234 OWG656234 PGC656234 PPY656234 PZU656234 QJQ656234 QTM656234 RDI656234 RNE656234 RXA656234 SGW656234 SQS656234 TAO656234 TKK656234 TUG656234 UEC656234 UNY656234 UXU656234 VHQ656234 VRM656234 WBI656234 WLE656234 WVA656234 IO721770 SK721770 ACG721770 AMC721770 AVY721770 BFU721770 BPQ721770 BZM721770 CJI721770 CTE721770 DDA721770 DMW721770 DWS721770 EGO721770 EQK721770 FAG721770 FKC721770 FTY721770 GDU721770 GNQ721770 GXM721770 HHI721770 HRE721770 IBA721770 IKW721770 IUS721770 JEO721770 JOK721770 JYG721770 KIC721770 KRY721770 LBU721770 LLQ721770 LVM721770 MFI721770 MPE721770 MZA721770 NIW721770 NSS721770 OCO721770 OMK721770 OWG721770 PGC721770 PPY721770 PZU721770 QJQ721770 QTM721770 RDI721770 RNE721770 RXA721770 SGW721770 SQS721770 TAO721770 TKK721770 TUG721770 UEC721770 UNY721770 UXU721770 VHQ721770 VRM721770 WBI721770 WLE721770 WVA721770 IO787306 SK787306 ACG787306 AMC787306 AVY787306 BFU787306 BPQ787306 BZM787306 CJI787306 CTE787306 DDA787306 DMW787306 DWS787306 EGO787306 EQK787306 FAG787306 FKC787306 FTY787306 GDU787306 GNQ787306 GXM787306 HHI787306 HRE787306 IBA787306 IKW787306 IUS787306 JEO787306 JOK787306 JYG787306 KIC787306 KRY787306 LBU787306 LLQ787306 LVM787306 MFI787306 MPE787306 MZA787306 NIW787306 NSS787306 OCO787306 OMK787306 OWG787306 PGC787306 PPY787306 PZU787306 QJQ787306 QTM787306 RDI787306 RNE787306 RXA787306 SGW787306 SQS787306 TAO787306 TKK787306 TUG787306 UEC787306 UNY787306 UXU787306 VHQ787306 VRM787306 WBI787306 WLE787306 WVA787306 IO852842 SK852842 ACG852842 AMC852842 AVY852842 BFU852842 BPQ852842 BZM852842 CJI852842 CTE852842 DDA852842 DMW852842 DWS852842 EGO852842 EQK852842 FAG852842 FKC852842 FTY852842 GDU852842 GNQ852842 GXM852842 HHI852842 HRE852842 IBA852842 IKW852842 IUS852842 JEO852842 JOK852842 JYG852842 KIC852842 KRY852842 LBU852842 LLQ852842 LVM852842 MFI852842 MPE852842 MZA852842 NIW852842 NSS852842 OCO852842 OMK852842 OWG852842 PGC852842 PPY852842 PZU852842 QJQ852842 QTM852842 RDI852842 RNE852842 RXA852842 SGW852842 SQS852842 TAO852842 TKK852842 TUG852842 UEC852842 UNY852842 UXU852842 VHQ852842 VRM852842 WBI852842 WLE852842 WVA852842 IO918378 SK918378 ACG918378 AMC918378 AVY918378 BFU918378 BPQ918378 BZM918378 CJI918378 CTE918378 DDA918378 DMW918378 DWS918378 EGO918378 EQK918378 FAG918378 FKC918378 FTY918378 GDU918378 GNQ918378 GXM918378 HHI918378 HRE918378 IBA918378 IKW918378 IUS918378 JEO918378 JOK918378 JYG918378 KIC918378 KRY918378 LBU918378 LLQ918378 LVM918378 MFI918378 MPE918378 MZA918378 NIW918378 NSS918378 OCO918378 OMK918378 OWG918378 PGC918378 PPY918378 PZU918378 QJQ918378 QTM918378 RDI918378 RNE918378 RXA918378 SGW918378 SQS918378 TAO918378 TKK918378 TUG918378 UEC918378 UNY918378 UXU918378 VHQ918378 VRM918378 WBI918378 WLE918378 WVA918378 IO983914 SK983914 ACG983914 AMC983914 AVY983914 BFU983914 BPQ983914 BZM983914 CJI983914 CTE983914 DDA983914 DMW983914 DWS983914 EGO983914 EQK983914 FAG983914 FKC983914 FTY983914 GDU983914 GNQ983914 GXM983914 HHI983914 HRE983914 IBA983914 IKW983914 IUS983914 JEO983914 JOK983914 JYG983914 KIC983914 KRY983914 LBU983914 LLQ983914 LVM983914 MFI983914 MPE983914 MZA983914 NIW983914 NSS983914 OCO983914 OMK983914 OWG983914 PGC983914 PPY983914 PZU983914 QJQ983914 QTM983914 RDI983914 RNE983914 RXA983914 SGW983914 SQS983914 TAO983914 TKK983914 TUG983914 UEC983914 UNY983914 UXU983914 VHQ983914 VRM983914 WBI983914 WLE983914 WVA983914" xr:uid="{689316AB-3467-4036-A40D-FA1598A2FA5D}">
      <formula1>#REF!</formula1>
    </dataValidation>
    <dataValidation type="list" allowBlank="1" showInputMessage="1" showErrorMessage="1" sqref="KE66287:KE66290 UA66287:UA66290 ADW66287:ADW66290 ANS66287:ANS66290 AXO66287:AXO66290 BHK66287:BHK66290 BRG66287:BRG66290 CBC66287:CBC66290 CKY66287:CKY66290 CUU66287:CUU66290 DEQ66287:DEQ66290 DOM66287:DOM66290 DYI66287:DYI66290 EIE66287:EIE66290 ESA66287:ESA66290 FBW66287:FBW66290 FLS66287:FLS66290 FVO66287:FVO66290 GFK66287:GFK66290 GPG66287:GPG66290 GZC66287:GZC66290 HIY66287:HIY66290 HSU66287:HSU66290 ICQ66287:ICQ66290 IMM66287:IMM66290 IWI66287:IWI66290 JGE66287:JGE66290 JQA66287:JQA66290 JZW66287:JZW66290 KJS66287:KJS66290 KTO66287:KTO66290 LDK66287:LDK66290 LNG66287:LNG66290 LXC66287:LXC66290 MGY66287:MGY66290 MQU66287:MQU66290 NAQ66287:NAQ66290 NKM66287:NKM66290 NUI66287:NUI66290 OEE66287:OEE66290 OOA66287:OOA66290 OXW66287:OXW66290 PHS66287:PHS66290 PRO66287:PRO66290 QBK66287:QBK66290 QLG66287:QLG66290 QVC66287:QVC66290 REY66287:REY66290 ROU66287:ROU66290 RYQ66287:RYQ66290 SIM66287:SIM66290 SSI66287:SSI66290 TCE66287:TCE66290 TMA66287:TMA66290 TVW66287:TVW66290 UFS66287:UFS66290 UPO66287:UPO66290 UZK66287:UZK66290 VJG66287:VJG66290 VTC66287:VTC66290 WCY66287:WCY66290 WMU66287:WMU66290 WWQ66287:WWQ66290 KE131823:KE131826 UA131823:UA131826 ADW131823:ADW131826 ANS131823:ANS131826 AXO131823:AXO131826 BHK131823:BHK131826 BRG131823:BRG131826 CBC131823:CBC131826 CKY131823:CKY131826 CUU131823:CUU131826 DEQ131823:DEQ131826 DOM131823:DOM131826 DYI131823:DYI131826 EIE131823:EIE131826 ESA131823:ESA131826 FBW131823:FBW131826 FLS131823:FLS131826 FVO131823:FVO131826 GFK131823:GFK131826 GPG131823:GPG131826 GZC131823:GZC131826 HIY131823:HIY131826 HSU131823:HSU131826 ICQ131823:ICQ131826 IMM131823:IMM131826 IWI131823:IWI131826 JGE131823:JGE131826 JQA131823:JQA131826 JZW131823:JZW131826 KJS131823:KJS131826 KTO131823:KTO131826 LDK131823:LDK131826 LNG131823:LNG131826 LXC131823:LXC131826 MGY131823:MGY131826 MQU131823:MQU131826 NAQ131823:NAQ131826 NKM131823:NKM131826 NUI131823:NUI131826 OEE131823:OEE131826 OOA131823:OOA131826 OXW131823:OXW131826 PHS131823:PHS131826 PRO131823:PRO131826 QBK131823:QBK131826 QLG131823:QLG131826 QVC131823:QVC131826 REY131823:REY131826 ROU131823:ROU131826 RYQ131823:RYQ131826 SIM131823:SIM131826 SSI131823:SSI131826 TCE131823:TCE131826 TMA131823:TMA131826 TVW131823:TVW131826 UFS131823:UFS131826 UPO131823:UPO131826 UZK131823:UZK131826 VJG131823:VJG131826 VTC131823:VTC131826 WCY131823:WCY131826 WMU131823:WMU131826 WWQ131823:WWQ131826 KE197359:KE197362 UA197359:UA197362 ADW197359:ADW197362 ANS197359:ANS197362 AXO197359:AXO197362 BHK197359:BHK197362 BRG197359:BRG197362 CBC197359:CBC197362 CKY197359:CKY197362 CUU197359:CUU197362 DEQ197359:DEQ197362 DOM197359:DOM197362 DYI197359:DYI197362 EIE197359:EIE197362 ESA197359:ESA197362 FBW197359:FBW197362 FLS197359:FLS197362 FVO197359:FVO197362 GFK197359:GFK197362 GPG197359:GPG197362 GZC197359:GZC197362 HIY197359:HIY197362 HSU197359:HSU197362 ICQ197359:ICQ197362 IMM197359:IMM197362 IWI197359:IWI197362 JGE197359:JGE197362 JQA197359:JQA197362 JZW197359:JZW197362 KJS197359:KJS197362 KTO197359:KTO197362 LDK197359:LDK197362 LNG197359:LNG197362 LXC197359:LXC197362 MGY197359:MGY197362 MQU197359:MQU197362 NAQ197359:NAQ197362 NKM197359:NKM197362 NUI197359:NUI197362 OEE197359:OEE197362 OOA197359:OOA197362 OXW197359:OXW197362 PHS197359:PHS197362 PRO197359:PRO197362 QBK197359:QBK197362 QLG197359:QLG197362 QVC197359:QVC197362 REY197359:REY197362 ROU197359:ROU197362 RYQ197359:RYQ197362 SIM197359:SIM197362 SSI197359:SSI197362 TCE197359:TCE197362 TMA197359:TMA197362 TVW197359:TVW197362 UFS197359:UFS197362 UPO197359:UPO197362 UZK197359:UZK197362 VJG197359:VJG197362 VTC197359:VTC197362 WCY197359:WCY197362 WMU197359:WMU197362 WWQ197359:WWQ197362 KE262895:KE262898 UA262895:UA262898 ADW262895:ADW262898 ANS262895:ANS262898 AXO262895:AXO262898 BHK262895:BHK262898 BRG262895:BRG262898 CBC262895:CBC262898 CKY262895:CKY262898 CUU262895:CUU262898 DEQ262895:DEQ262898 DOM262895:DOM262898 DYI262895:DYI262898 EIE262895:EIE262898 ESA262895:ESA262898 FBW262895:FBW262898 FLS262895:FLS262898 FVO262895:FVO262898 GFK262895:GFK262898 GPG262895:GPG262898 GZC262895:GZC262898 HIY262895:HIY262898 HSU262895:HSU262898 ICQ262895:ICQ262898 IMM262895:IMM262898 IWI262895:IWI262898 JGE262895:JGE262898 JQA262895:JQA262898 JZW262895:JZW262898 KJS262895:KJS262898 KTO262895:KTO262898 LDK262895:LDK262898 LNG262895:LNG262898 LXC262895:LXC262898 MGY262895:MGY262898 MQU262895:MQU262898 NAQ262895:NAQ262898 NKM262895:NKM262898 NUI262895:NUI262898 OEE262895:OEE262898 OOA262895:OOA262898 OXW262895:OXW262898 PHS262895:PHS262898 PRO262895:PRO262898 QBK262895:QBK262898 QLG262895:QLG262898 QVC262895:QVC262898 REY262895:REY262898 ROU262895:ROU262898 RYQ262895:RYQ262898 SIM262895:SIM262898 SSI262895:SSI262898 TCE262895:TCE262898 TMA262895:TMA262898 TVW262895:TVW262898 UFS262895:UFS262898 UPO262895:UPO262898 UZK262895:UZK262898 VJG262895:VJG262898 VTC262895:VTC262898 WCY262895:WCY262898 WMU262895:WMU262898 WWQ262895:WWQ262898 KE328431:KE328434 UA328431:UA328434 ADW328431:ADW328434 ANS328431:ANS328434 AXO328431:AXO328434 BHK328431:BHK328434 BRG328431:BRG328434 CBC328431:CBC328434 CKY328431:CKY328434 CUU328431:CUU328434 DEQ328431:DEQ328434 DOM328431:DOM328434 DYI328431:DYI328434 EIE328431:EIE328434 ESA328431:ESA328434 FBW328431:FBW328434 FLS328431:FLS328434 FVO328431:FVO328434 GFK328431:GFK328434 GPG328431:GPG328434 GZC328431:GZC328434 HIY328431:HIY328434 HSU328431:HSU328434 ICQ328431:ICQ328434 IMM328431:IMM328434 IWI328431:IWI328434 JGE328431:JGE328434 JQA328431:JQA328434 JZW328431:JZW328434 KJS328431:KJS328434 KTO328431:KTO328434 LDK328431:LDK328434 LNG328431:LNG328434 LXC328431:LXC328434 MGY328431:MGY328434 MQU328431:MQU328434 NAQ328431:NAQ328434 NKM328431:NKM328434 NUI328431:NUI328434 OEE328431:OEE328434 OOA328431:OOA328434 OXW328431:OXW328434 PHS328431:PHS328434 PRO328431:PRO328434 QBK328431:QBK328434 QLG328431:QLG328434 QVC328431:QVC328434 REY328431:REY328434 ROU328431:ROU328434 RYQ328431:RYQ328434 SIM328431:SIM328434 SSI328431:SSI328434 TCE328431:TCE328434 TMA328431:TMA328434 TVW328431:TVW328434 UFS328431:UFS328434 UPO328431:UPO328434 UZK328431:UZK328434 VJG328431:VJG328434 VTC328431:VTC328434 WCY328431:WCY328434 WMU328431:WMU328434 WWQ328431:WWQ328434 KE393967:KE393970 UA393967:UA393970 ADW393967:ADW393970 ANS393967:ANS393970 AXO393967:AXO393970 BHK393967:BHK393970 BRG393967:BRG393970 CBC393967:CBC393970 CKY393967:CKY393970 CUU393967:CUU393970 DEQ393967:DEQ393970 DOM393967:DOM393970 DYI393967:DYI393970 EIE393967:EIE393970 ESA393967:ESA393970 FBW393967:FBW393970 FLS393967:FLS393970 FVO393967:FVO393970 GFK393967:GFK393970 GPG393967:GPG393970 GZC393967:GZC393970 HIY393967:HIY393970 HSU393967:HSU393970 ICQ393967:ICQ393970 IMM393967:IMM393970 IWI393967:IWI393970 JGE393967:JGE393970 JQA393967:JQA393970 JZW393967:JZW393970 KJS393967:KJS393970 KTO393967:KTO393970 LDK393967:LDK393970 LNG393967:LNG393970 LXC393967:LXC393970 MGY393967:MGY393970 MQU393967:MQU393970 NAQ393967:NAQ393970 NKM393967:NKM393970 NUI393967:NUI393970 OEE393967:OEE393970 OOA393967:OOA393970 OXW393967:OXW393970 PHS393967:PHS393970 PRO393967:PRO393970 QBK393967:QBK393970 QLG393967:QLG393970 QVC393967:QVC393970 REY393967:REY393970 ROU393967:ROU393970 RYQ393967:RYQ393970 SIM393967:SIM393970 SSI393967:SSI393970 TCE393967:TCE393970 TMA393967:TMA393970 TVW393967:TVW393970 UFS393967:UFS393970 UPO393967:UPO393970 UZK393967:UZK393970 VJG393967:VJG393970 VTC393967:VTC393970 WCY393967:WCY393970 WMU393967:WMU393970 WWQ393967:WWQ393970 KE459503:KE459506 UA459503:UA459506 ADW459503:ADW459506 ANS459503:ANS459506 AXO459503:AXO459506 BHK459503:BHK459506 BRG459503:BRG459506 CBC459503:CBC459506 CKY459503:CKY459506 CUU459503:CUU459506 DEQ459503:DEQ459506 DOM459503:DOM459506 DYI459503:DYI459506 EIE459503:EIE459506 ESA459503:ESA459506 FBW459503:FBW459506 FLS459503:FLS459506 FVO459503:FVO459506 GFK459503:GFK459506 GPG459503:GPG459506 GZC459503:GZC459506 HIY459503:HIY459506 HSU459503:HSU459506 ICQ459503:ICQ459506 IMM459503:IMM459506 IWI459503:IWI459506 JGE459503:JGE459506 JQA459503:JQA459506 JZW459503:JZW459506 KJS459503:KJS459506 KTO459503:KTO459506 LDK459503:LDK459506 LNG459503:LNG459506 LXC459503:LXC459506 MGY459503:MGY459506 MQU459503:MQU459506 NAQ459503:NAQ459506 NKM459503:NKM459506 NUI459503:NUI459506 OEE459503:OEE459506 OOA459503:OOA459506 OXW459503:OXW459506 PHS459503:PHS459506 PRO459503:PRO459506 QBK459503:QBK459506 QLG459503:QLG459506 QVC459503:QVC459506 REY459503:REY459506 ROU459503:ROU459506 RYQ459503:RYQ459506 SIM459503:SIM459506 SSI459503:SSI459506 TCE459503:TCE459506 TMA459503:TMA459506 TVW459503:TVW459506 UFS459503:UFS459506 UPO459503:UPO459506 UZK459503:UZK459506 VJG459503:VJG459506 VTC459503:VTC459506 WCY459503:WCY459506 WMU459503:WMU459506 WWQ459503:WWQ459506 KE525039:KE525042 UA525039:UA525042 ADW525039:ADW525042 ANS525039:ANS525042 AXO525039:AXO525042 BHK525039:BHK525042 BRG525039:BRG525042 CBC525039:CBC525042 CKY525039:CKY525042 CUU525039:CUU525042 DEQ525039:DEQ525042 DOM525039:DOM525042 DYI525039:DYI525042 EIE525039:EIE525042 ESA525039:ESA525042 FBW525039:FBW525042 FLS525039:FLS525042 FVO525039:FVO525042 GFK525039:GFK525042 GPG525039:GPG525042 GZC525039:GZC525042 HIY525039:HIY525042 HSU525039:HSU525042 ICQ525039:ICQ525042 IMM525039:IMM525042 IWI525039:IWI525042 JGE525039:JGE525042 JQA525039:JQA525042 JZW525039:JZW525042 KJS525039:KJS525042 KTO525039:KTO525042 LDK525039:LDK525042 LNG525039:LNG525042 LXC525039:LXC525042 MGY525039:MGY525042 MQU525039:MQU525042 NAQ525039:NAQ525042 NKM525039:NKM525042 NUI525039:NUI525042 OEE525039:OEE525042 OOA525039:OOA525042 OXW525039:OXW525042 PHS525039:PHS525042 PRO525039:PRO525042 QBK525039:QBK525042 QLG525039:QLG525042 QVC525039:QVC525042 REY525039:REY525042 ROU525039:ROU525042 RYQ525039:RYQ525042 SIM525039:SIM525042 SSI525039:SSI525042 TCE525039:TCE525042 TMA525039:TMA525042 TVW525039:TVW525042 UFS525039:UFS525042 UPO525039:UPO525042 UZK525039:UZK525042 VJG525039:VJG525042 VTC525039:VTC525042 WCY525039:WCY525042 WMU525039:WMU525042 WWQ525039:WWQ525042 KE590575:KE590578 UA590575:UA590578 ADW590575:ADW590578 ANS590575:ANS590578 AXO590575:AXO590578 BHK590575:BHK590578 BRG590575:BRG590578 CBC590575:CBC590578 CKY590575:CKY590578 CUU590575:CUU590578 DEQ590575:DEQ590578 DOM590575:DOM590578 DYI590575:DYI590578 EIE590575:EIE590578 ESA590575:ESA590578 FBW590575:FBW590578 FLS590575:FLS590578 FVO590575:FVO590578 GFK590575:GFK590578 GPG590575:GPG590578 GZC590575:GZC590578 HIY590575:HIY590578 HSU590575:HSU590578 ICQ590575:ICQ590578 IMM590575:IMM590578 IWI590575:IWI590578 JGE590575:JGE590578 JQA590575:JQA590578 JZW590575:JZW590578 KJS590575:KJS590578 KTO590575:KTO590578 LDK590575:LDK590578 LNG590575:LNG590578 LXC590575:LXC590578 MGY590575:MGY590578 MQU590575:MQU590578 NAQ590575:NAQ590578 NKM590575:NKM590578 NUI590575:NUI590578 OEE590575:OEE590578 OOA590575:OOA590578 OXW590575:OXW590578 PHS590575:PHS590578 PRO590575:PRO590578 QBK590575:QBK590578 QLG590575:QLG590578 QVC590575:QVC590578 REY590575:REY590578 ROU590575:ROU590578 RYQ590575:RYQ590578 SIM590575:SIM590578 SSI590575:SSI590578 TCE590575:TCE590578 TMA590575:TMA590578 TVW590575:TVW590578 UFS590575:UFS590578 UPO590575:UPO590578 UZK590575:UZK590578 VJG590575:VJG590578 VTC590575:VTC590578 WCY590575:WCY590578 WMU590575:WMU590578 WWQ590575:WWQ590578 KE656111:KE656114 UA656111:UA656114 ADW656111:ADW656114 ANS656111:ANS656114 AXO656111:AXO656114 BHK656111:BHK656114 BRG656111:BRG656114 CBC656111:CBC656114 CKY656111:CKY656114 CUU656111:CUU656114 DEQ656111:DEQ656114 DOM656111:DOM656114 DYI656111:DYI656114 EIE656111:EIE656114 ESA656111:ESA656114 FBW656111:FBW656114 FLS656111:FLS656114 FVO656111:FVO656114 GFK656111:GFK656114 GPG656111:GPG656114 GZC656111:GZC656114 HIY656111:HIY656114 HSU656111:HSU656114 ICQ656111:ICQ656114 IMM656111:IMM656114 IWI656111:IWI656114 JGE656111:JGE656114 JQA656111:JQA656114 JZW656111:JZW656114 KJS656111:KJS656114 KTO656111:KTO656114 LDK656111:LDK656114 LNG656111:LNG656114 LXC656111:LXC656114 MGY656111:MGY656114 MQU656111:MQU656114 NAQ656111:NAQ656114 NKM656111:NKM656114 NUI656111:NUI656114 OEE656111:OEE656114 OOA656111:OOA656114 OXW656111:OXW656114 PHS656111:PHS656114 PRO656111:PRO656114 QBK656111:QBK656114 QLG656111:QLG656114 QVC656111:QVC656114 REY656111:REY656114 ROU656111:ROU656114 RYQ656111:RYQ656114 SIM656111:SIM656114 SSI656111:SSI656114 TCE656111:TCE656114 TMA656111:TMA656114 TVW656111:TVW656114 UFS656111:UFS656114 UPO656111:UPO656114 UZK656111:UZK656114 VJG656111:VJG656114 VTC656111:VTC656114 WCY656111:WCY656114 WMU656111:WMU656114 WWQ656111:WWQ656114 KE721647:KE721650 UA721647:UA721650 ADW721647:ADW721650 ANS721647:ANS721650 AXO721647:AXO721650 BHK721647:BHK721650 BRG721647:BRG721650 CBC721647:CBC721650 CKY721647:CKY721650 CUU721647:CUU721650 DEQ721647:DEQ721650 DOM721647:DOM721650 DYI721647:DYI721650 EIE721647:EIE721650 ESA721647:ESA721650 FBW721647:FBW721650 FLS721647:FLS721650 FVO721647:FVO721650 GFK721647:GFK721650 GPG721647:GPG721650 GZC721647:GZC721650 HIY721647:HIY721650 HSU721647:HSU721650 ICQ721647:ICQ721650 IMM721647:IMM721650 IWI721647:IWI721650 JGE721647:JGE721650 JQA721647:JQA721650 JZW721647:JZW721650 KJS721647:KJS721650 KTO721647:KTO721650 LDK721647:LDK721650 LNG721647:LNG721650 LXC721647:LXC721650 MGY721647:MGY721650 MQU721647:MQU721650 NAQ721647:NAQ721650 NKM721647:NKM721650 NUI721647:NUI721650 OEE721647:OEE721650 OOA721647:OOA721650 OXW721647:OXW721650 PHS721647:PHS721650 PRO721647:PRO721650 QBK721647:QBK721650 QLG721647:QLG721650 QVC721647:QVC721650 REY721647:REY721650 ROU721647:ROU721650 RYQ721647:RYQ721650 SIM721647:SIM721650 SSI721647:SSI721650 TCE721647:TCE721650 TMA721647:TMA721650 TVW721647:TVW721650 UFS721647:UFS721650 UPO721647:UPO721650 UZK721647:UZK721650 VJG721647:VJG721650 VTC721647:VTC721650 WCY721647:WCY721650 WMU721647:WMU721650 WWQ721647:WWQ721650 KE787183:KE787186 UA787183:UA787186 ADW787183:ADW787186 ANS787183:ANS787186 AXO787183:AXO787186 BHK787183:BHK787186 BRG787183:BRG787186 CBC787183:CBC787186 CKY787183:CKY787186 CUU787183:CUU787186 DEQ787183:DEQ787186 DOM787183:DOM787186 DYI787183:DYI787186 EIE787183:EIE787186 ESA787183:ESA787186 FBW787183:FBW787186 FLS787183:FLS787186 FVO787183:FVO787186 GFK787183:GFK787186 GPG787183:GPG787186 GZC787183:GZC787186 HIY787183:HIY787186 HSU787183:HSU787186 ICQ787183:ICQ787186 IMM787183:IMM787186 IWI787183:IWI787186 JGE787183:JGE787186 JQA787183:JQA787186 JZW787183:JZW787186 KJS787183:KJS787186 KTO787183:KTO787186 LDK787183:LDK787186 LNG787183:LNG787186 LXC787183:LXC787186 MGY787183:MGY787186 MQU787183:MQU787186 NAQ787183:NAQ787186 NKM787183:NKM787186 NUI787183:NUI787186 OEE787183:OEE787186 OOA787183:OOA787186 OXW787183:OXW787186 PHS787183:PHS787186 PRO787183:PRO787186 QBK787183:QBK787186 QLG787183:QLG787186 QVC787183:QVC787186 REY787183:REY787186 ROU787183:ROU787186 RYQ787183:RYQ787186 SIM787183:SIM787186 SSI787183:SSI787186 TCE787183:TCE787186 TMA787183:TMA787186 TVW787183:TVW787186 UFS787183:UFS787186 UPO787183:UPO787186 UZK787183:UZK787186 VJG787183:VJG787186 VTC787183:VTC787186 WCY787183:WCY787186 WMU787183:WMU787186 WWQ787183:WWQ787186 KE852719:KE852722 UA852719:UA852722 ADW852719:ADW852722 ANS852719:ANS852722 AXO852719:AXO852722 BHK852719:BHK852722 BRG852719:BRG852722 CBC852719:CBC852722 CKY852719:CKY852722 CUU852719:CUU852722 DEQ852719:DEQ852722 DOM852719:DOM852722 DYI852719:DYI852722 EIE852719:EIE852722 ESA852719:ESA852722 FBW852719:FBW852722 FLS852719:FLS852722 FVO852719:FVO852722 GFK852719:GFK852722 GPG852719:GPG852722 GZC852719:GZC852722 HIY852719:HIY852722 HSU852719:HSU852722 ICQ852719:ICQ852722 IMM852719:IMM852722 IWI852719:IWI852722 JGE852719:JGE852722 JQA852719:JQA852722 JZW852719:JZW852722 KJS852719:KJS852722 KTO852719:KTO852722 LDK852719:LDK852722 LNG852719:LNG852722 LXC852719:LXC852722 MGY852719:MGY852722 MQU852719:MQU852722 NAQ852719:NAQ852722 NKM852719:NKM852722 NUI852719:NUI852722 OEE852719:OEE852722 OOA852719:OOA852722 OXW852719:OXW852722 PHS852719:PHS852722 PRO852719:PRO852722 QBK852719:QBK852722 QLG852719:QLG852722 QVC852719:QVC852722 REY852719:REY852722 ROU852719:ROU852722 RYQ852719:RYQ852722 SIM852719:SIM852722 SSI852719:SSI852722 TCE852719:TCE852722 TMA852719:TMA852722 TVW852719:TVW852722 UFS852719:UFS852722 UPO852719:UPO852722 UZK852719:UZK852722 VJG852719:VJG852722 VTC852719:VTC852722 WCY852719:WCY852722 WMU852719:WMU852722 WWQ852719:WWQ852722 KE918255:KE918258 UA918255:UA918258 ADW918255:ADW918258 ANS918255:ANS918258 AXO918255:AXO918258 BHK918255:BHK918258 BRG918255:BRG918258 CBC918255:CBC918258 CKY918255:CKY918258 CUU918255:CUU918258 DEQ918255:DEQ918258 DOM918255:DOM918258 DYI918255:DYI918258 EIE918255:EIE918258 ESA918255:ESA918258 FBW918255:FBW918258 FLS918255:FLS918258 FVO918255:FVO918258 GFK918255:GFK918258 GPG918255:GPG918258 GZC918255:GZC918258 HIY918255:HIY918258 HSU918255:HSU918258 ICQ918255:ICQ918258 IMM918255:IMM918258 IWI918255:IWI918258 JGE918255:JGE918258 JQA918255:JQA918258 JZW918255:JZW918258 KJS918255:KJS918258 KTO918255:KTO918258 LDK918255:LDK918258 LNG918255:LNG918258 LXC918255:LXC918258 MGY918255:MGY918258 MQU918255:MQU918258 NAQ918255:NAQ918258 NKM918255:NKM918258 NUI918255:NUI918258 OEE918255:OEE918258 OOA918255:OOA918258 OXW918255:OXW918258 PHS918255:PHS918258 PRO918255:PRO918258 QBK918255:QBK918258 QLG918255:QLG918258 QVC918255:QVC918258 REY918255:REY918258 ROU918255:ROU918258 RYQ918255:RYQ918258 SIM918255:SIM918258 SSI918255:SSI918258 TCE918255:TCE918258 TMA918255:TMA918258 TVW918255:TVW918258 UFS918255:UFS918258 UPO918255:UPO918258 UZK918255:UZK918258 VJG918255:VJG918258 VTC918255:VTC918258 WCY918255:WCY918258 WMU918255:WMU918258 WWQ918255:WWQ918258 KE983791:KE983794 UA983791:UA983794 ADW983791:ADW983794 ANS983791:ANS983794 AXO983791:AXO983794 BHK983791:BHK983794 BRG983791:BRG983794 CBC983791:CBC983794 CKY983791:CKY983794 CUU983791:CUU983794 DEQ983791:DEQ983794 DOM983791:DOM983794 DYI983791:DYI983794 EIE983791:EIE983794 ESA983791:ESA983794 FBW983791:FBW983794 FLS983791:FLS983794 FVO983791:FVO983794 GFK983791:GFK983794 GPG983791:GPG983794 GZC983791:GZC983794 HIY983791:HIY983794 HSU983791:HSU983794 ICQ983791:ICQ983794 IMM983791:IMM983794 IWI983791:IWI983794 JGE983791:JGE983794 JQA983791:JQA983794 JZW983791:JZW983794 KJS983791:KJS983794 KTO983791:KTO983794 LDK983791:LDK983794 LNG983791:LNG983794 LXC983791:LXC983794 MGY983791:MGY983794 MQU983791:MQU983794 NAQ983791:NAQ983794 NKM983791:NKM983794 NUI983791:NUI983794 OEE983791:OEE983794 OOA983791:OOA983794 OXW983791:OXW983794 PHS983791:PHS983794 PRO983791:PRO983794 QBK983791:QBK983794 QLG983791:QLG983794 QVC983791:QVC983794 REY983791:REY983794 ROU983791:ROU983794 RYQ983791:RYQ983794 SIM983791:SIM983794 SSI983791:SSI983794 TCE983791:TCE983794 TMA983791:TMA983794 TVW983791:TVW983794 UFS983791:UFS983794 UPO983791:UPO983794 UZK983791:UZK983794 VJG983791:VJG983794 VTC983791:VTC983794 WCY983791:WCY983794 WMU983791:WMU983794 WWQ983791:WWQ983794 KF66287:KF66288 UB66287:UB66288 ADX66287:ADX66288 ANT66287:ANT66288 AXP66287:AXP66288 BHL66287:BHL66288 BRH66287:BRH66288 CBD66287:CBD66288 CKZ66287:CKZ66288 CUV66287:CUV66288 DER66287:DER66288 DON66287:DON66288 DYJ66287:DYJ66288 EIF66287:EIF66288 ESB66287:ESB66288 FBX66287:FBX66288 FLT66287:FLT66288 FVP66287:FVP66288 GFL66287:GFL66288 GPH66287:GPH66288 GZD66287:GZD66288 HIZ66287:HIZ66288 HSV66287:HSV66288 ICR66287:ICR66288 IMN66287:IMN66288 IWJ66287:IWJ66288 JGF66287:JGF66288 JQB66287:JQB66288 JZX66287:JZX66288 KJT66287:KJT66288 KTP66287:KTP66288 LDL66287:LDL66288 LNH66287:LNH66288 LXD66287:LXD66288 MGZ66287:MGZ66288 MQV66287:MQV66288 NAR66287:NAR66288 NKN66287:NKN66288 NUJ66287:NUJ66288 OEF66287:OEF66288 OOB66287:OOB66288 OXX66287:OXX66288 PHT66287:PHT66288 PRP66287:PRP66288 QBL66287:QBL66288 QLH66287:QLH66288 QVD66287:QVD66288 REZ66287:REZ66288 ROV66287:ROV66288 RYR66287:RYR66288 SIN66287:SIN66288 SSJ66287:SSJ66288 TCF66287:TCF66288 TMB66287:TMB66288 TVX66287:TVX66288 UFT66287:UFT66288 UPP66287:UPP66288 UZL66287:UZL66288 VJH66287:VJH66288 VTD66287:VTD66288 WCZ66287:WCZ66288 WMV66287:WMV66288 WWR66287:WWR66288 KF131823:KF131824 UB131823:UB131824 ADX131823:ADX131824 ANT131823:ANT131824 AXP131823:AXP131824 BHL131823:BHL131824 BRH131823:BRH131824 CBD131823:CBD131824 CKZ131823:CKZ131824 CUV131823:CUV131824 DER131823:DER131824 DON131823:DON131824 DYJ131823:DYJ131824 EIF131823:EIF131824 ESB131823:ESB131824 FBX131823:FBX131824 FLT131823:FLT131824 FVP131823:FVP131824 GFL131823:GFL131824 GPH131823:GPH131824 GZD131823:GZD131824 HIZ131823:HIZ131824 HSV131823:HSV131824 ICR131823:ICR131824 IMN131823:IMN131824 IWJ131823:IWJ131824 JGF131823:JGF131824 JQB131823:JQB131824 JZX131823:JZX131824 KJT131823:KJT131824 KTP131823:KTP131824 LDL131823:LDL131824 LNH131823:LNH131824 LXD131823:LXD131824 MGZ131823:MGZ131824 MQV131823:MQV131824 NAR131823:NAR131824 NKN131823:NKN131824 NUJ131823:NUJ131824 OEF131823:OEF131824 OOB131823:OOB131824 OXX131823:OXX131824 PHT131823:PHT131824 PRP131823:PRP131824 QBL131823:QBL131824 QLH131823:QLH131824 QVD131823:QVD131824 REZ131823:REZ131824 ROV131823:ROV131824 RYR131823:RYR131824 SIN131823:SIN131824 SSJ131823:SSJ131824 TCF131823:TCF131824 TMB131823:TMB131824 TVX131823:TVX131824 UFT131823:UFT131824 UPP131823:UPP131824 UZL131823:UZL131824 VJH131823:VJH131824 VTD131823:VTD131824 WCZ131823:WCZ131824 WMV131823:WMV131824 WWR131823:WWR131824 KF197359:KF197360 UB197359:UB197360 ADX197359:ADX197360 ANT197359:ANT197360 AXP197359:AXP197360 BHL197359:BHL197360 BRH197359:BRH197360 CBD197359:CBD197360 CKZ197359:CKZ197360 CUV197359:CUV197360 DER197359:DER197360 DON197359:DON197360 DYJ197359:DYJ197360 EIF197359:EIF197360 ESB197359:ESB197360 FBX197359:FBX197360 FLT197359:FLT197360 FVP197359:FVP197360 GFL197359:GFL197360 GPH197359:GPH197360 GZD197359:GZD197360 HIZ197359:HIZ197360 HSV197359:HSV197360 ICR197359:ICR197360 IMN197359:IMN197360 IWJ197359:IWJ197360 JGF197359:JGF197360 JQB197359:JQB197360 JZX197359:JZX197360 KJT197359:KJT197360 KTP197359:KTP197360 LDL197359:LDL197360 LNH197359:LNH197360 LXD197359:LXD197360 MGZ197359:MGZ197360 MQV197359:MQV197360 NAR197359:NAR197360 NKN197359:NKN197360 NUJ197359:NUJ197360 OEF197359:OEF197360 OOB197359:OOB197360 OXX197359:OXX197360 PHT197359:PHT197360 PRP197359:PRP197360 QBL197359:QBL197360 QLH197359:QLH197360 QVD197359:QVD197360 REZ197359:REZ197360 ROV197359:ROV197360 RYR197359:RYR197360 SIN197359:SIN197360 SSJ197359:SSJ197360 TCF197359:TCF197360 TMB197359:TMB197360 TVX197359:TVX197360 UFT197359:UFT197360 UPP197359:UPP197360 UZL197359:UZL197360 VJH197359:VJH197360 VTD197359:VTD197360 WCZ197359:WCZ197360 WMV197359:WMV197360 WWR197359:WWR197360 KF262895:KF262896 UB262895:UB262896 ADX262895:ADX262896 ANT262895:ANT262896 AXP262895:AXP262896 BHL262895:BHL262896 BRH262895:BRH262896 CBD262895:CBD262896 CKZ262895:CKZ262896 CUV262895:CUV262896 DER262895:DER262896 DON262895:DON262896 DYJ262895:DYJ262896 EIF262895:EIF262896 ESB262895:ESB262896 FBX262895:FBX262896 FLT262895:FLT262896 FVP262895:FVP262896 GFL262895:GFL262896 GPH262895:GPH262896 GZD262895:GZD262896 HIZ262895:HIZ262896 HSV262895:HSV262896 ICR262895:ICR262896 IMN262895:IMN262896 IWJ262895:IWJ262896 JGF262895:JGF262896 JQB262895:JQB262896 JZX262895:JZX262896 KJT262895:KJT262896 KTP262895:KTP262896 LDL262895:LDL262896 LNH262895:LNH262896 LXD262895:LXD262896 MGZ262895:MGZ262896 MQV262895:MQV262896 NAR262895:NAR262896 NKN262895:NKN262896 NUJ262895:NUJ262896 OEF262895:OEF262896 OOB262895:OOB262896 OXX262895:OXX262896 PHT262895:PHT262896 PRP262895:PRP262896 QBL262895:QBL262896 QLH262895:QLH262896 QVD262895:QVD262896 REZ262895:REZ262896 ROV262895:ROV262896 RYR262895:RYR262896 SIN262895:SIN262896 SSJ262895:SSJ262896 TCF262895:TCF262896 TMB262895:TMB262896 TVX262895:TVX262896 UFT262895:UFT262896 UPP262895:UPP262896 UZL262895:UZL262896 VJH262895:VJH262896 VTD262895:VTD262896 WCZ262895:WCZ262896 WMV262895:WMV262896 WWR262895:WWR262896 KF328431:KF328432 UB328431:UB328432 ADX328431:ADX328432 ANT328431:ANT328432 AXP328431:AXP328432 BHL328431:BHL328432 BRH328431:BRH328432 CBD328431:CBD328432 CKZ328431:CKZ328432 CUV328431:CUV328432 DER328431:DER328432 DON328431:DON328432 DYJ328431:DYJ328432 EIF328431:EIF328432 ESB328431:ESB328432 FBX328431:FBX328432 FLT328431:FLT328432 FVP328431:FVP328432 GFL328431:GFL328432 GPH328431:GPH328432 GZD328431:GZD328432 HIZ328431:HIZ328432 HSV328431:HSV328432 ICR328431:ICR328432 IMN328431:IMN328432 IWJ328431:IWJ328432 JGF328431:JGF328432 JQB328431:JQB328432 JZX328431:JZX328432 KJT328431:KJT328432 KTP328431:KTP328432 LDL328431:LDL328432 LNH328431:LNH328432 LXD328431:LXD328432 MGZ328431:MGZ328432 MQV328431:MQV328432 NAR328431:NAR328432 NKN328431:NKN328432 NUJ328431:NUJ328432 OEF328431:OEF328432 OOB328431:OOB328432 OXX328431:OXX328432 PHT328431:PHT328432 PRP328431:PRP328432 QBL328431:QBL328432 QLH328431:QLH328432 QVD328431:QVD328432 REZ328431:REZ328432 ROV328431:ROV328432 RYR328431:RYR328432 SIN328431:SIN328432 SSJ328431:SSJ328432 TCF328431:TCF328432 TMB328431:TMB328432 TVX328431:TVX328432 UFT328431:UFT328432 UPP328431:UPP328432 UZL328431:UZL328432 VJH328431:VJH328432 VTD328431:VTD328432 WCZ328431:WCZ328432 WMV328431:WMV328432 WWR328431:WWR328432 KF393967:KF393968 UB393967:UB393968 ADX393967:ADX393968 ANT393967:ANT393968 AXP393967:AXP393968 BHL393967:BHL393968 BRH393967:BRH393968 CBD393967:CBD393968 CKZ393967:CKZ393968 CUV393967:CUV393968 DER393967:DER393968 DON393967:DON393968 DYJ393967:DYJ393968 EIF393967:EIF393968 ESB393967:ESB393968 FBX393967:FBX393968 FLT393967:FLT393968 FVP393967:FVP393968 GFL393967:GFL393968 GPH393967:GPH393968 GZD393967:GZD393968 HIZ393967:HIZ393968 HSV393967:HSV393968 ICR393967:ICR393968 IMN393967:IMN393968 IWJ393967:IWJ393968 JGF393967:JGF393968 JQB393967:JQB393968 JZX393967:JZX393968 KJT393967:KJT393968 KTP393967:KTP393968 LDL393967:LDL393968 LNH393967:LNH393968 LXD393967:LXD393968 MGZ393967:MGZ393968 MQV393967:MQV393968 NAR393967:NAR393968 NKN393967:NKN393968 NUJ393967:NUJ393968 OEF393967:OEF393968 OOB393967:OOB393968 OXX393967:OXX393968 PHT393967:PHT393968 PRP393967:PRP393968 QBL393967:QBL393968 QLH393967:QLH393968 QVD393967:QVD393968 REZ393967:REZ393968 ROV393967:ROV393968 RYR393967:RYR393968 SIN393967:SIN393968 SSJ393967:SSJ393968 TCF393967:TCF393968 TMB393967:TMB393968 TVX393967:TVX393968 UFT393967:UFT393968 UPP393967:UPP393968 UZL393967:UZL393968 VJH393967:VJH393968 VTD393967:VTD393968 WCZ393967:WCZ393968 WMV393967:WMV393968 WWR393967:WWR393968 KF459503:KF459504 UB459503:UB459504 ADX459503:ADX459504 ANT459503:ANT459504 AXP459503:AXP459504 BHL459503:BHL459504 BRH459503:BRH459504 CBD459503:CBD459504 CKZ459503:CKZ459504 CUV459503:CUV459504 DER459503:DER459504 DON459503:DON459504 DYJ459503:DYJ459504 EIF459503:EIF459504 ESB459503:ESB459504 FBX459503:FBX459504 FLT459503:FLT459504 FVP459503:FVP459504 GFL459503:GFL459504 GPH459503:GPH459504 GZD459503:GZD459504 HIZ459503:HIZ459504 HSV459503:HSV459504 ICR459503:ICR459504 IMN459503:IMN459504 IWJ459503:IWJ459504 JGF459503:JGF459504 JQB459503:JQB459504 JZX459503:JZX459504 KJT459503:KJT459504 KTP459503:KTP459504 LDL459503:LDL459504 LNH459503:LNH459504 LXD459503:LXD459504 MGZ459503:MGZ459504 MQV459503:MQV459504 NAR459503:NAR459504 NKN459503:NKN459504 NUJ459503:NUJ459504 OEF459503:OEF459504 OOB459503:OOB459504 OXX459503:OXX459504 PHT459503:PHT459504 PRP459503:PRP459504 QBL459503:QBL459504 QLH459503:QLH459504 QVD459503:QVD459504 REZ459503:REZ459504 ROV459503:ROV459504 RYR459503:RYR459504 SIN459503:SIN459504 SSJ459503:SSJ459504 TCF459503:TCF459504 TMB459503:TMB459504 TVX459503:TVX459504 UFT459503:UFT459504 UPP459503:UPP459504 UZL459503:UZL459504 VJH459503:VJH459504 VTD459503:VTD459504 WCZ459503:WCZ459504 WMV459503:WMV459504 WWR459503:WWR459504 KF525039:KF525040 UB525039:UB525040 ADX525039:ADX525040 ANT525039:ANT525040 AXP525039:AXP525040 BHL525039:BHL525040 BRH525039:BRH525040 CBD525039:CBD525040 CKZ525039:CKZ525040 CUV525039:CUV525040 DER525039:DER525040 DON525039:DON525040 DYJ525039:DYJ525040 EIF525039:EIF525040 ESB525039:ESB525040 FBX525039:FBX525040 FLT525039:FLT525040 FVP525039:FVP525040 GFL525039:GFL525040 GPH525039:GPH525040 GZD525039:GZD525040 HIZ525039:HIZ525040 HSV525039:HSV525040 ICR525039:ICR525040 IMN525039:IMN525040 IWJ525039:IWJ525040 JGF525039:JGF525040 JQB525039:JQB525040 JZX525039:JZX525040 KJT525039:KJT525040 KTP525039:KTP525040 LDL525039:LDL525040 LNH525039:LNH525040 LXD525039:LXD525040 MGZ525039:MGZ525040 MQV525039:MQV525040 NAR525039:NAR525040 NKN525039:NKN525040 NUJ525039:NUJ525040 OEF525039:OEF525040 OOB525039:OOB525040 OXX525039:OXX525040 PHT525039:PHT525040 PRP525039:PRP525040 QBL525039:QBL525040 QLH525039:QLH525040 QVD525039:QVD525040 REZ525039:REZ525040 ROV525039:ROV525040 RYR525039:RYR525040 SIN525039:SIN525040 SSJ525039:SSJ525040 TCF525039:TCF525040 TMB525039:TMB525040 TVX525039:TVX525040 UFT525039:UFT525040 UPP525039:UPP525040 UZL525039:UZL525040 VJH525039:VJH525040 VTD525039:VTD525040 WCZ525039:WCZ525040 WMV525039:WMV525040 WWR525039:WWR525040 KF590575:KF590576 UB590575:UB590576 ADX590575:ADX590576 ANT590575:ANT590576 AXP590575:AXP590576 BHL590575:BHL590576 BRH590575:BRH590576 CBD590575:CBD590576 CKZ590575:CKZ590576 CUV590575:CUV590576 DER590575:DER590576 DON590575:DON590576 DYJ590575:DYJ590576 EIF590575:EIF590576 ESB590575:ESB590576 FBX590575:FBX590576 FLT590575:FLT590576 FVP590575:FVP590576 GFL590575:GFL590576 GPH590575:GPH590576 GZD590575:GZD590576 HIZ590575:HIZ590576 HSV590575:HSV590576 ICR590575:ICR590576 IMN590575:IMN590576 IWJ590575:IWJ590576 JGF590575:JGF590576 JQB590575:JQB590576 JZX590575:JZX590576 KJT590575:KJT590576 KTP590575:KTP590576 LDL590575:LDL590576 LNH590575:LNH590576 LXD590575:LXD590576 MGZ590575:MGZ590576 MQV590575:MQV590576 NAR590575:NAR590576 NKN590575:NKN590576 NUJ590575:NUJ590576 OEF590575:OEF590576 OOB590575:OOB590576 OXX590575:OXX590576 PHT590575:PHT590576 PRP590575:PRP590576 QBL590575:QBL590576 QLH590575:QLH590576 QVD590575:QVD590576 REZ590575:REZ590576 ROV590575:ROV590576 RYR590575:RYR590576 SIN590575:SIN590576 SSJ590575:SSJ590576 TCF590575:TCF590576 TMB590575:TMB590576 TVX590575:TVX590576 UFT590575:UFT590576 UPP590575:UPP590576 UZL590575:UZL590576 VJH590575:VJH590576 VTD590575:VTD590576 WCZ590575:WCZ590576 WMV590575:WMV590576 WWR590575:WWR590576 KF656111:KF656112 UB656111:UB656112 ADX656111:ADX656112 ANT656111:ANT656112 AXP656111:AXP656112 BHL656111:BHL656112 BRH656111:BRH656112 CBD656111:CBD656112 CKZ656111:CKZ656112 CUV656111:CUV656112 DER656111:DER656112 DON656111:DON656112 DYJ656111:DYJ656112 EIF656111:EIF656112 ESB656111:ESB656112 FBX656111:FBX656112 FLT656111:FLT656112 FVP656111:FVP656112 GFL656111:GFL656112 GPH656111:GPH656112 GZD656111:GZD656112 HIZ656111:HIZ656112 HSV656111:HSV656112 ICR656111:ICR656112 IMN656111:IMN656112 IWJ656111:IWJ656112 JGF656111:JGF656112 JQB656111:JQB656112 JZX656111:JZX656112 KJT656111:KJT656112 KTP656111:KTP656112 LDL656111:LDL656112 LNH656111:LNH656112 LXD656111:LXD656112 MGZ656111:MGZ656112 MQV656111:MQV656112 NAR656111:NAR656112 NKN656111:NKN656112 NUJ656111:NUJ656112 OEF656111:OEF656112 OOB656111:OOB656112 OXX656111:OXX656112 PHT656111:PHT656112 PRP656111:PRP656112 QBL656111:QBL656112 QLH656111:QLH656112 QVD656111:QVD656112 REZ656111:REZ656112 ROV656111:ROV656112 RYR656111:RYR656112 SIN656111:SIN656112 SSJ656111:SSJ656112 TCF656111:TCF656112 TMB656111:TMB656112 TVX656111:TVX656112 UFT656111:UFT656112 UPP656111:UPP656112 UZL656111:UZL656112 VJH656111:VJH656112 VTD656111:VTD656112 WCZ656111:WCZ656112 WMV656111:WMV656112 WWR656111:WWR656112 KF721647:KF721648 UB721647:UB721648 ADX721647:ADX721648 ANT721647:ANT721648 AXP721647:AXP721648 BHL721647:BHL721648 BRH721647:BRH721648 CBD721647:CBD721648 CKZ721647:CKZ721648 CUV721647:CUV721648 DER721647:DER721648 DON721647:DON721648 DYJ721647:DYJ721648 EIF721647:EIF721648 ESB721647:ESB721648 FBX721647:FBX721648 FLT721647:FLT721648 FVP721647:FVP721648 GFL721647:GFL721648 GPH721647:GPH721648 GZD721647:GZD721648 HIZ721647:HIZ721648 HSV721647:HSV721648 ICR721647:ICR721648 IMN721647:IMN721648 IWJ721647:IWJ721648 JGF721647:JGF721648 JQB721647:JQB721648 JZX721647:JZX721648 KJT721647:KJT721648 KTP721647:KTP721648 LDL721647:LDL721648 LNH721647:LNH721648 LXD721647:LXD721648 MGZ721647:MGZ721648 MQV721647:MQV721648 NAR721647:NAR721648 NKN721647:NKN721648 NUJ721647:NUJ721648 OEF721647:OEF721648 OOB721647:OOB721648 OXX721647:OXX721648 PHT721647:PHT721648 PRP721647:PRP721648 QBL721647:QBL721648 QLH721647:QLH721648 QVD721647:QVD721648 REZ721647:REZ721648 ROV721647:ROV721648 RYR721647:RYR721648 SIN721647:SIN721648 SSJ721647:SSJ721648 TCF721647:TCF721648 TMB721647:TMB721648 TVX721647:TVX721648 UFT721647:UFT721648 UPP721647:UPP721648 UZL721647:UZL721648 VJH721647:VJH721648 VTD721647:VTD721648 WCZ721647:WCZ721648 WMV721647:WMV721648 WWR721647:WWR721648 KF787183:KF787184 UB787183:UB787184 ADX787183:ADX787184 ANT787183:ANT787184 AXP787183:AXP787184 BHL787183:BHL787184 BRH787183:BRH787184 CBD787183:CBD787184 CKZ787183:CKZ787184 CUV787183:CUV787184 DER787183:DER787184 DON787183:DON787184 DYJ787183:DYJ787184 EIF787183:EIF787184 ESB787183:ESB787184 FBX787183:FBX787184 FLT787183:FLT787184 FVP787183:FVP787184 GFL787183:GFL787184 GPH787183:GPH787184 GZD787183:GZD787184 HIZ787183:HIZ787184 HSV787183:HSV787184 ICR787183:ICR787184 IMN787183:IMN787184 IWJ787183:IWJ787184 JGF787183:JGF787184 JQB787183:JQB787184 JZX787183:JZX787184 KJT787183:KJT787184 KTP787183:KTP787184 LDL787183:LDL787184 LNH787183:LNH787184 LXD787183:LXD787184 MGZ787183:MGZ787184 MQV787183:MQV787184 NAR787183:NAR787184 NKN787183:NKN787184 NUJ787183:NUJ787184 OEF787183:OEF787184 OOB787183:OOB787184 OXX787183:OXX787184 PHT787183:PHT787184 PRP787183:PRP787184 QBL787183:QBL787184 QLH787183:QLH787184 QVD787183:QVD787184 REZ787183:REZ787184 ROV787183:ROV787184 RYR787183:RYR787184 SIN787183:SIN787184 SSJ787183:SSJ787184 TCF787183:TCF787184 TMB787183:TMB787184 TVX787183:TVX787184 UFT787183:UFT787184 UPP787183:UPP787184 UZL787183:UZL787184 VJH787183:VJH787184 VTD787183:VTD787184 WCZ787183:WCZ787184 WMV787183:WMV787184 WWR787183:WWR787184 KF852719:KF852720 UB852719:UB852720 ADX852719:ADX852720 ANT852719:ANT852720 AXP852719:AXP852720 BHL852719:BHL852720 BRH852719:BRH852720 CBD852719:CBD852720 CKZ852719:CKZ852720 CUV852719:CUV852720 DER852719:DER852720 DON852719:DON852720 DYJ852719:DYJ852720 EIF852719:EIF852720 ESB852719:ESB852720 FBX852719:FBX852720 FLT852719:FLT852720 FVP852719:FVP852720 GFL852719:GFL852720 GPH852719:GPH852720 GZD852719:GZD852720 HIZ852719:HIZ852720 HSV852719:HSV852720 ICR852719:ICR852720 IMN852719:IMN852720 IWJ852719:IWJ852720 JGF852719:JGF852720 JQB852719:JQB852720 JZX852719:JZX852720 KJT852719:KJT852720 KTP852719:KTP852720 LDL852719:LDL852720 LNH852719:LNH852720 LXD852719:LXD852720 MGZ852719:MGZ852720 MQV852719:MQV852720 NAR852719:NAR852720 NKN852719:NKN852720 NUJ852719:NUJ852720 OEF852719:OEF852720 OOB852719:OOB852720 OXX852719:OXX852720 PHT852719:PHT852720 PRP852719:PRP852720 QBL852719:QBL852720 QLH852719:QLH852720 QVD852719:QVD852720 REZ852719:REZ852720 ROV852719:ROV852720 RYR852719:RYR852720 SIN852719:SIN852720 SSJ852719:SSJ852720 TCF852719:TCF852720 TMB852719:TMB852720 TVX852719:TVX852720 UFT852719:UFT852720 UPP852719:UPP852720 UZL852719:UZL852720 VJH852719:VJH852720 VTD852719:VTD852720 WCZ852719:WCZ852720 WMV852719:WMV852720 WWR852719:WWR852720 KF918255:KF918256 UB918255:UB918256 ADX918255:ADX918256 ANT918255:ANT918256 AXP918255:AXP918256 BHL918255:BHL918256 BRH918255:BRH918256 CBD918255:CBD918256 CKZ918255:CKZ918256 CUV918255:CUV918256 DER918255:DER918256 DON918255:DON918256 DYJ918255:DYJ918256 EIF918255:EIF918256 ESB918255:ESB918256 FBX918255:FBX918256 FLT918255:FLT918256 FVP918255:FVP918256 GFL918255:GFL918256 GPH918255:GPH918256 GZD918255:GZD918256 HIZ918255:HIZ918256 HSV918255:HSV918256 ICR918255:ICR918256 IMN918255:IMN918256 IWJ918255:IWJ918256 JGF918255:JGF918256 JQB918255:JQB918256 JZX918255:JZX918256 KJT918255:KJT918256 KTP918255:KTP918256 LDL918255:LDL918256 LNH918255:LNH918256 LXD918255:LXD918256 MGZ918255:MGZ918256 MQV918255:MQV918256 NAR918255:NAR918256 NKN918255:NKN918256 NUJ918255:NUJ918256 OEF918255:OEF918256 OOB918255:OOB918256 OXX918255:OXX918256 PHT918255:PHT918256 PRP918255:PRP918256 QBL918255:QBL918256 QLH918255:QLH918256 QVD918255:QVD918256 REZ918255:REZ918256 ROV918255:ROV918256 RYR918255:RYR918256 SIN918255:SIN918256 SSJ918255:SSJ918256 TCF918255:TCF918256 TMB918255:TMB918256 TVX918255:TVX918256 UFT918255:UFT918256 UPP918255:UPP918256 UZL918255:UZL918256 VJH918255:VJH918256 VTD918255:VTD918256 WCZ918255:WCZ918256 WMV918255:WMV918256 WWR918255:WWR918256 KF983791:KF983792 UB983791:UB983792 ADX983791:ADX983792 ANT983791:ANT983792 AXP983791:AXP983792 BHL983791:BHL983792 BRH983791:BRH983792 CBD983791:CBD983792 CKZ983791:CKZ983792 CUV983791:CUV983792 DER983791:DER983792 DON983791:DON983792 DYJ983791:DYJ983792 EIF983791:EIF983792 ESB983791:ESB983792 FBX983791:FBX983792 FLT983791:FLT983792 FVP983791:FVP983792 GFL983791:GFL983792 GPH983791:GPH983792 GZD983791:GZD983792 HIZ983791:HIZ983792 HSV983791:HSV983792 ICR983791:ICR983792 IMN983791:IMN983792 IWJ983791:IWJ983792 JGF983791:JGF983792 JQB983791:JQB983792 JZX983791:JZX983792 KJT983791:KJT983792 KTP983791:KTP983792 LDL983791:LDL983792 LNH983791:LNH983792 LXD983791:LXD983792 MGZ983791:MGZ983792 MQV983791:MQV983792 NAR983791:NAR983792 NKN983791:NKN983792 NUJ983791:NUJ983792 OEF983791:OEF983792 OOB983791:OOB983792 OXX983791:OXX983792 PHT983791:PHT983792 PRP983791:PRP983792 QBL983791:QBL983792 QLH983791:QLH983792 QVD983791:QVD983792 REZ983791:REZ983792 ROV983791:ROV983792 RYR983791:RYR983792 SIN983791:SIN983792 SSJ983791:SSJ983792 TCF983791:TCF983792 TMB983791:TMB983792 TVX983791:TVX983792 UFT983791:UFT983792 UPP983791:UPP983792 UZL983791:UZL983792 VJH983791:VJH983792 VTD983791:VTD983792 WCZ983791:WCZ983792 WMV983791:WMV983792 WWR983791:WWR983792" xr:uid="{DFF13D9A-588D-4384-BA7E-A5FC6DC3043A}">
      <formula1>LD_ACRONYME</formula1>
    </dataValidation>
    <dataValidation type="list" allowBlank="1" showInputMessage="1" sqref="WVH983796:WWL983796 IV1:JZ1 SR1:TV1 ACN1:ADR1 AMJ1:ANN1 AWF1:AXJ1 BGB1:BHF1 BPX1:BRB1 BZT1:CAX1 CJP1:CKT1 CTL1:CUP1 DDH1:DEL1 DND1:DOH1 DWZ1:DYD1 EGV1:EHZ1 EQR1:ERV1 FAN1:FBR1 FKJ1:FLN1 FUF1:FVJ1 GEB1:GFF1 GNX1:GPB1 GXT1:GYX1 HHP1:HIT1 HRL1:HSP1 IBH1:ICL1 ILD1:IMH1 IUZ1:IWD1 JEV1:JFZ1 JOR1:JPV1 JYN1:JZR1 KIJ1:KJN1 KSF1:KTJ1 LCB1:LDF1 LLX1:LNB1 LVT1:LWX1 MFP1:MGT1 MPL1:MQP1 MZH1:NAL1 NJD1:NKH1 NSZ1:NUD1 OCV1:ODZ1 OMR1:ONV1 OWN1:OXR1 PGJ1:PHN1 PQF1:PRJ1 QAB1:QBF1 QJX1:QLB1 QTT1:QUX1 RDP1:RET1 RNL1:ROP1 RXH1:RYL1 SHD1:SIH1 SQZ1:SSD1 TAV1:TBZ1 TKR1:TLV1 TUN1:TVR1 UEJ1:UFN1 UOF1:UPJ1 UYB1:UZF1 VHX1:VJB1 VRT1:VSX1 WBP1:WCT1 WLL1:WMP1 WVH1:WWL1 IV66292:JZ66292 SR66292:TV66292 ACN66292:ADR66292 AMJ66292:ANN66292 AWF66292:AXJ66292 BGB66292:BHF66292 BPX66292:BRB66292 BZT66292:CAX66292 CJP66292:CKT66292 CTL66292:CUP66292 DDH66292:DEL66292 DND66292:DOH66292 DWZ66292:DYD66292 EGV66292:EHZ66292 EQR66292:ERV66292 FAN66292:FBR66292 FKJ66292:FLN66292 FUF66292:FVJ66292 GEB66292:GFF66292 GNX66292:GPB66292 GXT66292:GYX66292 HHP66292:HIT66292 HRL66292:HSP66292 IBH66292:ICL66292 ILD66292:IMH66292 IUZ66292:IWD66292 JEV66292:JFZ66292 JOR66292:JPV66292 JYN66292:JZR66292 KIJ66292:KJN66292 KSF66292:KTJ66292 LCB66292:LDF66292 LLX66292:LNB66292 LVT66292:LWX66292 MFP66292:MGT66292 MPL66292:MQP66292 MZH66292:NAL66292 NJD66292:NKH66292 NSZ66292:NUD66292 OCV66292:ODZ66292 OMR66292:ONV66292 OWN66292:OXR66292 PGJ66292:PHN66292 PQF66292:PRJ66292 QAB66292:QBF66292 QJX66292:QLB66292 QTT66292:QUX66292 RDP66292:RET66292 RNL66292:ROP66292 RXH66292:RYL66292 SHD66292:SIH66292 SQZ66292:SSD66292 TAV66292:TBZ66292 TKR66292:TLV66292 TUN66292:TVR66292 UEJ66292:UFN66292 UOF66292:UPJ66292 UYB66292:UZF66292 VHX66292:VJB66292 VRT66292:VSX66292 WBP66292:WCT66292 WLL66292:WMP66292 WVH66292:WWL66292 IV131828:JZ131828 SR131828:TV131828 ACN131828:ADR131828 AMJ131828:ANN131828 AWF131828:AXJ131828 BGB131828:BHF131828 BPX131828:BRB131828 BZT131828:CAX131828 CJP131828:CKT131828 CTL131828:CUP131828 DDH131828:DEL131828 DND131828:DOH131828 DWZ131828:DYD131828 EGV131828:EHZ131828 EQR131828:ERV131828 FAN131828:FBR131828 FKJ131828:FLN131828 FUF131828:FVJ131828 GEB131828:GFF131828 GNX131828:GPB131828 GXT131828:GYX131828 HHP131828:HIT131828 HRL131828:HSP131828 IBH131828:ICL131828 ILD131828:IMH131828 IUZ131828:IWD131828 JEV131828:JFZ131828 JOR131828:JPV131828 JYN131828:JZR131828 KIJ131828:KJN131828 KSF131828:KTJ131828 LCB131828:LDF131828 LLX131828:LNB131828 LVT131828:LWX131828 MFP131828:MGT131828 MPL131828:MQP131828 MZH131828:NAL131828 NJD131828:NKH131828 NSZ131828:NUD131828 OCV131828:ODZ131828 OMR131828:ONV131828 OWN131828:OXR131828 PGJ131828:PHN131828 PQF131828:PRJ131828 QAB131828:QBF131828 QJX131828:QLB131828 QTT131828:QUX131828 RDP131828:RET131828 RNL131828:ROP131828 RXH131828:RYL131828 SHD131828:SIH131828 SQZ131828:SSD131828 TAV131828:TBZ131828 TKR131828:TLV131828 TUN131828:TVR131828 UEJ131828:UFN131828 UOF131828:UPJ131828 UYB131828:UZF131828 VHX131828:VJB131828 VRT131828:VSX131828 WBP131828:WCT131828 WLL131828:WMP131828 WVH131828:WWL131828 IV197364:JZ197364 SR197364:TV197364 ACN197364:ADR197364 AMJ197364:ANN197364 AWF197364:AXJ197364 BGB197364:BHF197364 BPX197364:BRB197364 BZT197364:CAX197364 CJP197364:CKT197364 CTL197364:CUP197364 DDH197364:DEL197364 DND197364:DOH197364 DWZ197364:DYD197364 EGV197364:EHZ197364 EQR197364:ERV197364 FAN197364:FBR197364 FKJ197364:FLN197364 FUF197364:FVJ197364 GEB197364:GFF197364 GNX197364:GPB197364 GXT197364:GYX197364 HHP197364:HIT197364 HRL197364:HSP197364 IBH197364:ICL197364 ILD197364:IMH197364 IUZ197364:IWD197364 JEV197364:JFZ197364 JOR197364:JPV197364 JYN197364:JZR197364 KIJ197364:KJN197364 KSF197364:KTJ197364 LCB197364:LDF197364 LLX197364:LNB197364 LVT197364:LWX197364 MFP197364:MGT197364 MPL197364:MQP197364 MZH197364:NAL197364 NJD197364:NKH197364 NSZ197364:NUD197364 OCV197364:ODZ197364 OMR197364:ONV197364 OWN197364:OXR197364 PGJ197364:PHN197364 PQF197364:PRJ197364 QAB197364:QBF197364 QJX197364:QLB197364 QTT197364:QUX197364 RDP197364:RET197364 RNL197364:ROP197364 RXH197364:RYL197364 SHD197364:SIH197364 SQZ197364:SSD197364 TAV197364:TBZ197364 TKR197364:TLV197364 TUN197364:TVR197364 UEJ197364:UFN197364 UOF197364:UPJ197364 UYB197364:UZF197364 VHX197364:VJB197364 VRT197364:VSX197364 WBP197364:WCT197364 WLL197364:WMP197364 WVH197364:WWL197364 IV262900:JZ262900 SR262900:TV262900 ACN262900:ADR262900 AMJ262900:ANN262900 AWF262900:AXJ262900 BGB262900:BHF262900 BPX262900:BRB262900 BZT262900:CAX262900 CJP262900:CKT262900 CTL262900:CUP262900 DDH262900:DEL262900 DND262900:DOH262900 DWZ262900:DYD262900 EGV262900:EHZ262900 EQR262900:ERV262900 FAN262900:FBR262900 FKJ262900:FLN262900 FUF262900:FVJ262900 GEB262900:GFF262900 GNX262900:GPB262900 GXT262900:GYX262900 HHP262900:HIT262900 HRL262900:HSP262900 IBH262900:ICL262900 ILD262900:IMH262900 IUZ262900:IWD262900 JEV262900:JFZ262900 JOR262900:JPV262900 JYN262900:JZR262900 KIJ262900:KJN262900 KSF262900:KTJ262900 LCB262900:LDF262900 LLX262900:LNB262900 LVT262900:LWX262900 MFP262900:MGT262900 MPL262900:MQP262900 MZH262900:NAL262900 NJD262900:NKH262900 NSZ262900:NUD262900 OCV262900:ODZ262900 OMR262900:ONV262900 OWN262900:OXR262900 PGJ262900:PHN262900 PQF262900:PRJ262900 QAB262900:QBF262900 QJX262900:QLB262900 QTT262900:QUX262900 RDP262900:RET262900 RNL262900:ROP262900 RXH262900:RYL262900 SHD262900:SIH262900 SQZ262900:SSD262900 TAV262900:TBZ262900 TKR262900:TLV262900 TUN262900:TVR262900 UEJ262900:UFN262900 UOF262900:UPJ262900 UYB262900:UZF262900 VHX262900:VJB262900 VRT262900:VSX262900 WBP262900:WCT262900 WLL262900:WMP262900 WVH262900:WWL262900 IV328436:JZ328436 SR328436:TV328436 ACN328436:ADR328436 AMJ328436:ANN328436 AWF328436:AXJ328436 BGB328436:BHF328436 BPX328436:BRB328436 BZT328436:CAX328436 CJP328436:CKT328436 CTL328436:CUP328436 DDH328436:DEL328436 DND328436:DOH328436 DWZ328436:DYD328436 EGV328436:EHZ328436 EQR328436:ERV328436 FAN328436:FBR328436 FKJ328436:FLN328436 FUF328436:FVJ328436 GEB328436:GFF328436 GNX328436:GPB328436 GXT328436:GYX328436 HHP328436:HIT328436 HRL328436:HSP328436 IBH328436:ICL328436 ILD328436:IMH328436 IUZ328436:IWD328436 JEV328436:JFZ328436 JOR328436:JPV328436 JYN328436:JZR328436 KIJ328436:KJN328436 KSF328436:KTJ328436 LCB328436:LDF328436 LLX328436:LNB328436 LVT328436:LWX328436 MFP328436:MGT328436 MPL328436:MQP328436 MZH328436:NAL328436 NJD328436:NKH328436 NSZ328436:NUD328436 OCV328436:ODZ328436 OMR328436:ONV328436 OWN328436:OXR328436 PGJ328436:PHN328436 PQF328436:PRJ328436 QAB328436:QBF328436 QJX328436:QLB328436 QTT328436:QUX328436 RDP328436:RET328436 RNL328436:ROP328436 RXH328436:RYL328436 SHD328436:SIH328436 SQZ328436:SSD328436 TAV328436:TBZ328436 TKR328436:TLV328436 TUN328436:TVR328436 UEJ328436:UFN328436 UOF328436:UPJ328436 UYB328436:UZF328436 VHX328436:VJB328436 VRT328436:VSX328436 WBP328436:WCT328436 WLL328436:WMP328436 WVH328436:WWL328436 IV393972:JZ393972 SR393972:TV393972 ACN393972:ADR393972 AMJ393972:ANN393972 AWF393972:AXJ393972 BGB393972:BHF393972 BPX393972:BRB393972 BZT393972:CAX393972 CJP393972:CKT393972 CTL393972:CUP393972 DDH393972:DEL393972 DND393972:DOH393972 DWZ393972:DYD393972 EGV393972:EHZ393972 EQR393972:ERV393972 FAN393972:FBR393972 FKJ393972:FLN393972 FUF393972:FVJ393972 GEB393972:GFF393972 GNX393972:GPB393972 GXT393972:GYX393972 HHP393972:HIT393972 HRL393972:HSP393972 IBH393972:ICL393972 ILD393972:IMH393972 IUZ393972:IWD393972 JEV393972:JFZ393972 JOR393972:JPV393972 JYN393972:JZR393972 KIJ393972:KJN393972 KSF393972:KTJ393972 LCB393972:LDF393972 LLX393972:LNB393972 LVT393972:LWX393972 MFP393972:MGT393972 MPL393972:MQP393972 MZH393972:NAL393972 NJD393972:NKH393972 NSZ393972:NUD393972 OCV393972:ODZ393972 OMR393972:ONV393972 OWN393972:OXR393972 PGJ393972:PHN393972 PQF393972:PRJ393972 QAB393972:QBF393972 QJX393972:QLB393972 QTT393972:QUX393972 RDP393972:RET393972 RNL393972:ROP393972 RXH393972:RYL393972 SHD393972:SIH393972 SQZ393972:SSD393972 TAV393972:TBZ393972 TKR393972:TLV393972 TUN393972:TVR393972 UEJ393972:UFN393972 UOF393972:UPJ393972 UYB393972:UZF393972 VHX393972:VJB393972 VRT393972:VSX393972 WBP393972:WCT393972 WLL393972:WMP393972 WVH393972:WWL393972 IV459508:JZ459508 SR459508:TV459508 ACN459508:ADR459508 AMJ459508:ANN459508 AWF459508:AXJ459508 BGB459508:BHF459508 BPX459508:BRB459508 BZT459508:CAX459508 CJP459508:CKT459508 CTL459508:CUP459508 DDH459508:DEL459508 DND459508:DOH459508 DWZ459508:DYD459508 EGV459508:EHZ459508 EQR459508:ERV459508 FAN459508:FBR459508 FKJ459508:FLN459508 FUF459508:FVJ459508 GEB459508:GFF459508 GNX459508:GPB459508 GXT459508:GYX459508 HHP459508:HIT459508 HRL459508:HSP459508 IBH459508:ICL459508 ILD459508:IMH459508 IUZ459508:IWD459508 JEV459508:JFZ459508 JOR459508:JPV459508 JYN459508:JZR459508 KIJ459508:KJN459508 KSF459508:KTJ459508 LCB459508:LDF459508 LLX459508:LNB459508 LVT459508:LWX459508 MFP459508:MGT459508 MPL459508:MQP459508 MZH459508:NAL459508 NJD459508:NKH459508 NSZ459508:NUD459508 OCV459508:ODZ459508 OMR459508:ONV459508 OWN459508:OXR459508 PGJ459508:PHN459508 PQF459508:PRJ459508 QAB459508:QBF459508 QJX459508:QLB459508 QTT459508:QUX459508 RDP459508:RET459508 RNL459508:ROP459508 RXH459508:RYL459508 SHD459508:SIH459508 SQZ459508:SSD459508 TAV459508:TBZ459508 TKR459508:TLV459508 TUN459508:TVR459508 UEJ459508:UFN459508 UOF459508:UPJ459508 UYB459508:UZF459508 VHX459508:VJB459508 VRT459508:VSX459508 WBP459508:WCT459508 WLL459508:WMP459508 WVH459508:WWL459508 IV525044:JZ525044 SR525044:TV525044 ACN525044:ADR525044 AMJ525044:ANN525044 AWF525044:AXJ525044 BGB525044:BHF525044 BPX525044:BRB525044 BZT525044:CAX525044 CJP525044:CKT525044 CTL525044:CUP525044 DDH525044:DEL525044 DND525044:DOH525044 DWZ525044:DYD525044 EGV525044:EHZ525044 EQR525044:ERV525044 FAN525044:FBR525044 FKJ525044:FLN525044 FUF525044:FVJ525044 GEB525044:GFF525044 GNX525044:GPB525044 GXT525044:GYX525044 HHP525044:HIT525044 HRL525044:HSP525044 IBH525044:ICL525044 ILD525044:IMH525044 IUZ525044:IWD525044 JEV525044:JFZ525044 JOR525044:JPV525044 JYN525044:JZR525044 KIJ525044:KJN525044 KSF525044:KTJ525044 LCB525044:LDF525044 LLX525044:LNB525044 LVT525044:LWX525044 MFP525044:MGT525044 MPL525044:MQP525044 MZH525044:NAL525044 NJD525044:NKH525044 NSZ525044:NUD525044 OCV525044:ODZ525044 OMR525044:ONV525044 OWN525044:OXR525044 PGJ525044:PHN525044 PQF525044:PRJ525044 QAB525044:QBF525044 QJX525044:QLB525044 QTT525044:QUX525044 RDP525044:RET525044 RNL525044:ROP525044 RXH525044:RYL525044 SHD525044:SIH525044 SQZ525044:SSD525044 TAV525044:TBZ525044 TKR525044:TLV525044 TUN525044:TVR525044 UEJ525044:UFN525044 UOF525044:UPJ525044 UYB525044:UZF525044 VHX525044:VJB525044 VRT525044:VSX525044 WBP525044:WCT525044 WLL525044:WMP525044 WVH525044:WWL525044 IV590580:JZ590580 SR590580:TV590580 ACN590580:ADR590580 AMJ590580:ANN590580 AWF590580:AXJ590580 BGB590580:BHF590580 BPX590580:BRB590580 BZT590580:CAX590580 CJP590580:CKT590580 CTL590580:CUP590580 DDH590580:DEL590580 DND590580:DOH590580 DWZ590580:DYD590580 EGV590580:EHZ590580 EQR590580:ERV590580 FAN590580:FBR590580 FKJ590580:FLN590580 FUF590580:FVJ590580 GEB590580:GFF590580 GNX590580:GPB590580 GXT590580:GYX590580 HHP590580:HIT590580 HRL590580:HSP590580 IBH590580:ICL590580 ILD590580:IMH590580 IUZ590580:IWD590580 JEV590580:JFZ590580 JOR590580:JPV590580 JYN590580:JZR590580 KIJ590580:KJN590580 KSF590580:KTJ590580 LCB590580:LDF590580 LLX590580:LNB590580 LVT590580:LWX590580 MFP590580:MGT590580 MPL590580:MQP590580 MZH590580:NAL590580 NJD590580:NKH590580 NSZ590580:NUD590580 OCV590580:ODZ590580 OMR590580:ONV590580 OWN590580:OXR590580 PGJ590580:PHN590580 PQF590580:PRJ590580 QAB590580:QBF590580 QJX590580:QLB590580 QTT590580:QUX590580 RDP590580:RET590580 RNL590580:ROP590580 RXH590580:RYL590580 SHD590580:SIH590580 SQZ590580:SSD590580 TAV590580:TBZ590580 TKR590580:TLV590580 TUN590580:TVR590580 UEJ590580:UFN590580 UOF590580:UPJ590580 UYB590580:UZF590580 VHX590580:VJB590580 VRT590580:VSX590580 WBP590580:WCT590580 WLL590580:WMP590580 WVH590580:WWL590580 IV656116:JZ656116 SR656116:TV656116 ACN656116:ADR656116 AMJ656116:ANN656116 AWF656116:AXJ656116 BGB656116:BHF656116 BPX656116:BRB656116 BZT656116:CAX656116 CJP656116:CKT656116 CTL656116:CUP656116 DDH656116:DEL656116 DND656116:DOH656116 DWZ656116:DYD656116 EGV656116:EHZ656116 EQR656116:ERV656116 FAN656116:FBR656116 FKJ656116:FLN656116 FUF656116:FVJ656116 GEB656116:GFF656116 GNX656116:GPB656116 GXT656116:GYX656116 HHP656116:HIT656116 HRL656116:HSP656116 IBH656116:ICL656116 ILD656116:IMH656116 IUZ656116:IWD656116 JEV656116:JFZ656116 JOR656116:JPV656116 JYN656116:JZR656116 KIJ656116:KJN656116 KSF656116:KTJ656116 LCB656116:LDF656116 LLX656116:LNB656116 LVT656116:LWX656116 MFP656116:MGT656116 MPL656116:MQP656116 MZH656116:NAL656116 NJD656116:NKH656116 NSZ656116:NUD656116 OCV656116:ODZ656116 OMR656116:ONV656116 OWN656116:OXR656116 PGJ656116:PHN656116 PQF656116:PRJ656116 QAB656116:QBF656116 QJX656116:QLB656116 QTT656116:QUX656116 RDP656116:RET656116 RNL656116:ROP656116 RXH656116:RYL656116 SHD656116:SIH656116 SQZ656116:SSD656116 TAV656116:TBZ656116 TKR656116:TLV656116 TUN656116:TVR656116 UEJ656116:UFN656116 UOF656116:UPJ656116 UYB656116:UZF656116 VHX656116:VJB656116 VRT656116:VSX656116 WBP656116:WCT656116 WLL656116:WMP656116 WVH656116:WWL656116 IV721652:JZ721652 SR721652:TV721652 ACN721652:ADR721652 AMJ721652:ANN721652 AWF721652:AXJ721652 BGB721652:BHF721652 BPX721652:BRB721652 BZT721652:CAX721652 CJP721652:CKT721652 CTL721652:CUP721652 DDH721652:DEL721652 DND721652:DOH721652 DWZ721652:DYD721652 EGV721652:EHZ721652 EQR721652:ERV721652 FAN721652:FBR721652 FKJ721652:FLN721652 FUF721652:FVJ721652 GEB721652:GFF721652 GNX721652:GPB721652 GXT721652:GYX721652 HHP721652:HIT721652 HRL721652:HSP721652 IBH721652:ICL721652 ILD721652:IMH721652 IUZ721652:IWD721652 JEV721652:JFZ721652 JOR721652:JPV721652 JYN721652:JZR721652 KIJ721652:KJN721652 KSF721652:KTJ721652 LCB721652:LDF721652 LLX721652:LNB721652 LVT721652:LWX721652 MFP721652:MGT721652 MPL721652:MQP721652 MZH721652:NAL721652 NJD721652:NKH721652 NSZ721652:NUD721652 OCV721652:ODZ721652 OMR721652:ONV721652 OWN721652:OXR721652 PGJ721652:PHN721652 PQF721652:PRJ721652 QAB721652:QBF721652 QJX721652:QLB721652 QTT721652:QUX721652 RDP721652:RET721652 RNL721652:ROP721652 RXH721652:RYL721652 SHD721652:SIH721652 SQZ721652:SSD721652 TAV721652:TBZ721652 TKR721652:TLV721652 TUN721652:TVR721652 UEJ721652:UFN721652 UOF721652:UPJ721652 UYB721652:UZF721652 VHX721652:VJB721652 VRT721652:VSX721652 WBP721652:WCT721652 WLL721652:WMP721652 WVH721652:WWL721652 IV787188:JZ787188 SR787188:TV787188 ACN787188:ADR787188 AMJ787188:ANN787188 AWF787188:AXJ787188 BGB787188:BHF787188 BPX787188:BRB787188 BZT787188:CAX787188 CJP787188:CKT787188 CTL787188:CUP787188 DDH787188:DEL787188 DND787188:DOH787188 DWZ787188:DYD787188 EGV787188:EHZ787188 EQR787188:ERV787188 FAN787188:FBR787188 FKJ787188:FLN787188 FUF787188:FVJ787188 GEB787188:GFF787188 GNX787188:GPB787188 GXT787188:GYX787188 HHP787188:HIT787188 HRL787188:HSP787188 IBH787188:ICL787188 ILD787188:IMH787188 IUZ787188:IWD787188 JEV787188:JFZ787188 JOR787188:JPV787188 JYN787188:JZR787188 KIJ787188:KJN787188 KSF787188:KTJ787188 LCB787188:LDF787188 LLX787188:LNB787188 LVT787188:LWX787188 MFP787188:MGT787188 MPL787188:MQP787188 MZH787188:NAL787188 NJD787188:NKH787188 NSZ787188:NUD787188 OCV787188:ODZ787188 OMR787188:ONV787188 OWN787188:OXR787188 PGJ787188:PHN787188 PQF787188:PRJ787188 QAB787188:QBF787188 QJX787188:QLB787188 QTT787188:QUX787188 RDP787188:RET787188 RNL787188:ROP787188 RXH787188:RYL787188 SHD787188:SIH787188 SQZ787188:SSD787188 TAV787188:TBZ787188 TKR787188:TLV787188 TUN787188:TVR787188 UEJ787188:UFN787188 UOF787188:UPJ787188 UYB787188:UZF787188 VHX787188:VJB787188 VRT787188:VSX787188 WBP787188:WCT787188 WLL787188:WMP787188 WVH787188:WWL787188 IV852724:JZ852724 SR852724:TV852724 ACN852724:ADR852724 AMJ852724:ANN852724 AWF852724:AXJ852724 BGB852724:BHF852724 BPX852724:BRB852724 BZT852724:CAX852724 CJP852724:CKT852724 CTL852724:CUP852724 DDH852724:DEL852724 DND852724:DOH852724 DWZ852724:DYD852724 EGV852724:EHZ852724 EQR852724:ERV852724 FAN852724:FBR852724 FKJ852724:FLN852724 FUF852724:FVJ852724 GEB852724:GFF852724 GNX852724:GPB852724 GXT852724:GYX852724 HHP852724:HIT852724 HRL852724:HSP852724 IBH852724:ICL852724 ILD852724:IMH852724 IUZ852724:IWD852724 JEV852724:JFZ852724 JOR852724:JPV852724 JYN852724:JZR852724 KIJ852724:KJN852724 KSF852724:KTJ852724 LCB852724:LDF852724 LLX852724:LNB852724 LVT852724:LWX852724 MFP852724:MGT852724 MPL852724:MQP852724 MZH852724:NAL852724 NJD852724:NKH852724 NSZ852724:NUD852724 OCV852724:ODZ852724 OMR852724:ONV852724 OWN852724:OXR852724 PGJ852724:PHN852724 PQF852724:PRJ852724 QAB852724:QBF852724 QJX852724:QLB852724 QTT852724:QUX852724 RDP852724:RET852724 RNL852724:ROP852724 RXH852724:RYL852724 SHD852724:SIH852724 SQZ852724:SSD852724 TAV852724:TBZ852724 TKR852724:TLV852724 TUN852724:TVR852724 UEJ852724:UFN852724 UOF852724:UPJ852724 UYB852724:UZF852724 VHX852724:VJB852724 VRT852724:VSX852724 WBP852724:WCT852724 WLL852724:WMP852724 WVH852724:WWL852724 IV918260:JZ918260 SR918260:TV918260 ACN918260:ADR918260 AMJ918260:ANN918260 AWF918260:AXJ918260 BGB918260:BHF918260 BPX918260:BRB918260 BZT918260:CAX918260 CJP918260:CKT918260 CTL918260:CUP918260 DDH918260:DEL918260 DND918260:DOH918260 DWZ918260:DYD918260 EGV918260:EHZ918260 EQR918260:ERV918260 FAN918260:FBR918260 FKJ918260:FLN918260 FUF918260:FVJ918260 GEB918260:GFF918260 GNX918260:GPB918260 GXT918260:GYX918260 HHP918260:HIT918260 HRL918260:HSP918260 IBH918260:ICL918260 ILD918260:IMH918260 IUZ918260:IWD918260 JEV918260:JFZ918260 JOR918260:JPV918260 JYN918260:JZR918260 KIJ918260:KJN918260 KSF918260:KTJ918260 LCB918260:LDF918260 LLX918260:LNB918260 LVT918260:LWX918260 MFP918260:MGT918260 MPL918260:MQP918260 MZH918260:NAL918260 NJD918260:NKH918260 NSZ918260:NUD918260 OCV918260:ODZ918260 OMR918260:ONV918260 OWN918260:OXR918260 PGJ918260:PHN918260 PQF918260:PRJ918260 QAB918260:QBF918260 QJX918260:QLB918260 QTT918260:QUX918260 RDP918260:RET918260 RNL918260:ROP918260 RXH918260:RYL918260 SHD918260:SIH918260 SQZ918260:SSD918260 TAV918260:TBZ918260 TKR918260:TLV918260 TUN918260:TVR918260 UEJ918260:UFN918260 UOF918260:UPJ918260 UYB918260:UZF918260 VHX918260:VJB918260 VRT918260:VSX918260 WBP918260:WCT918260 WLL918260:WMP918260 WVH918260:WWL918260 IV983796:JZ983796 SR983796:TV983796 ACN983796:ADR983796 AMJ983796:ANN983796 AWF983796:AXJ983796 BGB983796:BHF983796 BPX983796:BRB983796 BZT983796:CAX983796 CJP983796:CKT983796 CTL983796:CUP983796 DDH983796:DEL983796 DND983796:DOH983796 DWZ983796:DYD983796 EGV983796:EHZ983796 EQR983796:ERV983796 FAN983796:FBR983796 FKJ983796:FLN983796 FUF983796:FVJ983796 GEB983796:GFF983796 GNX983796:GPB983796 GXT983796:GYX983796 HHP983796:HIT983796 HRL983796:HSP983796 IBH983796:ICL983796 ILD983796:IMH983796 IUZ983796:IWD983796 JEV983796:JFZ983796 JOR983796:JPV983796 JYN983796:JZR983796 KIJ983796:KJN983796 KSF983796:KTJ983796 LCB983796:LDF983796 LLX983796:LNB983796 LVT983796:LWX983796 MFP983796:MGT983796 MPL983796:MQP983796 MZH983796:NAL983796 NJD983796:NKH983796 NSZ983796:NUD983796 OCV983796:ODZ983796 OMR983796:ONV983796 OWN983796:OXR983796 PGJ983796:PHN983796 PQF983796:PRJ983796 QAB983796:QBF983796 QJX983796:QLB983796 QTT983796:QUX983796 RDP983796:RET983796 RNL983796:ROP983796 RXH983796:RYL983796 SHD983796:SIH983796 SQZ983796:SSD983796 TAV983796:TBZ983796 TKR983796:TLV983796 TUN983796:TVR983796 UEJ983796:UFN983796 UOF983796:UPJ983796 UYB983796:UZF983796 VHX983796:VJB983796 VRT983796:VSX983796 WBP983796:WCT983796 WLL983796:WMP983796 J66292:AR66292 J131828:AR131828 J197364:AR197364 J262900:AR262900 J328436:AR328436 J393972:AR393972 J459508:AR459508 J525044:AR525044 J590580:AR590580 J656116:AR656116 J721652:AR721652 J787188:AR787188 J852724:AR852724 J918260:AR918260 J983796:AR983796 J1:AR2" xr:uid="{92BD8F8A-1992-4B11-87F6-5F4200C20D6B}">
      <formula1>LD_LEG_ACT</formula1>
    </dataValidation>
    <dataValidation type="list" allowBlank="1" showInputMessage="1" sqref="IQ66477:JH66478 SM66477:TD66478 ACI66477:ACZ66478 AME66477:AMV66478 AWA66477:AWR66478 BFW66477:BGN66478 BPS66477:BQJ66478 BZO66477:CAF66478 CJK66477:CKB66478 CTG66477:CTX66478 DDC66477:DDT66478 DMY66477:DNP66478 DWU66477:DXL66478 EGQ66477:EHH66478 EQM66477:ERD66478 FAI66477:FAZ66478 FKE66477:FKV66478 FUA66477:FUR66478 GDW66477:GEN66478 GNS66477:GOJ66478 GXO66477:GYF66478 HHK66477:HIB66478 HRG66477:HRX66478 IBC66477:IBT66478 IKY66477:ILP66478 IUU66477:IVL66478 JEQ66477:JFH66478 JOM66477:JPD66478 JYI66477:JYZ66478 KIE66477:KIV66478 KSA66477:KSR66478 LBW66477:LCN66478 LLS66477:LMJ66478 LVO66477:LWF66478 MFK66477:MGB66478 MPG66477:MPX66478 MZC66477:MZT66478 NIY66477:NJP66478 NSU66477:NTL66478 OCQ66477:ODH66478 OMM66477:OND66478 OWI66477:OWZ66478 PGE66477:PGV66478 PQA66477:PQR66478 PZW66477:QAN66478 QJS66477:QKJ66478 QTO66477:QUF66478 RDK66477:REB66478 RNG66477:RNX66478 RXC66477:RXT66478 SGY66477:SHP66478 SQU66477:SRL66478 TAQ66477:TBH66478 TKM66477:TLD66478 TUI66477:TUZ66478 UEE66477:UEV66478 UOA66477:UOR66478 UXW66477:UYN66478 VHS66477:VIJ66478 VRO66477:VSF66478 WBK66477:WCB66478 WLG66477:WLX66478 WVC66477:WVT66478 IQ132013:JH132014 SM132013:TD132014 ACI132013:ACZ132014 AME132013:AMV132014 AWA132013:AWR132014 BFW132013:BGN132014 BPS132013:BQJ132014 BZO132013:CAF132014 CJK132013:CKB132014 CTG132013:CTX132014 DDC132013:DDT132014 DMY132013:DNP132014 DWU132013:DXL132014 EGQ132013:EHH132014 EQM132013:ERD132014 FAI132013:FAZ132014 FKE132013:FKV132014 FUA132013:FUR132014 GDW132013:GEN132014 GNS132013:GOJ132014 GXO132013:GYF132014 HHK132013:HIB132014 HRG132013:HRX132014 IBC132013:IBT132014 IKY132013:ILP132014 IUU132013:IVL132014 JEQ132013:JFH132014 JOM132013:JPD132014 JYI132013:JYZ132014 KIE132013:KIV132014 KSA132013:KSR132014 LBW132013:LCN132014 LLS132013:LMJ132014 LVO132013:LWF132014 MFK132013:MGB132014 MPG132013:MPX132014 MZC132013:MZT132014 NIY132013:NJP132014 NSU132013:NTL132014 OCQ132013:ODH132014 OMM132013:OND132014 OWI132013:OWZ132014 PGE132013:PGV132014 PQA132013:PQR132014 PZW132013:QAN132014 QJS132013:QKJ132014 QTO132013:QUF132014 RDK132013:REB132014 RNG132013:RNX132014 RXC132013:RXT132014 SGY132013:SHP132014 SQU132013:SRL132014 TAQ132013:TBH132014 TKM132013:TLD132014 TUI132013:TUZ132014 UEE132013:UEV132014 UOA132013:UOR132014 UXW132013:UYN132014 VHS132013:VIJ132014 VRO132013:VSF132014 WBK132013:WCB132014 WLG132013:WLX132014 WVC132013:WVT132014 IQ197549:JH197550 SM197549:TD197550 ACI197549:ACZ197550 AME197549:AMV197550 AWA197549:AWR197550 BFW197549:BGN197550 BPS197549:BQJ197550 BZO197549:CAF197550 CJK197549:CKB197550 CTG197549:CTX197550 DDC197549:DDT197550 DMY197549:DNP197550 DWU197549:DXL197550 EGQ197549:EHH197550 EQM197549:ERD197550 FAI197549:FAZ197550 FKE197549:FKV197550 FUA197549:FUR197550 GDW197549:GEN197550 GNS197549:GOJ197550 GXO197549:GYF197550 HHK197549:HIB197550 HRG197549:HRX197550 IBC197549:IBT197550 IKY197549:ILP197550 IUU197549:IVL197550 JEQ197549:JFH197550 JOM197549:JPD197550 JYI197549:JYZ197550 KIE197549:KIV197550 KSA197549:KSR197550 LBW197549:LCN197550 LLS197549:LMJ197550 LVO197549:LWF197550 MFK197549:MGB197550 MPG197549:MPX197550 MZC197549:MZT197550 NIY197549:NJP197550 NSU197549:NTL197550 OCQ197549:ODH197550 OMM197549:OND197550 OWI197549:OWZ197550 PGE197549:PGV197550 PQA197549:PQR197550 PZW197549:QAN197550 QJS197549:QKJ197550 QTO197549:QUF197550 RDK197549:REB197550 RNG197549:RNX197550 RXC197549:RXT197550 SGY197549:SHP197550 SQU197549:SRL197550 TAQ197549:TBH197550 TKM197549:TLD197550 TUI197549:TUZ197550 UEE197549:UEV197550 UOA197549:UOR197550 UXW197549:UYN197550 VHS197549:VIJ197550 VRO197549:VSF197550 WBK197549:WCB197550 WLG197549:WLX197550 WVC197549:WVT197550 IQ263085:JH263086 SM263085:TD263086 ACI263085:ACZ263086 AME263085:AMV263086 AWA263085:AWR263086 BFW263085:BGN263086 BPS263085:BQJ263086 BZO263085:CAF263086 CJK263085:CKB263086 CTG263085:CTX263086 DDC263085:DDT263086 DMY263085:DNP263086 DWU263085:DXL263086 EGQ263085:EHH263086 EQM263085:ERD263086 FAI263085:FAZ263086 FKE263085:FKV263086 FUA263085:FUR263086 GDW263085:GEN263086 GNS263085:GOJ263086 GXO263085:GYF263086 HHK263085:HIB263086 HRG263085:HRX263086 IBC263085:IBT263086 IKY263085:ILP263086 IUU263085:IVL263086 JEQ263085:JFH263086 JOM263085:JPD263086 JYI263085:JYZ263086 KIE263085:KIV263086 KSA263085:KSR263086 LBW263085:LCN263086 LLS263085:LMJ263086 LVO263085:LWF263086 MFK263085:MGB263086 MPG263085:MPX263086 MZC263085:MZT263086 NIY263085:NJP263086 NSU263085:NTL263086 OCQ263085:ODH263086 OMM263085:OND263086 OWI263085:OWZ263086 PGE263085:PGV263086 PQA263085:PQR263086 PZW263085:QAN263086 QJS263085:QKJ263086 QTO263085:QUF263086 RDK263085:REB263086 RNG263085:RNX263086 RXC263085:RXT263086 SGY263085:SHP263086 SQU263085:SRL263086 TAQ263085:TBH263086 TKM263085:TLD263086 TUI263085:TUZ263086 UEE263085:UEV263086 UOA263085:UOR263086 UXW263085:UYN263086 VHS263085:VIJ263086 VRO263085:VSF263086 WBK263085:WCB263086 WLG263085:WLX263086 WVC263085:WVT263086 IQ328621:JH328622 SM328621:TD328622 ACI328621:ACZ328622 AME328621:AMV328622 AWA328621:AWR328622 BFW328621:BGN328622 BPS328621:BQJ328622 BZO328621:CAF328622 CJK328621:CKB328622 CTG328621:CTX328622 DDC328621:DDT328622 DMY328621:DNP328622 DWU328621:DXL328622 EGQ328621:EHH328622 EQM328621:ERD328622 FAI328621:FAZ328622 FKE328621:FKV328622 FUA328621:FUR328622 GDW328621:GEN328622 GNS328621:GOJ328622 GXO328621:GYF328622 HHK328621:HIB328622 HRG328621:HRX328622 IBC328621:IBT328622 IKY328621:ILP328622 IUU328621:IVL328622 JEQ328621:JFH328622 JOM328621:JPD328622 JYI328621:JYZ328622 KIE328621:KIV328622 KSA328621:KSR328622 LBW328621:LCN328622 LLS328621:LMJ328622 LVO328621:LWF328622 MFK328621:MGB328622 MPG328621:MPX328622 MZC328621:MZT328622 NIY328621:NJP328622 NSU328621:NTL328622 OCQ328621:ODH328622 OMM328621:OND328622 OWI328621:OWZ328622 PGE328621:PGV328622 PQA328621:PQR328622 PZW328621:QAN328622 QJS328621:QKJ328622 QTO328621:QUF328622 RDK328621:REB328622 RNG328621:RNX328622 RXC328621:RXT328622 SGY328621:SHP328622 SQU328621:SRL328622 TAQ328621:TBH328622 TKM328621:TLD328622 TUI328621:TUZ328622 UEE328621:UEV328622 UOA328621:UOR328622 UXW328621:UYN328622 VHS328621:VIJ328622 VRO328621:VSF328622 WBK328621:WCB328622 WLG328621:WLX328622 WVC328621:WVT328622 IQ394157:JH394158 SM394157:TD394158 ACI394157:ACZ394158 AME394157:AMV394158 AWA394157:AWR394158 BFW394157:BGN394158 BPS394157:BQJ394158 BZO394157:CAF394158 CJK394157:CKB394158 CTG394157:CTX394158 DDC394157:DDT394158 DMY394157:DNP394158 DWU394157:DXL394158 EGQ394157:EHH394158 EQM394157:ERD394158 FAI394157:FAZ394158 FKE394157:FKV394158 FUA394157:FUR394158 GDW394157:GEN394158 GNS394157:GOJ394158 GXO394157:GYF394158 HHK394157:HIB394158 HRG394157:HRX394158 IBC394157:IBT394158 IKY394157:ILP394158 IUU394157:IVL394158 JEQ394157:JFH394158 JOM394157:JPD394158 JYI394157:JYZ394158 KIE394157:KIV394158 KSA394157:KSR394158 LBW394157:LCN394158 LLS394157:LMJ394158 LVO394157:LWF394158 MFK394157:MGB394158 MPG394157:MPX394158 MZC394157:MZT394158 NIY394157:NJP394158 NSU394157:NTL394158 OCQ394157:ODH394158 OMM394157:OND394158 OWI394157:OWZ394158 PGE394157:PGV394158 PQA394157:PQR394158 PZW394157:QAN394158 QJS394157:QKJ394158 QTO394157:QUF394158 RDK394157:REB394158 RNG394157:RNX394158 RXC394157:RXT394158 SGY394157:SHP394158 SQU394157:SRL394158 TAQ394157:TBH394158 TKM394157:TLD394158 TUI394157:TUZ394158 UEE394157:UEV394158 UOA394157:UOR394158 UXW394157:UYN394158 VHS394157:VIJ394158 VRO394157:VSF394158 WBK394157:WCB394158 WLG394157:WLX394158 WVC394157:WVT394158 IQ459693:JH459694 SM459693:TD459694 ACI459693:ACZ459694 AME459693:AMV459694 AWA459693:AWR459694 BFW459693:BGN459694 BPS459693:BQJ459694 BZO459693:CAF459694 CJK459693:CKB459694 CTG459693:CTX459694 DDC459693:DDT459694 DMY459693:DNP459694 DWU459693:DXL459694 EGQ459693:EHH459694 EQM459693:ERD459694 FAI459693:FAZ459694 FKE459693:FKV459694 FUA459693:FUR459694 GDW459693:GEN459694 GNS459693:GOJ459694 GXO459693:GYF459694 HHK459693:HIB459694 HRG459693:HRX459694 IBC459693:IBT459694 IKY459693:ILP459694 IUU459693:IVL459694 JEQ459693:JFH459694 JOM459693:JPD459694 JYI459693:JYZ459694 KIE459693:KIV459694 KSA459693:KSR459694 LBW459693:LCN459694 LLS459693:LMJ459694 LVO459693:LWF459694 MFK459693:MGB459694 MPG459693:MPX459694 MZC459693:MZT459694 NIY459693:NJP459694 NSU459693:NTL459694 OCQ459693:ODH459694 OMM459693:OND459694 OWI459693:OWZ459694 PGE459693:PGV459694 PQA459693:PQR459694 PZW459693:QAN459694 QJS459693:QKJ459694 QTO459693:QUF459694 RDK459693:REB459694 RNG459693:RNX459694 RXC459693:RXT459694 SGY459693:SHP459694 SQU459693:SRL459694 TAQ459693:TBH459694 TKM459693:TLD459694 TUI459693:TUZ459694 UEE459693:UEV459694 UOA459693:UOR459694 UXW459693:UYN459694 VHS459693:VIJ459694 VRO459693:VSF459694 WBK459693:WCB459694 WLG459693:WLX459694 WVC459693:WVT459694 IQ525229:JH525230 SM525229:TD525230 ACI525229:ACZ525230 AME525229:AMV525230 AWA525229:AWR525230 BFW525229:BGN525230 BPS525229:BQJ525230 BZO525229:CAF525230 CJK525229:CKB525230 CTG525229:CTX525230 DDC525229:DDT525230 DMY525229:DNP525230 DWU525229:DXL525230 EGQ525229:EHH525230 EQM525229:ERD525230 FAI525229:FAZ525230 FKE525229:FKV525230 FUA525229:FUR525230 GDW525229:GEN525230 GNS525229:GOJ525230 GXO525229:GYF525230 HHK525229:HIB525230 HRG525229:HRX525230 IBC525229:IBT525230 IKY525229:ILP525230 IUU525229:IVL525230 JEQ525229:JFH525230 JOM525229:JPD525230 JYI525229:JYZ525230 KIE525229:KIV525230 KSA525229:KSR525230 LBW525229:LCN525230 LLS525229:LMJ525230 LVO525229:LWF525230 MFK525229:MGB525230 MPG525229:MPX525230 MZC525229:MZT525230 NIY525229:NJP525230 NSU525229:NTL525230 OCQ525229:ODH525230 OMM525229:OND525230 OWI525229:OWZ525230 PGE525229:PGV525230 PQA525229:PQR525230 PZW525229:QAN525230 QJS525229:QKJ525230 QTO525229:QUF525230 RDK525229:REB525230 RNG525229:RNX525230 RXC525229:RXT525230 SGY525229:SHP525230 SQU525229:SRL525230 TAQ525229:TBH525230 TKM525229:TLD525230 TUI525229:TUZ525230 UEE525229:UEV525230 UOA525229:UOR525230 UXW525229:UYN525230 VHS525229:VIJ525230 VRO525229:VSF525230 WBK525229:WCB525230 WLG525229:WLX525230 WVC525229:WVT525230 IQ590765:JH590766 SM590765:TD590766 ACI590765:ACZ590766 AME590765:AMV590766 AWA590765:AWR590766 BFW590765:BGN590766 BPS590765:BQJ590766 BZO590765:CAF590766 CJK590765:CKB590766 CTG590765:CTX590766 DDC590765:DDT590766 DMY590765:DNP590766 DWU590765:DXL590766 EGQ590765:EHH590766 EQM590765:ERD590766 FAI590765:FAZ590766 FKE590765:FKV590766 FUA590765:FUR590766 GDW590765:GEN590766 GNS590765:GOJ590766 GXO590765:GYF590766 HHK590765:HIB590766 HRG590765:HRX590766 IBC590765:IBT590766 IKY590765:ILP590766 IUU590765:IVL590766 JEQ590765:JFH590766 JOM590765:JPD590766 JYI590765:JYZ590766 KIE590765:KIV590766 KSA590765:KSR590766 LBW590765:LCN590766 LLS590765:LMJ590766 LVO590765:LWF590766 MFK590765:MGB590766 MPG590765:MPX590766 MZC590765:MZT590766 NIY590765:NJP590766 NSU590765:NTL590766 OCQ590765:ODH590766 OMM590765:OND590766 OWI590765:OWZ590766 PGE590765:PGV590766 PQA590765:PQR590766 PZW590765:QAN590766 QJS590765:QKJ590766 QTO590765:QUF590766 RDK590765:REB590766 RNG590765:RNX590766 RXC590765:RXT590766 SGY590765:SHP590766 SQU590765:SRL590766 TAQ590765:TBH590766 TKM590765:TLD590766 TUI590765:TUZ590766 UEE590765:UEV590766 UOA590765:UOR590766 UXW590765:UYN590766 VHS590765:VIJ590766 VRO590765:VSF590766 WBK590765:WCB590766 WLG590765:WLX590766 WVC590765:WVT590766 IQ656301:JH656302 SM656301:TD656302 ACI656301:ACZ656302 AME656301:AMV656302 AWA656301:AWR656302 BFW656301:BGN656302 BPS656301:BQJ656302 BZO656301:CAF656302 CJK656301:CKB656302 CTG656301:CTX656302 DDC656301:DDT656302 DMY656301:DNP656302 DWU656301:DXL656302 EGQ656301:EHH656302 EQM656301:ERD656302 FAI656301:FAZ656302 FKE656301:FKV656302 FUA656301:FUR656302 GDW656301:GEN656302 GNS656301:GOJ656302 GXO656301:GYF656302 HHK656301:HIB656302 HRG656301:HRX656302 IBC656301:IBT656302 IKY656301:ILP656302 IUU656301:IVL656302 JEQ656301:JFH656302 JOM656301:JPD656302 JYI656301:JYZ656302 KIE656301:KIV656302 KSA656301:KSR656302 LBW656301:LCN656302 LLS656301:LMJ656302 LVO656301:LWF656302 MFK656301:MGB656302 MPG656301:MPX656302 MZC656301:MZT656302 NIY656301:NJP656302 NSU656301:NTL656302 OCQ656301:ODH656302 OMM656301:OND656302 OWI656301:OWZ656302 PGE656301:PGV656302 PQA656301:PQR656302 PZW656301:QAN656302 QJS656301:QKJ656302 QTO656301:QUF656302 RDK656301:REB656302 RNG656301:RNX656302 RXC656301:RXT656302 SGY656301:SHP656302 SQU656301:SRL656302 TAQ656301:TBH656302 TKM656301:TLD656302 TUI656301:TUZ656302 UEE656301:UEV656302 UOA656301:UOR656302 UXW656301:UYN656302 VHS656301:VIJ656302 VRO656301:VSF656302 WBK656301:WCB656302 WLG656301:WLX656302 WVC656301:WVT656302 IQ721837:JH721838 SM721837:TD721838 ACI721837:ACZ721838 AME721837:AMV721838 AWA721837:AWR721838 BFW721837:BGN721838 BPS721837:BQJ721838 BZO721837:CAF721838 CJK721837:CKB721838 CTG721837:CTX721838 DDC721837:DDT721838 DMY721837:DNP721838 DWU721837:DXL721838 EGQ721837:EHH721838 EQM721837:ERD721838 FAI721837:FAZ721838 FKE721837:FKV721838 FUA721837:FUR721838 GDW721837:GEN721838 GNS721837:GOJ721838 GXO721837:GYF721838 HHK721837:HIB721838 HRG721837:HRX721838 IBC721837:IBT721838 IKY721837:ILP721838 IUU721837:IVL721838 JEQ721837:JFH721838 JOM721837:JPD721838 JYI721837:JYZ721838 KIE721837:KIV721838 KSA721837:KSR721838 LBW721837:LCN721838 LLS721837:LMJ721838 LVO721837:LWF721838 MFK721837:MGB721838 MPG721837:MPX721838 MZC721837:MZT721838 NIY721837:NJP721838 NSU721837:NTL721838 OCQ721837:ODH721838 OMM721837:OND721838 OWI721837:OWZ721838 PGE721837:PGV721838 PQA721837:PQR721838 PZW721837:QAN721838 QJS721837:QKJ721838 QTO721837:QUF721838 RDK721837:REB721838 RNG721837:RNX721838 RXC721837:RXT721838 SGY721837:SHP721838 SQU721837:SRL721838 TAQ721837:TBH721838 TKM721837:TLD721838 TUI721837:TUZ721838 UEE721837:UEV721838 UOA721837:UOR721838 UXW721837:UYN721838 VHS721837:VIJ721838 VRO721837:VSF721838 WBK721837:WCB721838 WLG721837:WLX721838 WVC721837:WVT721838 IQ787373:JH787374 SM787373:TD787374 ACI787373:ACZ787374 AME787373:AMV787374 AWA787373:AWR787374 BFW787373:BGN787374 BPS787373:BQJ787374 BZO787373:CAF787374 CJK787373:CKB787374 CTG787373:CTX787374 DDC787373:DDT787374 DMY787373:DNP787374 DWU787373:DXL787374 EGQ787373:EHH787374 EQM787373:ERD787374 FAI787373:FAZ787374 FKE787373:FKV787374 FUA787373:FUR787374 GDW787373:GEN787374 GNS787373:GOJ787374 GXO787373:GYF787374 HHK787373:HIB787374 HRG787373:HRX787374 IBC787373:IBT787374 IKY787373:ILP787374 IUU787373:IVL787374 JEQ787373:JFH787374 JOM787373:JPD787374 JYI787373:JYZ787374 KIE787373:KIV787374 KSA787373:KSR787374 LBW787373:LCN787374 LLS787373:LMJ787374 LVO787373:LWF787374 MFK787373:MGB787374 MPG787373:MPX787374 MZC787373:MZT787374 NIY787373:NJP787374 NSU787373:NTL787374 OCQ787373:ODH787374 OMM787373:OND787374 OWI787373:OWZ787374 PGE787373:PGV787374 PQA787373:PQR787374 PZW787373:QAN787374 QJS787373:QKJ787374 QTO787373:QUF787374 RDK787373:REB787374 RNG787373:RNX787374 RXC787373:RXT787374 SGY787373:SHP787374 SQU787373:SRL787374 TAQ787373:TBH787374 TKM787373:TLD787374 TUI787373:TUZ787374 UEE787373:UEV787374 UOA787373:UOR787374 UXW787373:UYN787374 VHS787373:VIJ787374 VRO787373:VSF787374 WBK787373:WCB787374 WLG787373:WLX787374 WVC787373:WVT787374 IQ852909:JH852910 SM852909:TD852910 ACI852909:ACZ852910 AME852909:AMV852910 AWA852909:AWR852910 BFW852909:BGN852910 BPS852909:BQJ852910 BZO852909:CAF852910 CJK852909:CKB852910 CTG852909:CTX852910 DDC852909:DDT852910 DMY852909:DNP852910 DWU852909:DXL852910 EGQ852909:EHH852910 EQM852909:ERD852910 FAI852909:FAZ852910 FKE852909:FKV852910 FUA852909:FUR852910 GDW852909:GEN852910 GNS852909:GOJ852910 GXO852909:GYF852910 HHK852909:HIB852910 HRG852909:HRX852910 IBC852909:IBT852910 IKY852909:ILP852910 IUU852909:IVL852910 JEQ852909:JFH852910 JOM852909:JPD852910 JYI852909:JYZ852910 KIE852909:KIV852910 KSA852909:KSR852910 LBW852909:LCN852910 LLS852909:LMJ852910 LVO852909:LWF852910 MFK852909:MGB852910 MPG852909:MPX852910 MZC852909:MZT852910 NIY852909:NJP852910 NSU852909:NTL852910 OCQ852909:ODH852910 OMM852909:OND852910 OWI852909:OWZ852910 PGE852909:PGV852910 PQA852909:PQR852910 PZW852909:QAN852910 QJS852909:QKJ852910 QTO852909:QUF852910 RDK852909:REB852910 RNG852909:RNX852910 RXC852909:RXT852910 SGY852909:SHP852910 SQU852909:SRL852910 TAQ852909:TBH852910 TKM852909:TLD852910 TUI852909:TUZ852910 UEE852909:UEV852910 UOA852909:UOR852910 UXW852909:UYN852910 VHS852909:VIJ852910 VRO852909:VSF852910 WBK852909:WCB852910 WLG852909:WLX852910 WVC852909:WVT852910 IQ918445:JH918446 SM918445:TD918446 ACI918445:ACZ918446 AME918445:AMV918446 AWA918445:AWR918446 BFW918445:BGN918446 BPS918445:BQJ918446 BZO918445:CAF918446 CJK918445:CKB918446 CTG918445:CTX918446 DDC918445:DDT918446 DMY918445:DNP918446 DWU918445:DXL918446 EGQ918445:EHH918446 EQM918445:ERD918446 FAI918445:FAZ918446 FKE918445:FKV918446 FUA918445:FUR918446 GDW918445:GEN918446 GNS918445:GOJ918446 GXO918445:GYF918446 HHK918445:HIB918446 HRG918445:HRX918446 IBC918445:IBT918446 IKY918445:ILP918446 IUU918445:IVL918446 JEQ918445:JFH918446 JOM918445:JPD918446 JYI918445:JYZ918446 KIE918445:KIV918446 KSA918445:KSR918446 LBW918445:LCN918446 LLS918445:LMJ918446 LVO918445:LWF918446 MFK918445:MGB918446 MPG918445:MPX918446 MZC918445:MZT918446 NIY918445:NJP918446 NSU918445:NTL918446 OCQ918445:ODH918446 OMM918445:OND918446 OWI918445:OWZ918446 PGE918445:PGV918446 PQA918445:PQR918446 PZW918445:QAN918446 QJS918445:QKJ918446 QTO918445:QUF918446 RDK918445:REB918446 RNG918445:RNX918446 RXC918445:RXT918446 SGY918445:SHP918446 SQU918445:SRL918446 TAQ918445:TBH918446 TKM918445:TLD918446 TUI918445:TUZ918446 UEE918445:UEV918446 UOA918445:UOR918446 UXW918445:UYN918446 VHS918445:VIJ918446 VRO918445:VSF918446 WBK918445:WCB918446 WLG918445:WLX918446 WVC918445:WVT918446 IQ983981:JH983982 SM983981:TD983982 ACI983981:ACZ983982 AME983981:AMV983982 AWA983981:AWR983982 BFW983981:BGN983982 BPS983981:BQJ983982 BZO983981:CAF983982 CJK983981:CKB983982 CTG983981:CTX983982 DDC983981:DDT983982 DMY983981:DNP983982 DWU983981:DXL983982 EGQ983981:EHH983982 EQM983981:ERD983982 FAI983981:FAZ983982 FKE983981:FKV983982 FUA983981:FUR983982 GDW983981:GEN983982 GNS983981:GOJ983982 GXO983981:GYF983982 HHK983981:HIB983982 HRG983981:HRX983982 IBC983981:IBT983982 IKY983981:ILP983982 IUU983981:IVL983982 JEQ983981:JFH983982 JOM983981:JPD983982 JYI983981:JYZ983982 KIE983981:KIV983982 KSA983981:KSR983982 LBW983981:LCN983982 LLS983981:LMJ983982 LVO983981:LWF983982 MFK983981:MGB983982 MPG983981:MPX983982 MZC983981:MZT983982 NIY983981:NJP983982 NSU983981:NTL983982 OCQ983981:ODH983982 OMM983981:OND983982 OWI983981:OWZ983982 PGE983981:PGV983982 PQA983981:PQR983982 PZW983981:QAN983982 QJS983981:QKJ983982 QTO983981:QUF983982 RDK983981:REB983982 RNG983981:RNX983982 RXC983981:RXT983982 SGY983981:SHP983982 SQU983981:SRL983982 TAQ983981:TBH983982 TKM983981:TLD983982 TUI983981:TUZ983982 UEE983981:UEV983982 UOA983981:UOR983982 UXW983981:UYN983982 VHS983981:VIJ983982 VRO983981:VSF983982 WBK983981:WCB983982 WLG983981:WLX983982 WVC983981:WVT983982 F132013:Y132014 F197549:Y197550 F263085:Y263086 F328621:Y328622 F394157:Y394158 F459693:Y459694 F525229:Y525230 F590765:Y590766 F656301:Y656302 F721837:Y721838 F787373:Y787374 F852909:Y852910 F918445:Y918446 F983981:Y983982 F66477:Y66478" xr:uid="{643C1480-A321-42F6-AA1D-7EAA3BB9CA86}">
      <formula1>menu1</formula1>
    </dataValidation>
    <dataValidation allowBlank="1" showInputMessage="1" showErrorMessage="1" promptTitle="Si valeur est en Rouge" prompt="ONGLET  #3 A REMPLIR, Il est non Existant" sqref="WUW983800:WUW983912 A66296:A66408 IK66296:IK66408 SG66296:SG66408 ACC66296:ACC66408 ALY66296:ALY66408 AVU66296:AVU66408 BFQ66296:BFQ66408 BPM66296:BPM66408 BZI66296:BZI66408 CJE66296:CJE66408 CTA66296:CTA66408 DCW66296:DCW66408 DMS66296:DMS66408 DWO66296:DWO66408 EGK66296:EGK66408 EQG66296:EQG66408 FAC66296:FAC66408 FJY66296:FJY66408 FTU66296:FTU66408 GDQ66296:GDQ66408 GNM66296:GNM66408 GXI66296:GXI66408 HHE66296:HHE66408 HRA66296:HRA66408 IAW66296:IAW66408 IKS66296:IKS66408 IUO66296:IUO66408 JEK66296:JEK66408 JOG66296:JOG66408 JYC66296:JYC66408 KHY66296:KHY66408 KRU66296:KRU66408 LBQ66296:LBQ66408 LLM66296:LLM66408 LVI66296:LVI66408 MFE66296:MFE66408 MPA66296:MPA66408 MYW66296:MYW66408 NIS66296:NIS66408 NSO66296:NSO66408 OCK66296:OCK66408 OMG66296:OMG66408 OWC66296:OWC66408 PFY66296:PFY66408 PPU66296:PPU66408 PZQ66296:PZQ66408 QJM66296:QJM66408 QTI66296:QTI66408 RDE66296:RDE66408 RNA66296:RNA66408 RWW66296:RWW66408 SGS66296:SGS66408 SQO66296:SQO66408 TAK66296:TAK66408 TKG66296:TKG66408 TUC66296:TUC66408 UDY66296:UDY66408 UNU66296:UNU66408 UXQ66296:UXQ66408 VHM66296:VHM66408 VRI66296:VRI66408 WBE66296:WBE66408 WLA66296:WLA66408 WUW66296:WUW66408 A131832:A131944 IK131832:IK131944 SG131832:SG131944 ACC131832:ACC131944 ALY131832:ALY131944 AVU131832:AVU131944 BFQ131832:BFQ131944 BPM131832:BPM131944 BZI131832:BZI131944 CJE131832:CJE131944 CTA131832:CTA131944 DCW131832:DCW131944 DMS131832:DMS131944 DWO131832:DWO131944 EGK131832:EGK131944 EQG131832:EQG131944 FAC131832:FAC131944 FJY131832:FJY131944 FTU131832:FTU131944 GDQ131832:GDQ131944 GNM131832:GNM131944 GXI131832:GXI131944 HHE131832:HHE131944 HRA131832:HRA131944 IAW131832:IAW131944 IKS131832:IKS131944 IUO131832:IUO131944 JEK131832:JEK131944 JOG131832:JOG131944 JYC131832:JYC131944 KHY131832:KHY131944 KRU131832:KRU131944 LBQ131832:LBQ131944 LLM131832:LLM131944 LVI131832:LVI131944 MFE131832:MFE131944 MPA131832:MPA131944 MYW131832:MYW131944 NIS131832:NIS131944 NSO131832:NSO131944 OCK131832:OCK131944 OMG131832:OMG131944 OWC131832:OWC131944 PFY131832:PFY131944 PPU131832:PPU131944 PZQ131832:PZQ131944 QJM131832:QJM131944 QTI131832:QTI131944 RDE131832:RDE131944 RNA131832:RNA131944 RWW131832:RWW131944 SGS131832:SGS131944 SQO131832:SQO131944 TAK131832:TAK131944 TKG131832:TKG131944 TUC131832:TUC131944 UDY131832:UDY131944 UNU131832:UNU131944 UXQ131832:UXQ131944 VHM131832:VHM131944 VRI131832:VRI131944 WBE131832:WBE131944 WLA131832:WLA131944 WUW131832:WUW131944 A197368:A197480 IK197368:IK197480 SG197368:SG197480 ACC197368:ACC197480 ALY197368:ALY197480 AVU197368:AVU197480 BFQ197368:BFQ197480 BPM197368:BPM197480 BZI197368:BZI197480 CJE197368:CJE197480 CTA197368:CTA197480 DCW197368:DCW197480 DMS197368:DMS197480 DWO197368:DWO197480 EGK197368:EGK197480 EQG197368:EQG197480 FAC197368:FAC197480 FJY197368:FJY197480 FTU197368:FTU197480 GDQ197368:GDQ197480 GNM197368:GNM197480 GXI197368:GXI197480 HHE197368:HHE197480 HRA197368:HRA197480 IAW197368:IAW197480 IKS197368:IKS197480 IUO197368:IUO197480 JEK197368:JEK197480 JOG197368:JOG197480 JYC197368:JYC197480 KHY197368:KHY197480 KRU197368:KRU197480 LBQ197368:LBQ197480 LLM197368:LLM197480 LVI197368:LVI197480 MFE197368:MFE197480 MPA197368:MPA197480 MYW197368:MYW197480 NIS197368:NIS197480 NSO197368:NSO197480 OCK197368:OCK197480 OMG197368:OMG197480 OWC197368:OWC197480 PFY197368:PFY197480 PPU197368:PPU197480 PZQ197368:PZQ197480 QJM197368:QJM197480 QTI197368:QTI197480 RDE197368:RDE197480 RNA197368:RNA197480 RWW197368:RWW197480 SGS197368:SGS197480 SQO197368:SQO197480 TAK197368:TAK197480 TKG197368:TKG197480 TUC197368:TUC197480 UDY197368:UDY197480 UNU197368:UNU197480 UXQ197368:UXQ197480 VHM197368:VHM197480 VRI197368:VRI197480 WBE197368:WBE197480 WLA197368:WLA197480 WUW197368:WUW197480 A262904:A263016 IK262904:IK263016 SG262904:SG263016 ACC262904:ACC263016 ALY262904:ALY263016 AVU262904:AVU263016 BFQ262904:BFQ263016 BPM262904:BPM263016 BZI262904:BZI263016 CJE262904:CJE263016 CTA262904:CTA263016 DCW262904:DCW263016 DMS262904:DMS263016 DWO262904:DWO263016 EGK262904:EGK263016 EQG262904:EQG263016 FAC262904:FAC263016 FJY262904:FJY263016 FTU262904:FTU263016 GDQ262904:GDQ263016 GNM262904:GNM263016 GXI262904:GXI263016 HHE262904:HHE263016 HRA262904:HRA263016 IAW262904:IAW263016 IKS262904:IKS263016 IUO262904:IUO263016 JEK262904:JEK263016 JOG262904:JOG263016 JYC262904:JYC263016 KHY262904:KHY263016 KRU262904:KRU263016 LBQ262904:LBQ263016 LLM262904:LLM263016 LVI262904:LVI263016 MFE262904:MFE263016 MPA262904:MPA263016 MYW262904:MYW263016 NIS262904:NIS263016 NSO262904:NSO263016 OCK262904:OCK263016 OMG262904:OMG263016 OWC262904:OWC263016 PFY262904:PFY263016 PPU262904:PPU263016 PZQ262904:PZQ263016 QJM262904:QJM263016 QTI262904:QTI263016 RDE262904:RDE263016 RNA262904:RNA263016 RWW262904:RWW263016 SGS262904:SGS263016 SQO262904:SQO263016 TAK262904:TAK263016 TKG262904:TKG263016 TUC262904:TUC263016 UDY262904:UDY263016 UNU262904:UNU263016 UXQ262904:UXQ263016 VHM262904:VHM263016 VRI262904:VRI263016 WBE262904:WBE263016 WLA262904:WLA263016 WUW262904:WUW263016 A328440:A328552 IK328440:IK328552 SG328440:SG328552 ACC328440:ACC328552 ALY328440:ALY328552 AVU328440:AVU328552 BFQ328440:BFQ328552 BPM328440:BPM328552 BZI328440:BZI328552 CJE328440:CJE328552 CTA328440:CTA328552 DCW328440:DCW328552 DMS328440:DMS328552 DWO328440:DWO328552 EGK328440:EGK328552 EQG328440:EQG328552 FAC328440:FAC328552 FJY328440:FJY328552 FTU328440:FTU328552 GDQ328440:GDQ328552 GNM328440:GNM328552 GXI328440:GXI328552 HHE328440:HHE328552 HRA328440:HRA328552 IAW328440:IAW328552 IKS328440:IKS328552 IUO328440:IUO328552 JEK328440:JEK328552 JOG328440:JOG328552 JYC328440:JYC328552 KHY328440:KHY328552 KRU328440:KRU328552 LBQ328440:LBQ328552 LLM328440:LLM328552 LVI328440:LVI328552 MFE328440:MFE328552 MPA328440:MPA328552 MYW328440:MYW328552 NIS328440:NIS328552 NSO328440:NSO328552 OCK328440:OCK328552 OMG328440:OMG328552 OWC328440:OWC328552 PFY328440:PFY328552 PPU328440:PPU328552 PZQ328440:PZQ328552 QJM328440:QJM328552 QTI328440:QTI328552 RDE328440:RDE328552 RNA328440:RNA328552 RWW328440:RWW328552 SGS328440:SGS328552 SQO328440:SQO328552 TAK328440:TAK328552 TKG328440:TKG328552 TUC328440:TUC328552 UDY328440:UDY328552 UNU328440:UNU328552 UXQ328440:UXQ328552 VHM328440:VHM328552 VRI328440:VRI328552 WBE328440:WBE328552 WLA328440:WLA328552 WUW328440:WUW328552 A393976:A394088 IK393976:IK394088 SG393976:SG394088 ACC393976:ACC394088 ALY393976:ALY394088 AVU393976:AVU394088 BFQ393976:BFQ394088 BPM393976:BPM394088 BZI393976:BZI394088 CJE393976:CJE394088 CTA393976:CTA394088 DCW393976:DCW394088 DMS393976:DMS394088 DWO393976:DWO394088 EGK393976:EGK394088 EQG393976:EQG394088 FAC393976:FAC394088 FJY393976:FJY394088 FTU393976:FTU394088 GDQ393976:GDQ394088 GNM393976:GNM394088 GXI393976:GXI394088 HHE393976:HHE394088 HRA393976:HRA394088 IAW393976:IAW394088 IKS393976:IKS394088 IUO393976:IUO394088 JEK393976:JEK394088 JOG393976:JOG394088 JYC393976:JYC394088 KHY393976:KHY394088 KRU393976:KRU394088 LBQ393976:LBQ394088 LLM393976:LLM394088 LVI393976:LVI394088 MFE393976:MFE394088 MPA393976:MPA394088 MYW393976:MYW394088 NIS393976:NIS394088 NSO393976:NSO394088 OCK393976:OCK394088 OMG393976:OMG394088 OWC393976:OWC394088 PFY393976:PFY394088 PPU393976:PPU394088 PZQ393976:PZQ394088 QJM393976:QJM394088 QTI393976:QTI394088 RDE393976:RDE394088 RNA393976:RNA394088 RWW393976:RWW394088 SGS393976:SGS394088 SQO393976:SQO394088 TAK393976:TAK394088 TKG393976:TKG394088 TUC393976:TUC394088 UDY393976:UDY394088 UNU393976:UNU394088 UXQ393976:UXQ394088 VHM393976:VHM394088 VRI393976:VRI394088 WBE393976:WBE394088 WLA393976:WLA394088 WUW393976:WUW394088 A459512:A459624 IK459512:IK459624 SG459512:SG459624 ACC459512:ACC459624 ALY459512:ALY459624 AVU459512:AVU459624 BFQ459512:BFQ459624 BPM459512:BPM459624 BZI459512:BZI459624 CJE459512:CJE459624 CTA459512:CTA459624 DCW459512:DCW459624 DMS459512:DMS459624 DWO459512:DWO459624 EGK459512:EGK459624 EQG459512:EQG459624 FAC459512:FAC459624 FJY459512:FJY459624 FTU459512:FTU459624 GDQ459512:GDQ459624 GNM459512:GNM459624 GXI459512:GXI459624 HHE459512:HHE459624 HRA459512:HRA459624 IAW459512:IAW459624 IKS459512:IKS459624 IUO459512:IUO459624 JEK459512:JEK459624 JOG459512:JOG459624 JYC459512:JYC459624 KHY459512:KHY459624 KRU459512:KRU459624 LBQ459512:LBQ459624 LLM459512:LLM459624 LVI459512:LVI459624 MFE459512:MFE459624 MPA459512:MPA459624 MYW459512:MYW459624 NIS459512:NIS459624 NSO459512:NSO459624 OCK459512:OCK459624 OMG459512:OMG459624 OWC459512:OWC459624 PFY459512:PFY459624 PPU459512:PPU459624 PZQ459512:PZQ459624 QJM459512:QJM459624 QTI459512:QTI459624 RDE459512:RDE459624 RNA459512:RNA459624 RWW459512:RWW459624 SGS459512:SGS459624 SQO459512:SQO459624 TAK459512:TAK459624 TKG459512:TKG459624 TUC459512:TUC459624 UDY459512:UDY459624 UNU459512:UNU459624 UXQ459512:UXQ459624 VHM459512:VHM459624 VRI459512:VRI459624 WBE459512:WBE459624 WLA459512:WLA459624 WUW459512:WUW459624 A525048:A525160 IK525048:IK525160 SG525048:SG525160 ACC525048:ACC525160 ALY525048:ALY525160 AVU525048:AVU525160 BFQ525048:BFQ525160 BPM525048:BPM525160 BZI525048:BZI525160 CJE525048:CJE525160 CTA525048:CTA525160 DCW525048:DCW525160 DMS525048:DMS525160 DWO525048:DWO525160 EGK525048:EGK525160 EQG525048:EQG525160 FAC525048:FAC525160 FJY525048:FJY525160 FTU525048:FTU525160 GDQ525048:GDQ525160 GNM525048:GNM525160 GXI525048:GXI525160 HHE525048:HHE525160 HRA525048:HRA525160 IAW525048:IAW525160 IKS525048:IKS525160 IUO525048:IUO525160 JEK525048:JEK525160 JOG525048:JOG525160 JYC525048:JYC525160 KHY525048:KHY525160 KRU525048:KRU525160 LBQ525048:LBQ525160 LLM525048:LLM525160 LVI525048:LVI525160 MFE525048:MFE525160 MPA525048:MPA525160 MYW525048:MYW525160 NIS525048:NIS525160 NSO525048:NSO525160 OCK525048:OCK525160 OMG525048:OMG525160 OWC525048:OWC525160 PFY525048:PFY525160 PPU525048:PPU525160 PZQ525048:PZQ525160 QJM525048:QJM525160 QTI525048:QTI525160 RDE525048:RDE525160 RNA525048:RNA525160 RWW525048:RWW525160 SGS525048:SGS525160 SQO525048:SQO525160 TAK525048:TAK525160 TKG525048:TKG525160 TUC525048:TUC525160 UDY525048:UDY525160 UNU525048:UNU525160 UXQ525048:UXQ525160 VHM525048:VHM525160 VRI525048:VRI525160 WBE525048:WBE525160 WLA525048:WLA525160 WUW525048:WUW525160 A590584:A590696 IK590584:IK590696 SG590584:SG590696 ACC590584:ACC590696 ALY590584:ALY590696 AVU590584:AVU590696 BFQ590584:BFQ590696 BPM590584:BPM590696 BZI590584:BZI590696 CJE590584:CJE590696 CTA590584:CTA590696 DCW590584:DCW590696 DMS590584:DMS590696 DWO590584:DWO590696 EGK590584:EGK590696 EQG590584:EQG590696 FAC590584:FAC590696 FJY590584:FJY590696 FTU590584:FTU590696 GDQ590584:GDQ590696 GNM590584:GNM590696 GXI590584:GXI590696 HHE590584:HHE590696 HRA590584:HRA590696 IAW590584:IAW590696 IKS590584:IKS590696 IUO590584:IUO590696 JEK590584:JEK590696 JOG590584:JOG590696 JYC590584:JYC590696 KHY590584:KHY590696 KRU590584:KRU590696 LBQ590584:LBQ590696 LLM590584:LLM590696 LVI590584:LVI590696 MFE590584:MFE590696 MPA590584:MPA590696 MYW590584:MYW590696 NIS590584:NIS590696 NSO590584:NSO590696 OCK590584:OCK590696 OMG590584:OMG590696 OWC590584:OWC590696 PFY590584:PFY590696 PPU590584:PPU590696 PZQ590584:PZQ590696 QJM590584:QJM590696 QTI590584:QTI590696 RDE590584:RDE590696 RNA590584:RNA590696 RWW590584:RWW590696 SGS590584:SGS590696 SQO590584:SQO590696 TAK590584:TAK590696 TKG590584:TKG590696 TUC590584:TUC590696 UDY590584:UDY590696 UNU590584:UNU590696 UXQ590584:UXQ590696 VHM590584:VHM590696 VRI590584:VRI590696 WBE590584:WBE590696 WLA590584:WLA590696 WUW590584:WUW590696 A656120:A656232 IK656120:IK656232 SG656120:SG656232 ACC656120:ACC656232 ALY656120:ALY656232 AVU656120:AVU656232 BFQ656120:BFQ656232 BPM656120:BPM656232 BZI656120:BZI656232 CJE656120:CJE656232 CTA656120:CTA656232 DCW656120:DCW656232 DMS656120:DMS656232 DWO656120:DWO656232 EGK656120:EGK656232 EQG656120:EQG656232 FAC656120:FAC656232 FJY656120:FJY656232 FTU656120:FTU656232 GDQ656120:GDQ656232 GNM656120:GNM656232 GXI656120:GXI656232 HHE656120:HHE656232 HRA656120:HRA656232 IAW656120:IAW656232 IKS656120:IKS656232 IUO656120:IUO656232 JEK656120:JEK656232 JOG656120:JOG656232 JYC656120:JYC656232 KHY656120:KHY656232 KRU656120:KRU656232 LBQ656120:LBQ656232 LLM656120:LLM656232 LVI656120:LVI656232 MFE656120:MFE656232 MPA656120:MPA656232 MYW656120:MYW656232 NIS656120:NIS656232 NSO656120:NSO656232 OCK656120:OCK656232 OMG656120:OMG656232 OWC656120:OWC656232 PFY656120:PFY656232 PPU656120:PPU656232 PZQ656120:PZQ656232 QJM656120:QJM656232 QTI656120:QTI656232 RDE656120:RDE656232 RNA656120:RNA656232 RWW656120:RWW656232 SGS656120:SGS656232 SQO656120:SQO656232 TAK656120:TAK656232 TKG656120:TKG656232 TUC656120:TUC656232 UDY656120:UDY656232 UNU656120:UNU656232 UXQ656120:UXQ656232 VHM656120:VHM656232 VRI656120:VRI656232 WBE656120:WBE656232 WLA656120:WLA656232 WUW656120:WUW656232 A721656:A721768 IK721656:IK721768 SG721656:SG721768 ACC721656:ACC721768 ALY721656:ALY721768 AVU721656:AVU721768 BFQ721656:BFQ721768 BPM721656:BPM721768 BZI721656:BZI721768 CJE721656:CJE721768 CTA721656:CTA721768 DCW721656:DCW721768 DMS721656:DMS721768 DWO721656:DWO721768 EGK721656:EGK721768 EQG721656:EQG721768 FAC721656:FAC721768 FJY721656:FJY721768 FTU721656:FTU721768 GDQ721656:GDQ721768 GNM721656:GNM721768 GXI721656:GXI721768 HHE721656:HHE721768 HRA721656:HRA721768 IAW721656:IAW721768 IKS721656:IKS721768 IUO721656:IUO721768 JEK721656:JEK721768 JOG721656:JOG721768 JYC721656:JYC721768 KHY721656:KHY721768 KRU721656:KRU721768 LBQ721656:LBQ721768 LLM721656:LLM721768 LVI721656:LVI721768 MFE721656:MFE721768 MPA721656:MPA721768 MYW721656:MYW721768 NIS721656:NIS721768 NSO721656:NSO721768 OCK721656:OCK721768 OMG721656:OMG721768 OWC721656:OWC721768 PFY721656:PFY721768 PPU721656:PPU721768 PZQ721656:PZQ721768 QJM721656:QJM721768 QTI721656:QTI721768 RDE721656:RDE721768 RNA721656:RNA721768 RWW721656:RWW721768 SGS721656:SGS721768 SQO721656:SQO721768 TAK721656:TAK721768 TKG721656:TKG721768 TUC721656:TUC721768 UDY721656:UDY721768 UNU721656:UNU721768 UXQ721656:UXQ721768 VHM721656:VHM721768 VRI721656:VRI721768 WBE721656:WBE721768 WLA721656:WLA721768 WUW721656:WUW721768 A787192:A787304 IK787192:IK787304 SG787192:SG787304 ACC787192:ACC787304 ALY787192:ALY787304 AVU787192:AVU787304 BFQ787192:BFQ787304 BPM787192:BPM787304 BZI787192:BZI787304 CJE787192:CJE787304 CTA787192:CTA787304 DCW787192:DCW787304 DMS787192:DMS787304 DWO787192:DWO787304 EGK787192:EGK787304 EQG787192:EQG787304 FAC787192:FAC787304 FJY787192:FJY787304 FTU787192:FTU787304 GDQ787192:GDQ787304 GNM787192:GNM787304 GXI787192:GXI787304 HHE787192:HHE787304 HRA787192:HRA787304 IAW787192:IAW787304 IKS787192:IKS787304 IUO787192:IUO787304 JEK787192:JEK787304 JOG787192:JOG787304 JYC787192:JYC787304 KHY787192:KHY787304 KRU787192:KRU787304 LBQ787192:LBQ787304 LLM787192:LLM787304 LVI787192:LVI787304 MFE787192:MFE787304 MPA787192:MPA787304 MYW787192:MYW787304 NIS787192:NIS787304 NSO787192:NSO787304 OCK787192:OCK787304 OMG787192:OMG787304 OWC787192:OWC787304 PFY787192:PFY787304 PPU787192:PPU787304 PZQ787192:PZQ787304 QJM787192:QJM787304 QTI787192:QTI787304 RDE787192:RDE787304 RNA787192:RNA787304 RWW787192:RWW787304 SGS787192:SGS787304 SQO787192:SQO787304 TAK787192:TAK787304 TKG787192:TKG787304 TUC787192:TUC787304 UDY787192:UDY787304 UNU787192:UNU787304 UXQ787192:UXQ787304 VHM787192:VHM787304 VRI787192:VRI787304 WBE787192:WBE787304 WLA787192:WLA787304 WUW787192:WUW787304 A852728:A852840 IK852728:IK852840 SG852728:SG852840 ACC852728:ACC852840 ALY852728:ALY852840 AVU852728:AVU852840 BFQ852728:BFQ852840 BPM852728:BPM852840 BZI852728:BZI852840 CJE852728:CJE852840 CTA852728:CTA852840 DCW852728:DCW852840 DMS852728:DMS852840 DWO852728:DWO852840 EGK852728:EGK852840 EQG852728:EQG852840 FAC852728:FAC852840 FJY852728:FJY852840 FTU852728:FTU852840 GDQ852728:GDQ852840 GNM852728:GNM852840 GXI852728:GXI852840 HHE852728:HHE852840 HRA852728:HRA852840 IAW852728:IAW852840 IKS852728:IKS852840 IUO852728:IUO852840 JEK852728:JEK852840 JOG852728:JOG852840 JYC852728:JYC852840 KHY852728:KHY852840 KRU852728:KRU852840 LBQ852728:LBQ852840 LLM852728:LLM852840 LVI852728:LVI852840 MFE852728:MFE852840 MPA852728:MPA852840 MYW852728:MYW852840 NIS852728:NIS852840 NSO852728:NSO852840 OCK852728:OCK852840 OMG852728:OMG852840 OWC852728:OWC852840 PFY852728:PFY852840 PPU852728:PPU852840 PZQ852728:PZQ852840 QJM852728:QJM852840 QTI852728:QTI852840 RDE852728:RDE852840 RNA852728:RNA852840 RWW852728:RWW852840 SGS852728:SGS852840 SQO852728:SQO852840 TAK852728:TAK852840 TKG852728:TKG852840 TUC852728:TUC852840 UDY852728:UDY852840 UNU852728:UNU852840 UXQ852728:UXQ852840 VHM852728:VHM852840 VRI852728:VRI852840 WBE852728:WBE852840 WLA852728:WLA852840 WUW852728:WUW852840 A918264:A918376 IK918264:IK918376 SG918264:SG918376 ACC918264:ACC918376 ALY918264:ALY918376 AVU918264:AVU918376 BFQ918264:BFQ918376 BPM918264:BPM918376 BZI918264:BZI918376 CJE918264:CJE918376 CTA918264:CTA918376 DCW918264:DCW918376 DMS918264:DMS918376 DWO918264:DWO918376 EGK918264:EGK918376 EQG918264:EQG918376 FAC918264:FAC918376 FJY918264:FJY918376 FTU918264:FTU918376 GDQ918264:GDQ918376 GNM918264:GNM918376 GXI918264:GXI918376 HHE918264:HHE918376 HRA918264:HRA918376 IAW918264:IAW918376 IKS918264:IKS918376 IUO918264:IUO918376 JEK918264:JEK918376 JOG918264:JOG918376 JYC918264:JYC918376 KHY918264:KHY918376 KRU918264:KRU918376 LBQ918264:LBQ918376 LLM918264:LLM918376 LVI918264:LVI918376 MFE918264:MFE918376 MPA918264:MPA918376 MYW918264:MYW918376 NIS918264:NIS918376 NSO918264:NSO918376 OCK918264:OCK918376 OMG918264:OMG918376 OWC918264:OWC918376 PFY918264:PFY918376 PPU918264:PPU918376 PZQ918264:PZQ918376 QJM918264:QJM918376 QTI918264:QTI918376 RDE918264:RDE918376 RNA918264:RNA918376 RWW918264:RWW918376 SGS918264:SGS918376 SQO918264:SQO918376 TAK918264:TAK918376 TKG918264:TKG918376 TUC918264:TUC918376 UDY918264:UDY918376 UNU918264:UNU918376 UXQ918264:UXQ918376 VHM918264:VHM918376 VRI918264:VRI918376 WBE918264:WBE918376 WLA918264:WLA918376 WUW918264:WUW918376 A983800:A983912 IK983800:IK983912 SG983800:SG983912 ACC983800:ACC983912 ALY983800:ALY983912 AVU983800:AVU983912 BFQ983800:BFQ983912 BPM983800:BPM983912 BZI983800:BZI983912 CJE983800:CJE983912 CTA983800:CTA983912 DCW983800:DCW983912 DMS983800:DMS983912 DWO983800:DWO983912 EGK983800:EGK983912 EQG983800:EQG983912 FAC983800:FAC983912 FJY983800:FJY983912 FTU983800:FTU983912 GDQ983800:GDQ983912 GNM983800:GNM983912 GXI983800:GXI983912 HHE983800:HHE983912 HRA983800:HRA983912 IAW983800:IAW983912 IKS983800:IKS983912 IUO983800:IUO983912 JEK983800:JEK983912 JOG983800:JOG983912 JYC983800:JYC983912 KHY983800:KHY983912 KRU983800:KRU983912 LBQ983800:LBQ983912 LLM983800:LLM983912 LVI983800:LVI983912 MFE983800:MFE983912 MPA983800:MPA983912 MYW983800:MYW983912 NIS983800:NIS983912 NSO983800:NSO983912 OCK983800:OCK983912 OMG983800:OMG983912 OWC983800:OWC983912 PFY983800:PFY983912 PPU983800:PPU983912 PZQ983800:PZQ983912 QJM983800:QJM983912 QTI983800:QTI983912 RDE983800:RDE983912 RNA983800:RNA983912 RWW983800:RWW983912 SGS983800:SGS983912 SQO983800:SQO983912 TAK983800:TAK983912 TKG983800:TKG983912 TUC983800:TUC983912 UDY983800:UDY983912 UNU983800:UNU983912 UXQ983800:UXQ983912 VHM983800:VHM983912 VRI983800:VRI983912 WBE983800:WBE983912 WLA983800:WLA983912 IK5:IK945 SG5:SG945 ACC5:ACC945 ALY5:ALY945 AVU5:AVU945 BFQ5:BFQ945 BPM5:BPM945 BZI5:BZI945 CJE5:CJE945 CTA5:CTA945 DCW5:DCW945 DMS5:DMS945 DWO5:DWO945 EGK5:EGK945 EQG5:EQG945 FAC5:FAC945 FJY5:FJY945 FTU5:FTU945 GDQ5:GDQ945 GNM5:GNM945 GXI5:GXI945 HHE5:HHE945 HRA5:HRA945 IAW5:IAW945 IKS5:IKS945 IUO5:IUO945 JEK5:JEK945 JOG5:JOG945 JYC5:JYC945 KHY5:KHY945 KRU5:KRU945 LBQ5:LBQ945 LLM5:LLM945 LVI5:LVI945 MFE5:MFE945 MPA5:MPA945 MYW5:MYW945 NIS5:NIS945 NSO5:NSO945 OCK5:OCK945 OMG5:OMG945 OWC5:OWC945 PFY5:PFY945 PPU5:PPU945 PZQ5:PZQ945 QJM5:QJM945 QTI5:QTI945 RDE5:RDE945 RNA5:RNA945 RWW5:RWW945 SGS5:SGS945 SQO5:SQO945 TAK5:TAK945 TKG5:TKG945 TUC5:TUC945 UDY5:UDY945 UNU5:UNU945 UXQ5:UXQ945 VHM5:VHM945 VRI5:VRI945 WBE5:WBE945 WLA5:WLA945 WUW5:WUW945" xr:uid="{5006127E-0183-435A-A78D-A663EC8B16E2}"/>
    <dataValidation type="list" allowBlank="1" showInputMessage="1" showErrorMessage="1" sqref="F40:F945" xr:uid="{5251D1F4-4922-49B8-B243-968A31AB2D05}">
      <formula1>SALLE</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DDD42-DF27-43CE-B7D5-A7FBAE619649}">
  <dimension ref="A1:DI3214"/>
  <sheetViews>
    <sheetView workbookViewId="0">
      <selection activeCell="E35" sqref="E35"/>
    </sheetView>
  </sheetViews>
  <sheetFormatPr defaultColWidth="11.42578125" defaultRowHeight="12.75"/>
  <cols>
    <col min="1" max="1" width="16" style="175" customWidth="1"/>
    <col min="2" max="2" width="3.85546875" style="172" customWidth="1"/>
    <col min="3" max="3" width="7.5703125" style="172" customWidth="1"/>
    <col min="4" max="4" width="5" style="172" customWidth="1"/>
    <col min="5" max="5" width="9.7109375" style="172" customWidth="1"/>
    <col min="6" max="6" width="7.28515625" style="172" customWidth="1"/>
    <col min="7" max="7" width="1.7109375" style="172" customWidth="1"/>
    <col min="8" max="8" width="3.140625" style="172" customWidth="1"/>
    <col min="9" max="9" width="3.85546875" style="172" customWidth="1"/>
    <col min="10" max="10" width="6.42578125" style="172" customWidth="1"/>
    <col min="11" max="12" width="5.85546875" style="172" customWidth="1"/>
    <col min="13" max="13" width="4.85546875" style="172" customWidth="1"/>
    <col min="14" max="14" width="4.7109375" style="172" customWidth="1"/>
    <col min="15" max="15" width="5.85546875" style="172" customWidth="1"/>
    <col min="16" max="16" width="6" style="172" customWidth="1"/>
    <col min="17" max="17" width="5" style="172" customWidth="1"/>
    <col min="18" max="18" width="5.85546875" style="172" customWidth="1"/>
    <col min="19" max="19" width="4.85546875" style="172" bestFit="1" customWidth="1"/>
    <col min="20" max="21" width="5.42578125" style="172" customWidth="1"/>
    <col min="22" max="22" width="4.85546875" style="172" hidden="1" customWidth="1"/>
    <col min="23" max="23" width="5.140625" style="172" hidden="1" customWidth="1"/>
    <col min="24" max="24" width="5.5703125" style="172" hidden="1" customWidth="1"/>
    <col min="25" max="25" width="4.85546875" style="172" hidden="1" customWidth="1"/>
    <col min="26" max="26" width="4.140625" style="172" hidden="1" customWidth="1"/>
    <col min="27" max="27" width="5.5703125" style="172" hidden="1" customWidth="1"/>
    <col min="28" max="28" width="5" style="172" hidden="1" customWidth="1"/>
    <col min="29" max="29" width="5.5703125" style="172" hidden="1" customWidth="1"/>
    <col min="30" max="30" width="5" style="172" hidden="1" customWidth="1"/>
    <col min="31" max="31" width="6.7109375" style="172" hidden="1" customWidth="1"/>
    <col min="32" max="32" width="7.140625" style="172" hidden="1" customWidth="1"/>
    <col min="33" max="33" width="6.28515625" style="172" hidden="1" customWidth="1"/>
    <col min="34" max="34" width="5.28515625" style="172" hidden="1" customWidth="1"/>
    <col min="35" max="35" width="7" style="172" hidden="1" customWidth="1"/>
    <col min="36" max="36" width="4.140625" style="172" hidden="1" customWidth="1"/>
    <col min="37" max="37" width="7.140625" style="172" hidden="1" customWidth="1"/>
    <col min="38" max="38" width="4.7109375" style="172" hidden="1" customWidth="1"/>
    <col min="39" max="39" width="4.85546875" style="172" hidden="1" customWidth="1"/>
    <col min="40" max="40" width="6.28515625" style="172" hidden="1" customWidth="1"/>
    <col min="41" max="41" width="5" style="172" hidden="1" customWidth="1"/>
    <col min="42" max="42" width="6.5703125" style="172" hidden="1" customWidth="1"/>
    <col min="43" max="43" width="6" style="172" hidden="1" customWidth="1"/>
    <col min="44" max="44" width="5.28515625" style="172" hidden="1" customWidth="1"/>
    <col min="45" max="45" width="7" style="172" customWidth="1"/>
    <col min="46" max="46" width="2.42578125" style="172" customWidth="1"/>
    <col min="47" max="49" width="11.42578125" style="173"/>
    <col min="50" max="240" width="11.42578125" style="172"/>
    <col min="241" max="241" width="15.42578125" style="172" customWidth="1"/>
    <col min="242" max="242" width="3.85546875" style="172" customWidth="1"/>
    <col min="243" max="243" width="10" style="172" customWidth="1"/>
    <col min="244" max="244" width="11.85546875" style="172" customWidth="1"/>
    <col min="245" max="245" width="13.7109375" style="172" customWidth="1"/>
    <col min="246" max="246" width="23.5703125" style="172" customWidth="1"/>
    <col min="247" max="247" width="12" style="172" customWidth="1"/>
    <col min="248" max="248" width="5.5703125" style="172" customWidth="1"/>
    <col min="249" max="249" width="1.7109375" style="172" customWidth="1"/>
    <col min="250" max="250" width="3.140625" style="172" customWidth="1"/>
    <col min="251" max="251" width="3.85546875" style="172" customWidth="1"/>
    <col min="252" max="252" width="4" style="172" customWidth="1"/>
    <col min="253" max="254" width="3.5703125" style="172" customWidth="1"/>
    <col min="255" max="255" width="5" style="172" customWidth="1"/>
    <col min="256" max="256" width="6" style="172" customWidth="1"/>
    <col min="257" max="257" width="4.28515625" style="172" customWidth="1"/>
    <col min="258" max="258" width="4.85546875" style="172" bestFit="1" customWidth="1"/>
    <col min="259" max="259" width="6" style="172" customWidth="1"/>
    <col min="260" max="260" width="4.7109375" style="172" customWidth="1"/>
    <col min="261" max="261" width="4.85546875" style="172" customWidth="1"/>
    <col min="262" max="262" width="4.85546875" style="172" bestFit="1" customWidth="1"/>
    <col min="263" max="264" width="3.5703125" style="172" bestFit="1" customWidth="1"/>
    <col min="265" max="265" width="6.140625" style="172" bestFit="1" customWidth="1"/>
    <col min="266" max="266" width="7" style="172" customWidth="1"/>
    <col min="267" max="267" width="8.140625" style="172" customWidth="1"/>
    <col min="268" max="268" width="5.5703125" style="172" customWidth="1"/>
    <col min="269" max="269" width="4" style="172" customWidth="1"/>
    <col min="270" max="270" width="6.7109375" style="172" bestFit="1" customWidth="1"/>
    <col min="271" max="271" width="7.140625" style="172" customWidth="1"/>
    <col min="272" max="272" width="6.28515625" style="172" bestFit="1" customWidth="1"/>
    <col min="273" max="273" width="4.42578125" style="172" customWidth="1"/>
    <col min="274" max="274" width="7" style="172" customWidth="1"/>
    <col min="275" max="275" width="3.5703125" style="172" bestFit="1" customWidth="1"/>
    <col min="276" max="276" width="3.7109375" style="172" bestFit="1" customWidth="1"/>
    <col min="277" max="277" width="4.7109375" style="172" customWidth="1"/>
    <col min="278" max="280" width="5.7109375" style="172" customWidth="1"/>
    <col min="281" max="281" width="3.85546875" style="172" customWidth="1"/>
    <col min="282" max="282" width="4.5703125" style="172" customWidth="1"/>
    <col min="283" max="283" width="4.85546875" style="172" customWidth="1"/>
    <col min="284" max="284" width="4.5703125" style="172" customWidth="1"/>
    <col min="285" max="285" width="4.5703125" style="172" bestFit="1" customWidth="1"/>
    <col min="286" max="287" width="4.5703125" style="172" customWidth="1"/>
    <col min="288" max="288" width="2.140625" style="172" bestFit="1" customWidth="1"/>
    <col min="289" max="289" width="5.7109375" style="172" bestFit="1" customWidth="1"/>
    <col min="290" max="290" width="3.85546875" style="172" bestFit="1" customWidth="1"/>
    <col min="291" max="291" width="20.28515625" style="172" customWidth="1"/>
    <col min="292" max="292" width="5.85546875" style="172" bestFit="1" customWidth="1"/>
    <col min="293" max="293" width="31.28515625" style="172" bestFit="1" customWidth="1"/>
    <col min="294" max="294" width="5.85546875" style="172" bestFit="1" customWidth="1"/>
    <col min="295" max="295" width="21.42578125" style="172" bestFit="1" customWidth="1"/>
    <col min="296" max="296" width="5.85546875" style="172" bestFit="1" customWidth="1"/>
    <col min="297" max="298" width="11.42578125" style="172"/>
    <col min="299" max="299" width="5.85546875" style="172" bestFit="1" customWidth="1"/>
    <col min="300" max="496" width="11.42578125" style="172"/>
    <col min="497" max="497" width="15.42578125" style="172" customWidth="1"/>
    <col min="498" max="498" width="3.85546875" style="172" customWidth="1"/>
    <col min="499" max="499" width="10" style="172" customWidth="1"/>
    <col min="500" max="500" width="11.85546875" style="172" customWidth="1"/>
    <col min="501" max="501" width="13.7109375" style="172" customWidth="1"/>
    <col min="502" max="502" width="23.5703125" style="172" customWidth="1"/>
    <col min="503" max="503" width="12" style="172" customWidth="1"/>
    <col min="504" max="504" width="5.5703125" style="172" customWidth="1"/>
    <col min="505" max="505" width="1.7109375" style="172" customWidth="1"/>
    <col min="506" max="506" width="3.140625" style="172" customWidth="1"/>
    <col min="507" max="507" width="3.85546875" style="172" customWidth="1"/>
    <col min="508" max="508" width="4" style="172" customWidth="1"/>
    <col min="509" max="510" width="3.5703125" style="172" customWidth="1"/>
    <col min="511" max="511" width="5" style="172" customWidth="1"/>
    <col min="512" max="512" width="6" style="172" customWidth="1"/>
    <col min="513" max="513" width="4.28515625" style="172" customWidth="1"/>
    <col min="514" max="514" width="4.85546875" style="172" bestFit="1" customWidth="1"/>
    <col min="515" max="515" width="6" style="172" customWidth="1"/>
    <col min="516" max="516" width="4.7109375" style="172" customWidth="1"/>
    <col min="517" max="517" width="4.85546875" style="172" customWidth="1"/>
    <col min="518" max="518" width="4.85546875" style="172" bestFit="1" customWidth="1"/>
    <col min="519" max="520" width="3.5703125" style="172" bestFit="1" customWidth="1"/>
    <col min="521" max="521" width="6.140625" style="172" bestFit="1" customWidth="1"/>
    <col min="522" max="522" width="7" style="172" customWidth="1"/>
    <col min="523" max="523" width="8.140625" style="172" customWidth="1"/>
    <col min="524" max="524" width="5.5703125" style="172" customWidth="1"/>
    <col min="525" max="525" width="4" style="172" customWidth="1"/>
    <col min="526" max="526" width="6.7109375" style="172" bestFit="1" customWidth="1"/>
    <col min="527" max="527" width="7.140625" style="172" customWidth="1"/>
    <col min="528" max="528" width="6.28515625" style="172" bestFit="1" customWidth="1"/>
    <col min="529" max="529" width="4.42578125" style="172" customWidth="1"/>
    <col min="530" max="530" width="7" style="172" customWidth="1"/>
    <col min="531" max="531" width="3.5703125" style="172" bestFit="1" customWidth="1"/>
    <col min="532" max="532" width="3.7109375" style="172" bestFit="1" customWidth="1"/>
    <col min="533" max="533" width="4.7109375" style="172" customWidth="1"/>
    <col min="534" max="536" width="5.7109375" style="172" customWidth="1"/>
    <col min="537" max="537" width="3.85546875" style="172" customWidth="1"/>
    <col min="538" max="538" width="4.5703125" style="172" customWidth="1"/>
    <col min="539" max="539" width="4.85546875" style="172" customWidth="1"/>
    <col min="540" max="540" width="4.5703125" style="172" customWidth="1"/>
    <col min="541" max="541" width="4.5703125" style="172" bestFit="1" customWidth="1"/>
    <col min="542" max="543" width="4.5703125" style="172" customWidth="1"/>
    <col min="544" max="544" width="2.140625" style="172" bestFit="1" customWidth="1"/>
    <col min="545" max="545" width="5.7109375" style="172" bestFit="1" customWidth="1"/>
    <col min="546" max="546" width="3.85546875" style="172" bestFit="1" customWidth="1"/>
    <col min="547" max="547" width="20.28515625" style="172" customWidth="1"/>
    <col min="548" max="548" width="5.85546875" style="172" bestFit="1" customWidth="1"/>
    <col min="549" max="549" width="31.28515625" style="172" bestFit="1" customWidth="1"/>
    <col min="550" max="550" width="5.85546875" style="172" bestFit="1" customWidth="1"/>
    <col min="551" max="551" width="21.42578125" style="172" bestFit="1" customWidth="1"/>
    <col min="552" max="552" width="5.85546875" style="172" bestFit="1" customWidth="1"/>
    <col min="553" max="554" width="11.42578125" style="172"/>
    <col min="555" max="555" width="5.85546875" style="172" bestFit="1" customWidth="1"/>
    <col min="556" max="752" width="11.42578125" style="172"/>
    <col min="753" max="753" width="15.42578125" style="172" customWidth="1"/>
    <col min="754" max="754" width="3.85546875" style="172" customWidth="1"/>
    <col min="755" max="755" width="10" style="172" customWidth="1"/>
    <col min="756" max="756" width="11.85546875" style="172" customWidth="1"/>
    <col min="757" max="757" width="13.7109375" style="172" customWidth="1"/>
    <col min="758" max="758" width="23.5703125" style="172" customWidth="1"/>
    <col min="759" max="759" width="12" style="172" customWidth="1"/>
    <col min="760" max="760" width="5.5703125" style="172" customWidth="1"/>
    <col min="761" max="761" width="1.7109375" style="172" customWidth="1"/>
    <col min="762" max="762" width="3.140625" style="172" customWidth="1"/>
    <col min="763" max="763" width="3.85546875" style="172" customWidth="1"/>
    <col min="764" max="764" width="4" style="172" customWidth="1"/>
    <col min="765" max="766" width="3.5703125" style="172" customWidth="1"/>
    <col min="767" max="767" width="5" style="172" customWidth="1"/>
    <col min="768" max="768" width="6" style="172" customWidth="1"/>
    <col min="769" max="769" width="4.28515625" style="172" customWidth="1"/>
    <col min="770" max="770" width="4.85546875" style="172" bestFit="1" customWidth="1"/>
    <col min="771" max="771" width="6" style="172" customWidth="1"/>
    <col min="772" max="772" width="4.7109375" style="172" customWidth="1"/>
    <col min="773" max="773" width="4.85546875" style="172" customWidth="1"/>
    <col min="774" max="774" width="4.85546875" style="172" bestFit="1" customWidth="1"/>
    <col min="775" max="776" width="3.5703125" style="172" bestFit="1" customWidth="1"/>
    <col min="777" max="777" width="6.140625" style="172" bestFit="1" customWidth="1"/>
    <col min="778" max="778" width="7" style="172" customWidth="1"/>
    <col min="779" max="779" width="8.140625" style="172" customWidth="1"/>
    <col min="780" max="780" width="5.5703125" style="172" customWidth="1"/>
    <col min="781" max="781" width="4" style="172" customWidth="1"/>
    <col min="782" max="782" width="6.7109375" style="172" bestFit="1" customWidth="1"/>
    <col min="783" max="783" width="7.140625" style="172" customWidth="1"/>
    <col min="784" max="784" width="6.28515625" style="172" bestFit="1" customWidth="1"/>
    <col min="785" max="785" width="4.42578125" style="172" customWidth="1"/>
    <col min="786" max="786" width="7" style="172" customWidth="1"/>
    <col min="787" max="787" width="3.5703125" style="172" bestFit="1" customWidth="1"/>
    <col min="788" max="788" width="3.7109375" style="172" bestFit="1" customWidth="1"/>
    <col min="789" max="789" width="4.7109375" style="172" customWidth="1"/>
    <col min="790" max="792" width="5.7109375" style="172" customWidth="1"/>
    <col min="793" max="793" width="3.85546875" style="172" customWidth="1"/>
    <col min="794" max="794" width="4.5703125" style="172" customWidth="1"/>
    <col min="795" max="795" width="4.85546875" style="172" customWidth="1"/>
    <col min="796" max="796" width="4.5703125" style="172" customWidth="1"/>
    <col min="797" max="797" width="4.5703125" style="172" bestFit="1" customWidth="1"/>
    <col min="798" max="799" width="4.5703125" style="172" customWidth="1"/>
    <col min="800" max="800" width="2.140625" style="172" bestFit="1" customWidth="1"/>
    <col min="801" max="801" width="5.7109375" style="172" bestFit="1" customWidth="1"/>
    <col min="802" max="802" width="3.85546875" style="172" bestFit="1" customWidth="1"/>
    <col min="803" max="803" width="20.28515625" style="172" customWidth="1"/>
    <col min="804" max="804" width="5.85546875" style="172" bestFit="1" customWidth="1"/>
    <col min="805" max="805" width="31.28515625" style="172" bestFit="1" customWidth="1"/>
    <col min="806" max="806" width="5.85546875" style="172" bestFit="1" customWidth="1"/>
    <col min="807" max="807" width="21.42578125" style="172" bestFit="1" customWidth="1"/>
    <col min="808" max="808" width="5.85546875" style="172" bestFit="1" customWidth="1"/>
    <col min="809" max="810" width="11.42578125" style="172"/>
    <col min="811" max="811" width="5.85546875" style="172" bestFit="1" customWidth="1"/>
    <col min="812" max="1008" width="11.42578125" style="172"/>
    <col min="1009" max="1009" width="15.42578125" style="172" customWidth="1"/>
    <col min="1010" max="1010" width="3.85546875" style="172" customWidth="1"/>
    <col min="1011" max="1011" width="10" style="172" customWidth="1"/>
    <col min="1012" max="1012" width="11.85546875" style="172" customWidth="1"/>
    <col min="1013" max="1013" width="13.7109375" style="172" customWidth="1"/>
    <col min="1014" max="1014" width="23.5703125" style="172" customWidth="1"/>
    <col min="1015" max="1015" width="12" style="172" customWidth="1"/>
    <col min="1016" max="1016" width="5.5703125" style="172" customWidth="1"/>
    <col min="1017" max="1017" width="1.7109375" style="172" customWidth="1"/>
    <col min="1018" max="1018" width="3.140625" style="172" customWidth="1"/>
    <col min="1019" max="1019" width="3.85546875" style="172" customWidth="1"/>
    <col min="1020" max="1020" width="4" style="172" customWidth="1"/>
    <col min="1021" max="1022" width="3.5703125" style="172" customWidth="1"/>
    <col min="1023" max="1023" width="5" style="172" customWidth="1"/>
    <col min="1024" max="1024" width="6" style="172" customWidth="1"/>
    <col min="1025" max="1025" width="4.28515625" style="172" customWidth="1"/>
    <col min="1026" max="1026" width="4.85546875" style="172" bestFit="1" customWidth="1"/>
    <col min="1027" max="1027" width="6" style="172" customWidth="1"/>
    <col min="1028" max="1028" width="4.7109375" style="172" customWidth="1"/>
    <col min="1029" max="1029" width="4.85546875" style="172" customWidth="1"/>
    <col min="1030" max="1030" width="4.85546875" style="172" bestFit="1" customWidth="1"/>
    <col min="1031" max="1032" width="3.5703125" style="172" bestFit="1" customWidth="1"/>
    <col min="1033" max="1033" width="6.140625" style="172" bestFit="1" customWidth="1"/>
    <col min="1034" max="1034" width="7" style="172" customWidth="1"/>
    <col min="1035" max="1035" width="8.140625" style="172" customWidth="1"/>
    <col min="1036" max="1036" width="5.5703125" style="172" customWidth="1"/>
    <col min="1037" max="1037" width="4" style="172" customWidth="1"/>
    <col min="1038" max="1038" width="6.7109375" style="172" bestFit="1" customWidth="1"/>
    <col min="1039" max="1039" width="7.140625" style="172" customWidth="1"/>
    <col min="1040" max="1040" width="6.28515625" style="172" bestFit="1" customWidth="1"/>
    <col min="1041" max="1041" width="4.42578125" style="172" customWidth="1"/>
    <col min="1042" max="1042" width="7" style="172" customWidth="1"/>
    <col min="1043" max="1043" width="3.5703125" style="172" bestFit="1" customWidth="1"/>
    <col min="1044" max="1044" width="3.7109375" style="172" bestFit="1" customWidth="1"/>
    <col min="1045" max="1045" width="4.7109375" style="172" customWidth="1"/>
    <col min="1046" max="1048" width="5.7109375" style="172" customWidth="1"/>
    <col min="1049" max="1049" width="3.85546875" style="172" customWidth="1"/>
    <col min="1050" max="1050" width="4.5703125" style="172" customWidth="1"/>
    <col min="1051" max="1051" width="4.85546875" style="172" customWidth="1"/>
    <col min="1052" max="1052" width="4.5703125" style="172" customWidth="1"/>
    <col min="1053" max="1053" width="4.5703125" style="172" bestFit="1" customWidth="1"/>
    <col min="1054" max="1055" width="4.5703125" style="172" customWidth="1"/>
    <col min="1056" max="1056" width="2.140625" style="172" bestFit="1" customWidth="1"/>
    <col min="1057" max="1057" width="5.7109375" style="172" bestFit="1" customWidth="1"/>
    <col min="1058" max="1058" width="3.85546875" style="172" bestFit="1" customWidth="1"/>
    <col min="1059" max="1059" width="20.28515625" style="172" customWidth="1"/>
    <col min="1060" max="1060" width="5.85546875" style="172" bestFit="1" customWidth="1"/>
    <col min="1061" max="1061" width="31.28515625" style="172" bestFit="1" customWidth="1"/>
    <col min="1062" max="1062" width="5.85546875" style="172" bestFit="1" customWidth="1"/>
    <col min="1063" max="1063" width="21.42578125" style="172" bestFit="1" customWidth="1"/>
    <col min="1064" max="1064" width="5.85546875" style="172" bestFit="1" customWidth="1"/>
    <col min="1065" max="1066" width="11.42578125" style="172"/>
    <col min="1067" max="1067" width="5.85546875" style="172" bestFit="1" customWidth="1"/>
    <col min="1068" max="1264" width="11.42578125" style="172"/>
    <col min="1265" max="1265" width="15.42578125" style="172" customWidth="1"/>
    <col min="1266" max="1266" width="3.85546875" style="172" customWidth="1"/>
    <col min="1267" max="1267" width="10" style="172" customWidth="1"/>
    <col min="1268" max="1268" width="11.85546875" style="172" customWidth="1"/>
    <col min="1269" max="1269" width="13.7109375" style="172" customWidth="1"/>
    <col min="1270" max="1270" width="23.5703125" style="172" customWidth="1"/>
    <col min="1271" max="1271" width="12" style="172" customWidth="1"/>
    <col min="1272" max="1272" width="5.5703125" style="172" customWidth="1"/>
    <col min="1273" max="1273" width="1.7109375" style="172" customWidth="1"/>
    <col min="1274" max="1274" width="3.140625" style="172" customWidth="1"/>
    <col min="1275" max="1275" width="3.85546875" style="172" customWidth="1"/>
    <col min="1276" max="1276" width="4" style="172" customWidth="1"/>
    <col min="1277" max="1278" width="3.5703125" style="172" customWidth="1"/>
    <col min="1279" max="1279" width="5" style="172" customWidth="1"/>
    <col min="1280" max="1280" width="6" style="172" customWidth="1"/>
    <col min="1281" max="1281" width="4.28515625" style="172" customWidth="1"/>
    <col min="1282" max="1282" width="4.85546875" style="172" bestFit="1" customWidth="1"/>
    <col min="1283" max="1283" width="6" style="172" customWidth="1"/>
    <col min="1284" max="1284" width="4.7109375" style="172" customWidth="1"/>
    <col min="1285" max="1285" width="4.85546875" style="172" customWidth="1"/>
    <col min="1286" max="1286" width="4.85546875" style="172" bestFit="1" customWidth="1"/>
    <col min="1287" max="1288" width="3.5703125" style="172" bestFit="1" customWidth="1"/>
    <col min="1289" max="1289" width="6.140625" style="172" bestFit="1" customWidth="1"/>
    <col min="1290" max="1290" width="7" style="172" customWidth="1"/>
    <col min="1291" max="1291" width="8.140625" style="172" customWidth="1"/>
    <col min="1292" max="1292" width="5.5703125" style="172" customWidth="1"/>
    <col min="1293" max="1293" width="4" style="172" customWidth="1"/>
    <col min="1294" max="1294" width="6.7109375" style="172" bestFit="1" customWidth="1"/>
    <col min="1295" max="1295" width="7.140625" style="172" customWidth="1"/>
    <col min="1296" max="1296" width="6.28515625" style="172" bestFit="1" customWidth="1"/>
    <col min="1297" max="1297" width="4.42578125" style="172" customWidth="1"/>
    <col min="1298" max="1298" width="7" style="172" customWidth="1"/>
    <col min="1299" max="1299" width="3.5703125" style="172" bestFit="1" customWidth="1"/>
    <col min="1300" max="1300" width="3.7109375" style="172" bestFit="1" customWidth="1"/>
    <col min="1301" max="1301" width="4.7109375" style="172" customWidth="1"/>
    <col min="1302" max="1304" width="5.7109375" style="172" customWidth="1"/>
    <col min="1305" max="1305" width="3.85546875" style="172" customWidth="1"/>
    <col min="1306" max="1306" width="4.5703125" style="172" customWidth="1"/>
    <col min="1307" max="1307" width="4.85546875" style="172" customWidth="1"/>
    <col min="1308" max="1308" width="4.5703125" style="172" customWidth="1"/>
    <col min="1309" max="1309" width="4.5703125" style="172" bestFit="1" customWidth="1"/>
    <col min="1310" max="1311" width="4.5703125" style="172" customWidth="1"/>
    <col min="1312" max="1312" width="2.140625" style="172" bestFit="1" customWidth="1"/>
    <col min="1313" max="1313" width="5.7109375" style="172" bestFit="1" customWidth="1"/>
    <col min="1314" max="1314" width="3.85546875" style="172" bestFit="1" customWidth="1"/>
    <col min="1315" max="1315" width="20.28515625" style="172" customWidth="1"/>
    <col min="1316" max="1316" width="5.85546875" style="172" bestFit="1" customWidth="1"/>
    <col min="1317" max="1317" width="31.28515625" style="172" bestFit="1" customWidth="1"/>
    <col min="1318" max="1318" width="5.85546875" style="172" bestFit="1" customWidth="1"/>
    <col min="1319" max="1319" width="21.42578125" style="172" bestFit="1" customWidth="1"/>
    <col min="1320" max="1320" width="5.85546875" style="172" bestFit="1" customWidth="1"/>
    <col min="1321" max="1322" width="11.42578125" style="172"/>
    <col min="1323" max="1323" width="5.85546875" style="172" bestFit="1" customWidth="1"/>
    <col min="1324" max="1520" width="11.42578125" style="172"/>
    <col min="1521" max="1521" width="15.42578125" style="172" customWidth="1"/>
    <col min="1522" max="1522" width="3.85546875" style="172" customWidth="1"/>
    <col min="1523" max="1523" width="10" style="172" customWidth="1"/>
    <col min="1524" max="1524" width="11.85546875" style="172" customWidth="1"/>
    <col min="1525" max="1525" width="13.7109375" style="172" customWidth="1"/>
    <col min="1526" max="1526" width="23.5703125" style="172" customWidth="1"/>
    <col min="1527" max="1527" width="12" style="172" customWidth="1"/>
    <col min="1528" max="1528" width="5.5703125" style="172" customWidth="1"/>
    <col min="1529" max="1529" width="1.7109375" style="172" customWidth="1"/>
    <col min="1530" max="1530" width="3.140625" style="172" customWidth="1"/>
    <col min="1531" max="1531" width="3.85546875" style="172" customWidth="1"/>
    <col min="1532" max="1532" width="4" style="172" customWidth="1"/>
    <col min="1533" max="1534" width="3.5703125" style="172" customWidth="1"/>
    <col min="1535" max="1535" width="5" style="172" customWidth="1"/>
    <col min="1536" max="1536" width="6" style="172" customWidth="1"/>
    <col min="1537" max="1537" width="4.28515625" style="172" customWidth="1"/>
    <col min="1538" max="1538" width="4.85546875" style="172" bestFit="1" customWidth="1"/>
    <col min="1539" max="1539" width="6" style="172" customWidth="1"/>
    <col min="1540" max="1540" width="4.7109375" style="172" customWidth="1"/>
    <col min="1541" max="1541" width="4.85546875" style="172" customWidth="1"/>
    <col min="1542" max="1542" width="4.85546875" style="172" bestFit="1" customWidth="1"/>
    <col min="1543" max="1544" width="3.5703125" style="172" bestFit="1" customWidth="1"/>
    <col min="1545" max="1545" width="6.140625" style="172" bestFit="1" customWidth="1"/>
    <col min="1546" max="1546" width="7" style="172" customWidth="1"/>
    <col min="1547" max="1547" width="8.140625" style="172" customWidth="1"/>
    <col min="1548" max="1548" width="5.5703125" style="172" customWidth="1"/>
    <col min="1549" max="1549" width="4" style="172" customWidth="1"/>
    <col min="1550" max="1550" width="6.7109375" style="172" bestFit="1" customWidth="1"/>
    <col min="1551" max="1551" width="7.140625" style="172" customWidth="1"/>
    <col min="1552" max="1552" width="6.28515625" style="172" bestFit="1" customWidth="1"/>
    <col min="1553" max="1553" width="4.42578125" style="172" customWidth="1"/>
    <col min="1554" max="1554" width="7" style="172" customWidth="1"/>
    <col min="1555" max="1555" width="3.5703125" style="172" bestFit="1" customWidth="1"/>
    <col min="1556" max="1556" width="3.7109375" style="172" bestFit="1" customWidth="1"/>
    <col min="1557" max="1557" width="4.7109375" style="172" customWidth="1"/>
    <col min="1558" max="1560" width="5.7109375" style="172" customWidth="1"/>
    <col min="1561" max="1561" width="3.85546875" style="172" customWidth="1"/>
    <col min="1562" max="1562" width="4.5703125" style="172" customWidth="1"/>
    <col min="1563" max="1563" width="4.85546875" style="172" customWidth="1"/>
    <col min="1564" max="1564" width="4.5703125" style="172" customWidth="1"/>
    <col min="1565" max="1565" width="4.5703125" style="172" bestFit="1" customWidth="1"/>
    <col min="1566" max="1567" width="4.5703125" style="172" customWidth="1"/>
    <col min="1568" max="1568" width="2.140625" style="172" bestFit="1" customWidth="1"/>
    <col min="1569" max="1569" width="5.7109375" style="172" bestFit="1" customWidth="1"/>
    <col min="1570" max="1570" width="3.85546875" style="172" bestFit="1" customWidth="1"/>
    <col min="1571" max="1571" width="20.28515625" style="172" customWidth="1"/>
    <col min="1572" max="1572" width="5.85546875" style="172" bestFit="1" customWidth="1"/>
    <col min="1573" max="1573" width="31.28515625" style="172" bestFit="1" customWidth="1"/>
    <col min="1574" max="1574" width="5.85546875" style="172" bestFit="1" customWidth="1"/>
    <col min="1575" max="1575" width="21.42578125" style="172" bestFit="1" customWidth="1"/>
    <col min="1576" max="1576" width="5.85546875" style="172" bestFit="1" customWidth="1"/>
    <col min="1577" max="1578" width="11.42578125" style="172"/>
    <col min="1579" max="1579" width="5.85546875" style="172" bestFit="1" customWidth="1"/>
    <col min="1580" max="1776" width="11.42578125" style="172"/>
    <col min="1777" max="1777" width="15.42578125" style="172" customWidth="1"/>
    <col min="1778" max="1778" width="3.85546875" style="172" customWidth="1"/>
    <col min="1779" max="1779" width="10" style="172" customWidth="1"/>
    <col min="1780" max="1780" width="11.85546875" style="172" customWidth="1"/>
    <col min="1781" max="1781" width="13.7109375" style="172" customWidth="1"/>
    <col min="1782" max="1782" width="23.5703125" style="172" customWidth="1"/>
    <col min="1783" max="1783" width="12" style="172" customWidth="1"/>
    <col min="1784" max="1784" width="5.5703125" style="172" customWidth="1"/>
    <col min="1785" max="1785" width="1.7109375" style="172" customWidth="1"/>
    <col min="1786" max="1786" width="3.140625" style="172" customWidth="1"/>
    <col min="1787" max="1787" width="3.85546875" style="172" customWidth="1"/>
    <col min="1788" max="1788" width="4" style="172" customWidth="1"/>
    <col min="1789" max="1790" width="3.5703125" style="172" customWidth="1"/>
    <col min="1791" max="1791" width="5" style="172" customWidth="1"/>
    <col min="1792" max="1792" width="6" style="172" customWidth="1"/>
    <col min="1793" max="1793" width="4.28515625" style="172" customWidth="1"/>
    <col min="1794" max="1794" width="4.85546875" style="172" bestFit="1" customWidth="1"/>
    <col min="1795" max="1795" width="6" style="172" customWidth="1"/>
    <col min="1796" max="1796" width="4.7109375" style="172" customWidth="1"/>
    <col min="1797" max="1797" width="4.85546875" style="172" customWidth="1"/>
    <col min="1798" max="1798" width="4.85546875" style="172" bestFit="1" customWidth="1"/>
    <col min="1799" max="1800" width="3.5703125" style="172" bestFit="1" customWidth="1"/>
    <col min="1801" max="1801" width="6.140625" style="172" bestFit="1" customWidth="1"/>
    <col min="1802" max="1802" width="7" style="172" customWidth="1"/>
    <col min="1803" max="1803" width="8.140625" style="172" customWidth="1"/>
    <col min="1804" max="1804" width="5.5703125" style="172" customWidth="1"/>
    <col min="1805" max="1805" width="4" style="172" customWidth="1"/>
    <col min="1806" max="1806" width="6.7109375" style="172" bestFit="1" customWidth="1"/>
    <col min="1807" max="1807" width="7.140625" style="172" customWidth="1"/>
    <col min="1808" max="1808" width="6.28515625" style="172" bestFit="1" customWidth="1"/>
    <col min="1809" max="1809" width="4.42578125" style="172" customWidth="1"/>
    <col min="1810" max="1810" width="7" style="172" customWidth="1"/>
    <col min="1811" max="1811" width="3.5703125" style="172" bestFit="1" customWidth="1"/>
    <col min="1812" max="1812" width="3.7109375" style="172" bestFit="1" customWidth="1"/>
    <col min="1813" max="1813" width="4.7109375" style="172" customWidth="1"/>
    <col min="1814" max="1816" width="5.7109375" style="172" customWidth="1"/>
    <col min="1817" max="1817" width="3.85546875" style="172" customWidth="1"/>
    <col min="1818" max="1818" width="4.5703125" style="172" customWidth="1"/>
    <col min="1819" max="1819" width="4.85546875" style="172" customWidth="1"/>
    <col min="1820" max="1820" width="4.5703125" style="172" customWidth="1"/>
    <col min="1821" max="1821" width="4.5703125" style="172" bestFit="1" customWidth="1"/>
    <col min="1822" max="1823" width="4.5703125" style="172" customWidth="1"/>
    <col min="1824" max="1824" width="2.140625" style="172" bestFit="1" customWidth="1"/>
    <col min="1825" max="1825" width="5.7109375" style="172" bestFit="1" customWidth="1"/>
    <col min="1826" max="1826" width="3.85546875" style="172" bestFit="1" customWidth="1"/>
    <col min="1827" max="1827" width="20.28515625" style="172" customWidth="1"/>
    <col min="1828" max="1828" width="5.85546875" style="172" bestFit="1" customWidth="1"/>
    <col min="1829" max="1829" width="31.28515625" style="172" bestFit="1" customWidth="1"/>
    <col min="1830" max="1830" width="5.85546875" style="172" bestFit="1" customWidth="1"/>
    <col min="1831" max="1831" width="21.42578125" style="172" bestFit="1" customWidth="1"/>
    <col min="1832" max="1832" width="5.85546875" style="172" bestFit="1" customWidth="1"/>
    <col min="1833" max="1834" width="11.42578125" style="172"/>
    <col min="1835" max="1835" width="5.85546875" style="172" bestFit="1" customWidth="1"/>
    <col min="1836" max="2032" width="11.42578125" style="172"/>
    <col min="2033" max="2033" width="15.42578125" style="172" customWidth="1"/>
    <col min="2034" max="2034" width="3.85546875" style="172" customWidth="1"/>
    <col min="2035" max="2035" width="10" style="172" customWidth="1"/>
    <col min="2036" max="2036" width="11.85546875" style="172" customWidth="1"/>
    <col min="2037" max="2037" width="13.7109375" style="172" customWidth="1"/>
    <col min="2038" max="2038" width="23.5703125" style="172" customWidth="1"/>
    <col min="2039" max="2039" width="12" style="172" customWidth="1"/>
    <col min="2040" max="2040" width="5.5703125" style="172" customWidth="1"/>
    <col min="2041" max="2041" width="1.7109375" style="172" customWidth="1"/>
    <col min="2042" max="2042" width="3.140625" style="172" customWidth="1"/>
    <col min="2043" max="2043" width="3.85546875" style="172" customWidth="1"/>
    <col min="2044" max="2044" width="4" style="172" customWidth="1"/>
    <col min="2045" max="2046" width="3.5703125" style="172" customWidth="1"/>
    <col min="2047" max="2047" width="5" style="172" customWidth="1"/>
    <col min="2048" max="2048" width="6" style="172" customWidth="1"/>
    <col min="2049" max="2049" width="4.28515625" style="172" customWidth="1"/>
    <col min="2050" max="2050" width="4.85546875" style="172" bestFit="1" customWidth="1"/>
    <col min="2051" max="2051" width="6" style="172" customWidth="1"/>
    <col min="2052" max="2052" width="4.7109375" style="172" customWidth="1"/>
    <col min="2053" max="2053" width="4.85546875" style="172" customWidth="1"/>
    <col min="2054" max="2054" width="4.85546875" style="172" bestFit="1" customWidth="1"/>
    <col min="2055" max="2056" width="3.5703125" style="172" bestFit="1" customWidth="1"/>
    <col min="2057" max="2057" width="6.140625" style="172" bestFit="1" customWidth="1"/>
    <col min="2058" max="2058" width="7" style="172" customWidth="1"/>
    <col min="2059" max="2059" width="8.140625" style="172" customWidth="1"/>
    <col min="2060" max="2060" width="5.5703125" style="172" customWidth="1"/>
    <col min="2061" max="2061" width="4" style="172" customWidth="1"/>
    <col min="2062" max="2062" width="6.7109375" style="172" bestFit="1" customWidth="1"/>
    <col min="2063" max="2063" width="7.140625" style="172" customWidth="1"/>
    <col min="2064" max="2064" width="6.28515625" style="172" bestFit="1" customWidth="1"/>
    <col min="2065" max="2065" width="4.42578125" style="172" customWidth="1"/>
    <col min="2066" max="2066" width="7" style="172" customWidth="1"/>
    <col min="2067" max="2067" width="3.5703125" style="172" bestFit="1" customWidth="1"/>
    <col min="2068" max="2068" width="3.7109375" style="172" bestFit="1" customWidth="1"/>
    <col min="2069" max="2069" width="4.7109375" style="172" customWidth="1"/>
    <col min="2070" max="2072" width="5.7109375" style="172" customWidth="1"/>
    <col min="2073" max="2073" width="3.85546875" style="172" customWidth="1"/>
    <col min="2074" max="2074" width="4.5703125" style="172" customWidth="1"/>
    <col min="2075" max="2075" width="4.85546875" style="172" customWidth="1"/>
    <col min="2076" max="2076" width="4.5703125" style="172" customWidth="1"/>
    <col min="2077" max="2077" width="4.5703125" style="172" bestFit="1" customWidth="1"/>
    <col min="2078" max="2079" width="4.5703125" style="172" customWidth="1"/>
    <col min="2080" max="2080" width="2.140625" style="172" bestFit="1" customWidth="1"/>
    <col min="2081" max="2081" width="5.7109375" style="172" bestFit="1" customWidth="1"/>
    <col min="2082" max="2082" width="3.85546875" style="172" bestFit="1" customWidth="1"/>
    <col min="2083" max="2083" width="20.28515625" style="172" customWidth="1"/>
    <col min="2084" max="2084" width="5.85546875" style="172" bestFit="1" customWidth="1"/>
    <col min="2085" max="2085" width="31.28515625" style="172" bestFit="1" customWidth="1"/>
    <col min="2086" max="2086" width="5.85546875" style="172" bestFit="1" customWidth="1"/>
    <col min="2087" max="2087" width="21.42578125" style="172" bestFit="1" customWidth="1"/>
    <col min="2088" max="2088" width="5.85546875" style="172" bestFit="1" customWidth="1"/>
    <col min="2089" max="2090" width="11.42578125" style="172"/>
    <col min="2091" max="2091" width="5.85546875" style="172" bestFit="1" customWidth="1"/>
    <col min="2092" max="2288" width="11.42578125" style="172"/>
    <col min="2289" max="2289" width="15.42578125" style="172" customWidth="1"/>
    <col min="2290" max="2290" width="3.85546875" style="172" customWidth="1"/>
    <col min="2291" max="2291" width="10" style="172" customWidth="1"/>
    <col min="2292" max="2292" width="11.85546875" style="172" customWidth="1"/>
    <col min="2293" max="2293" width="13.7109375" style="172" customWidth="1"/>
    <col min="2294" max="2294" width="23.5703125" style="172" customWidth="1"/>
    <col min="2295" max="2295" width="12" style="172" customWidth="1"/>
    <col min="2296" max="2296" width="5.5703125" style="172" customWidth="1"/>
    <col min="2297" max="2297" width="1.7109375" style="172" customWidth="1"/>
    <col min="2298" max="2298" width="3.140625" style="172" customWidth="1"/>
    <col min="2299" max="2299" width="3.85546875" style="172" customWidth="1"/>
    <col min="2300" max="2300" width="4" style="172" customWidth="1"/>
    <col min="2301" max="2302" width="3.5703125" style="172" customWidth="1"/>
    <col min="2303" max="2303" width="5" style="172" customWidth="1"/>
    <col min="2304" max="2304" width="6" style="172" customWidth="1"/>
    <col min="2305" max="2305" width="4.28515625" style="172" customWidth="1"/>
    <col min="2306" max="2306" width="4.85546875" style="172" bestFit="1" customWidth="1"/>
    <col min="2307" max="2307" width="6" style="172" customWidth="1"/>
    <col min="2308" max="2308" width="4.7109375" style="172" customWidth="1"/>
    <col min="2309" max="2309" width="4.85546875" style="172" customWidth="1"/>
    <col min="2310" max="2310" width="4.85546875" style="172" bestFit="1" customWidth="1"/>
    <col min="2311" max="2312" width="3.5703125" style="172" bestFit="1" customWidth="1"/>
    <col min="2313" max="2313" width="6.140625" style="172" bestFit="1" customWidth="1"/>
    <col min="2314" max="2314" width="7" style="172" customWidth="1"/>
    <col min="2315" max="2315" width="8.140625" style="172" customWidth="1"/>
    <col min="2316" max="2316" width="5.5703125" style="172" customWidth="1"/>
    <col min="2317" max="2317" width="4" style="172" customWidth="1"/>
    <col min="2318" max="2318" width="6.7109375" style="172" bestFit="1" customWidth="1"/>
    <col min="2319" max="2319" width="7.140625" style="172" customWidth="1"/>
    <col min="2320" max="2320" width="6.28515625" style="172" bestFit="1" customWidth="1"/>
    <col min="2321" max="2321" width="4.42578125" style="172" customWidth="1"/>
    <col min="2322" max="2322" width="7" style="172" customWidth="1"/>
    <col min="2323" max="2323" width="3.5703125" style="172" bestFit="1" customWidth="1"/>
    <col min="2324" max="2324" width="3.7109375" style="172" bestFit="1" customWidth="1"/>
    <col min="2325" max="2325" width="4.7109375" style="172" customWidth="1"/>
    <col min="2326" max="2328" width="5.7109375" style="172" customWidth="1"/>
    <col min="2329" max="2329" width="3.85546875" style="172" customWidth="1"/>
    <col min="2330" max="2330" width="4.5703125" style="172" customWidth="1"/>
    <col min="2331" max="2331" width="4.85546875" style="172" customWidth="1"/>
    <col min="2332" max="2332" width="4.5703125" style="172" customWidth="1"/>
    <col min="2333" max="2333" width="4.5703125" style="172" bestFit="1" customWidth="1"/>
    <col min="2334" max="2335" width="4.5703125" style="172" customWidth="1"/>
    <col min="2336" max="2336" width="2.140625" style="172" bestFit="1" customWidth="1"/>
    <col min="2337" max="2337" width="5.7109375" style="172" bestFit="1" customWidth="1"/>
    <col min="2338" max="2338" width="3.85546875" style="172" bestFit="1" customWidth="1"/>
    <col min="2339" max="2339" width="20.28515625" style="172" customWidth="1"/>
    <col min="2340" max="2340" width="5.85546875" style="172" bestFit="1" customWidth="1"/>
    <col min="2341" max="2341" width="31.28515625" style="172" bestFit="1" customWidth="1"/>
    <col min="2342" max="2342" width="5.85546875" style="172" bestFit="1" customWidth="1"/>
    <col min="2343" max="2343" width="21.42578125" style="172" bestFit="1" customWidth="1"/>
    <col min="2344" max="2344" width="5.85546875" style="172" bestFit="1" customWidth="1"/>
    <col min="2345" max="2346" width="11.42578125" style="172"/>
    <col min="2347" max="2347" width="5.85546875" style="172" bestFit="1" customWidth="1"/>
    <col min="2348" max="2544" width="11.42578125" style="172"/>
    <col min="2545" max="2545" width="15.42578125" style="172" customWidth="1"/>
    <col min="2546" max="2546" width="3.85546875" style="172" customWidth="1"/>
    <col min="2547" max="2547" width="10" style="172" customWidth="1"/>
    <col min="2548" max="2548" width="11.85546875" style="172" customWidth="1"/>
    <col min="2549" max="2549" width="13.7109375" style="172" customWidth="1"/>
    <col min="2550" max="2550" width="23.5703125" style="172" customWidth="1"/>
    <col min="2551" max="2551" width="12" style="172" customWidth="1"/>
    <col min="2552" max="2552" width="5.5703125" style="172" customWidth="1"/>
    <col min="2553" max="2553" width="1.7109375" style="172" customWidth="1"/>
    <col min="2554" max="2554" width="3.140625" style="172" customWidth="1"/>
    <col min="2555" max="2555" width="3.85546875" style="172" customWidth="1"/>
    <col min="2556" max="2556" width="4" style="172" customWidth="1"/>
    <col min="2557" max="2558" width="3.5703125" style="172" customWidth="1"/>
    <col min="2559" max="2559" width="5" style="172" customWidth="1"/>
    <col min="2560" max="2560" width="6" style="172" customWidth="1"/>
    <col min="2561" max="2561" width="4.28515625" style="172" customWidth="1"/>
    <col min="2562" max="2562" width="4.85546875" style="172" bestFit="1" customWidth="1"/>
    <col min="2563" max="2563" width="6" style="172" customWidth="1"/>
    <col min="2564" max="2564" width="4.7109375" style="172" customWidth="1"/>
    <col min="2565" max="2565" width="4.85546875" style="172" customWidth="1"/>
    <col min="2566" max="2566" width="4.85546875" style="172" bestFit="1" customWidth="1"/>
    <col min="2567" max="2568" width="3.5703125" style="172" bestFit="1" customWidth="1"/>
    <col min="2569" max="2569" width="6.140625" style="172" bestFit="1" customWidth="1"/>
    <col min="2570" max="2570" width="7" style="172" customWidth="1"/>
    <col min="2571" max="2571" width="8.140625" style="172" customWidth="1"/>
    <col min="2572" max="2572" width="5.5703125" style="172" customWidth="1"/>
    <col min="2573" max="2573" width="4" style="172" customWidth="1"/>
    <col min="2574" max="2574" width="6.7109375" style="172" bestFit="1" customWidth="1"/>
    <col min="2575" max="2575" width="7.140625" style="172" customWidth="1"/>
    <col min="2576" max="2576" width="6.28515625" style="172" bestFit="1" customWidth="1"/>
    <col min="2577" max="2577" width="4.42578125" style="172" customWidth="1"/>
    <col min="2578" max="2578" width="7" style="172" customWidth="1"/>
    <col min="2579" max="2579" width="3.5703125" style="172" bestFit="1" customWidth="1"/>
    <col min="2580" max="2580" width="3.7109375" style="172" bestFit="1" customWidth="1"/>
    <col min="2581" max="2581" width="4.7109375" style="172" customWidth="1"/>
    <col min="2582" max="2584" width="5.7109375" style="172" customWidth="1"/>
    <col min="2585" max="2585" width="3.85546875" style="172" customWidth="1"/>
    <col min="2586" max="2586" width="4.5703125" style="172" customWidth="1"/>
    <col min="2587" max="2587" width="4.85546875" style="172" customWidth="1"/>
    <col min="2588" max="2588" width="4.5703125" style="172" customWidth="1"/>
    <col min="2589" max="2589" width="4.5703125" style="172" bestFit="1" customWidth="1"/>
    <col min="2590" max="2591" width="4.5703125" style="172" customWidth="1"/>
    <col min="2592" max="2592" width="2.140625" style="172" bestFit="1" customWidth="1"/>
    <col min="2593" max="2593" width="5.7109375" style="172" bestFit="1" customWidth="1"/>
    <col min="2594" max="2594" width="3.85546875" style="172" bestFit="1" customWidth="1"/>
    <col min="2595" max="2595" width="20.28515625" style="172" customWidth="1"/>
    <col min="2596" max="2596" width="5.85546875" style="172" bestFit="1" customWidth="1"/>
    <col min="2597" max="2597" width="31.28515625" style="172" bestFit="1" customWidth="1"/>
    <col min="2598" max="2598" width="5.85546875" style="172" bestFit="1" customWidth="1"/>
    <col min="2599" max="2599" width="21.42578125" style="172" bestFit="1" customWidth="1"/>
    <col min="2600" max="2600" width="5.85546875" style="172" bestFit="1" customWidth="1"/>
    <col min="2601" max="2602" width="11.42578125" style="172"/>
    <col min="2603" max="2603" width="5.85546875" style="172" bestFit="1" customWidth="1"/>
    <col min="2604" max="2800" width="11.42578125" style="172"/>
    <col min="2801" max="2801" width="15.42578125" style="172" customWidth="1"/>
    <col min="2802" max="2802" width="3.85546875" style="172" customWidth="1"/>
    <col min="2803" max="2803" width="10" style="172" customWidth="1"/>
    <col min="2804" max="2804" width="11.85546875" style="172" customWidth="1"/>
    <col min="2805" max="2805" width="13.7109375" style="172" customWidth="1"/>
    <col min="2806" max="2806" width="23.5703125" style="172" customWidth="1"/>
    <col min="2807" max="2807" width="12" style="172" customWidth="1"/>
    <col min="2808" max="2808" width="5.5703125" style="172" customWidth="1"/>
    <col min="2809" max="2809" width="1.7109375" style="172" customWidth="1"/>
    <col min="2810" max="2810" width="3.140625" style="172" customWidth="1"/>
    <col min="2811" max="2811" width="3.85546875" style="172" customWidth="1"/>
    <col min="2812" max="2812" width="4" style="172" customWidth="1"/>
    <col min="2813" max="2814" width="3.5703125" style="172" customWidth="1"/>
    <col min="2815" max="2815" width="5" style="172" customWidth="1"/>
    <col min="2816" max="2816" width="6" style="172" customWidth="1"/>
    <col min="2817" max="2817" width="4.28515625" style="172" customWidth="1"/>
    <col min="2818" max="2818" width="4.85546875" style="172" bestFit="1" customWidth="1"/>
    <col min="2819" max="2819" width="6" style="172" customWidth="1"/>
    <col min="2820" max="2820" width="4.7109375" style="172" customWidth="1"/>
    <col min="2821" max="2821" width="4.85546875" style="172" customWidth="1"/>
    <col min="2822" max="2822" width="4.85546875" style="172" bestFit="1" customWidth="1"/>
    <col min="2823" max="2824" width="3.5703125" style="172" bestFit="1" customWidth="1"/>
    <col min="2825" max="2825" width="6.140625" style="172" bestFit="1" customWidth="1"/>
    <col min="2826" max="2826" width="7" style="172" customWidth="1"/>
    <col min="2827" max="2827" width="8.140625" style="172" customWidth="1"/>
    <col min="2828" max="2828" width="5.5703125" style="172" customWidth="1"/>
    <col min="2829" max="2829" width="4" style="172" customWidth="1"/>
    <col min="2830" max="2830" width="6.7109375" style="172" bestFit="1" customWidth="1"/>
    <col min="2831" max="2831" width="7.140625" style="172" customWidth="1"/>
    <col min="2832" max="2832" width="6.28515625" style="172" bestFit="1" customWidth="1"/>
    <col min="2833" max="2833" width="4.42578125" style="172" customWidth="1"/>
    <col min="2834" max="2834" width="7" style="172" customWidth="1"/>
    <col min="2835" max="2835" width="3.5703125" style="172" bestFit="1" customWidth="1"/>
    <col min="2836" max="2836" width="3.7109375" style="172" bestFit="1" customWidth="1"/>
    <col min="2837" max="2837" width="4.7109375" style="172" customWidth="1"/>
    <col min="2838" max="2840" width="5.7109375" style="172" customWidth="1"/>
    <col min="2841" max="2841" width="3.85546875" style="172" customWidth="1"/>
    <col min="2842" max="2842" width="4.5703125" style="172" customWidth="1"/>
    <col min="2843" max="2843" width="4.85546875" style="172" customWidth="1"/>
    <col min="2844" max="2844" width="4.5703125" style="172" customWidth="1"/>
    <col min="2845" max="2845" width="4.5703125" style="172" bestFit="1" customWidth="1"/>
    <col min="2846" max="2847" width="4.5703125" style="172" customWidth="1"/>
    <col min="2848" max="2848" width="2.140625" style="172" bestFit="1" customWidth="1"/>
    <col min="2849" max="2849" width="5.7109375" style="172" bestFit="1" customWidth="1"/>
    <col min="2850" max="2850" width="3.85546875" style="172" bestFit="1" customWidth="1"/>
    <col min="2851" max="2851" width="20.28515625" style="172" customWidth="1"/>
    <col min="2852" max="2852" width="5.85546875" style="172" bestFit="1" customWidth="1"/>
    <col min="2853" max="2853" width="31.28515625" style="172" bestFit="1" customWidth="1"/>
    <col min="2854" max="2854" width="5.85546875" style="172" bestFit="1" customWidth="1"/>
    <col min="2855" max="2855" width="21.42578125" style="172" bestFit="1" customWidth="1"/>
    <col min="2856" max="2856" width="5.85546875" style="172" bestFit="1" customWidth="1"/>
    <col min="2857" max="2858" width="11.42578125" style="172"/>
    <col min="2859" max="2859" width="5.85546875" style="172" bestFit="1" customWidth="1"/>
    <col min="2860" max="3056" width="11.42578125" style="172"/>
    <col min="3057" max="3057" width="15.42578125" style="172" customWidth="1"/>
    <col min="3058" max="3058" width="3.85546875" style="172" customWidth="1"/>
    <col min="3059" max="3059" width="10" style="172" customWidth="1"/>
    <col min="3060" max="3060" width="11.85546875" style="172" customWidth="1"/>
    <col min="3061" max="3061" width="13.7109375" style="172" customWidth="1"/>
    <col min="3062" max="3062" width="23.5703125" style="172" customWidth="1"/>
    <col min="3063" max="3063" width="12" style="172" customWidth="1"/>
    <col min="3064" max="3064" width="5.5703125" style="172" customWidth="1"/>
    <col min="3065" max="3065" width="1.7109375" style="172" customWidth="1"/>
    <col min="3066" max="3066" width="3.140625" style="172" customWidth="1"/>
    <col min="3067" max="3067" width="3.85546875" style="172" customWidth="1"/>
    <col min="3068" max="3068" width="4" style="172" customWidth="1"/>
    <col min="3069" max="3070" width="3.5703125" style="172" customWidth="1"/>
    <col min="3071" max="3071" width="5" style="172" customWidth="1"/>
    <col min="3072" max="3072" width="6" style="172" customWidth="1"/>
    <col min="3073" max="3073" width="4.28515625" style="172" customWidth="1"/>
    <col min="3074" max="3074" width="4.85546875" style="172" bestFit="1" customWidth="1"/>
    <col min="3075" max="3075" width="6" style="172" customWidth="1"/>
    <col min="3076" max="3076" width="4.7109375" style="172" customWidth="1"/>
    <col min="3077" max="3077" width="4.85546875" style="172" customWidth="1"/>
    <col min="3078" max="3078" width="4.85546875" style="172" bestFit="1" customWidth="1"/>
    <col min="3079" max="3080" width="3.5703125" style="172" bestFit="1" customWidth="1"/>
    <col min="3081" max="3081" width="6.140625" style="172" bestFit="1" customWidth="1"/>
    <col min="3082" max="3082" width="7" style="172" customWidth="1"/>
    <col min="3083" max="3083" width="8.140625" style="172" customWidth="1"/>
    <col min="3084" max="3084" width="5.5703125" style="172" customWidth="1"/>
    <col min="3085" max="3085" width="4" style="172" customWidth="1"/>
    <col min="3086" max="3086" width="6.7109375" style="172" bestFit="1" customWidth="1"/>
    <col min="3087" max="3087" width="7.140625" style="172" customWidth="1"/>
    <col min="3088" max="3088" width="6.28515625" style="172" bestFit="1" customWidth="1"/>
    <col min="3089" max="3089" width="4.42578125" style="172" customWidth="1"/>
    <col min="3090" max="3090" width="7" style="172" customWidth="1"/>
    <col min="3091" max="3091" width="3.5703125" style="172" bestFit="1" customWidth="1"/>
    <col min="3092" max="3092" width="3.7109375" style="172" bestFit="1" customWidth="1"/>
    <col min="3093" max="3093" width="4.7109375" style="172" customWidth="1"/>
    <col min="3094" max="3096" width="5.7109375" style="172" customWidth="1"/>
    <col min="3097" max="3097" width="3.85546875" style="172" customWidth="1"/>
    <col min="3098" max="3098" width="4.5703125" style="172" customWidth="1"/>
    <col min="3099" max="3099" width="4.85546875" style="172" customWidth="1"/>
    <col min="3100" max="3100" width="4.5703125" style="172" customWidth="1"/>
    <col min="3101" max="3101" width="4.5703125" style="172" bestFit="1" customWidth="1"/>
    <col min="3102" max="3103" width="4.5703125" style="172" customWidth="1"/>
    <col min="3104" max="3104" width="2.140625" style="172" bestFit="1" customWidth="1"/>
    <col min="3105" max="3105" width="5.7109375" style="172" bestFit="1" customWidth="1"/>
    <col min="3106" max="3106" width="3.85546875" style="172" bestFit="1" customWidth="1"/>
    <col min="3107" max="3107" width="20.28515625" style="172" customWidth="1"/>
    <col min="3108" max="3108" width="5.85546875" style="172" bestFit="1" customWidth="1"/>
    <col min="3109" max="3109" width="31.28515625" style="172" bestFit="1" customWidth="1"/>
    <col min="3110" max="3110" width="5.85546875" style="172" bestFit="1" customWidth="1"/>
    <col min="3111" max="3111" width="21.42578125" style="172" bestFit="1" customWidth="1"/>
    <col min="3112" max="3112" width="5.85546875" style="172" bestFit="1" customWidth="1"/>
    <col min="3113" max="3114" width="11.42578125" style="172"/>
    <col min="3115" max="3115" width="5.85546875" style="172" bestFit="1" customWidth="1"/>
    <col min="3116" max="3312" width="11.42578125" style="172"/>
    <col min="3313" max="3313" width="15.42578125" style="172" customWidth="1"/>
    <col min="3314" max="3314" width="3.85546875" style="172" customWidth="1"/>
    <col min="3315" max="3315" width="10" style="172" customWidth="1"/>
    <col min="3316" max="3316" width="11.85546875" style="172" customWidth="1"/>
    <col min="3317" max="3317" width="13.7109375" style="172" customWidth="1"/>
    <col min="3318" max="3318" width="23.5703125" style="172" customWidth="1"/>
    <col min="3319" max="3319" width="12" style="172" customWidth="1"/>
    <col min="3320" max="3320" width="5.5703125" style="172" customWidth="1"/>
    <col min="3321" max="3321" width="1.7109375" style="172" customWidth="1"/>
    <col min="3322" max="3322" width="3.140625" style="172" customWidth="1"/>
    <col min="3323" max="3323" width="3.85546875" style="172" customWidth="1"/>
    <col min="3324" max="3324" width="4" style="172" customWidth="1"/>
    <col min="3325" max="3326" width="3.5703125" style="172" customWidth="1"/>
    <col min="3327" max="3327" width="5" style="172" customWidth="1"/>
    <col min="3328" max="3328" width="6" style="172" customWidth="1"/>
    <col min="3329" max="3329" width="4.28515625" style="172" customWidth="1"/>
    <col min="3330" max="3330" width="4.85546875" style="172" bestFit="1" customWidth="1"/>
    <col min="3331" max="3331" width="6" style="172" customWidth="1"/>
    <col min="3332" max="3332" width="4.7109375" style="172" customWidth="1"/>
    <col min="3333" max="3333" width="4.85546875" style="172" customWidth="1"/>
    <col min="3334" max="3334" width="4.85546875" style="172" bestFit="1" customWidth="1"/>
    <col min="3335" max="3336" width="3.5703125" style="172" bestFit="1" customWidth="1"/>
    <col min="3337" max="3337" width="6.140625" style="172" bestFit="1" customWidth="1"/>
    <col min="3338" max="3338" width="7" style="172" customWidth="1"/>
    <col min="3339" max="3339" width="8.140625" style="172" customWidth="1"/>
    <col min="3340" max="3340" width="5.5703125" style="172" customWidth="1"/>
    <col min="3341" max="3341" width="4" style="172" customWidth="1"/>
    <col min="3342" max="3342" width="6.7109375" style="172" bestFit="1" customWidth="1"/>
    <col min="3343" max="3343" width="7.140625" style="172" customWidth="1"/>
    <col min="3344" max="3344" width="6.28515625" style="172" bestFit="1" customWidth="1"/>
    <col min="3345" max="3345" width="4.42578125" style="172" customWidth="1"/>
    <col min="3346" max="3346" width="7" style="172" customWidth="1"/>
    <col min="3347" max="3347" width="3.5703125" style="172" bestFit="1" customWidth="1"/>
    <col min="3348" max="3348" width="3.7109375" style="172" bestFit="1" customWidth="1"/>
    <col min="3349" max="3349" width="4.7109375" style="172" customWidth="1"/>
    <col min="3350" max="3352" width="5.7109375" style="172" customWidth="1"/>
    <col min="3353" max="3353" width="3.85546875" style="172" customWidth="1"/>
    <col min="3354" max="3354" width="4.5703125" style="172" customWidth="1"/>
    <col min="3355" max="3355" width="4.85546875" style="172" customWidth="1"/>
    <col min="3356" max="3356" width="4.5703125" style="172" customWidth="1"/>
    <col min="3357" max="3357" width="4.5703125" style="172" bestFit="1" customWidth="1"/>
    <col min="3358" max="3359" width="4.5703125" style="172" customWidth="1"/>
    <col min="3360" max="3360" width="2.140625" style="172" bestFit="1" customWidth="1"/>
    <col min="3361" max="3361" width="5.7109375" style="172" bestFit="1" customWidth="1"/>
    <col min="3362" max="3362" width="3.85546875" style="172" bestFit="1" customWidth="1"/>
    <col min="3363" max="3363" width="20.28515625" style="172" customWidth="1"/>
    <col min="3364" max="3364" width="5.85546875" style="172" bestFit="1" customWidth="1"/>
    <col min="3365" max="3365" width="31.28515625" style="172" bestFit="1" customWidth="1"/>
    <col min="3366" max="3366" width="5.85546875" style="172" bestFit="1" customWidth="1"/>
    <col min="3367" max="3367" width="21.42578125" style="172" bestFit="1" customWidth="1"/>
    <col min="3368" max="3368" width="5.85546875" style="172" bestFit="1" customWidth="1"/>
    <col min="3369" max="3370" width="11.42578125" style="172"/>
    <col min="3371" max="3371" width="5.85546875" style="172" bestFit="1" customWidth="1"/>
    <col min="3372" max="3568" width="11.42578125" style="172"/>
    <col min="3569" max="3569" width="15.42578125" style="172" customWidth="1"/>
    <col min="3570" max="3570" width="3.85546875" style="172" customWidth="1"/>
    <col min="3571" max="3571" width="10" style="172" customWidth="1"/>
    <col min="3572" max="3572" width="11.85546875" style="172" customWidth="1"/>
    <col min="3573" max="3573" width="13.7109375" style="172" customWidth="1"/>
    <col min="3574" max="3574" width="23.5703125" style="172" customWidth="1"/>
    <col min="3575" max="3575" width="12" style="172" customWidth="1"/>
    <col min="3576" max="3576" width="5.5703125" style="172" customWidth="1"/>
    <col min="3577" max="3577" width="1.7109375" style="172" customWidth="1"/>
    <col min="3578" max="3578" width="3.140625" style="172" customWidth="1"/>
    <col min="3579" max="3579" width="3.85546875" style="172" customWidth="1"/>
    <col min="3580" max="3580" width="4" style="172" customWidth="1"/>
    <col min="3581" max="3582" width="3.5703125" style="172" customWidth="1"/>
    <col min="3583" max="3583" width="5" style="172" customWidth="1"/>
    <col min="3584" max="3584" width="6" style="172" customWidth="1"/>
    <col min="3585" max="3585" width="4.28515625" style="172" customWidth="1"/>
    <col min="3586" max="3586" width="4.85546875" style="172" bestFit="1" customWidth="1"/>
    <col min="3587" max="3587" width="6" style="172" customWidth="1"/>
    <col min="3588" max="3588" width="4.7109375" style="172" customWidth="1"/>
    <col min="3589" max="3589" width="4.85546875" style="172" customWidth="1"/>
    <col min="3590" max="3590" width="4.85546875" style="172" bestFit="1" customWidth="1"/>
    <col min="3591" max="3592" width="3.5703125" style="172" bestFit="1" customWidth="1"/>
    <col min="3593" max="3593" width="6.140625" style="172" bestFit="1" customWidth="1"/>
    <col min="3594" max="3594" width="7" style="172" customWidth="1"/>
    <col min="3595" max="3595" width="8.140625" style="172" customWidth="1"/>
    <col min="3596" max="3596" width="5.5703125" style="172" customWidth="1"/>
    <col min="3597" max="3597" width="4" style="172" customWidth="1"/>
    <col min="3598" max="3598" width="6.7109375" style="172" bestFit="1" customWidth="1"/>
    <col min="3599" max="3599" width="7.140625" style="172" customWidth="1"/>
    <col min="3600" max="3600" width="6.28515625" style="172" bestFit="1" customWidth="1"/>
    <col min="3601" max="3601" width="4.42578125" style="172" customWidth="1"/>
    <col min="3602" max="3602" width="7" style="172" customWidth="1"/>
    <col min="3603" max="3603" width="3.5703125" style="172" bestFit="1" customWidth="1"/>
    <col min="3604" max="3604" width="3.7109375" style="172" bestFit="1" customWidth="1"/>
    <col min="3605" max="3605" width="4.7109375" style="172" customWidth="1"/>
    <col min="3606" max="3608" width="5.7109375" style="172" customWidth="1"/>
    <col min="3609" max="3609" width="3.85546875" style="172" customWidth="1"/>
    <col min="3610" max="3610" width="4.5703125" style="172" customWidth="1"/>
    <col min="3611" max="3611" width="4.85546875" style="172" customWidth="1"/>
    <col min="3612" max="3612" width="4.5703125" style="172" customWidth="1"/>
    <col min="3613" max="3613" width="4.5703125" style="172" bestFit="1" customWidth="1"/>
    <col min="3614" max="3615" width="4.5703125" style="172" customWidth="1"/>
    <col min="3616" max="3616" width="2.140625" style="172" bestFit="1" customWidth="1"/>
    <col min="3617" max="3617" width="5.7109375" style="172" bestFit="1" customWidth="1"/>
    <col min="3618" max="3618" width="3.85546875" style="172" bestFit="1" customWidth="1"/>
    <col min="3619" max="3619" width="20.28515625" style="172" customWidth="1"/>
    <col min="3620" max="3620" width="5.85546875" style="172" bestFit="1" customWidth="1"/>
    <col min="3621" max="3621" width="31.28515625" style="172" bestFit="1" customWidth="1"/>
    <col min="3622" max="3622" width="5.85546875" style="172" bestFit="1" customWidth="1"/>
    <col min="3623" max="3623" width="21.42578125" style="172" bestFit="1" customWidth="1"/>
    <col min="3624" max="3624" width="5.85546875" style="172" bestFit="1" customWidth="1"/>
    <col min="3625" max="3626" width="11.42578125" style="172"/>
    <col min="3627" max="3627" width="5.85546875" style="172" bestFit="1" customWidth="1"/>
    <col min="3628" max="3824" width="11.42578125" style="172"/>
    <col min="3825" max="3825" width="15.42578125" style="172" customWidth="1"/>
    <col min="3826" max="3826" width="3.85546875" style="172" customWidth="1"/>
    <col min="3827" max="3827" width="10" style="172" customWidth="1"/>
    <col min="3828" max="3828" width="11.85546875" style="172" customWidth="1"/>
    <col min="3829" max="3829" width="13.7109375" style="172" customWidth="1"/>
    <col min="3830" max="3830" width="23.5703125" style="172" customWidth="1"/>
    <col min="3831" max="3831" width="12" style="172" customWidth="1"/>
    <col min="3832" max="3832" width="5.5703125" style="172" customWidth="1"/>
    <col min="3833" max="3833" width="1.7109375" style="172" customWidth="1"/>
    <col min="3834" max="3834" width="3.140625" style="172" customWidth="1"/>
    <col min="3835" max="3835" width="3.85546875" style="172" customWidth="1"/>
    <col min="3836" max="3836" width="4" style="172" customWidth="1"/>
    <col min="3837" max="3838" width="3.5703125" style="172" customWidth="1"/>
    <col min="3839" max="3839" width="5" style="172" customWidth="1"/>
    <col min="3840" max="3840" width="6" style="172" customWidth="1"/>
    <col min="3841" max="3841" width="4.28515625" style="172" customWidth="1"/>
    <col min="3842" max="3842" width="4.85546875" style="172" bestFit="1" customWidth="1"/>
    <col min="3843" max="3843" width="6" style="172" customWidth="1"/>
    <col min="3844" max="3844" width="4.7109375" style="172" customWidth="1"/>
    <col min="3845" max="3845" width="4.85546875" style="172" customWidth="1"/>
    <col min="3846" max="3846" width="4.85546875" style="172" bestFit="1" customWidth="1"/>
    <col min="3847" max="3848" width="3.5703125" style="172" bestFit="1" customWidth="1"/>
    <col min="3849" max="3849" width="6.140625" style="172" bestFit="1" customWidth="1"/>
    <col min="3850" max="3850" width="7" style="172" customWidth="1"/>
    <col min="3851" max="3851" width="8.140625" style="172" customWidth="1"/>
    <col min="3852" max="3852" width="5.5703125" style="172" customWidth="1"/>
    <col min="3853" max="3853" width="4" style="172" customWidth="1"/>
    <col min="3854" max="3854" width="6.7109375" style="172" bestFit="1" customWidth="1"/>
    <col min="3855" max="3855" width="7.140625" style="172" customWidth="1"/>
    <col min="3856" max="3856" width="6.28515625" style="172" bestFit="1" customWidth="1"/>
    <col min="3857" max="3857" width="4.42578125" style="172" customWidth="1"/>
    <col min="3858" max="3858" width="7" style="172" customWidth="1"/>
    <col min="3859" max="3859" width="3.5703125" style="172" bestFit="1" customWidth="1"/>
    <col min="3860" max="3860" width="3.7109375" style="172" bestFit="1" customWidth="1"/>
    <col min="3861" max="3861" width="4.7109375" style="172" customWidth="1"/>
    <col min="3862" max="3864" width="5.7109375" style="172" customWidth="1"/>
    <col min="3865" max="3865" width="3.85546875" style="172" customWidth="1"/>
    <col min="3866" max="3866" width="4.5703125" style="172" customWidth="1"/>
    <col min="3867" max="3867" width="4.85546875" style="172" customWidth="1"/>
    <col min="3868" max="3868" width="4.5703125" style="172" customWidth="1"/>
    <col min="3869" max="3869" width="4.5703125" style="172" bestFit="1" customWidth="1"/>
    <col min="3870" max="3871" width="4.5703125" style="172" customWidth="1"/>
    <col min="3872" max="3872" width="2.140625" style="172" bestFit="1" customWidth="1"/>
    <col min="3873" max="3873" width="5.7109375" style="172" bestFit="1" customWidth="1"/>
    <col min="3874" max="3874" width="3.85546875" style="172" bestFit="1" customWidth="1"/>
    <col min="3875" max="3875" width="20.28515625" style="172" customWidth="1"/>
    <col min="3876" max="3876" width="5.85546875" style="172" bestFit="1" customWidth="1"/>
    <col min="3877" max="3877" width="31.28515625" style="172" bestFit="1" customWidth="1"/>
    <col min="3878" max="3878" width="5.85546875" style="172" bestFit="1" customWidth="1"/>
    <col min="3879" max="3879" width="21.42578125" style="172" bestFit="1" customWidth="1"/>
    <col min="3880" max="3880" width="5.85546875" style="172" bestFit="1" customWidth="1"/>
    <col min="3881" max="3882" width="11.42578125" style="172"/>
    <col min="3883" max="3883" width="5.85546875" style="172" bestFit="1" customWidth="1"/>
    <col min="3884" max="4080" width="11.42578125" style="172"/>
    <col min="4081" max="4081" width="15.42578125" style="172" customWidth="1"/>
    <col min="4082" max="4082" width="3.85546875" style="172" customWidth="1"/>
    <col min="4083" max="4083" width="10" style="172" customWidth="1"/>
    <col min="4084" max="4084" width="11.85546875" style="172" customWidth="1"/>
    <col min="4085" max="4085" width="13.7109375" style="172" customWidth="1"/>
    <col min="4086" max="4086" width="23.5703125" style="172" customWidth="1"/>
    <col min="4087" max="4087" width="12" style="172" customWidth="1"/>
    <col min="4088" max="4088" width="5.5703125" style="172" customWidth="1"/>
    <col min="4089" max="4089" width="1.7109375" style="172" customWidth="1"/>
    <col min="4090" max="4090" width="3.140625" style="172" customWidth="1"/>
    <col min="4091" max="4091" width="3.85546875" style="172" customWidth="1"/>
    <col min="4092" max="4092" width="4" style="172" customWidth="1"/>
    <col min="4093" max="4094" width="3.5703125" style="172" customWidth="1"/>
    <col min="4095" max="4095" width="5" style="172" customWidth="1"/>
    <col min="4096" max="4096" width="6" style="172" customWidth="1"/>
    <col min="4097" max="4097" width="4.28515625" style="172" customWidth="1"/>
    <col min="4098" max="4098" width="4.85546875" style="172" bestFit="1" customWidth="1"/>
    <col min="4099" max="4099" width="6" style="172" customWidth="1"/>
    <col min="4100" max="4100" width="4.7109375" style="172" customWidth="1"/>
    <col min="4101" max="4101" width="4.85546875" style="172" customWidth="1"/>
    <col min="4102" max="4102" width="4.85546875" style="172" bestFit="1" customWidth="1"/>
    <col min="4103" max="4104" width="3.5703125" style="172" bestFit="1" customWidth="1"/>
    <col min="4105" max="4105" width="6.140625" style="172" bestFit="1" customWidth="1"/>
    <col min="4106" max="4106" width="7" style="172" customWidth="1"/>
    <col min="4107" max="4107" width="8.140625" style="172" customWidth="1"/>
    <col min="4108" max="4108" width="5.5703125" style="172" customWidth="1"/>
    <col min="4109" max="4109" width="4" style="172" customWidth="1"/>
    <col min="4110" max="4110" width="6.7109375" style="172" bestFit="1" customWidth="1"/>
    <col min="4111" max="4111" width="7.140625" style="172" customWidth="1"/>
    <col min="4112" max="4112" width="6.28515625" style="172" bestFit="1" customWidth="1"/>
    <col min="4113" max="4113" width="4.42578125" style="172" customWidth="1"/>
    <col min="4114" max="4114" width="7" style="172" customWidth="1"/>
    <col min="4115" max="4115" width="3.5703125" style="172" bestFit="1" customWidth="1"/>
    <col min="4116" max="4116" width="3.7109375" style="172" bestFit="1" customWidth="1"/>
    <col min="4117" max="4117" width="4.7109375" style="172" customWidth="1"/>
    <col min="4118" max="4120" width="5.7109375" style="172" customWidth="1"/>
    <col min="4121" max="4121" width="3.85546875" style="172" customWidth="1"/>
    <col min="4122" max="4122" width="4.5703125" style="172" customWidth="1"/>
    <col min="4123" max="4123" width="4.85546875" style="172" customWidth="1"/>
    <col min="4124" max="4124" width="4.5703125" style="172" customWidth="1"/>
    <col min="4125" max="4125" width="4.5703125" style="172" bestFit="1" customWidth="1"/>
    <col min="4126" max="4127" width="4.5703125" style="172" customWidth="1"/>
    <col min="4128" max="4128" width="2.140625" style="172" bestFit="1" customWidth="1"/>
    <col min="4129" max="4129" width="5.7109375" style="172" bestFit="1" customWidth="1"/>
    <col min="4130" max="4130" width="3.85546875" style="172" bestFit="1" customWidth="1"/>
    <col min="4131" max="4131" width="20.28515625" style="172" customWidth="1"/>
    <col min="4132" max="4132" width="5.85546875" style="172" bestFit="1" customWidth="1"/>
    <col min="4133" max="4133" width="31.28515625" style="172" bestFit="1" customWidth="1"/>
    <col min="4134" max="4134" width="5.85546875" style="172" bestFit="1" customWidth="1"/>
    <col min="4135" max="4135" width="21.42578125" style="172" bestFit="1" customWidth="1"/>
    <col min="4136" max="4136" width="5.85546875" style="172" bestFit="1" customWidth="1"/>
    <col min="4137" max="4138" width="11.42578125" style="172"/>
    <col min="4139" max="4139" width="5.85546875" style="172" bestFit="1" customWidth="1"/>
    <col min="4140" max="4336" width="11.42578125" style="172"/>
    <col min="4337" max="4337" width="15.42578125" style="172" customWidth="1"/>
    <col min="4338" max="4338" width="3.85546875" style="172" customWidth="1"/>
    <col min="4339" max="4339" width="10" style="172" customWidth="1"/>
    <col min="4340" max="4340" width="11.85546875" style="172" customWidth="1"/>
    <col min="4341" max="4341" width="13.7109375" style="172" customWidth="1"/>
    <col min="4342" max="4342" width="23.5703125" style="172" customWidth="1"/>
    <col min="4343" max="4343" width="12" style="172" customWidth="1"/>
    <col min="4344" max="4344" width="5.5703125" style="172" customWidth="1"/>
    <col min="4345" max="4345" width="1.7109375" style="172" customWidth="1"/>
    <col min="4346" max="4346" width="3.140625" style="172" customWidth="1"/>
    <col min="4347" max="4347" width="3.85546875" style="172" customWidth="1"/>
    <col min="4348" max="4348" width="4" style="172" customWidth="1"/>
    <col min="4349" max="4350" width="3.5703125" style="172" customWidth="1"/>
    <col min="4351" max="4351" width="5" style="172" customWidth="1"/>
    <col min="4352" max="4352" width="6" style="172" customWidth="1"/>
    <col min="4353" max="4353" width="4.28515625" style="172" customWidth="1"/>
    <col min="4354" max="4354" width="4.85546875" style="172" bestFit="1" customWidth="1"/>
    <col min="4355" max="4355" width="6" style="172" customWidth="1"/>
    <col min="4356" max="4356" width="4.7109375" style="172" customWidth="1"/>
    <col min="4357" max="4357" width="4.85546875" style="172" customWidth="1"/>
    <col min="4358" max="4358" width="4.85546875" style="172" bestFit="1" customWidth="1"/>
    <col min="4359" max="4360" width="3.5703125" style="172" bestFit="1" customWidth="1"/>
    <col min="4361" max="4361" width="6.140625" style="172" bestFit="1" customWidth="1"/>
    <col min="4362" max="4362" width="7" style="172" customWidth="1"/>
    <col min="4363" max="4363" width="8.140625" style="172" customWidth="1"/>
    <col min="4364" max="4364" width="5.5703125" style="172" customWidth="1"/>
    <col min="4365" max="4365" width="4" style="172" customWidth="1"/>
    <col min="4366" max="4366" width="6.7109375" style="172" bestFit="1" customWidth="1"/>
    <col min="4367" max="4367" width="7.140625" style="172" customWidth="1"/>
    <col min="4368" max="4368" width="6.28515625" style="172" bestFit="1" customWidth="1"/>
    <col min="4369" max="4369" width="4.42578125" style="172" customWidth="1"/>
    <col min="4370" max="4370" width="7" style="172" customWidth="1"/>
    <col min="4371" max="4371" width="3.5703125" style="172" bestFit="1" customWidth="1"/>
    <col min="4372" max="4372" width="3.7109375" style="172" bestFit="1" customWidth="1"/>
    <col min="4373" max="4373" width="4.7109375" style="172" customWidth="1"/>
    <col min="4374" max="4376" width="5.7109375" style="172" customWidth="1"/>
    <col min="4377" max="4377" width="3.85546875" style="172" customWidth="1"/>
    <col min="4378" max="4378" width="4.5703125" style="172" customWidth="1"/>
    <col min="4379" max="4379" width="4.85546875" style="172" customWidth="1"/>
    <col min="4380" max="4380" width="4.5703125" style="172" customWidth="1"/>
    <col min="4381" max="4381" width="4.5703125" style="172" bestFit="1" customWidth="1"/>
    <col min="4382" max="4383" width="4.5703125" style="172" customWidth="1"/>
    <col min="4384" max="4384" width="2.140625" style="172" bestFit="1" customWidth="1"/>
    <col min="4385" max="4385" width="5.7109375" style="172" bestFit="1" customWidth="1"/>
    <col min="4386" max="4386" width="3.85546875" style="172" bestFit="1" customWidth="1"/>
    <col min="4387" max="4387" width="20.28515625" style="172" customWidth="1"/>
    <col min="4388" max="4388" width="5.85546875" style="172" bestFit="1" customWidth="1"/>
    <col min="4389" max="4389" width="31.28515625" style="172" bestFit="1" customWidth="1"/>
    <col min="4390" max="4390" width="5.85546875" style="172" bestFit="1" customWidth="1"/>
    <col min="4391" max="4391" width="21.42578125" style="172" bestFit="1" customWidth="1"/>
    <col min="4392" max="4392" width="5.85546875" style="172" bestFit="1" customWidth="1"/>
    <col min="4393" max="4394" width="11.42578125" style="172"/>
    <col min="4395" max="4395" width="5.85546875" style="172" bestFit="1" customWidth="1"/>
    <col min="4396" max="4592" width="11.42578125" style="172"/>
    <col min="4593" max="4593" width="15.42578125" style="172" customWidth="1"/>
    <col min="4594" max="4594" width="3.85546875" style="172" customWidth="1"/>
    <col min="4595" max="4595" width="10" style="172" customWidth="1"/>
    <col min="4596" max="4596" width="11.85546875" style="172" customWidth="1"/>
    <col min="4597" max="4597" width="13.7109375" style="172" customWidth="1"/>
    <col min="4598" max="4598" width="23.5703125" style="172" customWidth="1"/>
    <col min="4599" max="4599" width="12" style="172" customWidth="1"/>
    <col min="4600" max="4600" width="5.5703125" style="172" customWidth="1"/>
    <col min="4601" max="4601" width="1.7109375" style="172" customWidth="1"/>
    <col min="4602" max="4602" width="3.140625" style="172" customWidth="1"/>
    <col min="4603" max="4603" width="3.85546875" style="172" customWidth="1"/>
    <col min="4604" max="4604" width="4" style="172" customWidth="1"/>
    <col min="4605" max="4606" width="3.5703125" style="172" customWidth="1"/>
    <col min="4607" max="4607" width="5" style="172" customWidth="1"/>
    <col min="4608" max="4608" width="6" style="172" customWidth="1"/>
    <col min="4609" max="4609" width="4.28515625" style="172" customWidth="1"/>
    <col min="4610" max="4610" width="4.85546875" style="172" bestFit="1" customWidth="1"/>
    <col min="4611" max="4611" width="6" style="172" customWidth="1"/>
    <col min="4612" max="4612" width="4.7109375" style="172" customWidth="1"/>
    <col min="4613" max="4613" width="4.85546875" style="172" customWidth="1"/>
    <col min="4614" max="4614" width="4.85546875" style="172" bestFit="1" customWidth="1"/>
    <col min="4615" max="4616" width="3.5703125" style="172" bestFit="1" customWidth="1"/>
    <col min="4617" max="4617" width="6.140625" style="172" bestFit="1" customWidth="1"/>
    <col min="4618" max="4618" width="7" style="172" customWidth="1"/>
    <col min="4619" max="4619" width="8.140625" style="172" customWidth="1"/>
    <col min="4620" max="4620" width="5.5703125" style="172" customWidth="1"/>
    <col min="4621" max="4621" width="4" style="172" customWidth="1"/>
    <col min="4622" max="4622" width="6.7109375" style="172" bestFit="1" customWidth="1"/>
    <col min="4623" max="4623" width="7.140625" style="172" customWidth="1"/>
    <col min="4624" max="4624" width="6.28515625" style="172" bestFit="1" customWidth="1"/>
    <col min="4625" max="4625" width="4.42578125" style="172" customWidth="1"/>
    <col min="4626" max="4626" width="7" style="172" customWidth="1"/>
    <col min="4627" max="4627" width="3.5703125" style="172" bestFit="1" customWidth="1"/>
    <col min="4628" max="4628" width="3.7109375" style="172" bestFit="1" customWidth="1"/>
    <col min="4629" max="4629" width="4.7109375" style="172" customWidth="1"/>
    <col min="4630" max="4632" width="5.7109375" style="172" customWidth="1"/>
    <col min="4633" max="4633" width="3.85546875" style="172" customWidth="1"/>
    <col min="4634" max="4634" width="4.5703125" style="172" customWidth="1"/>
    <col min="4635" max="4635" width="4.85546875" style="172" customWidth="1"/>
    <col min="4636" max="4636" width="4.5703125" style="172" customWidth="1"/>
    <col min="4637" max="4637" width="4.5703125" style="172" bestFit="1" customWidth="1"/>
    <col min="4638" max="4639" width="4.5703125" style="172" customWidth="1"/>
    <col min="4640" max="4640" width="2.140625" style="172" bestFit="1" customWidth="1"/>
    <col min="4641" max="4641" width="5.7109375" style="172" bestFit="1" customWidth="1"/>
    <col min="4642" max="4642" width="3.85546875" style="172" bestFit="1" customWidth="1"/>
    <col min="4643" max="4643" width="20.28515625" style="172" customWidth="1"/>
    <col min="4644" max="4644" width="5.85546875" style="172" bestFit="1" customWidth="1"/>
    <col min="4645" max="4645" width="31.28515625" style="172" bestFit="1" customWidth="1"/>
    <col min="4646" max="4646" width="5.85546875" style="172" bestFit="1" customWidth="1"/>
    <col min="4647" max="4647" width="21.42578125" style="172" bestFit="1" customWidth="1"/>
    <col min="4648" max="4648" width="5.85546875" style="172" bestFit="1" customWidth="1"/>
    <col min="4649" max="4650" width="11.42578125" style="172"/>
    <col min="4651" max="4651" width="5.85546875" style="172" bestFit="1" customWidth="1"/>
    <col min="4652" max="4848" width="11.42578125" style="172"/>
    <col min="4849" max="4849" width="15.42578125" style="172" customWidth="1"/>
    <col min="4850" max="4850" width="3.85546875" style="172" customWidth="1"/>
    <col min="4851" max="4851" width="10" style="172" customWidth="1"/>
    <col min="4852" max="4852" width="11.85546875" style="172" customWidth="1"/>
    <col min="4853" max="4853" width="13.7109375" style="172" customWidth="1"/>
    <col min="4854" max="4854" width="23.5703125" style="172" customWidth="1"/>
    <col min="4855" max="4855" width="12" style="172" customWidth="1"/>
    <col min="4856" max="4856" width="5.5703125" style="172" customWidth="1"/>
    <col min="4857" max="4857" width="1.7109375" style="172" customWidth="1"/>
    <col min="4858" max="4858" width="3.140625" style="172" customWidth="1"/>
    <col min="4859" max="4859" width="3.85546875" style="172" customWidth="1"/>
    <col min="4860" max="4860" width="4" style="172" customWidth="1"/>
    <col min="4861" max="4862" width="3.5703125" style="172" customWidth="1"/>
    <col min="4863" max="4863" width="5" style="172" customWidth="1"/>
    <col min="4864" max="4864" width="6" style="172" customWidth="1"/>
    <col min="4865" max="4865" width="4.28515625" style="172" customWidth="1"/>
    <col min="4866" max="4866" width="4.85546875" style="172" bestFit="1" customWidth="1"/>
    <col min="4867" max="4867" width="6" style="172" customWidth="1"/>
    <col min="4868" max="4868" width="4.7109375" style="172" customWidth="1"/>
    <col min="4869" max="4869" width="4.85546875" style="172" customWidth="1"/>
    <col min="4870" max="4870" width="4.85546875" style="172" bestFit="1" customWidth="1"/>
    <col min="4871" max="4872" width="3.5703125" style="172" bestFit="1" customWidth="1"/>
    <col min="4873" max="4873" width="6.140625" style="172" bestFit="1" customWidth="1"/>
    <col min="4874" max="4874" width="7" style="172" customWidth="1"/>
    <col min="4875" max="4875" width="8.140625" style="172" customWidth="1"/>
    <col min="4876" max="4876" width="5.5703125" style="172" customWidth="1"/>
    <col min="4877" max="4877" width="4" style="172" customWidth="1"/>
    <col min="4878" max="4878" width="6.7109375" style="172" bestFit="1" customWidth="1"/>
    <col min="4879" max="4879" width="7.140625" style="172" customWidth="1"/>
    <col min="4880" max="4880" width="6.28515625" style="172" bestFit="1" customWidth="1"/>
    <col min="4881" max="4881" width="4.42578125" style="172" customWidth="1"/>
    <col min="4882" max="4882" width="7" style="172" customWidth="1"/>
    <col min="4883" max="4883" width="3.5703125" style="172" bestFit="1" customWidth="1"/>
    <col min="4884" max="4884" width="3.7109375" style="172" bestFit="1" customWidth="1"/>
    <col min="4885" max="4885" width="4.7109375" style="172" customWidth="1"/>
    <col min="4886" max="4888" width="5.7109375" style="172" customWidth="1"/>
    <col min="4889" max="4889" width="3.85546875" style="172" customWidth="1"/>
    <col min="4890" max="4890" width="4.5703125" style="172" customWidth="1"/>
    <col min="4891" max="4891" width="4.85546875" style="172" customWidth="1"/>
    <col min="4892" max="4892" width="4.5703125" style="172" customWidth="1"/>
    <col min="4893" max="4893" width="4.5703125" style="172" bestFit="1" customWidth="1"/>
    <col min="4894" max="4895" width="4.5703125" style="172" customWidth="1"/>
    <col min="4896" max="4896" width="2.140625" style="172" bestFit="1" customWidth="1"/>
    <col min="4897" max="4897" width="5.7109375" style="172" bestFit="1" customWidth="1"/>
    <col min="4898" max="4898" width="3.85546875" style="172" bestFit="1" customWidth="1"/>
    <col min="4899" max="4899" width="20.28515625" style="172" customWidth="1"/>
    <col min="4900" max="4900" width="5.85546875" style="172" bestFit="1" customWidth="1"/>
    <col min="4901" max="4901" width="31.28515625" style="172" bestFit="1" customWidth="1"/>
    <col min="4902" max="4902" width="5.85546875" style="172" bestFit="1" customWidth="1"/>
    <col min="4903" max="4903" width="21.42578125" style="172" bestFit="1" customWidth="1"/>
    <col min="4904" max="4904" width="5.85546875" style="172" bestFit="1" customWidth="1"/>
    <col min="4905" max="4906" width="11.42578125" style="172"/>
    <col min="4907" max="4907" width="5.85546875" style="172" bestFit="1" customWidth="1"/>
    <col min="4908" max="5104" width="11.42578125" style="172"/>
    <col min="5105" max="5105" width="15.42578125" style="172" customWidth="1"/>
    <col min="5106" max="5106" width="3.85546875" style="172" customWidth="1"/>
    <col min="5107" max="5107" width="10" style="172" customWidth="1"/>
    <col min="5108" max="5108" width="11.85546875" style="172" customWidth="1"/>
    <col min="5109" max="5109" width="13.7109375" style="172" customWidth="1"/>
    <col min="5110" max="5110" width="23.5703125" style="172" customWidth="1"/>
    <col min="5111" max="5111" width="12" style="172" customWidth="1"/>
    <col min="5112" max="5112" width="5.5703125" style="172" customWidth="1"/>
    <col min="5113" max="5113" width="1.7109375" style="172" customWidth="1"/>
    <col min="5114" max="5114" width="3.140625" style="172" customWidth="1"/>
    <col min="5115" max="5115" width="3.85546875" style="172" customWidth="1"/>
    <col min="5116" max="5116" width="4" style="172" customWidth="1"/>
    <col min="5117" max="5118" width="3.5703125" style="172" customWidth="1"/>
    <col min="5119" max="5119" width="5" style="172" customWidth="1"/>
    <col min="5120" max="5120" width="6" style="172" customWidth="1"/>
    <col min="5121" max="5121" width="4.28515625" style="172" customWidth="1"/>
    <col min="5122" max="5122" width="4.85546875" style="172" bestFit="1" customWidth="1"/>
    <col min="5123" max="5123" width="6" style="172" customWidth="1"/>
    <col min="5124" max="5124" width="4.7109375" style="172" customWidth="1"/>
    <col min="5125" max="5125" width="4.85546875" style="172" customWidth="1"/>
    <col min="5126" max="5126" width="4.85546875" style="172" bestFit="1" customWidth="1"/>
    <col min="5127" max="5128" width="3.5703125" style="172" bestFit="1" customWidth="1"/>
    <col min="5129" max="5129" width="6.140625" style="172" bestFit="1" customWidth="1"/>
    <col min="5130" max="5130" width="7" style="172" customWidth="1"/>
    <col min="5131" max="5131" width="8.140625" style="172" customWidth="1"/>
    <col min="5132" max="5132" width="5.5703125" style="172" customWidth="1"/>
    <col min="5133" max="5133" width="4" style="172" customWidth="1"/>
    <col min="5134" max="5134" width="6.7109375" style="172" bestFit="1" customWidth="1"/>
    <col min="5135" max="5135" width="7.140625" style="172" customWidth="1"/>
    <col min="5136" max="5136" width="6.28515625" style="172" bestFit="1" customWidth="1"/>
    <col min="5137" max="5137" width="4.42578125" style="172" customWidth="1"/>
    <col min="5138" max="5138" width="7" style="172" customWidth="1"/>
    <col min="5139" max="5139" width="3.5703125" style="172" bestFit="1" customWidth="1"/>
    <col min="5140" max="5140" width="3.7109375" style="172" bestFit="1" customWidth="1"/>
    <col min="5141" max="5141" width="4.7109375" style="172" customWidth="1"/>
    <col min="5142" max="5144" width="5.7109375" style="172" customWidth="1"/>
    <col min="5145" max="5145" width="3.85546875" style="172" customWidth="1"/>
    <col min="5146" max="5146" width="4.5703125" style="172" customWidth="1"/>
    <col min="5147" max="5147" width="4.85546875" style="172" customWidth="1"/>
    <col min="5148" max="5148" width="4.5703125" style="172" customWidth="1"/>
    <col min="5149" max="5149" width="4.5703125" style="172" bestFit="1" customWidth="1"/>
    <col min="5150" max="5151" width="4.5703125" style="172" customWidth="1"/>
    <col min="5152" max="5152" width="2.140625" style="172" bestFit="1" customWidth="1"/>
    <col min="5153" max="5153" width="5.7109375" style="172" bestFit="1" customWidth="1"/>
    <col min="5154" max="5154" width="3.85546875" style="172" bestFit="1" customWidth="1"/>
    <col min="5155" max="5155" width="20.28515625" style="172" customWidth="1"/>
    <col min="5156" max="5156" width="5.85546875" style="172" bestFit="1" customWidth="1"/>
    <col min="5157" max="5157" width="31.28515625" style="172" bestFit="1" customWidth="1"/>
    <col min="5158" max="5158" width="5.85546875" style="172" bestFit="1" customWidth="1"/>
    <col min="5159" max="5159" width="21.42578125" style="172" bestFit="1" customWidth="1"/>
    <col min="5160" max="5160" width="5.85546875" style="172" bestFit="1" customWidth="1"/>
    <col min="5161" max="5162" width="11.42578125" style="172"/>
    <col min="5163" max="5163" width="5.85546875" style="172" bestFit="1" customWidth="1"/>
    <col min="5164" max="5360" width="11.42578125" style="172"/>
    <col min="5361" max="5361" width="15.42578125" style="172" customWidth="1"/>
    <col min="5362" max="5362" width="3.85546875" style="172" customWidth="1"/>
    <col min="5363" max="5363" width="10" style="172" customWidth="1"/>
    <col min="5364" max="5364" width="11.85546875" style="172" customWidth="1"/>
    <col min="5365" max="5365" width="13.7109375" style="172" customWidth="1"/>
    <col min="5366" max="5366" width="23.5703125" style="172" customWidth="1"/>
    <col min="5367" max="5367" width="12" style="172" customWidth="1"/>
    <col min="5368" max="5368" width="5.5703125" style="172" customWidth="1"/>
    <col min="5369" max="5369" width="1.7109375" style="172" customWidth="1"/>
    <col min="5370" max="5370" width="3.140625" style="172" customWidth="1"/>
    <col min="5371" max="5371" width="3.85546875" style="172" customWidth="1"/>
    <col min="5372" max="5372" width="4" style="172" customWidth="1"/>
    <col min="5373" max="5374" width="3.5703125" style="172" customWidth="1"/>
    <col min="5375" max="5375" width="5" style="172" customWidth="1"/>
    <col min="5376" max="5376" width="6" style="172" customWidth="1"/>
    <col min="5377" max="5377" width="4.28515625" style="172" customWidth="1"/>
    <col min="5378" max="5378" width="4.85546875" style="172" bestFit="1" customWidth="1"/>
    <col min="5379" max="5379" width="6" style="172" customWidth="1"/>
    <col min="5380" max="5380" width="4.7109375" style="172" customWidth="1"/>
    <col min="5381" max="5381" width="4.85546875" style="172" customWidth="1"/>
    <col min="5382" max="5382" width="4.85546875" style="172" bestFit="1" customWidth="1"/>
    <col min="5383" max="5384" width="3.5703125" style="172" bestFit="1" customWidth="1"/>
    <col min="5385" max="5385" width="6.140625" style="172" bestFit="1" customWidth="1"/>
    <col min="5386" max="5386" width="7" style="172" customWidth="1"/>
    <col min="5387" max="5387" width="8.140625" style="172" customWidth="1"/>
    <col min="5388" max="5388" width="5.5703125" style="172" customWidth="1"/>
    <col min="5389" max="5389" width="4" style="172" customWidth="1"/>
    <col min="5390" max="5390" width="6.7109375" style="172" bestFit="1" customWidth="1"/>
    <col min="5391" max="5391" width="7.140625" style="172" customWidth="1"/>
    <col min="5392" max="5392" width="6.28515625" style="172" bestFit="1" customWidth="1"/>
    <col min="5393" max="5393" width="4.42578125" style="172" customWidth="1"/>
    <col min="5394" max="5394" width="7" style="172" customWidth="1"/>
    <col min="5395" max="5395" width="3.5703125" style="172" bestFit="1" customWidth="1"/>
    <col min="5396" max="5396" width="3.7109375" style="172" bestFit="1" customWidth="1"/>
    <col min="5397" max="5397" width="4.7109375" style="172" customWidth="1"/>
    <col min="5398" max="5400" width="5.7109375" style="172" customWidth="1"/>
    <col min="5401" max="5401" width="3.85546875" style="172" customWidth="1"/>
    <col min="5402" max="5402" width="4.5703125" style="172" customWidth="1"/>
    <col min="5403" max="5403" width="4.85546875" style="172" customWidth="1"/>
    <col min="5404" max="5404" width="4.5703125" style="172" customWidth="1"/>
    <col min="5405" max="5405" width="4.5703125" style="172" bestFit="1" customWidth="1"/>
    <col min="5406" max="5407" width="4.5703125" style="172" customWidth="1"/>
    <col min="5408" max="5408" width="2.140625" style="172" bestFit="1" customWidth="1"/>
    <col min="5409" max="5409" width="5.7109375" style="172" bestFit="1" customWidth="1"/>
    <col min="5410" max="5410" width="3.85546875" style="172" bestFit="1" customWidth="1"/>
    <col min="5411" max="5411" width="20.28515625" style="172" customWidth="1"/>
    <col min="5412" max="5412" width="5.85546875" style="172" bestFit="1" customWidth="1"/>
    <col min="5413" max="5413" width="31.28515625" style="172" bestFit="1" customWidth="1"/>
    <col min="5414" max="5414" width="5.85546875" style="172" bestFit="1" customWidth="1"/>
    <col min="5415" max="5415" width="21.42578125" style="172" bestFit="1" customWidth="1"/>
    <col min="5416" max="5416" width="5.85546875" style="172" bestFit="1" customWidth="1"/>
    <col min="5417" max="5418" width="11.42578125" style="172"/>
    <col min="5419" max="5419" width="5.85546875" style="172" bestFit="1" customWidth="1"/>
    <col min="5420" max="5616" width="11.42578125" style="172"/>
    <col min="5617" max="5617" width="15.42578125" style="172" customWidth="1"/>
    <col min="5618" max="5618" width="3.85546875" style="172" customWidth="1"/>
    <col min="5619" max="5619" width="10" style="172" customWidth="1"/>
    <col min="5620" max="5620" width="11.85546875" style="172" customWidth="1"/>
    <col min="5621" max="5621" width="13.7109375" style="172" customWidth="1"/>
    <col min="5622" max="5622" width="23.5703125" style="172" customWidth="1"/>
    <col min="5623" max="5623" width="12" style="172" customWidth="1"/>
    <col min="5624" max="5624" width="5.5703125" style="172" customWidth="1"/>
    <col min="5625" max="5625" width="1.7109375" style="172" customWidth="1"/>
    <col min="5626" max="5626" width="3.140625" style="172" customWidth="1"/>
    <col min="5627" max="5627" width="3.85546875" style="172" customWidth="1"/>
    <col min="5628" max="5628" width="4" style="172" customWidth="1"/>
    <col min="5629" max="5630" width="3.5703125" style="172" customWidth="1"/>
    <col min="5631" max="5631" width="5" style="172" customWidth="1"/>
    <col min="5632" max="5632" width="6" style="172" customWidth="1"/>
    <col min="5633" max="5633" width="4.28515625" style="172" customWidth="1"/>
    <col min="5634" max="5634" width="4.85546875" style="172" bestFit="1" customWidth="1"/>
    <col min="5635" max="5635" width="6" style="172" customWidth="1"/>
    <col min="5636" max="5636" width="4.7109375" style="172" customWidth="1"/>
    <col min="5637" max="5637" width="4.85546875" style="172" customWidth="1"/>
    <col min="5638" max="5638" width="4.85546875" style="172" bestFit="1" customWidth="1"/>
    <col min="5639" max="5640" width="3.5703125" style="172" bestFit="1" customWidth="1"/>
    <col min="5641" max="5641" width="6.140625" style="172" bestFit="1" customWidth="1"/>
    <col min="5642" max="5642" width="7" style="172" customWidth="1"/>
    <col min="5643" max="5643" width="8.140625" style="172" customWidth="1"/>
    <col min="5644" max="5644" width="5.5703125" style="172" customWidth="1"/>
    <col min="5645" max="5645" width="4" style="172" customWidth="1"/>
    <col min="5646" max="5646" width="6.7109375" style="172" bestFit="1" customWidth="1"/>
    <col min="5647" max="5647" width="7.140625" style="172" customWidth="1"/>
    <col min="5648" max="5648" width="6.28515625" style="172" bestFit="1" customWidth="1"/>
    <col min="5649" max="5649" width="4.42578125" style="172" customWidth="1"/>
    <col min="5650" max="5650" width="7" style="172" customWidth="1"/>
    <col min="5651" max="5651" width="3.5703125" style="172" bestFit="1" customWidth="1"/>
    <col min="5652" max="5652" width="3.7109375" style="172" bestFit="1" customWidth="1"/>
    <col min="5653" max="5653" width="4.7109375" style="172" customWidth="1"/>
    <col min="5654" max="5656" width="5.7109375" style="172" customWidth="1"/>
    <col min="5657" max="5657" width="3.85546875" style="172" customWidth="1"/>
    <col min="5658" max="5658" width="4.5703125" style="172" customWidth="1"/>
    <col min="5659" max="5659" width="4.85546875" style="172" customWidth="1"/>
    <col min="5660" max="5660" width="4.5703125" style="172" customWidth="1"/>
    <col min="5661" max="5661" width="4.5703125" style="172" bestFit="1" customWidth="1"/>
    <col min="5662" max="5663" width="4.5703125" style="172" customWidth="1"/>
    <col min="5664" max="5664" width="2.140625" style="172" bestFit="1" customWidth="1"/>
    <col min="5665" max="5665" width="5.7109375" style="172" bestFit="1" customWidth="1"/>
    <col min="5666" max="5666" width="3.85546875" style="172" bestFit="1" customWidth="1"/>
    <col min="5667" max="5667" width="20.28515625" style="172" customWidth="1"/>
    <col min="5668" max="5668" width="5.85546875" style="172" bestFit="1" customWidth="1"/>
    <col min="5669" max="5669" width="31.28515625" style="172" bestFit="1" customWidth="1"/>
    <col min="5670" max="5670" width="5.85546875" style="172" bestFit="1" customWidth="1"/>
    <col min="5671" max="5671" width="21.42578125" style="172" bestFit="1" customWidth="1"/>
    <col min="5672" max="5672" width="5.85546875" style="172" bestFit="1" customWidth="1"/>
    <col min="5673" max="5674" width="11.42578125" style="172"/>
    <col min="5675" max="5675" width="5.85546875" style="172" bestFit="1" customWidth="1"/>
    <col min="5676" max="5872" width="11.42578125" style="172"/>
    <col min="5873" max="5873" width="15.42578125" style="172" customWidth="1"/>
    <col min="5874" max="5874" width="3.85546875" style="172" customWidth="1"/>
    <col min="5875" max="5875" width="10" style="172" customWidth="1"/>
    <col min="5876" max="5876" width="11.85546875" style="172" customWidth="1"/>
    <col min="5877" max="5877" width="13.7109375" style="172" customWidth="1"/>
    <col min="5878" max="5878" width="23.5703125" style="172" customWidth="1"/>
    <col min="5879" max="5879" width="12" style="172" customWidth="1"/>
    <col min="5880" max="5880" width="5.5703125" style="172" customWidth="1"/>
    <col min="5881" max="5881" width="1.7109375" style="172" customWidth="1"/>
    <col min="5882" max="5882" width="3.140625" style="172" customWidth="1"/>
    <col min="5883" max="5883" width="3.85546875" style="172" customWidth="1"/>
    <col min="5884" max="5884" width="4" style="172" customWidth="1"/>
    <col min="5885" max="5886" width="3.5703125" style="172" customWidth="1"/>
    <col min="5887" max="5887" width="5" style="172" customWidth="1"/>
    <col min="5888" max="5888" width="6" style="172" customWidth="1"/>
    <col min="5889" max="5889" width="4.28515625" style="172" customWidth="1"/>
    <col min="5890" max="5890" width="4.85546875" style="172" bestFit="1" customWidth="1"/>
    <col min="5891" max="5891" width="6" style="172" customWidth="1"/>
    <col min="5892" max="5892" width="4.7109375" style="172" customWidth="1"/>
    <col min="5893" max="5893" width="4.85546875" style="172" customWidth="1"/>
    <col min="5894" max="5894" width="4.85546875" style="172" bestFit="1" customWidth="1"/>
    <col min="5895" max="5896" width="3.5703125" style="172" bestFit="1" customWidth="1"/>
    <col min="5897" max="5897" width="6.140625" style="172" bestFit="1" customWidth="1"/>
    <col min="5898" max="5898" width="7" style="172" customWidth="1"/>
    <col min="5899" max="5899" width="8.140625" style="172" customWidth="1"/>
    <col min="5900" max="5900" width="5.5703125" style="172" customWidth="1"/>
    <col min="5901" max="5901" width="4" style="172" customWidth="1"/>
    <col min="5902" max="5902" width="6.7109375" style="172" bestFit="1" customWidth="1"/>
    <col min="5903" max="5903" width="7.140625" style="172" customWidth="1"/>
    <col min="5904" max="5904" width="6.28515625" style="172" bestFit="1" customWidth="1"/>
    <col min="5905" max="5905" width="4.42578125" style="172" customWidth="1"/>
    <col min="5906" max="5906" width="7" style="172" customWidth="1"/>
    <col min="5907" max="5907" width="3.5703125" style="172" bestFit="1" customWidth="1"/>
    <col min="5908" max="5908" width="3.7109375" style="172" bestFit="1" customWidth="1"/>
    <col min="5909" max="5909" width="4.7109375" style="172" customWidth="1"/>
    <col min="5910" max="5912" width="5.7109375" style="172" customWidth="1"/>
    <col min="5913" max="5913" width="3.85546875" style="172" customWidth="1"/>
    <col min="5914" max="5914" width="4.5703125" style="172" customWidth="1"/>
    <col min="5915" max="5915" width="4.85546875" style="172" customWidth="1"/>
    <col min="5916" max="5916" width="4.5703125" style="172" customWidth="1"/>
    <col min="5917" max="5917" width="4.5703125" style="172" bestFit="1" customWidth="1"/>
    <col min="5918" max="5919" width="4.5703125" style="172" customWidth="1"/>
    <col min="5920" max="5920" width="2.140625" style="172" bestFit="1" customWidth="1"/>
    <col min="5921" max="5921" width="5.7109375" style="172" bestFit="1" customWidth="1"/>
    <col min="5922" max="5922" width="3.85546875" style="172" bestFit="1" customWidth="1"/>
    <col min="5923" max="5923" width="20.28515625" style="172" customWidth="1"/>
    <col min="5924" max="5924" width="5.85546875" style="172" bestFit="1" customWidth="1"/>
    <col min="5925" max="5925" width="31.28515625" style="172" bestFit="1" customWidth="1"/>
    <col min="5926" max="5926" width="5.85546875" style="172" bestFit="1" customWidth="1"/>
    <col min="5927" max="5927" width="21.42578125" style="172" bestFit="1" customWidth="1"/>
    <col min="5928" max="5928" width="5.85546875" style="172" bestFit="1" customWidth="1"/>
    <col min="5929" max="5930" width="11.42578125" style="172"/>
    <col min="5931" max="5931" width="5.85546875" style="172" bestFit="1" customWidth="1"/>
    <col min="5932" max="6128" width="11.42578125" style="172"/>
    <col min="6129" max="6129" width="15.42578125" style="172" customWidth="1"/>
    <col min="6130" max="6130" width="3.85546875" style="172" customWidth="1"/>
    <col min="6131" max="6131" width="10" style="172" customWidth="1"/>
    <col min="6132" max="6132" width="11.85546875" style="172" customWidth="1"/>
    <col min="6133" max="6133" width="13.7109375" style="172" customWidth="1"/>
    <col min="6134" max="6134" width="23.5703125" style="172" customWidth="1"/>
    <col min="6135" max="6135" width="12" style="172" customWidth="1"/>
    <col min="6136" max="6136" width="5.5703125" style="172" customWidth="1"/>
    <col min="6137" max="6137" width="1.7109375" style="172" customWidth="1"/>
    <col min="6138" max="6138" width="3.140625" style="172" customWidth="1"/>
    <col min="6139" max="6139" width="3.85546875" style="172" customWidth="1"/>
    <col min="6140" max="6140" width="4" style="172" customWidth="1"/>
    <col min="6141" max="6142" width="3.5703125" style="172" customWidth="1"/>
    <col min="6143" max="6143" width="5" style="172" customWidth="1"/>
    <col min="6144" max="6144" width="6" style="172" customWidth="1"/>
    <col min="6145" max="6145" width="4.28515625" style="172" customWidth="1"/>
    <col min="6146" max="6146" width="4.85546875" style="172" bestFit="1" customWidth="1"/>
    <col min="6147" max="6147" width="6" style="172" customWidth="1"/>
    <col min="6148" max="6148" width="4.7109375" style="172" customWidth="1"/>
    <col min="6149" max="6149" width="4.85546875" style="172" customWidth="1"/>
    <col min="6150" max="6150" width="4.85546875" style="172" bestFit="1" customWidth="1"/>
    <col min="6151" max="6152" width="3.5703125" style="172" bestFit="1" customWidth="1"/>
    <col min="6153" max="6153" width="6.140625" style="172" bestFit="1" customWidth="1"/>
    <col min="6154" max="6154" width="7" style="172" customWidth="1"/>
    <col min="6155" max="6155" width="8.140625" style="172" customWidth="1"/>
    <col min="6156" max="6156" width="5.5703125" style="172" customWidth="1"/>
    <col min="6157" max="6157" width="4" style="172" customWidth="1"/>
    <col min="6158" max="6158" width="6.7109375" style="172" bestFit="1" customWidth="1"/>
    <col min="6159" max="6159" width="7.140625" style="172" customWidth="1"/>
    <col min="6160" max="6160" width="6.28515625" style="172" bestFit="1" customWidth="1"/>
    <col min="6161" max="6161" width="4.42578125" style="172" customWidth="1"/>
    <col min="6162" max="6162" width="7" style="172" customWidth="1"/>
    <col min="6163" max="6163" width="3.5703125" style="172" bestFit="1" customWidth="1"/>
    <col min="6164" max="6164" width="3.7109375" style="172" bestFit="1" customWidth="1"/>
    <col min="6165" max="6165" width="4.7109375" style="172" customWidth="1"/>
    <col min="6166" max="6168" width="5.7109375" style="172" customWidth="1"/>
    <col min="6169" max="6169" width="3.85546875" style="172" customWidth="1"/>
    <col min="6170" max="6170" width="4.5703125" style="172" customWidth="1"/>
    <col min="6171" max="6171" width="4.85546875" style="172" customWidth="1"/>
    <col min="6172" max="6172" width="4.5703125" style="172" customWidth="1"/>
    <col min="6173" max="6173" width="4.5703125" style="172" bestFit="1" customWidth="1"/>
    <col min="6174" max="6175" width="4.5703125" style="172" customWidth="1"/>
    <col min="6176" max="6176" width="2.140625" style="172" bestFit="1" customWidth="1"/>
    <col min="6177" max="6177" width="5.7109375" style="172" bestFit="1" customWidth="1"/>
    <col min="6178" max="6178" width="3.85546875" style="172" bestFit="1" customWidth="1"/>
    <col min="6179" max="6179" width="20.28515625" style="172" customWidth="1"/>
    <col min="6180" max="6180" width="5.85546875" style="172" bestFit="1" customWidth="1"/>
    <col min="6181" max="6181" width="31.28515625" style="172" bestFit="1" customWidth="1"/>
    <col min="6182" max="6182" width="5.85546875" style="172" bestFit="1" customWidth="1"/>
    <col min="6183" max="6183" width="21.42578125" style="172" bestFit="1" customWidth="1"/>
    <col min="6184" max="6184" width="5.85546875" style="172" bestFit="1" customWidth="1"/>
    <col min="6185" max="6186" width="11.42578125" style="172"/>
    <col min="6187" max="6187" width="5.85546875" style="172" bestFit="1" customWidth="1"/>
    <col min="6188" max="6384" width="11.42578125" style="172"/>
    <col min="6385" max="6385" width="15.42578125" style="172" customWidth="1"/>
    <col min="6386" max="6386" width="3.85546875" style="172" customWidth="1"/>
    <col min="6387" max="6387" width="10" style="172" customWidth="1"/>
    <col min="6388" max="6388" width="11.85546875" style="172" customWidth="1"/>
    <col min="6389" max="6389" width="13.7109375" style="172" customWidth="1"/>
    <col min="6390" max="6390" width="23.5703125" style="172" customWidth="1"/>
    <col min="6391" max="6391" width="12" style="172" customWidth="1"/>
    <col min="6392" max="6392" width="5.5703125" style="172" customWidth="1"/>
    <col min="6393" max="6393" width="1.7109375" style="172" customWidth="1"/>
    <col min="6394" max="6394" width="3.140625" style="172" customWidth="1"/>
    <col min="6395" max="6395" width="3.85546875" style="172" customWidth="1"/>
    <col min="6396" max="6396" width="4" style="172" customWidth="1"/>
    <col min="6397" max="6398" width="3.5703125" style="172" customWidth="1"/>
    <col min="6399" max="6399" width="5" style="172" customWidth="1"/>
    <col min="6400" max="6400" width="6" style="172" customWidth="1"/>
    <col min="6401" max="6401" width="4.28515625" style="172" customWidth="1"/>
    <col min="6402" max="6402" width="4.85546875" style="172" bestFit="1" customWidth="1"/>
    <col min="6403" max="6403" width="6" style="172" customWidth="1"/>
    <col min="6404" max="6404" width="4.7109375" style="172" customWidth="1"/>
    <col min="6405" max="6405" width="4.85546875" style="172" customWidth="1"/>
    <col min="6406" max="6406" width="4.85546875" style="172" bestFit="1" customWidth="1"/>
    <col min="6407" max="6408" width="3.5703125" style="172" bestFit="1" customWidth="1"/>
    <col min="6409" max="6409" width="6.140625" style="172" bestFit="1" customWidth="1"/>
    <col min="6410" max="6410" width="7" style="172" customWidth="1"/>
    <col min="6411" max="6411" width="8.140625" style="172" customWidth="1"/>
    <col min="6412" max="6412" width="5.5703125" style="172" customWidth="1"/>
    <col min="6413" max="6413" width="4" style="172" customWidth="1"/>
    <col min="6414" max="6414" width="6.7109375" style="172" bestFit="1" customWidth="1"/>
    <col min="6415" max="6415" width="7.140625" style="172" customWidth="1"/>
    <col min="6416" max="6416" width="6.28515625" style="172" bestFit="1" customWidth="1"/>
    <col min="6417" max="6417" width="4.42578125" style="172" customWidth="1"/>
    <col min="6418" max="6418" width="7" style="172" customWidth="1"/>
    <col min="6419" max="6419" width="3.5703125" style="172" bestFit="1" customWidth="1"/>
    <col min="6420" max="6420" width="3.7109375" style="172" bestFit="1" customWidth="1"/>
    <col min="6421" max="6421" width="4.7109375" style="172" customWidth="1"/>
    <col min="6422" max="6424" width="5.7109375" style="172" customWidth="1"/>
    <col min="6425" max="6425" width="3.85546875" style="172" customWidth="1"/>
    <col min="6426" max="6426" width="4.5703125" style="172" customWidth="1"/>
    <col min="6427" max="6427" width="4.85546875" style="172" customWidth="1"/>
    <col min="6428" max="6428" width="4.5703125" style="172" customWidth="1"/>
    <col min="6429" max="6429" width="4.5703125" style="172" bestFit="1" customWidth="1"/>
    <col min="6430" max="6431" width="4.5703125" style="172" customWidth="1"/>
    <col min="6432" max="6432" width="2.140625" style="172" bestFit="1" customWidth="1"/>
    <col min="6433" max="6433" width="5.7109375" style="172" bestFit="1" customWidth="1"/>
    <col min="6434" max="6434" width="3.85546875" style="172" bestFit="1" customWidth="1"/>
    <col min="6435" max="6435" width="20.28515625" style="172" customWidth="1"/>
    <col min="6436" max="6436" width="5.85546875" style="172" bestFit="1" customWidth="1"/>
    <col min="6437" max="6437" width="31.28515625" style="172" bestFit="1" customWidth="1"/>
    <col min="6438" max="6438" width="5.85546875" style="172" bestFit="1" customWidth="1"/>
    <col min="6439" max="6439" width="21.42578125" style="172" bestFit="1" customWidth="1"/>
    <col min="6440" max="6440" width="5.85546875" style="172" bestFit="1" customWidth="1"/>
    <col min="6441" max="6442" width="11.42578125" style="172"/>
    <col min="6443" max="6443" width="5.85546875" style="172" bestFit="1" customWidth="1"/>
    <col min="6444" max="6640" width="11.42578125" style="172"/>
    <col min="6641" max="6641" width="15.42578125" style="172" customWidth="1"/>
    <col min="6642" max="6642" width="3.85546875" style="172" customWidth="1"/>
    <col min="6643" max="6643" width="10" style="172" customWidth="1"/>
    <col min="6644" max="6644" width="11.85546875" style="172" customWidth="1"/>
    <col min="6645" max="6645" width="13.7109375" style="172" customWidth="1"/>
    <col min="6646" max="6646" width="23.5703125" style="172" customWidth="1"/>
    <col min="6647" max="6647" width="12" style="172" customWidth="1"/>
    <col min="6648" max="6648" width="5.5703125" style="172" customWidth="1"/>
    <col min="6649" max="6649" width="1.7109375" style="172" customWidth="1"/>
    <col min="6650" max="6650" width="3.140625" style="172" customWidth="1"/>
    <col min="6651" max="6651" width="3.85546875" style="172" customWidth="1"/>
    <col min="6652" max="6652" width="4" style="172" customWidth="1"/>
    <col min="6653" max="6654" width="3.5703125" style="172" customWidth="1"/>
    <col min="6655" max="6655" width="5" style="172" customWidth="1"/>
    <col min="6656" max="6656" width="6" style="172" customWidth="1"/>
    <col min="6657" max="6657" width="4.28515625" style="172" customWidth="1"/>
    <col min="6658" max="6658" width="4.85546875" style="172" bestFit="1" customWidth="1"/>
    <col min="6659" max="6659" width="6" style="172" customWidth="1"/>
    <col min="6660" max="6660" width="4.7109375" style="172" customWidth="1"/>
    <col min="6661" max="6661" width="4.85546875" style="172" customWidth="1"/>
    <col min="6662" max="6662" width="4.85546875" style="172" bestFit="1" customWidth="1"/>
    <col min="6663" max="6664" width="3.5703125" style="172" bestFit="1" customWidth="1"/>
    <col min="6665" max="6665" width="6.140625" style="172" bestFit="1" customWidth="1"/>
    <col min="6666" max="6666" width="7" style="172" customWidth="1"/>
    <col min="6667" max="6667" width="8.140625" style="172" customWidth="1"/>
    <col min="6668" max="6668" width="5.5703125" style="172" customWidth="1"/>
    <col min="6669" max="6669" width="4" style="172" customWidth="1"/>
    <col min="6670" max="6670" width="6.7109375" style="172" bestFit="1" customWidth="1"/>
    <col min="6671" max="6671" width="7.140625" style="172" customWidth="1"/>
    <col min="6672" max="6672" width="6.28515625" style="172" bestFit="1" customWidth="1"/>
    <col min="6673" max="6673" width="4.42578125" style="172" customWidth="1"/>
    <col min="6674" max="6674" width="7" style="172" customWidth="1"/>
    <col min="6675" max="6675" width="3.5703125" style="172" bestFit="1" customWidth="1"/>
    <col min="6676" max="6676" width="3.7109375" style="172" bestFit="1" customWidth="1"/>
    <col min="6677" max="6677" width="4.7109375" style="172" customWidth="1"/>
    <col min="6678" max="6680" width="5.7109375" style="172" customWidth="1"/>
    <col min="6681" max="6681" width="3.85546875" style="172" customWidth="1"/>
    <col min="6682" max="6682" width="4.5703125" style="172" customWidth="1"/>
    <col min="6683" max="6683" width="4.85546875" style="172" customWidth="1"/>
    <col min="6684" max="6684" width="4.5703125" style="172" customWidth="1"/>
    <col min="6685" max="6685" width="4.5703125" style="172" bestFit="1" customWidth="1"/>
    <col min="6686" max="6687" width="4.5703125" style="172" customWidth="1"/>
    <col min="6688" max="6688" width="2.140625" style="172" bestFit="1" customWidth="1"/>
    <col min="6689" max="6689" width="5.7109375" style="172" bestFit="1" customWidth="1"/>
    <col min="6690" max="6690" width="3.85546875" style="172" bestFit="1" customWidth="1"/>
    <col min="6691" max="6691" width="20.28515625" style="172" customWidth="1"/>
    <col min="6692" max="6692" width="5.85546875" style="172" bestFit="1" customWidth="1"/>
    <col min="6693" max="6693" width="31.28515625" style="172" bestFit="1" customWidth="1"/>
    <col min="6694" max="6694" width="5.85546875" style="172" bestFit="1" customWidth="1"/>
    <col min="6695" max="6695" width="21.42578125" style="172" bestFit="1" customWidth="1"/>
    <col min="6696" max="6696" width="5.85546875" style="172" bestFit="1" customWidth="1"/>
    <col min="6697" max="6698" width="11.42578125" style="172"/>
    <col min="6699" max="6699" width="5.85546875" style="172" bestFit="1" customWidth="1"/>
    <col min="6700" max="6896" width="11.42578125" style="172"/>
    <col min="6897" max="6897" width="15.42578125" style="172" customWidth="1"/>
    <col min="6898" max="6898" width="3.85546875" style="172" customWidth="1"/>
    <col min="6899" max="6899" width="10" style="172" customWidth="1"/>
    <col min="6900" max="6900" width="11.85546875" style="172" customWidth="1"/>
    <col min="6901" max="6901" width="13.7109375" style="172" customWidth="1"/>
    <col min="6902" max="6902" width="23.5703125" style="172" customWidth="1"/>
    <col min="6903" max="6903" width="12" style="172" customWidth="1"/>
    <col min="6904" max="6904" width="5.5703125" style="172" customWidth="1"/>
    <col min="6905" max="6905" width="1.7109375" style="172" customWidth="1"/>
    <col min="6906" max="6906" width="3.140625" style="172" customWidth="1"/>
    <col min="6907" max="6907" width="3.85546875" style="172" customWidth="1"/>
    <col min="6908" max="6908" width="4" style="172" customWidth="1"/>
    <col min="6909" max="6910" width="3.5703125" style="172" customWidth="1"/>
    <col min="6911" max="6911" width="5" style="172" customWidth="1"/>
    <col min="6912" max="6912" width="6" style="172" customWidth="1"/>
    <col min="6913" max="6913" width="4.28515625" style="172" customWidth="1"/>
    <col min="6914" max="6914" width="4.85546875" style="172" bestFit="1" customWidth="1"/>
    <col min="6915" max="6915" width="6" style="172" customWidth="1"/>
    <col min="6916" max="6916" width="4.7109375" style="172" customWidth="1"/>
    <col min="6917" max="6917" width="4.85546875" style="172" customWidth="1"/>
    <col min="6918" max="6918" width="4.85546875" style="172" bestFit="1" customWidth="1"/>
    <col min="6919" max="6920" width="3.5703125" style="172" bestFit="1" customWidth="1"/>
    <col min="6921" max="6921" width="6.140625" style="172" bestFit="1" customWidth="1"/>
    <col min="6922" max="6922" width="7" style="172" customWidth="1"/>
    <col min="6923" max="6923" width="8.140625" style="172" customWidth="1"/>
    <col min="6924" max="6924" width="5.5703125" style="172" customWidth="1"/>
    <col min="6925" max="6925" width="4" style="172" customWidth="1"/>
    <col min="6926" max="6926" width="6.7109375" style="172" bestFit="1" customWidth="1"/>
    <col min="6927" max="6927" width="7.140625" style="172" customWidth="1"/>
    <col min="6928" max="6928" width="6.28515625" style="172" bestFit="1" customWidth="1"/>
    <col min="6929" max="6929" width="4.42578125" style="172" customWidth="1"/>
    <col min="6930" max="6930" width="7" style="172" customWidth="1"/>
    <col min="6931" max="6931" width="3.5703125" style="172" bestFit="1" customWidth="1"/>
    <col min="6932" max="6932" width="3.7109375" style="172" bestFit="1" customWidth="1"/>
    <col min="6933" max="6933" width="4.7109375" style="172" customWidth="1"/>
    <col min="6934" max="6936" width="5.7109375" style="172" customWidth="1"/>
    <col min="6937" max="6937" width="3.85546875" style="172" customWidth="1"/>
    <col min="6938" max="6938" width="4.5703125" style="172" customWidth="1"/>
    <col min="6939" max="6939" width="4.85546875" style="172" customWidth="1"/>
    <col min="6940" max="6940" width="4.5703125" style="172" customWidth="1"/>
    <col min="6941" max="6941" width="4.5703125" style="172" bestFit="1" customWidth="1"/>
    <col min="6942" max="6943" width="4.5703125" style="172" customWidth="1"/>
    <col min="6944" max="6944" width="2.140625" style="172" bestFit="1" customWidth="1"/>
    <col min="6945" max="6945" width="5.7109375" style="172" bestFit="1" customWidth="1"/>
    <col min="6946" max="6946" width="3.85546875" style="172" bestFit="1" customWidth="1"/>
    <col min="6947" max="6947" width="20.28515625" style="172" customWidth="1"/>
    <col min="6948" max="6948" width="5.85546875" style="172" bestFit="1" customWidth="1"/>
    <col min="6949" max="6949" width="31.28515625" style="172" bestFit="1" customWidth="1"/>
    <col min="6950" max="6950" width="5.85546875" style="172" bestFit="1" customWidth="1"/>
    <col min="6951" max="6951" width="21.42578125" style="172" bestFit="1" customWidth="1"/>
    <col min="6952" max="6952" width="5.85546875" style="172" bestFit="1" customWidth="1"/>
    <col min="6953" max="6954" width="11.42578125" style="172"/>
    <col min="6955" max="6955" width="5.85546875" style="172" bestFit="1" customWidth="1"/>
    <col min="6956" max="7152" width="11.42578125" style="172"/>
    <col min="7153" max="7153" width="15.42578125" style="172" customWidth="1"/>
    <col min="7154" max="7154" width="3.85546875" style="172" customWidth="1"/>
    <col min="7155" max="7155" width="10" style="172" customWidth="1"/>
    <col min="7156" max="7156" width="11.85546875" style="172" customWidth="1"/>
    <col min="7157" max="7157" width="13.7109375" style="172" customWidth="1"/>
    <col min="7158" max="7158" width="23.5703125" style="172" customWidth="1"/>
    <col min="7159" max="7159" width="12" style="172" customWidth="1"/>
    <col min="7160" max="7160" width="5.5703125" style="172" customWidth="1"/>
    <col min="7161" max="7161" width="1.7109375" style="172" customWidth="1"/>
    <col min="7162" max="7162" width="3.140625" style="172" customWidth="1"/>
    <col min="7163" max="7163" width="3.85546875" style="172" customWidth="1"/>
    <col min="7164" max="7164" width="4" style="172" customWidth="1"/>
    <col min="7165" max="7166" width="3.5703125" style="172" customWidth="1"/>
    <col min="7167" max="7167" width="5" style="172" customWidth="1"/>
    <col min="7168" max="7168" width="6" style="172" customWidth="1"/>
    <col min="7169" max="7169" width="4.28515625" style="172" customWidth="1"/>
    <col min="7170" max="7170" width="4.85546875" style="172" bestFit="1" customWidth="1"/>
    <col min="7171" max="7171" width="6" style="172" customWidth="1"/>
    <col min="7172" max="7172" width="4.7109375" style="172" customWidth="1"/>
    <col min="7173" max="7173" width="4.85546875" style="172" customWidth="1"/>
    <col min="7174" max="7174" width="4.85546875" style="172" bestFit="1" customWidth="1"/>
    <col min="7175" max="7176" width="3.5703125" style="172" bestFit="1" customWidth="1"/>
    <col min="7177" max="7177" width="6.140625" style="172" bestFit="1" customWidth="1"/>
    <col min="7178" max="7178" width="7" style="172" customWidth="1"/>
    <col min="7179" max="7179" width="8.140625" style="172" customWidth="1"/>
    <col min="7180" max="7180" width="5.5703125" style="172" customWidth="1"/>
    <col min="7181" max="7181" width="4" style="172" customWidth="1"/>
    <col min="7182" max="7182" width="6.7109375" style="172" bestFit="1" customWidth="1"/>
    <col min="7183" max="7183" width="7.140625" style="172" customWidth="1"/>
    <col min="7184" max="7184" width="6.28515625" style="172" bestFit="1" customWidth="1"/>
    <col min="7185" max="7185" width="4.42578125" style="172" customWidth="1"/>
    <col min="7186" max="7186" width="7" style="172" customWidth="1"/>
    <col min="7187" max="7187" width="3.5703125" style="172" bestFit="1" customWidth="1"/>
    <col min="7188" max="7188" width="3.7109375" style="172" bestFit="1" customWidth="1"/>
    <col min="7189" max="7189" width="4.7109375" style="172" customWidth="1"/>
    <col min="7190" max="7192" width="5.7109375" style="172" customWidth="1"/>
    <col min="7193" max="7193" width="3.85546875" style="172" customWidth="1"/>
    <col min="7194" max="7194" width="4.5703125" style="172" customWidth="1"/>
    <col min="7195" max="7195" width="4.85546875" style="172" customWidth="1"/>
    <col min="7196" max="7196" width="4.5703125" style="172" customWidth="1"/>
    <col min="7197" max="7197" width="4.5703125" style="172" bestFit="1" customWidth="1"/>
    <col min="7198" max="7199" width="4.5703125" style="172" customWidth="1"/>
    <col min="7200" max="7200" width="2.140625" style="172" bestFit="1" customWidth="1"/>
    <col min="7201" max="7201" width="5.7109375" style="172" bestFit="1" customWidth="1"/>
    <col min="7202" max="7202" width="3.85546875" style="172" bestFit="1" customWidth="1"/>
    <col min="7203" max="7203" width="20.28515625" style="172" customWidth="1"/>
    <col min="7204" max="7204" width="5.85546875" style="172" bestFit="1" customWidth="1"/>
    <col min="7205" max="7205" width="31.28515625" style="172" bestFit="1" customWidth="1"/>
    <col min="7206" max="7206" width="5.85546875" style="172" bestFit="1" customWidth="1"/>
    <col min="7207" max="7207" width="21.42578125" style="172" bestFit="1" customWidth="1"/>
    <col min="7208" max="7208" width="5.85546875" style="172" bestFit="1" customWidth="1"/>
    <col min="7209" max="7210" width="11.42578125" style="172"/>
    <col min="7211" max="7211" width="5.85546875" style="172" bestFit="1" customWidth="1"/>
    <col min="7212" max="7408" width="11.42578125" style="172"/>
    <col min="7409" max="7409" width="15.42578125" style="172" customWidth="1"/>
    <col min="7410" max="7410" width="3.85546875" style="172" customWidth="1"/>
    <col min="7411" max="7411" width="10" style="172" customWidth="1"/>
    <col min="7412" max="7412" width="11.85546875" style="172" customWidth="1"/>
    <col min="7413" max="7413" width="13.7109375" style="172" customWidth="1"/>
    <col min="7414" max="7414" width="23.5703125" style="172" customWidth="1"/>
    <col min="7415" max="7415" width="12" style="172" customWidth="1"/>
    <col min="7416" max="7416" width="5.5703125" style="172" customWidth="1"/>
    <col min="7417" max="7417" width="1.7109375" style="172" customWidth="1"/>
    <col min="7418" max="7418" width="3.140625" style="172" customWidth="1"/>
    <col min="7419" max="7419" width="3.85546875" style="172" customWidth="1"/>
    <col min="7420" max="7420" width="4" style="172" customWidth="1"/>
    <col min="7421" max="7422" width="3.5703125" style="172" customWidth="1"/>
    <col min="7423" max="7423" width="5" style="172" customWidth="1"/>
    <col min="7424" max="7424" width="6" style="172" customWidth="1"/>
    <col min="7425" max="7425" width="4.28515625" style="172" customWidth="1"/>
    <col min="7426" max="7426" width="4.85546875" style="172" bestFit="1" customWidth="1"/>
    <col min="7427" max="7427" width="6" style="172" customWidth="1"/>
    <col min="7428" max="7428" width="4.7109375" style="172" customWidth="1"/>
    <col min="7429" max="7429" width="4.85546875" style="172" customWidth="1"/>
    <col min="7430" max="7430" width="4.85546875" style="172" bestFit="1" customWidth="1"/>
    <col min="7431" max="7432" width="3.5703125" style="172" bestFit="1" customWidth="1"/>
    <col min="7433" max="7433" width="6.140625" style="172" bestFit="1" customWidth="1"/>
    <col min="7434" max="7434" width="7" style="172" customWidth="1"/>
    <col min="7435" max="7435" width="8.140625" style="172" customWidth="1"/>
    <col min="7436" max="7436" width="5.5703125" style="172" customWidth="1"/>
    <col min="7437" max="7437" width="4" style="172" customWidth="1"/>
    <col min="7438" max="7438" width="6.7109375" style="172" bestFit="1" customWidth="1"/>
    <col min="7439" max="7439" width="7.140625" style="172" customWidth="1"/>
    <col min="7440" max="7440" width="6.28515625" style="172" bestFit="1" customWidth="1"/>
    <col min="7441" max="7441" width="4.42578125" style="172" customWidth="1"/>
    <col min="7442" max="7442" width="7" style="172" customWidth="1"/>
    <col min="7443" max="7443" width="3.5703125" style="172" bestFit="1" customWidth="1"/>
    <col min="7444" max="7444" width="3.7109375" style="172" bestFit="1" customWidth="1"/>
    <col min="7445" max="7445" width="4.7109375" style="172" customWidth="1"/>
    <col min="7446" max="7448" width="5.7109375" style="172" customWidth="1"/>
    <col min="7449" max="7449" width="3.85546875" style="172" customWidth="1"/>
    <col min="7450" max="7450" width="4.5703125" style="172" customWidth="1"/>
    <col min="7451" max="7451" width="4.85546875" style="172" customWidth="1"/>
    <col min="7452" max="7452" width="4.5703125" style="172" customWidth="1"/>
    <col min="7453" max="7453" width="4.5703125" style="172" bestFit="1" customWidth="1"/>
    <col min="7454" max="7455" width="4.5703125" style="172" customWidth="1"/>
    <col min="7456" max="7456" width="2.140625" style="172" bestFit="1" customWidth="1"/>
    <col min="7457" max="7457" width="5.7109375" style="172" bestFit="1" customWidth="1"/>
    <col min="7458" max="7458" width="3.85546875" style="172" bestFit="1" customWidth="1"/>
    <col min="7459" max="7459" width="20.28515625" style="172" customWidth="1"/>
    <col min="7460" max="7460" width="5.85546875" style="172" bestFit="1" customWidth="1"/>
    <col min="7461" max="7461" width="31.28515625" style="172" bestFit="1" customWidth="1"/>
    <col min="7462" max="7462" width="5.85546875" style="172" bestFit="1" customWidth="1"/>
    <col min="7463" max="7463" width="21.42578125" style="172" bestFit="1" customWidth="1"/>
    <col min="7464" max="7464" width="5.85546875" style="172" bestFit="1" customWidth="1"/>
    <col min="7465" max="7466" width="11.42578125" style="172"/>
    <col min="7467" max="7467" width="5.85546875" style="172" bestFit="1" customWidth="1"/>
    <col min="7468" max="7664" width="11.42578125" style="172"/>
    <col min="7665" max="7665" width="15.42578125" style="172" customWidth="1"/>
    <col min="7666" max="7666" width="3.85546875" style="172" customWidth="1"/>
    <col min="7667" max="7667" width="10" style="172" customWidth="1"/>
    <col min="7668" max="7668" width="11.85546875" style="172" customWidth="1"/>
    <col min="7669" max="7669" width="13.7109375" style="172" customWidth="1"/>
    <col min="7670" max="7670" width="23.5703125" style="172" customWidth="1"/>
    <col min="7671" max="7671" width="12" style="172" customWidth="1"/>
    <col min="7672" max="7672" width="5.5703125" style="172" customWidth="1"/>
    <col min="7673" max="7673" width="1.7109375" style="172" customWidth="1"/>
    <col min="7674" max="7674" width="3.140625" style="172" customWidth="1"/>
    <col min="7675" max="7675" width="3.85546875" style="172" customWidth="1"/>
    <col min="7676" max="7676" width="4" style="172" customWidth="1"/>
    <col min="7677" max="7678" width="3.5703125" style="172" customWidth="1"/>
    <col min="7679" max="7679" width="5" style="172" customWidth="1"/>
    <col min="7680" max="7680" width="6" style="172" customWidth="1"/>
    <col min="7681" max="7681" width="4.28515625" style="172" customWidth="1"/>
    <col min="7682" max="7682" width="4.85546875" style="172" bestFit="1" customWidth="1"/>
    <col min="7683" max="7683" width="6" style="172" customWidth="1"/>
    <col min="7684" max="7684" width="4.7109375" style="172" customWidth="1"/>
    <col min="7685" max="7685" width="4.85546875" style="172" customWidth="1"/>
    <col min="7686" max="7686" width="4.85546875" style="172" bestFit="1" customWidth="1"/>
    <col min="7687" max="7688" width="3.5703125" style="172" bestFit="1" customWidth="1"/>
    <col min="7689" max="7689" width="6.140625" style="172" bestFit="1" customWidth="1"/>
    <col min="7690" max="7690" width="7" style="172" customWidth="1"/>
    <col min="7691" max="7691" width="8.140625" style="172" customWidth="1"/>
    <col min="7692" max="7692" width="5.5703125" style="172" customWidth="1"/>
    <col min="7693" max="7693" width="4" style="172" customWidth="1"/>
    <col min="7694" max="7694" width="6.7109375" style="172" bestFit="1" customWidth="1"/>
    <col min="7695" max="7695" width="7.140625" style="172" customWidth="1"/>
    <col min="7696" max="7696" width="6.28515625" style="172" bestFit="1" customWidth="1"/>
    <col min="7697" max="7697" width="4.42578125" style="172" customWidth="1"/>
    <col min="7698" max="7698" width="7" style="172" customWidth="1"/>
    <col min="7699" max="7699" width="3.5703125" style="172" bestFit="1" customWidth="1"/>
    <col min="7700" max="7700" width="3.7109375" style="172" bestFit="1" customWidth="1"/>
    <col min="7701" max="7701" width="4.7109375" style="172" customWidth="1"/>
    <col min="7702" max="7704" width="5.7109375" style="172" customWidth="1"/>
    <col min="7705" max="7705" width="3.85546875" style="172" customWidth="1"/>
    <col min="7706" max="7706" width="4.5703125" style="172" customWidth="1"/>
    <col min="7707" max="7707" width="4.85546875" style="172" customWidth="1"/>
    <col min="7708" max="7708" width="4.5703125" style="172" customWidth="1"/>
    <col min="7709" max="7709" width="4.5703125" style="172" bestFit="1" customWidth="1"/>
    <col min="7710" max="7711" width="4.5703125" style="172" customWidth="1"/>
    <col min="7712" max="7712" width="2.140625" style="172" bestFit="1" customWidth="1"/>
    <col min="7713" max="7713" width="5.7109375" style="172" bestFit="1" customWidth="1"/>
    <col min="7714" max="7714" width="3.85546875" style="172" bestFit="1" customWidth="1"/>
    <col min="7715" max="7715" width="20.28515625" style="172" customWidth="1"/>
    <col min="7716" max="7716" width="5.85546875" style="172" bestFit="1" customWidth="1"/>
    <col min="7717" max="7717" width="31.28515625" style="172" bestFit="1" customWidth="1"/>
    <col min="7718" max="7718" width="5.85546875" style="172" bestFit="1" customWidth="1"/>
    <col min="7719" max="7719" width="21.42578125" style="172" bestFit="1" customWidth="1"/>
    <col min="7720" max="7720" width="5.85546875" style="172" bestFit="1" customWidth="1"/>
    <col min="7721" max="7722" width="11.42578125" style="172"/>
    <col min="7723" max="7723" width="5.85546875" style="172" bestFit="1" customWidth="1"/>
    <col min="7724" max="7920" width="11.42578125" style="172"/>
    <col min="7921" max="7921" width="15.42578125" style="172" customWidth="1"/>
    <col min="7922" max="7922" width="3.85546875" style="172" customWidth="1"/>
    <col min="7923" max="7923" width="10" style="172" customWidth="1"/>
    <col min="7924" max="7924" width="11.85546875" style="172" customWidth="1"/>
    <col min="7925" max="7925" width="13.7109375" style="172" customWidth="1"/>
    <col min="7926" max="7926" width="23.5703125" style="172" customWidth="1"/>
    <col min="7927" max="7927" width="12" style="172" customWidth="1"/>
    <col min="7928" max="7928" width="5.5703125" style="172" customWidth="1"/>
    <col min="7929" max="7929" width="1.7109375" style="172" customWidth="1"/>
    <col min="7930" max="7930" width="3.140625" style="172" customWidth="1"/>
    <col min="7931" max="7931" width="3.85546875" style="172" customWidth="1"/>
    <col min="7932" max="7932" width="4" style="172" customWidth="1"/>
    <col min="7933" max="7934" width="3.5703125" style="172" customWidth="1"/>
    <col min="7935" max="7935" width="5" style="172" customWidth="1"/>
    <col min="7936" max="7936" width="6" style="172" customWidth="1"/>
    <col min="7937" max="7937" width="4.28515625" style="172" customWidth="1"/>
    <col min="7938" max="7938" width="4.85546875" style="172" bestFit="1" customWidth="1"/>
    <col min="7939" max="7939" width="6" style="172" customWidth="1"/>
    <col min="7940" max="7940" width="4.7109375" style="172" customWidth="1"/>
    <col min="7941" max="7941" width="4.85546875" style="172" customWidth="1"/>
    <col min="7942" max="7942" width="4.85546875" style="172" bestFit="1" customWidth="1"/>
    <col min="7943" max="7944" width="3.5703125" style="172" bestFit="1" customWidth="1"/>
    <col min="7945" max="7945" width="6.140625" style="172" bestFit="1" customWidth="1"/>
    <col min="7946" max="7946" width="7" style="172" customWidth="1"/>
    <col min="7947" max="7947" width="8.140625" style="172" customWidth="1"/>
    <col min="7948" max="7948" width="5.5703125" style="172" customWidth="1"/>
    <col min="7949" max="7949" width="4" style="172" customWidth="1"/>
    <col min="7950" max="7950" width="6.7109375" style="172" bestFit="1" customWidth="1"/>
    <col min="7951" max="7951" width="7.140625" style="172" customWidth="1"/>
    <col min="7952" max="7952" width="6.28515625" style="172" bestFit="1" customWidth="1"/>
    <col min="7953" max="7953" width="4.42578125" style="172" customWidth="1"/>
    <col min="7954" max="7954" width="7" style="172" customWidth="1"/>
    <col min="7955" max="7955" width="3.5703125" style="172" bestFit="1" customWidth="1"/>
    <col min="7956" max="7956" width="3.7109375" style="172" bestFit="1" customWidth="1"/>
    <col min="7957" max="7957" width="4.7109375" style="172" customWidth="1"/>
    <col min="7958" max="7960" width="5.7109375" style="172" customWidth="1"/>
    <col min="7961" max="7961" width="3.85546875" style="172" customWidth="1"/>
    <col min="7962" max="7962" width="4.5703125" style="172" customWidth="1"/>
    <col min="7963" max="7963" width="4.85546875" style="172" customWidth="1"/>
    <col min="7964" max="7964" width="4.5703125" style="172" customWidth="1"/>
    <col min="7965" max="7965" width="4.5703125" style="172" bestFit="1" customWidth="1"/>
    <col min="7966" max="7967" width="4.5703125" style="172" customWidth="1"/>
    <col min="7968" max="7968" width="2.140625" style="172" bestFit="1" customWidth="1"/>
    <col min="7969" max="7969" width="5.7109375" style="172" bestFit="1" customWidth="1"/>
    <col min="7970" max="7970" width="3.85546875" style="172" bestFit="1" customWidth="1"/>
    <col min="7971" max="7971" width="20.28515625" style="172" customWidth="1"/>
    <col min="7972" max="7972" width="5.85546875" style="172" bestFit="1" customWidth="1"/>
    <col min="7973" max="7973" width="31.28515625" style="172" bestFit="1" customWidth="1"/>
    <col min="7974" max="7974" width="5.85546875" style="172" bestFit="1" customWidth="1"/>
    <col min="7975" max="7975" width="21.42578125" style="172" bestFit="1" customWidth="1"/>
    <col min="7976" max="7976" width="5.85546875" style="172" bestFit="1" customWidth="1"/>
    <col min="7977" max="7978" width="11.42578125" style="172"/>
    <col min="7979" max="7979" width="5.85546875" style="172" bestFit="1" customWidth="1"/>
    <col min="7980" max="8176" width="11.42578125" style="172"/>
    <col min="8177" max="8177" width="15.42578125" style="172" customWidth="1"/>
    <col min="8178" max="8178" width="3.85546875" style="172" customWidth="1"/>
    <col min="8179" max="8179" width="10" style="172" customWidth="1"/>
    <col min="8180" max="8180" width="11.85546875" style="172" customWidth="1"/>
    <col min="8181" max="8181" width="13.7109375" style="172" customWidth="1"/>
    <col min="8182" max="8182" width="23.5703125" style="172" customWidth="1"/>
    <col min="8183" max="8183" width="12" style="172" customWidth="1"/>
    <col min="8184" max="8184" width="5.5703125" style="172" customWidth="1"/>
    <col min="8185" max="8185" width="1.7109375" style="172" customWidth="1"/>
    <col min="8186" max="8186" width="3.140625" style="172" customWidth="1"/>
    <col min="8187" max="8187" width="3.85546875" style="172" customWidth="1"/>
    <col min="8188" max="8188" width="4" style="172" customWidth="1"/>
    <col min="8189" max="8190" width="3.5703125" style="172" customWidth="1"/>
    <col min="8191" max="8191" width="5" style="172" customWidth="1"/>
    <col min="8192" max="8192" width="6" style="172" customWidth="1"/>
    <col min="8193" max="8193" width="4.28515625" style="172" customWidth="1"/>
    <col min="8194" max="8194" width="4.85546875" style="172" bestFit="1" customWidth="1"/>
    <col min="8195" max="8195" width="6" style="172" customWidth="1"/>
    <col min="8196" max="8196" width="4.7109375" style="172" customWidth="1"/>
    <col min="8197" max="8197" width="4.85546875" style="172" customWidth="1"/>
    <col min="8198" max="8198" width="4.85546875" style="172" bestFit="1" customWidth="1"/>
    <col min="8199" max="8200" width="3.5703125" style="172" bestFit="1" customWidth="1"/>
    <col min="8201" max="8201" width="6.140625" style="172" bestFit="1" customWidth="1"/>
    <col min="8202" max="8202" width="7" style="172" customWidth="1"/>
    <col min="8203" max="8203" width="8.140625" style="172" customWidth="1"/>
    <col min="8204" max="8204" width="5.5703125" style="172" customWidth="1"/>
    <col min="8205" max="8205" width="4" style="172" customWidth="1"/>
    <col min="8206" max="8206" width="6.7109375" style="172" bestFit="1" customWidth="1"/>
    <col min="8207" max="8207" width="7.140625" style="172" customWidth="1"/>
    <col min="8208" max="8208" width="6.28515625" style="172" bestFit="1" customWidth="1"/>
    <col min="8209" max="8209" width="4.42578125" style="172" customWidth="1"/>
    <col min="8210" max="8210" width="7" style="172" customWidth="1"/>
    <col min="8211" max="8211" width="3.5703125" style="172" bestFit="1" customWidth="1"/>
    <col min="8212" max="8212" width="3.7109375" style="172" bestFit="1" customWidth="1"/>
    <col min="8213" max="8213" width="4.7109375" style="172" customWidth="1"/>
    <col min="8214" max="8216" width="5.7109375" style="172" customWidth="1"/>
    <col min="8217" max="8217" width="3.85546875" style="172" customWidth="1"/>
    <col min="8218" max="8218" width="4.5703125" style="172" customWidth="1"/>
    <col min="8219" max="8219" width="4.85546875" style="172" customWidth="1"/>
    <col min="8220" max="8220" width="4.5703125" style="172" customWidth="1"/>
    <col min="8221" max="8221" width="4.5703125" style="172" bestFit="1" customWidth="1"/>
    <col min="8222" max="8223" width="4.5703125" style="172" customWidth="1"/>
    <col min="8224" max="8224" width="2.140625" style="172" bestFit="1" customWidth="1"/>
    <col min="8225" max="8225" width="5.7109375" style="172" bestFit="1" customWidth="1"/>
    <col min="8226" max="8226" width="3.85546875" style="172" bestFit="1" customWidth="1"/>
    <col min="8227" max="8227" width="20.28515625" style="172" customWidth="1"/>
    <col min="8228" max="8228" width="5.85546875" style="172" bestFit="1" customWidth="1"/>
    <col min="8229" max="8229" width="31.28515625" style="172" bestFit="1" customWidth="1"/>
    <col min="8230" max="8230" width="5.85546875" style="172" bestFit="1" customWidth="1"/>
    <col min="8231" max="8231" width="21.42578125" style="172" bestFit="1" customWidth="1"/>
    <col min="8232" max="8232" width="5.85546875" style="172" bestFit="1" customWidth="1"/>
    <col min="8233" max="8234" width="11.42578125" style="172"/>
    <col min="8235" max="8235" width="5.85546875" style="172" bestFit="1" customWidth="1"/>
    <col min="8236" max="8432" width="11.42578125" style="172"/>
    <col min="8433" max="8433" width="15.42578125" style="172" customWidth="1"/>
    <col min="8434" max="8434" width="3.85546875" style="172" customWidth="1"/>
    <col min="8435" max="8435" width="10" style="172" customWidth="1"/>
    <col min="8436" max="8436" width="11.85546875" style="172" customWidth="1"/>
    <col min="8437" max="8437" width="13.7109375" style="172" customWidth="1"/>
    <col min="8438" max="8438" width="23.5703125" style="172" customWidth="1"/>
    <col min="8439" max="8439" width="12" style="172" customWidth="1"/>
    <col min="8440" max="8440" width="5.5703125" style="172" customWidth="1"/>
    <col min="8441" max="8441" width="1.7109375" style="172" customWidth="1"/>
    <col min="8442" max="8442" width="3.140625" style="172" customWidth="1"/>
    <col min="8443" max="8443" width="3.85546875" style="172" customWidth="1"/>
    <col min="8444" max="8444" width="4" style="172" customWidth="1"/>
    <col min="8445" max="8446" width="3.5703125" style="172" customWidth="1"/>
    <col min="8447" max="8447" width="5" style="172" customWidth="1"/>
    <col min="8448" max="8448" width="6" style="172" customWidth="1"/>
    <col min="8449" max="8449" width="4.28515625" style="172" customWidth="1"/>
    <col min="8450" max="8450" width="4.85546875" style="172" bestFit="1" customWidth="1"/>
    <col min="8451" max="8451" width="6" style="172" customWidth="1"/>
    <col min="8452" max="8452" width="4.7109375" style="172" customWidth="1"/>
    <col min="8453" max="8453" width="4.85546875" style="172" customWidth="1"/>
    <col min="8454" max="8454" width="4.85546875" style="172" bestFit="1" customWidth="1"/>
    <col min="8455" max="8456" width="3.5703125" style="172" bestFit="1" customWidth="1"/>
    <col min="8457" max="8457" width="6.140625" style="172" bestFit="1" customWidth="1"/>
    <col min="8458" max="8458" width="7" style="172" customWidth="1"/>
    <col min="8459" max="8459" width="8.140625" style="172" customWidth="1"/>
    <col min="8460" max="8460" width="5.5703125" style="172" customWidth="1"/>
    <col min="8461" max="8461" width="4" style="172" customWidth="1"/>
    <col min="8462" max="8462" width="6.7109375" style="172" bestFit="1" customWidth="1"/>
    <col min="8463" max="8463" width="7.140625" style="172" customWidth="1"/>
    <col min="8464" max="8464" width="6.28515625" style="172" bestFit="1" customWidth="1"/>
    <col min="8465" max="8465" width="4.42578125" style="172" customWidth="1"/>
    <col min="8466" max="8466" width="7" style="172" customWidth="1"/>
    <col min="8467" max="8467" width="3.5703125" style="172" bestFit="1" customWidth="1"/>
    <col min="8468" max="8468" width="3.7109375" style="172" bestFit="1" customWidth="1"/>
    <col min="8469" max="8469" width="4.7109375" style="172" customWidth="1"/>
    <col min="8470" max="8472" width="5.7109375" style="172" customWidth="1"/>
    <col min="8473" max="8473" width="3.85546875" style="172" customWidth="1"/>
    <col min="8474" max="8474" width="4.5703125" style="172" customWidth="1"/>
    <col min="8475" max="8475" width="4.85546875" style="172" customWidth="1"/>
    <col min="8476" max="8476" width="4.5703125" style="172" customWidth="1"/>
    <col min="8477" max="8477" width="4.5703125" style="172" bestFit="1" customWidth="1"/>
    <col min="8478" max="8479" width="4.5703125" style="172" customWidth="1"/>
    <col min="8480" max="8480" width="2.140625" style="172" bestFit="1" customWidth="1"/>
    <col min="8481" max="8481" width="5.7109375" style="172" bestFit="1" customWidth="1"/>
    <col min="8482" max="8482" width="3.85546875" style="172" bestFit="1" customWidth="1"/>
    <col min="8483" max="8483" width="20.28515625" style="172" customWidth="1"/>
    <col min="8484" max="8484" width="5.85546875" style="172" bestFit="1" customWidth="1"/>
    <col min="8485" max="8485" width="31.28515625" style="172" bestFit="1" customWidth="1"/>
    <col min="8486" max="8486" width="5.85546875" style="172" bestFit="1" customWidth="1"/>
    <col min="8487" max="8487" width="21.42578125" style="172" bestFit="1" customWidth="1"/>
    <col min="8488" max="8488" width="5.85546875" style="172" bestFit="1" customWidth="1"/>
    <col min="8489" max="8490" width="11.42578125" style="172"/>
    <col min="8491" max="8491" width="5.85546875" style="172" bestFit="1" customWidth="1"/>
    <col min="8492" max="8688" width="11.42578125" style="172"/>
    <col min="8689" max="8689" width="15.42578125" style="172" customWidth="1"/>
    <col min="8690" max="8690" width="3.85546875" style="172" customWidth="1"/>
    <col min="8691" max="8691" width="10" style="172" customWidth="1"/>
    <col min="8692" max="8692" width="11.85546875" style="172" customWidth="1"/>
    <col min="8693" max="8693" width="13.7109375" style="172" customWidth="1"/>
    <col min="8694" max="8694" width="23.5703125" style="172" customWidth="1"/>
    <col min="8695" max="8695" width="12" style="172" customWidth="1"/>
    <col min="8696" max="8696" width="5.5703125" style="172" customWidth="1"/>
    <col min="8697" max="8697" width="1.7109375" style="172" customWidth="1"/>
    <col min="8698" max="8698" width="3.140625" style="172" customWidth="1"/>
    <col min="8699" max="8699" width="3.85546875" style="172" customWidth="1"/>
    <col min="8700" max="8700" width="4" style="172" customWidth="1"/>
    <col min="8701" max="8702" width="3.5703125" style="172" customWidth="1"/>
    <col min="8703" max="8703" width="5" style="172" customWidth="1"/>
    <col min="8704" max="8704" width="6" style="172" customWidth="1"/>
    <col min="8705" max="8705" width="4.28515625" style="172" customWidth="1"/>
    <col min="8706" max="8706" width="4.85546875" style="172" bestFit="1" customWidth="1"/>
    <col min="8707" max="8707" width="6" style="172" customWidth="1"/>
    <col min="8708" max="8708" width="4.7109375" style="172" customWidth="1"/>
    <col min="8709" max="8709" width="4.85546875" style="172" customWidth="1"/>
    <col min="8710" max="8710" width="4.85546875" style="172" bestFit="1" customWidth="1"/>
    <col min="8711" max="8712" width="3.5703125" style="172" bestFit="1" customWidth="1"/>
    <col min="8713" max="8713" width="6.140625" style="172" bestFit="1" customWidth="1"/>
    <col min="8714" max="8714" width="7" style="172" customWidth="1"/>
    <col min="8715" max="8715" width="8.140625" style="172" customWidth="1"/>
    <col min="8716" max="8716" width="5.5703125" style="172" customWidth="1"/>
    <col min="8717" max="8717" width="4" style="172" customWidth="1"/>
    <col min="8718" max="8718" width="6.7109375" style="172" bestFit="1" customWidth="1"/>
    <col min="8719" max="8719" width="7.140625" style="172" customWidth="1"/>
    <col min="8720" max="8720" width="6.28515625" style="172" bestFit="1" customWidth="1"/>
    <col min="8721" max="8721" width="4.42578125" style="172" customWidth="1"/>
    <col min="8722" max="8722" width="7" style="172" customWidth="1"/>
    <col min="8723" max="8723" width="3.5703125" style="172" bestFit="1" customWidth="1"/>
    <col min="8724" max="8724" width="3.7109375" style="172" bestFit="1" customWidth="1"/>
    <col min="8725" max="8725" width="4.7109375" style="172" customWidth="1"/>
    <col min="8726" max="8728" width="5.7109375" style="172" customWidth="1"/>
    <col min="8729" max="8729" width="3.85546875" style="172" customWidth="1"/>
    <col min="8730" max="8730" width="4.5703125" style="172" customWidth="1"/>
    <col min="8731" max="8731" width="4.85546875" style="172" customWidth="1"/>
    <col min="8732" max="8732" width="4.5703125" style="172" customWidth="1"/>
    <col min="8733" max="8733" width="4.5703125" style="172" bestFit="1" customWidth="1"/>
    <col min="8734" max="8735" width="4.5703125" style="172" customWidth="1"/>
    <col min="8736" max="8736" width="2.140625" style="172" bestFit="1" customWidth="1"/>
    <col min="8737" max="8737" width="5.7109375" style="172" bestFit="1" customWidth="1"/>
    <col min="8738" max="8738" width="3.85546875" style="172" bestFit="1" customWidth="1"/>
    <col min="8739" max="8739" width="20.28515625" style="172" customWidth="1"/>
    <col min="8740" max="8740" width="5.85546875" style="172" bestFit="1" customWidth="1"/>
    <col min="8741" max="8741" width="31.28515625" style="172" bestFit="1" customWidth="1"/>
    <col min="8742" max="8742" width="5.85546875" style="172" bestFit="1" customWidth="1"/>
    <col min="8743" max="8743" width="21.42578125" style="172" bestFit="1" customWidth="1"/>
    <col min="8744" max="8744" width="5.85546875" style="172" bestFit="1" customWidth="1"/>
    <col min="8745" max="8746" width="11.42578125" style="172"/>
    <col min="8747" max="8747" width="5.85546875" style="172" bestFit="1" customWidth="1"/>
    <col min="8748" max="8944" width="11.42578125" style="172"/>
    <col min="8945" max="8945" width="15.42578125" style="172" customWidth="1"/>
    <col min="8946" max="8946" width="3.85546875" style="172" customWidth="1"/>
    <col min="8947" max="8947" width="10" style="172" customWidth="1"/>
    <col min="8948" max="8948" width="11.85546875" style="172" customWidth="1"/>
    <col min="8949" max="8949" width="13.7109375" style="172" customWidth="1"/>
    <col min="8950" max="8950" width="23.5703125" style="172" customWidth="1"/>
    <col min="8951" max="8951" width="12" style="172" customWidth="1"/>
    <col min="8952" max="8952" width="5.5703125" style="172" customWidth="1"/>
    <col min="8953" max="8953" width="1.7109375" style="172" customWidth="1"/>
    <col min="8954" max="8954" width="3.140625" style="172" customWidth="1"/>
    <col min="8955" max="8955" width="3.85546875" style="172" customWidth="1"/>
    <col min="8956" max="8956" width="4" style="172" customWidth="1"/>
    <col min="8957" max="8958" width="3.5703125" style="172" customWidth="1"/>
    <col min="8959" max="8959" width="5" style="172" customWidth="1"/>
    <col min="8960" max="8960" width="6" style="172" customWidth="1"/>
    <col min="8961" max="8961" width="4.28515625" style="172" customWidth="1"/>
    <col min="8962" max="8962" width="4.85546875" style="172" bestFit="1" customWidth="1"/>
    <col min="8963" max="8963" width="6" style="172" customWidth="1"/>
    <col min="8964" max="8964" width="4.7109375" style="172" customWidth="1"/>
    <col min="8965" max="8965" width="4.85546875" style="172" customWidth="1"/>
    <col min="8966" max="8966" width="4.85546875" style="172" bestFit="1" customWidth="1"/>
    <col min="8967" max="8968" width="3.5703125" style="172" bestFit="1" customWidth="1"/>
    <col min="8969" max="8969" width="6.140625" style="172" bestFit="1" customWidth="1"/>
    <col min="8970" max="8970" width="7" style="172" customWidth="1"/>
    <col min="8971" max="8971" width="8.140625" style="172" customWidth="1"/>
    <col min="8972" max="8972" width="5.5703125" style="172" customWidth="1"/>
    <col min="8973" max="8973" width="4" style="172" customWidth="1"/>
    <col min="8974" max="8974" width="6.7109375" style="172" bestFit="1" customWidth="1"/>
    <col min="8975" max="8975" width="7.140625" style="172" customWidth="1"/>
    <col min="8976" max="8976" width="6.28515625" style="172" bestFit="1" customWidth="1"/>
    <col min="8977" max="8977" width="4.42578125" style="172" customWidth="1"/>
    <col min="8978" max="8978" width="7" style="172" customWidth="1"/>
    <col min="8979" max="8979" width="3.5703125" style="172" bestFit="1" customWidth="1"/>
    <col min="8980" max="8980" width="3.7109375" style="172" bestFit="1" customWidth="1"/>
    <col min="8981" max="8981" width="4.7109375" style="172" customWidth="1"/>
    <col min="8982" max="8984" width="5.7109375" style="172" customWidth="1"/>
    <col min="8985" max="8985" width="3.85546875" style="172" customWidth="1"/>
    <col min="8986" max="8986" width="4.5703125" style="172" customWidth="1"/>
    <col min="8987" max="8987" width="4.85546875" style="172" customWidth="1"/>
    <col min="8988" max="8988" width="4.5703125" style="172" customWidth="1"/>
    <col min="8989" max="8989" width="4.5703125" style="172" bestFit="1" customWidth="1"/>
    <col min="8990" max="8991" width="4.5703125" style="172" customWidth="1"/>
    <col min="8992" max="8992" width="2.140625" style="172" bestFit="1" customWidth="1"/>
    <col min="8993" max="8993" width="5.7109375" style="172" bestFit="1" customWidth="1"/>
    <col min="8994" max="8994" width="3.85546875" style="172" bestFit="1" customWidth="1"/>
    <col min="8995" max="8995" width="20.28515625" style="172" customWidth="1"/>
    <col min="8996" max="8996" width="5.85546875" style="172" bestFit="1" customWidth="1"/>
    <col min="8997" max="8997" width="31.28515625" style="172" bestFit="1" customWidth="1"/>
    <col min="8998" max="8998" width="5.85546875" style="172" bestFit="1" customWidth="1"/>
    <col min="8999" max="8999" width="21.42578125" style="172" bestFit="1" customWidth="1"/>
    <col min="9000" max="9000" width="5.85546875" style="172" bestFit="1" customWidth="1"/>
    <col min="9001" max="9002" width="11.42578125" style="172"/>
    <col min="9003" max="9003" width="5.85546875" style="172" bestFit="1" customWidth="1"/>
    <col min="9004" max="9200" width="11.42578125" style="172"/>
    <col min="9201" max="9201" width="15.42578125" style="172" customWidth="1"/>
    <col min="9202" max="9202" width="3.85546875" style="172" customWidth="1"/>
    <col min="9203" max="9203" width="10" style="172" customWidth="1"/>
    <col min="9204" max="9204" width="11.85546875" style="172" customWidth="1"/>
    <col min="9205" max="9205" width="13.7109375" style="172" customWidth="1"/>
    <col min="9206" max="9206" width="23.5703125" style="172" customWidth="1"/>
    <col min="9207" max="9207" width="12" style="172" customWidth="1"/>
    <col min="9208" max="9208" width="5.5703125" style="172" customWidth="1"/>
    <col min="9209" max="9209" width="1.7109375" style="172" customWidth="1"/>
    <col min="9210" max="9210" width="3.140625" style="172" customWidth="1"/>
    <col min="9211" max="9211" width="3.85546875" style="172" customWidth="1"/>
    <col min="9212" max="9212" width="4" style="172" customWidth="1"/>
    <col min="9213" max="9214" width="3.5703125" style="172" customWidth="1"/>
    <col min="9215" max="9215" width="5" style="172" customWidth="1"/>
    <col min="9216" max="9216" width="6" style="172" customWidth="1"/>
    <col min="9217" max="9217" width="4.28515625" style="172" customWidth="1"/>
    <col min="9218" max="9218" width="4.85546875" style="172" bestFit="1" customWidth="1"/>
    <col min="9219" max="9219" width="6" style="172" customWidth="1"/>
    <col min="9220" max="9220" width="4.7109375" style="172" customWidth="1"/>
    <col min="9221" max="9221" width="4.85546875" style="172" customWidth="1"/>
    <col min="9222" max="9222" width="4.85546875" style="172" bestFit="1" customWidth="1"/>
    <col min="9223" max="9224" width="3.5703125" style="172" bestFit="1" customWidth="1"/>
    <col min="9225" max="9225" width="6.140625" style="172" bestFit="1" customWidth="1"/>
    <col min="9226" max="9226" width="7" style="172" customWidth="1"/>
    <col min="9227" max="9227" width="8.140625" style="172" customWidth="1"/>
    <col min="9228" max="9228" width="5.5703125" style="172" customWidth="1"/>
    <col min="9229" max="9229" width="4" style="172" customWidth="1"/>
    <col min="9230" max="9230" width="6.7109375" style="172" bestFit="1" customWidth="1"/>
    <col min="9231" max="9231" width="7.140625" style="172" customWidth="1"/>
    <col min="9232" max="9232" width="6.28515625" style="172" bestFit="1" customWidth="1"/>
    <col min="9233" max="9233" width="4.42578125" style="172" customWidth="1"/>
    <col min="9234" max="9234" width="7" style="172" customWidth="1"/>
    <col min="9235" max="9235" width="3.5703125" style="172" bestFit="1" customWidth="1"/>
    <col min="9236" max="9236" width="3.7109375" style="172" bestFit="1" customWidth="1"/>
    <col min="9237" max="9237" width="4.7109375" style="172" customWidth="1"/>
    <col min="9238" max="9240" width="5.7109375" style="172" customWidth="1"/>
    <col min="9241" max="9241" width="3.85546875" style="172" customWidth="1"/>
    <col min="9242" max="9242" width="4.5703125" style="172" customWidth="1"/>
    <col min="9243" max="9243" width="4.85546875" style="172" customWidth="1"/>
    <col min="9244" max="9244" width="4.5703125" style="172" customWidth="1"/>
    <col min="9245" max="9245" width="4.5703125" style="172" bestFit="1" customWidth="1"/>
    <col min="9246" max="9247" width="4.5703125" style="172" customWidth="1"/>
    <col min="9248" max="9248" width="2.140625" style="172" bestFit="1" customWidth="1"/>
    <col min="9249" max="9249" width="5.7109375" style="172" bestFit="1" customWidth="1"/>
    <col min="9250" max="9250" width="3.85546875" style="172" bestFit="1" customWidth="1"/>
    <col min="9251" max="9251" width="20.28515625" style="172" customWidth="1"/>
    <col min="9252" max="9252" width="5.85546875" style="172" bestFit="1" customWidth="1"/>
    <col min="9253" max="9253" width="31.28515625" style="172" bestFit="1" customWidth="1"/>
    <col min="9254" max="9254" width="5.85546875" style="172" bestFit="1" customWidth="1"/>
    <col min="9255" max="9255" width="21.42578125" style="172" bestFit="1" customWidth="1"/>
    <col min="9256" max="9256" width="5.85546875" style="172" bestFit="1" customWidth="1"/>
    <col min="9257" max="9258" width="11.42578125" style="172"/>
    <col min="9259" max="9259" width="5.85546875" style="172" bestFit="1" customWidth="1"/>
    <col min="9260" max="9456" width="11.42578125" style="172"/>
    <col min="9457" max="9457" width="15.42578125" style="172" customWidth="1"/>
    <col min="9458" max="9458" width="3.85546875" style="172" customWidth="1"/>
    <col min="9459" max="9459" width="10" style="172" customWidth="1"/>
    <col min="9460" max="9460" width="11.85546875" style="172" customWidth="1"/>
    <col min="9461" max="9461" width="13.7109375" style="172" customWidth="1"/>
    <col min="9462" max="9462" width="23.5703125" style="172" customWidth="1"/>
    <col min="9463" max="9463" width="12" style="172" customWidth="1"/>
    <col min="9464" max="9464" width="5.5703125" style="172" customWidth="1"/>
    <col min="9465" max="9465" width="1.7109375" style="172" customWidth="1"/>
    <col min="9466" max="9466" width="3.140625" style="172" customWidth="1"/>
    <col min="9467" max="9467" width="3.85546875" style="172" customWidth="1"/>
    <col min="9468" max="9468" width="4" style="172" customWidth="1"/>
    <col min="9469" max="9470" width="3.5703125" style="172" customWidth="1"/>
    <col min="9471" max="9471" width="5" style="172" customWidth="1"/>
    <col min="9472" max="9472" width="6" style="172" customWidth="1"/>
    <col min="9473" max="9473" width="4.28515625" style="172" customWidth="1"/>
    <col min="9474" max="9474" width="4.85546875" style="172" bestFit="1" customWidth="1"/>
    <col min="9475" max="9475" width="6" style="172" customWidth="1"/>
    <col min="9476" max="9476" width="4.7109375" style="172" customWidth="1"/>
    <col min="9477" max="9477" width="4.85546875" style="172" customWidth="1"/>
    <col min="9478" max="9478" width="4.85546875" style="172" bestFit="1" customWidth="1"/>
    <col min="9479" max="9480" width="3.5703125" style="172" bestFit="1" customWidth="1"/>
    <col min="9481" max="9481" width="6.140625" style="172" bestFit="1" customWidth="1"/>
    <col min="9482" max="9482" width="7" style="172" customWidth="1"/>
    <col min="9483" max="9483" width="8.140625" style="172" customWidth="1"/>
    <col min="9484" max="9484" width="5.5703125" style="172" customWidth="1"/>
    <col min="9485" max="9485" width="4" style="172" customWidth="1"/>
    <col min="9486" max="9486" width="6.7109375" style="172" bestFit="1" customWidth="1"/>
    <col min="9487" max="9487" width="7.140625" style="172" customWidth="1"/>
    <col min="9488" max="9488" width="6.28515625" style="172" bestFit="1" customWidth="1"/>
    <col min="9489" max="9489" width="4.42578125" style="172" customWidth="1"/>
    <col min="9490" max="9490" width="7" style="172" customWidth="1"/>
    <col min="9491" max="9491" width="3.5703125" style="172" bestFit="1" customWidth="1"/>
    <col min="9492" max="9492" width="3.7109375" style="172" bestFit="1" customWidth="1"/>
    <col min="9493" max="9493" width="4.7109375" style="172" customWidth="1"/>
    <col min="9494" max="9496" width="5.7109375" style="172" customWidth="1"/>
    <col min="9497" max="9497" width="3.85546875" style="172" customWidth="1"/>
    <col min="9498" max="9498" width="4.5703125" style="172" customWidth="1"/>
    <col min="9499" max="9499" width="4.85546875" style="172" customWidth="1"/>
    <col min="9500" max="9500" width="4.5703125" style="172" customWidth="1"/>
    <col min="9501" max="9501" width="4.5703125" style="172" bestFit="1" customWidth="1"/>
    <col min="9502" max="9503" width="4.5703125" style="172" customWidth="1"/>
    <col min="9504" max="9504" width="2.140625" style="172" bestFit="1" customWidth="1"/>
    <col min="9505" max="9505" width="5.7109375" style="172" bestFit="1" customWidth="1"/>
    <col min="9506" max="9506" width="3.85546875" style="172" bestFit="1" customWidth="1"/>
    <col min="9507" max="9507" width="20.28515625" style="172" customWidth="1"/>
    <col min="9508" max="9508" width="5.85546875" style="172" bestFit="1" customWidth="1"/>
    <col min="9509" max="9509" width="31.28515625" style="172" bestFit="1" customWidth="1"/>
    <col min="9510" max="9510" width="5.85546875" style="172" bestFit="1" customWidth="1"/>
    <col min="9511" max="9511" width="21.42578125" style="172" bestFit="1" customWidth="1"/>
    <col min="9512" max="9512" width="5.85546875" style="172" bestFit="1" customWidth="1"/>
    <col min="9513" max="9514" width="11.42578125" style="172"/>
    <col min="9515" max="9515" width="5.85546875" style="172" bestFit="1" customWidth="1"/>
    <col min="9516" max="9712" width="11.42578125" style="172"/>
    <col min="9713" max="9713" width="15.42578125" style="172" customWidth="1"/>
    <col min="9714" max="9714" width="3.85546875" style="172" customWidth="1"/>
    <col min="9715" max="9715" width="10" style="172" customWidth="1"/>
    <col min="9716" max="9716" width="11.85546875" style="172" customWidth="1"/>
    <col min="9717" max="9717" width="13.7109375" style="172" customWidth="1"/>
    <col min="9718" max="9718" width="23.5703125" style="172" customWidth="1"/>
    <col min="9719" max="9719" width="12" style="172" customWidth="1"/>
    <col min="9720" max="9720" width="5.5703125" style="172" customWidth="1"/>
    <col min="9721" max="9721" width="1.7109375" style="172" customWidth="1"/>
    <col min="9722" max="9722" width="3.140625" style="172" customWidth="1"/>
    <col min="9723" max="9723" width="3.85546875" style="172" customWidth="1"/>
    <col min="9724" max="9724" width="4" style="172" customWidth="1"/>
    <col min="9725" max="9726" width="3.5703125" style="172" customWidth="1"/>
    <col min="9727" max="9727" width="5" style="172" customWidth="1"/>
    <col min="9728" max="9728" width="6" style="172" customWidth="1"/>
    <col min="9729" max="9729" width="4.28515625" style="172" customWidth="1"/>
    <col min="9730" max="9730" width="4.85546875" style="172" bestFit="1" customWidth="1"/>
    <col min="9731" max="9731" width="6" style="172" customWidth="1"/>
    <col min="9732" max="9732" width="4.7109375" style="172" customWidth="1"/>
    <col min="9733" max="9733" width="4.85546875" style="172" customWidth="1"/>
    <col min="9734" max="9734" width="4.85546875" style="172" bestFit="1" customWidth="1"/>
    <col min="9735" max="9736" width="3.5703125" style="172" bestFit="1" customWidth="1"/>
    <col min="9737" max="9737" width="6.140625" style="172" bestFit="1" customWidth="1"/>
    <col min="9738" max="9738" width="7" style="172" customWidth="1"/>
    <col min="9739" max="9739" width="8.140625" style="172" customWidth="1"/>
    <col min="9740" max="9740" width="5.5703125" style="172" customWidth="1"/>
    <col min="9741" max="9741" width="4" style="172" customWidth="1"/>
    <col min="9742" max="9742" width="6.7109375" style="172" bestFit="1" customWidth="1"/>
    <col min="9743" max="9743" width="7.140625" style="172" customWidth="1"/>
    <col min="9744" max="9744" width="6.28515625" style="172" bestFit="1" customWidth="1"/>
    <col min="9745" max="9745" width="4.42578125" style="172" customWidth="1"/>
    <col min="9746" max="9746" width="7" style="172" customWidth="1"/>
    <col min="9747" max="9747" width="3.5703125" style="172" bestFit="1" customWidth="1"/>
    <col min="9748" max="9748" width="3.7109375" style="172" bestFit="1" customWidth="1"/>
    <col min="9749" max="9749" width="4.7109375" style="172" customWidth="1"/>
    <col min="9750" max="9752" width="5.7109375" style="172" customWidth="1"/>
    <col min="9753" max="9753" width="3.85546875" style="172" customWidth="1"/>
    <col min="9754" max="9754" width="4.5703125" style="172" customWidth="1"/>
    <col min="9755" max="9755" width="4.85546875" style="172" customWidth="1"/>
    <col min="9756" max="9756" width="4.5703125" style="172" customWidth="1"/>
    <col min="9757" max="9757" width="4.5703125" style="172" bestFit="1" customWidth="1"/>
    <col min="9758" max="9759" width="4.5703125" style="172" customWidth="1"/>
    <col min="9760" max="9760" width="2.140625" style="172" bestFit="1" customWidth="1"/>
    <col min="9761" max="9761" width="5.7109375" style="172" bestFit="1" customWidth="1"/>
    <col min="9762" max="9762" width="3.85546875" style="172" bestFit="1" customWidth="1"/>
    <col min="9763" max="9763" width="20.28515625" style="172" customWidth="1"/>
    <col min="9764" max="9764" width="5.85546875" style="172" bestFit="1" customWidth="1"/>
    <col min="9765" max="9765" width="31.28515625" style="172" bestFit="1" customWidth="1"/>
    <col min="9766" max="9766" width="5.85546875" style="172" bestFit="1" customWidth="1"/>
    <col min="9767" max="9767" width="21.42578125" style="172" bestFit="1" customWidth="1"/>
    <col min="9768" max="9768" width="5.85546875" style="172" bestFit="1" customWidth="1"/>
    <col min="9769" max="9770" width="11.42578125" style="172"/>
    <col min="9771" max="9771" width="5.85546875" style="172" bestFit="1" customWidth="1"/>
    <col min="9772" max="9968" width="11.42578125" style="172"/>
    <col min="9969" max="9969" width="15.42578125" style="172" customWidth="1"/>
    <col min="9970" max="9970" width="3.85546875" style="172" customWidth="1"/>
    <col min="9971" max="9971" width="10" style="172" customWidth="1"/>
    <col min="9972" max="9972" width="11.85546875" style="172" customWidth="1"/>
    <col min="9973" max="9973" width="13.7109375" style="172" customWidth="1"/>
    <col min="9974" max="9974" width="23.5703125" style="172" customWidth="1"/>
    <col min="9975" max="9975" width="12" style="172" customWidth="1"/>
    <col min="9976" max="9976" width="5.5703125" style="172" customWidth="1"/>
    <col min="9977" max="9977" width="1.7109375" style="172" customWidth="1"/>
    <col min="9978" max="9978" width="3.140625" style="172" customWidth="1"/>
    <col min="9979" max="9979" width="3.85546875" style="172" customWidth="1"/>
    <col min="9980" max="9980" width="4" style="172" customWidth="1"/>
    <col min="9981" max="9982" width="3.5703125" style="172" customWidth="1"/>
    <col min="9983" max="9983" width="5" style="172" customWidth="1"/>
    <col min="9984" max="9984" width="6" style="172" customWidth="1"/>
    <col min="9985" max="9985" width="4.28515625" style="172" customWidth="1"/>
    <col min="9986" max="9986" width="4.85546875" style="172" bestFit="1" customWidth="1"/>
    <col min="9987" max="9987" width="6" style="172" customWidth="1"/>
    <col min="9988" max="9988" width="4.7109375" style="172" customWidth="1"/>
    <col min="9989" max="9989" width="4.85546875" style="172" customWidth="1"/>
    <col min="9990" max="9990" width="4.85546875" style="172" bestFit="1" customWidth="1"/>
    <col min="9991" max="9992" width="3.5703125" style="172" bestFit="1" customWidth="1"/>
    <col min="9993" max="9993" width="6.140625" style="172" bestFit="1" customWidth="1"/>
    <col min="9994" max="9994" width="7" style="172" customWidth="1"/>
    <col min="9995" max="9995" width="8.140625" style="172" customWidth="1"/>
    <col min="9996" max="9996" width="5.5703125" style="172" customWidth="1"/>
    <col min="9997" max="9997" width="4" style="172" customWidth="1"/>
    <col min="9998" max="9998" width="6.7109375" style="172" bestFit="1" customWidth="1"/>
    <col min="9999" max="9999" width="7.140625" style="172" customWidth="1"/>
    <col min="10000" max="10000" width="6.28515625" style="172" bestFit="1" customWidth="1"/>
    <col min="10001" max="10001" width="4.42578125" style="172" customWidth="1"/>
    <col min="10002" max="10002" width="7" style="172" customWidth="1"/>
    <col min="10003" max="10003" width="3.5703125" style="172" bestFit="1" customWidth="1"/>
    <col min="10004" max="10004" width="3.7109375" style="172" bestFit="1" customWidth="1"/>
    <col min="10005" max="10005" width="4.7109375" style="172" customWidth="1"/>
    <col min="10006" max="10008" width="5.7109375" style="172" customWidth="1"/>
    <col min="10009" max="10009" width="3.85546875" style="172" customWidth="1"/>
    <col min="10010" max="10010" width="4.5703125" style="172" customWidth="1"/>
    <col min="10011" max="10011" width="4.85546875" style="172" customWidth="1"/>
    <col min="10012" max="10012" width="4.5703125" style="172" customWidth="1"/>
    <col min="10013" max="10013" width="4.5703125" style="172" bestFit="1" customWidth="1"/>
    <col min="10014" max="10015" width="4.5703125" style="172" customWidth="1"/>
    <col min="10016" max="10016" width="2.140625" style="172" bestFit="1" customWidth="1"/>
    <col min="10017" max="10017" width="5.7109375" style="172" bestFit="1" customWidth="1"/>
    <col min="10018" max="10018" width="3.85546875" style="172" bestFit="1" customWidth="1"/>
    <col min="10019" max="10019" width="20.28515625" style="172" customWidth="1"/>
    <col min="10020" max="10020" width="5.85546875" style="172" bestFit="1" customWidth="1"/>
    <col min="10021" max="10021" width="31.28515625" style="172" bestFit="1" customWidth="1"/>
    <col min="10022" max="10022" width="5.85546875" style="172" bestFit="1" customWidth="1"/>
    <col min="10023" max="10023" width="21.42578125" style="172" bestFit="1" customWidth="1"/>
    <col min="10024" max="10024" width="5.85546875" style="172" bestFit="1" customWidth="1"/>
    <col min="10025" max="10026" width="11.42578125" style="172"/>
    <col min="10027" max="10027" width="5.85546875" style="172" bestFit="1" customWidth="1"/>
    <col min="10028" max="10224" width="11.42578125" style="172"/>
    <col min="10225" max="10225" width="15.42578125" style="172" customWidth="1"/>
    <col min="10226" max="10226" width="3.85546875" style="172" customWidth="1"/>
    <col min="10227" max="10227" width="10" style="172" customWidth="1"/>
    <col min="10228" max="10228" width="11.85546875" style="172" customWidth="1"/>
    <col min="10229" max="10229" width="13.7109375" style="172" customWidth="1"/>
    <col min="10230" max="10230" width="23.5703125" style="172" customWidth="1"/>
    <col min="10231" max="10231" width="12" style="172" customWidth="1"/>
    <col min="10232" max="10232" width="5.5703125" style="172" customWidth="1"/>
    <col min="10233" max="10233" width="1.7109375" style="172" customWidth="1"/>
    <col min="10234" max="10234" width="3.140625" style="172" customWidth="1"/>
    <col min="10235" max="10235" width="3.85546875" style="172" customWidth="1"/>
    <col min="10236" max="10236" width="4" style="172" customWidth="1"/>
    <col min="10237" max="10238" width="3.5703125" style="172" customWidth="1"/>
    <col min="10239" max="10239" width="5" style="172" customWidth="1"/>
    <col min="10240" max="10240" width="6" style="172" customWidth="1"/>
    <col min="10241" max="10241" width="4.28515625" style="172" customWidth="1"/>
    <col min="10242" max="10242" width="4.85546875" style="172" bestFit="1" customWidth="1"/>
    <col min="10243" max="10243" width="6" style="172" customWidth="1"/>
    <col min="10244" max="10244" width="4.7109375" style="172" customWidth="1"/>
    <col min="10245" max="10245" width="4.85546875" style="172" customWidth="1"/>
    <col min="10246" max="10246" width="4.85546875" style="172" bestFit="1" customWidth="1"/>
    <col min="10247" max="10248" width="3.5703125" style="172" bestFit="1" customWidth="1"/>
    <col min="10249" max="10249" width="6.140625" style="172" bestFit="1" customWidth="1"/>
    <col min="10250" max="10250" width="7" style="172" customWidth="1"/>
    <col min="10251" max="10251" width="8.140625" style="172" customWidth="1"/>
    <col min="10252" max="10252" width="5.5703125" style="172" customWidth="1"/>
    <col min="10253" max="10253" width="4" style="172" customWidth="1"/>
    <col min="10254" max="10254" width="6.7109375" style="172" bestFit="1" customWidth="1"/>
    <col min="10255" max="10255" width="7.140625" style="172" customWidth="1"/>
    <col min="10256" max="10256" width="6.28515625" style="172" bestFit="1" customWidth="1"/>
    <col min="10257" max="10257" width="4.42578125" style="172" customWidth="1"/>
    <col min="10258" max="10258" width="7" style="172" customWidth="1"/>
    <col min="10259" max="10259" width="3.5703125" style="172" bestFit="1" customWidth="1"/>
    <col min="10260" max="10260" width="3.7109375" style="172" bestFit="1" customWidth="1"/>
    <col min="10261" max="10261" width="4.7109375" style="172" customWidth="1"/>
    <col min="10262" max="10264" width="5.7109375" style="172" customWidth="1"/>
    <col min="10265" max="10265" width="3.85546875" style="172" customWidth="1"/>
    <col min="10266" max="10266" width="4.5703125" style="172" customWidth="1"/>
    <col min="10267" max="10267" width="4.85546875" style="172" customWidth="1"/>
    <col min="10268" max="10268" width="4.5703125" style="172" customWidth="1"/>
    <col min="10269" max="10269" width="4.5703125" style="172" bestFit="1" customWidth="1"/>
    <col min="10270" max="10271" width="4.5703125" style="172" customWidth="1"/>
    <col min="10272" max="10272" width="2.140625" style="172" bestFit="1" customWidth="1"/>
    <col min="10273" max="10273" width="5.7109375" style="172" bestFit="1" customWidth="1"/>
    <col min="10274" max="10274" width="3.85546875" style="172" bestFit="1" customWidth="1"/>
    <col min="10275" max="10275" width="20.28515625" style="172" customWidth="1"/>
    <col min="10276" max="10276" width="5.85546875" style="172" bestFit="1" customWidth="1"/>
    <col min="10277" max="10277" width="31.28515625" style="172" bestFit="1" customWidth="1"/>
    <col min="10278" max="10278" width="5.85546875" style="172" bestFit="1" customWidth="1"/>
    <col min="10279" max="10279" width="21.42578125" style="172" bestFit="1" customWidth="1"/>
    <col min="10280" max="10280" width="5.85546875" style="172" bestFit="1" customWidth="1"/>
    <col min="10281" max="10282" width="11.42578125" style="172"/>
    <col min="10283" max="10283" width="5.85546875" style="172" bestFit="1" customWidth="1"/>
    <col min="10284" max="10480" width="11.42578125" style="172"/>
    <col min="10481" max="10481" width="15.42578125" style="172" customWidth="1"/>
    <col min="10482" max="10482" width="3.85546875" style="172" customWidth="1"/>
    <col min="10483" max="10483" width="10" style="172" customWidth="1"/>
    <col min="10484" max="10484" width="11.85546875" style="172" customWidth="1"/>
    <col min="10485" max="10485" width="13.7109375" style="172" customWidth="1"/>
    <col min="10486" max="10486" width="23.5703125" style="172" customWidth="1"/>
    <col min="10487" max="10487" width="12" style="172" customWidth="1"/>
    <col min="10488" max="10488" width="5.5703125" style="172" customWidth="1"/>
    <col min="10489" max="10489" width="1.7109375" style="172" customWidth="1"/>
    <col min="10490" max="10490" width="3.140625" style="172" customWidth="1"/>
    <col min="10491" max="10491" width="3.85546875" style="172" customWidth="1"/>
    <col min="10492" max="10492" width="4" style="172" customWidth="1"/>
    <col min="10493" max="10494" width="3.5703125" style="172" customWidth="1"/>
    <col min="10495" max="10495" width="5" style="172" customWidth="1"/>
    <col min="10496" max="10496" width="6" style="172" customWidth="1"/>
    <col min="10497" max="10497" width="4.28515625" style="172" customWidth="1"/>
    <col min="10498" max="10498" width="4.85546875" style="172" bestFit="1" customWidth="1"/>
    <col min="10499" max="10499" width="6" style="172" customWidth="1"/>
    <col min="10500" max="10500" width="4.7109375" style="172" customWidth="1"/>
    <col min="10501" max="10501" width="4.85546875" style="172" customWidth="1"/>
    <col min="10502" max="10502" width="4.85546875" style="172" bestFit="1" customWidth="1"/>
    <col min="10503" max="10504" width="3.5703125" style="172" bestFit="1" customWidth="1"/>
    <col min="10505" max="10505" width="6.140625" style="172" bestFit="1" customWidth="1"/>
    <col min="10506" max="10506" width="7" style="172" customWidth="1"/>
    <col min="10507" max="10507" width="8.140625" style="172" customWidth="1"/>
    <col min="10508" max="10508" width="5.5703125" style="172" customWidth="1"/>
    <col min="10509" max="10509" width="4" style="172" customWidth="1"/>
    <col min="10510" max="10510" width="6.7109375" style="172" bestFit="1" customWidth="1"/>
    <col min="10511" max="10511" width="7.140625" style="172" customWidth="1"/>
    <col min="10512" max="10512" width="6.28515625" style="172" bestFit="1" customWidth="1"/>
    <col min="10513" max="10513" width="4.42578125" style="172" customWidth="1"/>
    <col min="10514" max="10514" width="7" style="172" customWidth="1"/>
    <col min="10515" max="10515" width="3.5703125" style="172" bestFit="1" customWidth="1"/>
    <col min="10516" max="10516" width="3.7109375" style="172" bestFit="1" customWidth="1"/>
    <col min="10517" max="10517" width="4.7109375" style="172" customWidth="1"/>
    <col min="10518" max="10520" width="5.7109375" style="172" customWidth="1"/>
    <col min="10521" max="10521" width="3.85546875" style="172" customWidth="1"/>
    <col min="10522" max="10522" width="4.5703125" style="172" customWidth="1"/>
    <col min="10523" max="10523" width="4.85546875" style="172" customWidth="1"/>
    <col min="10524" max="10524" width="4.5703125" style="172" customWidth="1"/>
    <col min="10525" max="10525" width="4.5703125" style="172" bestFit="1" customWidth="1"/>
    <col min="10526" max="10527" width="4.5703125" style="172" customWidth="1"/>
    <col min="10528" max="10528" width="2.140625" style="172" bestFit="1" customWidth="1"/>
    <col min="10529" max="10529" width="5.7109375" style="172" bestFit="1" customWidth="1"/>
    <col min="10530" max="10530" width="3.85546875" style="172" bestFit="1" customWidth="1"/>
    <col min="10531" max="10531" width="20.28515625" style="172" customWidth="1"/>
    <col min="10532" max="10532" width="5.85546875" style="172" bestFit="1" customWidth="1"/>
    <col min="10533" max="10533" width="31.28515625" style="172" bestFit="1" customWidth="1"/>
    <col min="10534" max="10534" width="5.85546875" style="172" bestFit="1" customWidth="1"/>
    <col min="10535" max="10535" width="21.42578125" style="172" bestFit="1" customWidth="1"/>
    <col min="10536" max="10536" width="5.85546875" style="172" bestFit="1" customWidth="1"/>
    <col min="10537" max="10538" width="11.42578125" style="172"/>
    <col min="10539" max="10539" width="5.85546875" style="172" bestFit="1" customWidth="1"/>
    <col min="10540" max="10736" width="11.42578125" style="172"/>
    <col min="10737" max="10737" width="15.42578125" style="172" customWidth="1"/>
    <col min="10738" max="10738" width="3.85546875" style="172" customWidth="1"/>
    <col min="10739" max="10739" width="10" style="172" customWidth="1"/>
    <col min="10740" max="10740" width="11.85546875" style="172" customWidth="1"/>
    <col min="10741" max="10741" width="13.7109375" style="172" customWidth="1"/>
    <col min="10742" max="10742" width="23.5703125" style="172" customWidth="1"/>
    <col min="10743" max="10743" width="12" style="172" customWidth="1"/>
    <col min="10744" max="10744" width="5.5703125" style="172" customWidth="1"/>
    <col min="10745" max="10745" width="1.7109375" style="172" customWidth="1"/>
    <col min="10746" max="10746" width="3.140625" style="172" customWidth="1"/>
    <col min="10747" max="10747" width="3.85546875" style="172" customWidth="1"/>
    <col min="10748" max="10748" width="4" style="172" customWidth="1"/>
    <col min="10749" max="10750" width="3.5703125" style="172" customWidth="1"/>
    <col min="10751" max="10751" width="5" style="172" customWidth="1"/>
    <col min="10752" max="10752" width="6" style="172" customWidth="1"/>
    <col min="10753" max="10753" width="4.28515625" style="172" customWidth="1"/>
    <col min="10754" max="10754" width="4.85546875" style="172" bestFit="1" customWidth="1"/>
    <col min="10755" max="10755" width="6" style="172" customWidth="1"/>
    <col min="10756" max="10756" width="4.7109375" style="172" customWidth="1"/>
    <col min="10757" max="10757" width="4.85546875" style="172" customWidth="1"/>
    <col min="10758" max="10758" width="4.85546875" style="172" bestFit="1" customWidth="1"/>
    <col min="10759" max="10760" width="3.5703125" style="172" bestFit="1" customWidth="1"/>
    <col min="10761" max="10761" width="6.140625" style="172" bestFit="1" customWidth="1"/>
    <col min="10762" max="10762" width="7" style="172" customWidth="1"/>
    <col min="10763" max="10763" width="8.140625" style="172" customWidth="1"/>
    <col min="10764" max="10764" width="5.5703125" style="172" customWidth="1"/>
    <col min="10765" max="10765" width="4" style="172" customWidth="1"/>
    <col min="10766" max="10766" width="6.7109375" style="172" bestFit="1" customWidth="1"/>
    <col min="10767" max="10767" width="7.140625" style="172" customWidth="1"/>
    <col min="10768" max="10768" width="6.28515625" style="172" bestFit="1" customWidth="1"/>
    <col min="10769" max="10769" width="4.42578125" style="172" customWidth="1"/>
    <col min="10770" max="10770" width="7" style="172" customWidth="1"/>
    <col min="10771" max="10771" width="3.5703125" style="172" bestFit="1" customWidth="1"/>
    <col min="10772" max="10772" width="3.7109375" style="172" bestFit="1" customWidth="1"/>
    <col min="10773" max="10773" width="4.7109375" style="172" customWidth="1"/>
    <col min="10774" max="10776" width="5.7109375" style="172" customWidth="1"/>
    <col min="10777" max="10777" width="3.85546875" style="172" customWidth="1"/>
    <col min="10778" max="10778" width="4.5703125" style="172" customWidth="1"/>
    <col min="10779" max="10779" width="4.85546875" style="172" customWidth="1"/>
    <col min="10780" max="10780" width="4.5703125" style="172" customWidth="1"/>
    <col min="10781" max="10781" width="4.5703125" style="172" bestFit="1" customWidth="1"/>
    <col min="10782" max="10783" width="4.5703125" style="172" customWidth="1"/>
    <col min="10784" max="10784" width="2.140625" style="172" bestFit="1" customWidth="1"/>
    <col min="10785" max="10785" width="5.7109375" style="172" bestFit="1" customWidth="1"/>
    <col min="10786" max="10786" width="3.85546875" style="172" bestFit="1" customWidth="1"/>
    <col min="10787" max="10787" width="20.28515625" style="172" customWidth="1"/>
    <col min="10788" max="10788" width="5.85546875" style="172" bestFit="1" customWidth="1"/>
    <col min="10789" max="10789" width="31.28515625" style="172" bestFit="1" customWidth="1"/>
    <col min="10790" max="10790" width="5.85546875" style="172" bestFit="1" customWidth="1"/>
    <col min="10791" max="10791" width="21.42578125" style="172" bestFit="1" customWidth="1"/>
    <col min="10792" max="10792" width="5.85546875" style="172" bestFit="1" customWidth="1"/>
    <col min="10793" max="10794" width="11.42578125" style="172"/>
    <col min="10795" max="10795" width="5.85546875" style="172" bestFit="1" customWidth="1"/>
    <col min="10796" max="10992" width="11.42578125" style="172"/>
    <col min="10993" max="10993" width="15.42578125" style="172" customWidth="1"/>
    <col min="10994" max="10994" width="3.85546875" style="172" customWidth="1"/>
    <col min="10995" max="10995" width="10" style="172" customWidth="1"/>
    <col min="10996" max="10996" width="11.85546875" style="172" customWidth="1"/>
    <col min="10997" max="10997" width="13.7109375" style="172" customWidth="1"/>
    <col min="10998" max="10998" width="23.5703125" style="172" customWidth="1"/>
    <col min="10999" max="10999" width="12" style="172" customWidth="1"/>
    <col min="11000" max="11000" width="5.5703125" style="172" customWidth="1"/>
    <col min="11001" max="11001" width="1.7109375" style="172" customWidth="1"/>
    <col min="11002" max="11002" width="3.140625" style="172" customWidth="1"/>
    <col min="11003" max="11003" width="3.85546875" style="172" customWidth="1"/>
    <col min="11004" max="11004" width="4" style="172" customWidth="1"/>
    <col min="11005" max="11006" width="3.5703125" style="172" customWidth="1"/>
    <col min="11007" max="11007" width="5" style="172" customWidth="1"/>
    <col min="11008" max="11008" width="6" style="172" customWidth="1"/>
    <col min="11009" max="11009" width="4.28515625" style="172" customWidth="1"/>
    <col min="11010" max="11010" width="4.85546875" style="172" bestFit="1" customWidth="1"/>
    <col min="11011" max="11011" width="6" style="172" customWidth="1"/>
    <col min="11012" max="11012" width="4.7109375" style="172" customWidth="1"/>
    <col min="11013" max="11013" width="4.85546875" style="172" customWidth="1"/>
    <col min="11014" max="11014" width="4.85546875" style="172" bestFit="1" customWidth="1"/>
    <col min="11015" max="11016" width="3.5703125" style="172" bestFit="1" customWidth="1"/>
    <col min="11017" max="11017" width="6.140625" style="172" bestFit="1" customWidth="1"/>
    <col min="11018" max="11018" width="7" style="172" customWidth="1"/>
    <col min="11019" max="11019" width="8.140625" style="172" customWidth="1"/>
    <col min="11020" max="11020" width="5.5703125" style="172" customWidth="1"/>
    <col min="11021" max="11021" width="4" style="172" customWidth="1"/>
    <col min="11022" max="11022" width="6.7109375" style="172" bestFit="1" customWidth="1"/>
    <col min="11023" max="11023" width="7.140625" style="172" customWidth="1"/>
    <col min="11024" max="11024" width="6.28515625" style="172" bestFit="1" customWidth="1"/>
    <col min="11025" max="11025" width="4.42578125" style="172" customWidth="1"/>
    <col min="11026" max="11026" width="7" style="172" customWidth="1"/>
    <col min="11027" max="11027" width="3.5703125" style="172" bestFit="1" customWidth="1"/>
    <col min="11028" max="11028" width="3.7109375" style="172" bestFit="1" customWidth="1"/>
    <col min="11029" max="11029" width="4.7109375" style="172" customWidth="1"/>
    <col min="11030" max="11032" width="5.7109375" style="172" customWidth="1"/>
    <col min="11033" max="11033" width="3.85546875" style="172" customWidth="1"/>
    <col min="11034" max="11034" width="4.5703125" style="172" customWidth="1"/>
    <col min="11035" max="11035" width="4.85546875" style="172" customWidth="1"/>
    <col min="11036" max="11036" width="4.5703125" style="172" customWidth="1"/>
    <col min="11037" max="11037" width="4.5703125" style="172" bestFit="1" customWidth="1"/>
    <col min="11038" max="11039" width="4.5703125" style="172" customWidth="1"/>
    <col min="11040" max="11040" width="2.140625" style="172" bestFit="1" customWidth="1"/>
    <col min="11041" max="11041" width="5.7109375" style="172" bestFit="1" customWidth="1"/>
    <col min="11042" max="11042" width="3.85546875" style="172" bestFit="1" customWidth="1"/>
    <col min="11043" max="11043" width="20.28515625" style="172" customWidth="1"/>
    <col min="11044" max="11044" width="5.85546875" style="172" bestFit="1" customWidth="1"/>
    <col min="11045" max="11045" width="31.28515625" style="172" bestFit="1" customWidth="1"/>
    <col min="11046" max="11046" width="5.85546875" style="172" bestFit="1" customWidth="1"/>
    <col min="11047" max="11047" width="21.42578125" style="172" bestFit="1" customWidth="1"/>
    <col min="11048" max="11048" width="5.85546875" style="172" bestFit="1" customWidth="1"/>
    <col min="11049" max="11050" width="11.42578125" style="172"/>
    <col min="11051" max="11051" width="5.85546875" style="172" bestFit="1" customWidth="1"/>
    <col min="11052" max="11248" width="11.42578125" style="172"/>
    <col min="11249" max="11249" width="15.42578125" style="172" customWidth="1"/>
    <col min="11250" max="11250" width="3.85546875" style="172" customWidth="1"/>
    <col min="11251" max="11251" width="10" style="172" customWidth="1"/>
    <col min="11252" max="11252" width="11.85546875" style="172" customWidth="1"/>
    <col min="11253" max="11253" width="13.7109375" style="172" customWidth="1"/>
    <col min="11254" max="11254" width="23.5703125" style="172" customWidth="1"/>
    <col min="11255" max="11255" width="12" style="172" customWidth="1"/>
    <col min="11256" max="11256" width="5.5703125" style="172" customWidth="1"/>
    <col min="11257" max="11257" width="1.7109375" style="172" customWidth="1"/>
    <col min="11258" max="11258" width="3.140625" style="172" customWidth="1"/>
    <col min="11259" max="11259" width="3.85546875" style="172" customWidth="1"/>
    <col min="11260" max="11260" width="4" style="172" customWidth="1"/>
    <col min="11261" max="11262" width="3.5703125" style="172" customWidth="1"/>
    <col min="11263" max="11263" width="5" style="172" customWidth="1"/>
    <col min="11264" max="11264" width="6" style="172" customWidth="1"/>
    <col min="11265" max="11265" width="4.28515625" style="172" customWidth="1"/>
    <col min="11266" max="11266" width="4.85546875" style="172" bestFit="1" customWidth="1"/>
    <col min="11267" max="11267" width="6" style="172" customWidth="1"/>
    <col min="11268" max="11268" width="4.7109375" style="172" customWidth="1"/>
    <col min="11269" max="11269" width="4.85546875" style="172" customWidth="1"/>
    <col min="11270" max="11270" width="4.85546875" style="172" bestFit="1" customWidth="1"/>
    <col min="11271" max="11272" width="3.5703125" style="172" bestFit="1" customWidth="1"/>
    <col min="11273" max="11273" width="6.140625" style="172" bestFit="1" customWidth="1"/>
    <col min="11274" max="11274" width="7" style="172" customWidth="1"/>
    <col min="11275" max="11275" width="8.140625" style="172" customWidth="1"/>
    <col min="11276" max="11276" width="5.5703125" style="172" customWidth="1"/>
    <col min="11277" max="11277" width="4" style="172" customWidth="1"/>
    <col min="11278" max="11278" width="6.7109375" style="172" bestFit="1" customWidth="1"/>
    <col min="11279" max="11279" width="7.140625" style="172" customWidth="1"/>
    <col min="11280" max="11280" width="6.28515625" style="172" bestFit="1" customWidth="1"/>
    <col min="11281" max="11281" width="4.42578125" style="172" customWidth="1"/>
    <col min="11282" max="11282" width="7" style="172" customWidth="1"/>
    <col min="11283" max="11283" width="3.5703125" style="172" bestFit="1" customWidth="1"/>
    <col min="11284" max="11284" width="3.7109375" style="172" bestFit="1" customWidth="1"/>
    <col min="11285" max="11285" width="4.7109375" style="172" customWidth="1"/>
    <col min="11286" max="11288" width="5.7109375" style="172" customWidth="1"/>
    <col min="11289" max="11289" width="3.85546875" style="172" customWidth="1"/>
    <col min="11290" max="11290" width="4.5703125" style="172" customWidth="1"/>
    <col min="11291" max="11291" width="4.85546875" style="172" customWidth="1"/>
    <col min="11292" max="11292" width="4.5703125" style="172" customWidth="1"/>
    <col min="11293" max="11293" width="4.5703125" style="172" bestFit="1" customWidth="1"/>
    <col min="11294" max="11295" width="4.5703125" style="172" customWidth="1"/>
    <col min="11296" max="11296" width="2.140625" style="172" bestFit="1" customWidth="1"/>
    <col min="11297" max="11297" width="5.7109375" style="172" bestFit="1" customWidth="1"/>
    <col min="11298" max="11298" width="3.85546875" style="172" bestFit="1" customWidth="1"/>
    <col min="11299" max="11299" width="20.28515625" style="172" customWidth="1"/>
    <col min="11300" max="11300" width="5.85546875" style="172" bestFit="1" customWidth="1"/>
    <col min="11301" max="11301" width="31.28515625" style="172" bestFit="1" customWidth="1"/>
    <col min="11302" max="11302" width="5.85546875" style="172" bestFit="1" customWidth="1"/>
    <col min="11303" max="11303" width="21.42578125" style="172" bestFit="1" customWidth="1"/>
    <col min="11304" max="11304" width="5.85546875" style="172" bestFit="1" customWidth="1"/>
    <col min="11305" max="11306" width="11.42578125" style="172"/>
    <col min="11307" max="11307" width="5.85546875" style="172" bestFit="1" customWidth="1"/>
    <col min="11308" max="11504" width="11.42578125" style="172"/>
    <col min="11505" max="11505" width="15.42578125" style="172" customWidth="1"/>
    <col min="11506" max="11506" width="3.85546875" style="172" customWidth="1"/>
    <col min="11507" max="11507" width="10" style="172" customWidth="1"/>
    <col min="11508" max="11508" width="11.85546875" style="172" customWidth="1"/>
    <col min="11509" max="11509" width="13.7109375" style="172" customWidth="1"/>
    <col min="11510" max="11510" width="23.5703125" style="172" customWidth="1"/>
    <col min="11511" max="11511" width="12" style="172" customWidth="1"/>
    <col min="11512" max="11512" width="5.5703125" style="172" customWidth="1"/>
    <col min="11513" max="11513" width="1.7109375" style="172" customWidth="1"/>
    <col min="11514" max="11514" width="3.140625" style="172" customWidth="1"/>
    <col min="11515" max="11515" width="3.85546875" style="172" customWidth="1"/>
    <col min="11516" max="11516" width="4" style="172" customWidth="1"/>
    <col min="11517" max="11518" width="3.5703125" style="172" customWidth="1"/>
    <col min="11519" max="11519" width="5" style="172" customWidth="1"/>
    <col min="11520" max="11520" width="6" style="172" customWidth="1"/>
    <col min="11521" max="11521" width="4.28515625" style="172" customWidth="1"/>
    <col min="11522" max="11522" width="4.85546875" style="172" bestFit="1" customWidth="1"/>
    <col min="11523" max="11523" width="6" style="172" customWidth="1"/>
    <col min="11524" max="11524" width="4.7109375" style="172" customWidth="1"/>
    <col min="11525" max="11525" width="4.85546875" style="172" customWidth="1"/>
    <col min="11526" max="11526" width="4.85546875" style="172" bestFit="1" customWidth="1"/>
    <col min="11527" max="11528" width="3.5703125" style="172" bestFit="1" customWidth="1"/>
    <col min="11529" max="11529" width="6.140625" style="172" bestFit="1" customWidth="1"/>
    <col min="11530" max="11530" width="7" style="172" customWidth="1"/>
    <col min="11531" max="11531" width="8.140625" style="172" customWidth="1"/>
    <col min="11532" max="11532" width="5.5703125" style="172" customWidth="1"/>
    <col min="11533" max="11533" width="4" style="172" customWidth="1"/>
    <col min="11534" max="11534" width="6.7109375" style="172" bestFit="1" customWidth="1"/>
    <col min="11535" max="11535" width="7.140625" style="172" customWidth="1"/>
    <col min="11536" max="11536" width="6.28515625" style="172" bestFit="1" customWidth="1"/>
    <col min="11537" max="11537" width="4.42578125" style="172" customWidth="1"/>
    <col min="11538" max="11538" width="7" style="172" customWidth="1"/>
    <col min="11539" max="11539" width="3.5703125" style="172" bestFit="1" customWidth="1"/>
    <col min="11540" max="11540" width="3.7109375" style="172" bestFit="1" customWidth="1"/>
    <col min="11541" max="11541" width="4.7109375" style="172" customWidth="1"/>
    <col min="11542" max="11544" width="5.7109375" style="172" customWidth="1"/>
    <col min="11545" max="11545" width="3.85546875" style="172" customWidth="1"/>
    <col min="11546" max="11546" width="4.5703125" style="172" customWidth="1"/>
    <col min="11547" max="11547" width="4.85546875" style="172" customWidth="1"/>
    <col min="11548" max="11548" width="4.5703125" style="172" customWidth="1"/>
    <col min="11549" max="11549" width="4.5703125" style="172" bestFit="1" customWidth="1"/>
    <col min="11550" max="11551" width="4.5703125" style="172" customWidth="1"/>
    <col min="11552" max="11552" width="2.140625" style="172" bestFit="1" customWidth="1"/>
    <col min="11553" max="11553" width="5.7109375" style="172" bestFit="1" customWidth="1"/>
    <col min="11554" max="11554" width="3.85546875" style="172" bestFit="1" customWidth="1"/>
    <col min="11555" max="11555" width="20.28515625" style="172" customWidth="1"/>
    <col min="11556" max="11556" width="5.85546875" style="172" bestFit="1" customWidth="1"/>
    <col min="11557" max="11557" width="31.28515625" style="172" bestFit="1" customWidth="1"/>
    <col min="11558" max="11558" width="5.85546875" style="172" bestFit="1" customWidth="1"/>
    <col min="11559" max="11559" width="21.42578125" style="172" bestFit="1" customWidth="1"/>
    <col min="11560" max="11560" width="5.85546875" style="172" bestFit="1" customWidth="1"/>
    <col min="11561" max="11562" width="11.42578125" style="172"/>
    <col min="11563" max="11563" width="5.85546875" style="172" bestFit="1" customWidth="1"/>
    <col min="11564" max="11760" width="11.42578125" style="172"/>
    <col min="11761" max="11761" width="15.42578125" style="172" customWidth="1"/>
    <col min="11762" max="11762" width="3.85546875" style="172" customWidth="1"/>
    <col min="11763" max="11763" width="10" style="172" customWidth="1"/>
    <col min="11764" max="11764" width="11.85546875" style="172" customWidth="1"/>
    <col min="11765" max="11765" width="13.7109375" style="172" customWidth="1"/>
    <col min="11766" max="11766" width="23.5703125" style="172" customWidth="1"/>
    <col min="11767" max="11767" width="12" style="172" customWidth="1"/>
    <col min="11768" max="11768" width="5.5703125" style="172" customWidth="1"/>
    <col min="11769" max="11769" width="1.7109375" style="172" customWidth="1"/>
    <col min="11770" max="11770" width="3.140625" style="172" customWidth="1"/>
    <col min="11771" max="11771" width="3.85546875" style="172" customWidth="1"/>
    <col min="11772" max="11772" width="4" style="172" customWidth="1"/>
    <col min="11773" max="11774" width="3.5703125" style="172" customWidth="1"/>
    <col min="11775" max="11775" width="5" style="172" customWidth="1"/>
    <col min="11776" max="11776" width="6" style="172" customWidth="1"/>
    <col min="11777" max="11777" width="4.28515625" style="172" customWidth="1"/>
    <col min="11778" max="11778" width="4.85546875" style="172" bestFit="1" customWidth="1"/>
    <col min="11779" max="11779" width="6" style="172" customWidth="1"/>
    <col min="11780" max="11780" width="4.7109375" style="172" customWidth="1"/>
    <col min="11781" max="11781" width="4.85546875" style="172" customWidth="1"/>
    <col min="11782" max="11782" width="4.85546875" style="172" bestFit="1" customWidth="1"/>
    <col min="11783" max="11784" width="3.5703125" style="172" bestFit="1" customWidth="1"/>
    <col min="11785" max="11785" width="6.140625" style="172" bestFit="1" customWidth="1"/>
    <col min="11786" max="11786" width="7" style="172" customWidth="1"/>
    <col min="11787" max="11787" width="8.140625" style="172" customWidth="1"/>
    <col min="11788" max="11788" width="5.5703125" style="172" customWidth="1"/>
    <col min="11789" max="11789" width="4" style="172" customWidth="1"/>
    <col min="11790" max="11790" width="6.7109375" style="172" bestFit="1" customWidth="1"/>
    <col min="11791" max="11791" width="7.140625" style="172" customWidth="1"/>
    <col min="11792" max="11792" width="6.28515625" style="172" bestFit="1" customWidth="1"/>
    <col min="11793" max="11793" width="4.42578125" style="172" customWidth="1"/>
    <col min="11794" max="11794" width="7" style="172" customWidth="1"/>
    <col min="11795" max="11795" width="3.5703125" style="172" bestFit="1" customWidth="1"/>
    <col min="11796" max="11796" width="3.7109375" style="172" bestFit="1" customWidth="1"/>
    <col min="11797" max="11797" width="4.7109375" style="172" customWidth="1"/>
    <col min="11798" max="11800" width="5.7109375" style="172" customWidth="1"/>
    <col min="11801" max="11801" width="3.85546875" style="172" customWidth="1"/>
    <col min="11802" max="11802" width="4.5703125" style="172" customWidth="1"/>
    <col min="11803" max="11803" width="4.85546875" style="172" customWidth="1"/>
    <col min="11804" max="11804" width="4.5703125" style="172" customWidth="1"/>
    <col min="11805" max="11805" width="4.5703125" style="172" bestFit="1" customWidth="1"/>
    <col min="11806" max="11807" width="4.5703125" style="172" customWidth="1"/>
    <col min="11808" max="11808" width="2.140625" style="172" bestFit="1" customWidth="1"/>
    <col min="11809" max="11809" width="5.7109375" style="172" bestFit="1" customWidth="1"/>
    <col min="11810" max="11810" width="3.85546875" style="172" bestFit="1" customWidth="1"/>
    <col min="11811" max="11811" width="20.28515625" style="172" customWidth="1"/>
    <col min="11812" max="11812" width="5.85546875" style="172" bestFit="1" customWidth="1"/>
    <col min="11813" max="11813" width="31.28515625" style="172" bestFit="1" customWidth="1"/>
    <col min="11814" max="11814" width="5.85546875" style="172" bestFit="1" customWidth="1"/>
    <col min="11815" max="11815" width="21.42578125" style="172" bestFit="1" customWidth="1"/>
    <col min="11816" max="11816" width="5.85546875" style="172" bestFit="1" customWidth="1"/>
    <col min="11817" max="11818" width="11.42578125" style="172"/>
    <col min="11819" max="11819" width="5.85546875" style="172" bestFit="1" customWidth="1"/>
    <col min="11820" max="12016" width="11.42578125" style="172"/>
    <col min="12017" max="12017" width="15.42578125" style="172" customWidth="1"/>
    <col min="12018" max="12018" width="3.85546875" style="172" customWidth="1"/>
    <col min="12019" max="12019" width="10" style="172" customWidth="1"/>
    <col min="12020" max="12020" width="11.85546875" style="172" customWidth="1"/>
    <col min="12021" max="12021" width="13.7109375" style="172" customWidth="1"/>
    <col min="12022" max="12022" width="23.5703125" style="172" customWidth="1"/>
    <col min="12023" max="12023" width="12" style="172" customWidth="1"/>
    <col min="12024" max="12024" width="5.5703125" style="172" customWidth="1"/>
    <col min="12025" max="12025" width="1.7109375" style="172" customWidth="1"/>
    <col min="12026" max="12026" width="3.140625" style="172" customWidth="1"/>
    <col min="12027" max="12027" width="3.85546875" style="172" customWidth="1"/>
    <col min="12028" max="12028" width="4" style="172" customWidth="1"/>
    <col min="12029" max="12030" width="3.5703125" style="172" customWidth="1"/>
    <col min="12031" max="12031" width="5" style="172" customWidth="1"/>
    <col min="12032" max="12032" width="6" style="172" customWidth="1"/>
    <col min="12033" max="12033" width="4.28515625" style="172" customWidth="1"/>
    <col min="12034" max="12034" width="4.85546875" style="172" bestFit="1" customWidth="1"/>
    <col min="12035" max="12035" width="6" style="172" customWidth="1"/>
    <col min="12036" max="12036" width="4.7109375" style="172" customWidth="1"/>
    <col min="12037" max="12037" width="4.85546875" style="172" customWidth="1"/>
    <col min="12038" max="12038" width="4.85546875" style="172" bestFit="1" customWidth="1"/>
    <col min="12039" max="12040" width="3.5703125" style="172" bestFit="1" customWidth="1"/>
    <col min="12041" max="12041" width="6.140625" style="172" bestFit="1" customWidth="1"/>
    <col min="12042" max="12042" width="7" style="172" customWidth="1"/>
    <col min="12043" max="12043" width="8.140625" style="172" customWidth="1"/>
    <col min="12044" max="12044" width="5.5703125" style="172" customWidth="1"/>
    <col min="12045" max="12045" width="4" style="172" customWidth="1"/>
    <col min="12046" max="12046" width="6.7109375" style="172" bestFit="1" customWidth="1"/>
    <col min="12047" max="12047" width="7.140625" style="172" customWidth="1"/>
    <col min="12048" max="12048" width="6.28515625" style="172" bestFit="1" customWidth="1"/>
    <col min="12049" max="12049" width="4.42578125" style="172" customWidth="1"/>
    <col min="12050" max="12050" width="7" style="172" customWidth="1"/>
    <col min="12051" max="12051" width="3.5703125" style="172" bestFit="1" customWidth="1"/>
    <col min="12052" max="12052" width="3.7109375" style="172" bestFit="1" customWidth="1"/>
    <col min="12053" max="12053" width="4.7109375" style="172" customWidth="1"/>
    <col min="12054" max="12056" width="5.7109375" style="172" customWidth="1"/>
    <col min="12057" max="12057" width="3.85546875" style="172" customWidth="1"/>
    <col min="12058" max="12058" width="4.5703125" style="172" customWidth="1"/>
    <col min="12059" max="12059" width="4.85546875" style="172" customWidth="1"/>
    <col min="12060" max="12060" width="4.5703125" style="172" customWidth="1"/>
    <col min="12061" max="12061" width="4.5703125" style="172" bestFit="1" customWidth="1"/>
    <col min="12062" max="12063" width="4.5703125" style="172" customWidth="1"/>
    <col min="12064" max="12064" width="2.140625" style="172" bestFit="1" customWidth="1"/>
    <col min="12065" max="12065" width="5.7109375" style="172" bestFit="1" customWidth="1"/>
    <col min="12066" max="12066" width="3.85546875" style="172" bestFit="1" customWidth="1"/>
    <col min="12067" max="12067" width="20.28515625" style="172" customWidth="1"/>
    <col min="12068" max="12068" width="5.85546875" style="172" bestFit="1" customWidth="1"/>
    <col min="12069" max="12069" width="31.28515625" style="172" bestFit="1" customWidth="1"/>
    <col min="12070" max="12070" width="5.85546875" style="172" bestFit="1" customWidth="1"/>
    <col min="12071" max="12071" width="21.42578125" style="172" bestFit="1" customWidth="1"/>
    <col min="12072" max="12072" width="5.85546875" style="172" bestFit="1" customWidth="1"/>
    <col min="12073" max="12074" width="11.42578125" style="172"/>
    <col min="12075" max="12075" width="5.85546875" style="172" bestFit="1" customWidth="1"/>
    <col min="12076" max="12272" width="11.42578125" style="172"/>
    <col min="12273" max="12273" width="15.42578125" style="172" customWidth="1"/>
    <col min="12274" max="12274" width="3.85546875" style="172" customWidth="1"/>
    <col min="12275" max="12275" width="10" style="172" customWidth="1"/>
    <col min="12276" max="12276" width="11.85546875" style="172" customWidth="1"/>
    <col min="12277" max="12277" width="13.7109375" style="172" customWidth="1"/>
    <col min="12278" max="12278" width="23.5703125" style="172" customWidth="1"/>
    <col min="12279" max="12279" width="12" style="172" customWidth="1"/>
    <col min="12280" max="12280" width="5.5703125" style="172" customWidth="1"/>
    <col min="12281" max="12281" width="1.7109375" style="172" customWidth="1"/>
    <col min="12282" max="12282" width="3.140625" style="172" customWidth="1"/>
    <col min="12283" max="12283" width="3.85546875" style="172" customWidth="1"/>
    <col min="12284" max="12284" width="4" style="172" customWidth="1"/>
    <col min="12285" max="12286" width="3.5703125" style="172" customWidth="1"/>
    <col min="12287" max="12287" width="5" style="172" customWidth="1"/>
    <col min="12288" max="12288" width="6" style="172" customWidth="1"/>
    <col min="12289" max="12289" width="4.28515625" style="172" customWidth="1"/>
    <col min="12290" max="12290" width="4.85546875" style="172" bestFit="1" customWidth="1"/>
    <col min="12291" max="12291" width="6" style="172" customWidth="1"/>
    <col min="12292" max="12292" width="4.7109375" style="172" customWidth="1"/>
    <col min="12293" max="12293" width="4.85546875" style="172" customWidth="1"/>
    <col min="12294" max="12294" width="4.85546875" style="172" bestFit="1" customWidth="1"/>
    <col min="12295" max="12296" width="3.5703125" style="172" bestFit="1" customWidth="1"/>
    <col min="12297" max="12297" width="6.140625" style="172" bestFit="1" customWidth="1"/>
    <col min="12298" max="12298" width="7" style="172" customWidth="1"/>
    <col min="12299" max="12299" width="8.140625" style="172" customWidth="1"/>
    <col min="12300" max="12300" width="5.5703125" style="172" customWidth="1"/>
    <col min="12301" max="12301" width="4" style="172" customWidth="1"/>
    <col min="12302" max="12302" width="6.7109375" style="172" bestFit="1" customWidth="1"/>
    <col min="12303" max="12303" width="7.140625" style="172" customWidth="1"/>
    <col min="12304" max="12304" width="6.28515625" style="172" bestFit="1" customWidth="1"/>
    <col min="12305" max="12305" width="4.42578125" style="172" customWidth="1"/>
    <col min="12306" max="12306" width="7" style="172" customWidth="1"/>
    <col min="12307" max="12307" width="3.5703125" style="172" bestFit="1" customWidth="1"/>
    <col min="12308" max="12308" width="3.7109375" style="172" bestFit="1" customWidth="1"/>
    <col min="12309" max="12309" width="4.7109375" style="172" customWidth="1"/>
    <col min="12310" max="12312" width="5.7109375" style="172" customWidth="1"/>
    <col min="12313" max="12313" width="3.85546875" style="172" customWidth="1"/>
    <col min="12314" max="12314" width="4.5703125" style="172" customWidth="1"/>
    <col min="12315" max="12315" width="4.85546875" style="172" customWidth="1"/>
    <col min="12316" max="12316" width="4.5703125" style="172" customWidth="1"/>
    <col min="12317" max="12317" width="4.5703125" style="172" bestFit="1" customWidth="1"/>
    <col min="12318" max="12319" width="4.5703125" style="172" customWidth="1"/>
    <col min="12320" max="12320" width="2.140625" style="172" bestFit="1" customWidth="1"/>
    <col min="12321" max="12321" width="5.7109375" style="172" bestFit="1" customWidth="1"/>
    <col min="12322" max="12322" width="3.85546875" style="172" bestFit="1" customWidth="1"/>
    <col min="12323" max="12323" width="20.28515625" style="172" customWidth="1"/>
    <col min="12324" max="12324" width="5.85546875" style="172" bestFit="1" customWidth="1"/>
    <col min="12325" max="12325" width="31.28515625" style="172" bestFit="1" customWidth="1"/>
    <col min="12326" max="12326" width="5.85546875" style="172" bestFit="1" customWidth="1"/>
    <col min="12327" max="12327" width="21.42578125" style="172" bestFit="1" customWidth="1"/>
    <col min="12328" max="12328" width="5.85546875" style="172" bestFit="1" customWidth="1"/>
    <col min="12329" max="12330" width="11.42578125" style="172"/>
    <col min="12331" max="12331" width="5.85546875" style="172" bestFit="1" customWidth="1"/>
    <col min="12332" max="12528" width="11.42578125" style="172"/>
    <col min="12529" max="12529" width="15.42578125" style="172" customWidth="1"/>
    <col min="12530" max="12530" width="3.85546875" style="172" customWidth="1"/>
    <col min="12531" max="12531" width="10" style="172" customWidth="1"/>
    <col min="12532" max="12532" width="11.85546875" style="172" customWidth="1"/>
    <col min="12533" max="12533" width="13.7109375" style="172" customWidth="1"/>
    <col min="12534" max="12534" width="23.5703125" style="172" customWidth="1"/>
    <col min="12535" max="12535" width="12" style="172" customWidth="1"/>
    <col min="12536" max="12536" width="5.5703125" style="172" customWidth="1"/>
    <col min="12537" max="12537" width="1.7109375" style="172" customWidth="1"/>
    <col min="12538" max="12538" width="3.140625" style="172" customWidth="1"/>
    <col min="12539" max="12539" width="3.85546875" style="172" customWidth="1"/>
    <col min="12540" max="12540" width="4" style="172" customWidth="1"/>
    <col min="12541" max="12542" width="3.5703125" style="172" customWidth="1"/>
    <col min="12543" max="12543" width="5" style="172" customWidth="1"/>
    <col min="12544" max="12544" width="6" style="172" customWidth="1"/>
    <col min="12545" max="12545" width="4.28515625" style="172" customWidth="1"/>
    <col min="12546" max="12546" width="4.85546875" style="172" bestFit="1" customWidth="1"/>
    <col min="12547" max="12547" width="6" style="172" customWidth="1"/>
    <col min="12548" max="12548" width="4.7109375" style="172" customWidth="1"/>
    <col min="12549" max="12549" width="4.85546875" style="172" customWidth="1"/>
    <col min="12550" max="12550" width="4.85546875" style="172" bestFit="1" customWidth="1"/>
    <col min="12551" max="12552" width="3.5703125" style="172" bestFit="1" customWidth="1"/>
    <col min="12553" max="12553" width="6.140625" style="172" bestFit="1" customWidth="1"/>
    <col min="12554" max="12554" width="7" style="172" customWidth="1"/>
    <col min="12555" max="12555" width="8.140625" style="172" customWidth="1"/>
    <col min="12556" max="12556" width="5.5703125" style="172" customWidth="1"/>
    <col min="12557" max="12557" width="4" style="172" customWidth="1"/>
    <col min="12558" max="12558" width="6.7109375" style="172" bestFit="1" customWidth="1"/>
    <col min="12559" max="12559" width="7.140625" style="172" customWidth="1"/>
    <col min="12560" max="12560" width="6.28515625" style="172" bestFit="1" customWidth="1"/>
    <col min="12561" max="12561" width="4.42578125" style="172" customWidth="1"/>
    <col min="12562" max="12562" width="7" style="172" customWidth="1"/>
    <col min="12563" max="12563" width="3.5703125" style="172" bestFit="1" customWidth="1"/>
    <col min="12564" max="12564" width="3.7109375" style="172" bestFit="1" customWidth="1"/>
    <col min="12565" max="12565" width="4.7109375" style="172" customWidth="1"/>
    <col min="12566" max="12568" width="5.7109375" style="172" customWidth="1"/>
    <col min="12569" max="12569" width="3.85546875" style="172" customWidth="1"/>
    <col min="12570" max="12570" width="4.5703125" style="172" customWidth="1"/>
    <col min="12571" max="12571" width="4.85546875" style="172" customWidth="1"/>
    <col min="12572" max="12572" width="4.5703125" style="172" customWidth="1"/>
    <col min="12573" max="12573" width="4.5703125" style="172" bestFit="1" customWidth="1"/>
    <col min="12574" max="12575" width="4.5703125" style="172" customWidth="1"/>
    <col min="12576" max="12576" width="2.140625" style="172" bestFit="1" customWidth="1"/>
    <col min="12577" max="12577" width="5.7109375" style="172" bestFit="1" customWidth="1"/>
    <col min="12578" max="12578" width="3.85546875" style="172" bestFit="1" customWidth="1"/>
    <col min="12579" max="12579" width="20.28515625" style="172" customWidth="1"/>
    <col min="12580" max="12580" width="5.85546875" style="172" bestFit="1" customWidth="1"/>
    <col min="12581" max="12581" width="31.28515625" style="172" bestFit="1" customWidth="1"/>
    <col min="12582" max="12582" width="5.85546875" style="172" bestFit="1" customWidth="1"/>
    <col min="12583" max="12583" width="21.42578125" style="172" bestFit="1" customWidth="1"/>
    <col min="12584" max="12584" width="5.85546875" style="172" bestFit="1" customWidth="1"/>
    <col min="12585" max="12586" width="11.42578125" style="172"/>
    <col min="12587" max="12587" width="5.85546875" style="172" bestFit="1" customWidth="1"/>
    <col min="12588" max="12784" width="11.42578125" style="172"/>
    <col min="12785" max="12785" width="15.42578125" style="172" customWidth="1"/>
    <col min="12786" max="12786" width="3.85546875" style="172" customWidth="1"/>
    <col min="12787" max="12787" width="10" style="172" customWidth="1"/>
    <col min="12788" max="12788" width="11.85546875" style="172" customWidth="1"/>
    <col min="12789" max="12789" width="13.7109375" style="172" customWidth="1"/>
    <col min="12790" max="12790" width="23.5703125" style="172" customWidth="1"/>
    <col min="12791" max="12791" width="12" style="172" customWidth="1"/>
    <col min="12792" max="12792" width="5.5703125" style="172" customWidth="1"/>
    <col min="12793" max="12793" width="1.7109375" style="172" customWidth="1"/>
    <col min="12794" max="12794" width="3.140625" style="172" customWidth="1"/>
    <col min="12795" max="12795" width="3.85546875" style="172" customWidth="1"/>
    <col min="12796" max="12796" width="4" style="172" customWidth="1"/>
    <col min="12797" max="12798" width="3.5703125" style="172" customWidth="1"/>
    <col min="12799" max="12799" width="5" style="172" customWidth="1"/>
    <col min="12800" max="12800" width="6" style="172" customWidth="1"/>
    <col min="12801" max="12801" width="4.28515625" style="172" customWidth="1"/>
    <col min="12802" max="12802" width="4.85546875" style="172" bestFit="1" customWidth="1"/>
    <col min="12803" max="12803" width="6" style="172" customWidth="1"/>
    <col min="12804" max="12804" width="4.7109375" style="172" customWidth="1"/>
    <col min="12805" max="12805" width="4.85546875" style="172" customWidth="1"/>
    <col min="12806" max="12806" width="4.85546875" style="172" bestFit="1" customWidth="1"/>
    <col min="12807" max="12808" width="3.5703125" style="172" bestFit="1" customWidth="1"/>
    <col min="12809" max="12809" width="6.140625" style="172" bestFit="1" customWidth="1"/>
    <col min="12810" max="12810" width="7" style="172" customWidth="1"/>
    <col min="12811" max="12811" width="8.140625" style="172" customWidth="1"/>
    <col min="12812" max="12812" width="5.5703125" style="172" customWidth="1"/>
    <col min="12813" max="12813" width="4" style="172" customWidth="1"/>
    <col min="12814" max="12814" width="6.7109375" style="172" bestFit="1" customWidth="1"/>
    <col min="12815" max="12815" width="7.140625" style="172" customWidth="1"/>
    <col min="12816" max="12816" width="6.28515625" style="172" bestFit="1" customWidth="1"/>
    <col min="12817" max="12817" width="4.42578125" style="172" customWidth="1"/>
    <col min="12818" max="12818" width="7" style="172" customWidth="1"/>
    <col min="12819" max="12819" width="3.5703125" style="172" bestFit="1" customWidth="1"/>
    <col min="12820" max="12820" width="3.7109375" style="172" bestFit="1" customWidth="1"/>
    <col min="12821" max="12821" width="4.7109375" style="172" customWidth="1"/>
    <col min="12822" max="12824" width="5.7109375" style="172" customWidth="1"/>
    <col min="12825" max="12825" width="3.85546875" style="172" customWidth="1"/>
    <col min="12826" max="12826" width="4.5703125" style="172" customWidth="1"/>
    <col min="12827" max="12827" width="4.85546875" style="172" customWidth="1"/>
    <col min="12828" max="12828" width="4.5703125" style="172" customWidth="1"/>
    <col min="12829" max="12829" width="4.5703125" style="172" bestFit="1" customWidth="1"/>
    <col min="12830" max="12831" width="4.5703125" style="172" customWidth="1"/>
    <col min="12832" max="12832" width="2.140625" style="172" bestFit="1" customWidth="1"/>
    <col min="12833" max="12833" width="5.7109375" style="172" bestFit="1" customWidth="1"/>
    <col min="12834" max="12834" width="3.85546875" style="172" bestFit="1" customWidth="1"/>
    <col min="12835" max="12835" width="20.28515625" style="172" customWidth="1"/>
    <col min="12836" max="12836" width="5.85546875" style="172" bestFit="1" customWidth="1"/>
    <col min="12837" max="12837" width="31.28515625" style="172" bestFit="1" customWidth="1"/>
    <col min="12838" max="12838" width="5.85546875" style="172" bestFit="1" customWidth="1"/>
    <col min="12839" max="12839" width="21.42578125" style="172" bestFit="1" customWidth="1"/>
    <col min="12840" max="12840" width="5.85546875" style="172" bestFit="1" customWidth="1"/>
    <col min="12841" max="12842" width="11.42578125" style="172"/>
    <col min="12843" max="12843" width="5.85546875" style="172" bestFit="1" customWidth="1"/>
    <col min="12844" max="13040" width="11.42578125" style="172"/>
    <col min="13041" max="13041" width="15.42578125" style="172" customWidth="1"/>
    <col min="13042" max="13042" width="3.85546875" style="172" customWidth="1"/>
    <col min="13043" max="13043" width="10" style="172" customWidth="1"/>
    <col min="13044" max="13044" width="11.85546875" style="172" customWidth="1"/>
    <col min="13045" max="13045" width="13.7109375" style="172" customWidth="1"/>
    <col min="13046" max="13046" width="23.5703125" style="172" customWidth="1"/>
    <col min="13047" max="13047" width="12" style="172" customWidth="1"/>
    <col min="13048" max="13048" width="5.5703125" style="172" customWidth="1"/>
    <col min="13049" max="13049" width="1.7109375" style="172" customWidth="1"/>
    <col min="13050" max="13050" width="3.140625" style="172" customWidth="1"/>
    <col min="13051" max="13051" width="3.85546875" style="172" customWidth="1"/>
    <col min="13052" max="13052" width="4" style="172" customWidth="1"/>
    <col min="13053" max="13054" width="3.5703125" style="172" customWidth="1"/>
    <col min="13055" max="13055" width="5" style="172" customWidth="1"/>
    <col min="13056" max="13056" width="6" style="172" customWidth="1"/>
    <col min="13057" max="13057" width="4.28515625" style="172" customWidth="1"/>
    <col min="13058" max="13058" width="4.85546875" style="172" bestFit="1" customWidth="1"/>
    <col min="13059" max="13059" width="6" style="172" customWidth="1"/>
    <col min="13060" max="13060" width="4.7109375" style="172" customWidth="1"/>
    <col min="13061" max="13061" width="4.85546875" style="172" customWidth="1"/>
    <col min="13062" max="13062" width="4.85546875" style="172" bestFit="1" customWidth="1"/>
    <col min="13063" max="13064" width="3.5703125" style="172" bestFit="1" customWidth="1"/>
    <col min="13065" max="13065" width="6.140625" style="172" bestFit="1" customWidth="1"/>
    <col min="13066" max="13066" width="7" style="172" customWidth="1"/>
    <col min="13067" max="13067" width="8.140625" style="172" customWidth="1"/>
    <col min="13068" max="13068" width="5.5703125" style="172" customWidth="1"/>
    <col min="13069" max="13069" width="4" style="172" customWidth="1"/>
    <col min="13070" max="13070" width="6.7109375" style="172" bestFit="1" customWidth="1"/>
    <col min="13071" max="13071" width="7.140625" style="172" customWidth="1"/>
    <col min="13072" max="13072" width="6.28515625" style="172" bestFit="1" customWidth="1"/>
    <col min="13073" max="13073" width="4.42578125" style="172" customWidth="1"/>
    <col min="13074" max="13074" width="7" style="172" customWidth="1"/>
    <col min="13075" max="13075" width="3.5703125" style="172" bestFit="1" customWidth="1"/>
    <col min="13076" max="13076" width="3.7109375" style="172" bestFit="1" customWidth="1"/>
    <col min="13077" max="13077" width="4.7109375" style="172" customWidth="1"/>
    <col min="13078" max="13080" width="5.7109375" style="172" customWidth="1"/>
    <col min="13081" max="13081" width="3.85546875" style="172" customWidth="1"/>
    <col min="13082" max="13082" width="4.5703125" style="172" customWidth="1"/>
    <col min="13083" max="13083" width="4.85546875" style="172" customWidth="1"/>
    <col min="13084" max="13084" width="4.5703125" style="172" customWidth="1"/>
    <col min="13085" max="13085" width="4.5703125" style="172" bestFit="1" customWidth="1"/>
    <col min="13086" max="13087" width="4.5703125" style="172" customWidth="1"/>
    <col min="13088" max="13088" width="2.140625" style="172" bestFit="1" customWidth="1"/>
    <col min="13089" max="13089" width="5.7109375" style="172" bestFit="1" customWidth="1"/>
    <col min="13090" max="13090" width="3.85546875" style="172" bestFit="1" customWidth="1"/>
    <col min="13091" max="13091" width="20.28515625" style="172" customWidth="1"/>
    <col min="13092" max="13092" width="5.85546875" style="172" bestFit="1" customWidth="1"/>
    <col min="13093" max="13093" width="31.28515625" style="172" bestFit="1" customWidth="1"/>
    <col min="13094" max="13094" width="5.85546875" style="172" bestFit="1" customWidth="1"/>
    <col min="13095" max="13095" width="21.42578125" style="172" bestFit="1" customWidth="1"/>
    <col min="13096" max="13096" width="5.85546875" style="172" bestFit="1" customWidth="1"/>
    <col min="13097" max="13098" width="11.42578125" style="172"/>
    <col min="13099" max="13099" width="5.85546875" style="172" bestFit="1" customWidth="1"/>
    <col min="13100" max="13296" width="11.42578125" style="172"/>
    <col min="13297" max="13297" width="15.42578125" style="172" customWidth="1"/>
    <col min="13298" max="13298" width="3.85546875" style="172" customWidth="1"/>
    <col min="13299" max="13299" width="10" style="172" customWidth="1"/>
    <col min="13300" max="13300" width="11.85546875" style="172" customWidth="1"/>
    <col min="13301" max="13301" width="13.7109375" style="172" customWidth="1"/>
    <col min="13302" max="13302" width="23.5703125" style="172" customWidth="1"/>
    <col min="13303" max="13303" width="12" style="172" customWidth="1"/>
    <col min="13304" max="13304" width="5.5703125" style="172" customWidth="1"/>
    <col min="13305" max="13305" width="1.7109375" style="172" customWidth="1"/>
    <col min="13306" max="13306" width="3.140625" style="172" customWidth="1"/>
    <col min="13307" max="13307" width="3.85546875" style="172" customWidth="1"/>
    <col min="13308" max="13308" width="4" style="172" customWidth="1"/>
    <col min="13309" max="13310" width="3.5703125" style="172" customWidth="1"/>
    <col min="13311" max="13311" width="5" style="172" customWidth="1"/>
    <col min="13312" max="13312" width="6" style="172" customWidth="1"/>
    <col min="13313" max="13313" width="4.28515625" style="172" customWidth="1"/>
    <col min="13314" max="13314" width="4.85546875" style="172" bestFit="1" customWidth="1"/>
    <col min="13315" max="13315" width="6" style="172" customWidth="1"/>
    <col min="13316" max="13316" width="4.7109375" style="172" customWidth="1"/>
    <col min="13317" max="13317" width="4.85546875" style="172" customWidth="1"/>
    <col min="13318" max="13318" width="4.85546875" style="172" bestFit="1" customWidth="1"/>
    <col min="13319" max="13320" width="3.5703125" style="172" bestFit="1" customWidth="1"/>
    <col min="13321" max="13321" width="6.140625" style="172" bestFit="1" customWidth="1"/>
    <col min="13322" max="13322" width="7" style="172" customWidth="1"/>
    <col min="13323" max="13323" width="8.140625" style="172" customWidth="1"/>
    <col min="13324" max="13324" width="5.5703125" style="172" customWidth="1"/>
    <col min="13325" max="13325" width="4" style="172" customWidth="1"/>
    <col min="13326" max="13326" width="6.7109375" style="172" bestFit="1" customWidth="1"/>
    <col min="13327" max="13327" width="7.140625" style="172" customWidth="1"/>
    <col min="13328" max="13328" width="6.28515625" style="172" bestFit="1" customWidth="1"/>
    <col min="13329" max="13329" width="4.42578125" style="172" customWidth="1"/>
    <col min="13330" max="13330" width="7" style="172" customWidth="1"/>
    <col min="13331" max="13331" width="3.5703125" style="172" bestFit="1" customWidth="1"/>
    <col min="13332" max="13332" width="3.7109375" style="172" bestFit="1" customWidth="1"/>
    <col min="13333" max="13333" width="4.7109375" style="172" customWidth="1"/>
    <col min="13334" max="13336" width="5.7109375" style="172" customWidth="1"/>
    <col min="13337" max="13337" width="3.85546875" style="172" customWidth="1"/>
    <col min="13338" max="13338" width="4.5703125" style="172" customWidth="1"/>
    <col min="13339" max="13339" width="4.85546875" style="172" customWidth="1"/>
    <col min="13340" max="13340" width="4.5703125" style="172" customWidth="1"/>
    <col min="13341" max="13341" width="4.5703125" style="172" bestFit="1" customWidth="1"/>
    <col min="13342" max="13343" width="4.5703125" style="172" customWidth="1"/>
    <col min="13344" max="13344" width="2.140625" style="172" bestFit="1" customWidth="1"/>
    <col min="13345" max="13345" width="5.7109375" style="172" bestFit="1" customWidth="1"/>
    <col min="13346" max="13346" width="3.85546875" style="172" bestFit="1" customWidth="1"/>
    <col min="13347" max="13347" width="20.28515625" style="172" customWidth="1"/>
    <col min="13348" max="13348" width="5.85546875" style="172" bestFit="1" customWidth="1"/>
    <col min="13349" max="13349" width="31.28515625" style="172" bestFit="1" customWidth="1"/>
    <col min="13350" max="13350" width="5.85546875" style="172" bestFit="1" customWidth="1"/>
    <col min="13351" max="13351" width="21.42578125" style="172" bestFit="1" customWidth="1"/>
    <col min="13352" max="13352" width="5.85546875" style="172" bestFit="1" customWidth="1"/>
    <col min="13353" max="13354" width="11.42578125" style="172"/>
    <col min="13355" max="13355" width="5.85546875" style="172" bestFit="1" customWidth="1"/>
    <col min="13356" max="13552" width="11.42578125" style="172"/>
    <col min="13553" max="13553" width="15.42578125" style="172" customWidth="1"/>
    <col min="13554" max="13554" width="3.85546875" style="172" customWidth="1"/>
    <col min="13555" max="13555" width="10" style="172" customWidth="1"/>
    <col min="13556" max="13556" width="11.85546875" style="172" customWidth="1"/>
    <col min="13557" max="13557" width="13.7109375" style="172" customWidth="1"/>
    <col min="13558" max="13558" width="23.5703125" style="172" customWidth="1"/>
    <col min="13559" max="13559" width="12" style="172" customWidth="1"/>
    <col min="13560" max="13560" width="5.5703125" style="172" customWidth="1"/>
    <col min="13561" max="13561" width="1.7109375" style="172" customWidth="1"/>
    <col min="13562" max="13562" width="3.140625" style="172" customWidth="1"/>
    <col min="13563" max="13563" width="3.85546875" style="172" customWidth="1"/>
    <col min="13564" max="13564" width="4" style="172" customWidth="1"/>
    <col min="13565" max="13566" width="3.5703125" style="172" customWidth="1"/>
    <col min="13567" max="13567" width="5" style="172" customWidth="1"/>
    <col min="13568" max="13568" width="6" style="172" customWidth="1"/>
    <col min="13569" max="13569" width="4.28515625" style="172" customWidth="1"/>
    <col min="13570" max="13570" width="4.85546875" style="172" bestFit="1" customWidth="1"/>
    <col min="13571" max="13571" width="6" style="172" customWidth="1"/>
    <col min="13572" max="13572" width="4.7109375" style="172" customWidth="1"/>
    <col min="13573" max="13573" width="4.85546875" style="172" customWidth="1"/>
    <col min="13574" max="13574" width="4.85546875" style="172" bestFit="1" customWidth="1"/>
    <col min="13575" max="13576" width="3.5703125" style="172" bestFit="1" customWidth="1"/>
    <col min="13577" max="13577" width="6.140625" style="172" bestFit="1" customWidth="1"/>
    <col min="13578" max="13578" width="7" style="172" customWidth="1"/>
    <col min="13579" max="13579" width="8.140625" style="172" customWidth="1"/>
    <col min="13580" max="13580" width="5.5703125" style="172" customWidth="1"/>
    <col min="13581" max="13581" width="4" style="172" customWidth="1"/>
    <col min="13582" max="13582" width="6.7109375" style="172" bestFit="1" customWidth="1"/>
    <col min="13583" max="13583" width="7.140625" style="172" customWidth="1"/>
    <col min="13584" max="13584" width="6.28515625" style="172" bestFit="1" customWidth="1"/>
    <col min="13585" max="13585" width="4.42578125" style="172" customWidth="1"/>
    <col min="13586" max="13586" width="7" style="172" customWidth="1"/>
    <col min="13587" max="13587" width="3.5703125" style="172" bestFit="1" customWidth="1"/>
    <col min="13588" max="13588" width="3.7109375" style="172" bestFit="1" customWidth="1"/>
    <col min="13589" max="13589" width="4.7109375" style="172" customWidth="1"/>
    <col min="13590" max="13592" width="5.7109375" style="172" customWidth="1"/>
    <col min="13593" max="13593" width="3.85546875" style="172" customWidth="1"/>
    <col min="13594" max="13594" width="4.5703125" style="172" customWidth="1"/>
    <col min="13595" max="13595" width="4.85546875" style="172" customWidth="1"/>
    <col min="13596" max="13596" width="4.5703125" style="172" customWidth="1"/>
    <col min="13597" max="13597" width="4.5703125" style="172" bestFit="1" customWidth="1"/>
    <col min="13598" max="13599" width="4.5703125" style="172" customWidth="1"/>
    <col min="13600" max="13600" width="2.140625" style="172" bestFit="1" customWidth="1"/>
    <col min="13601" max="13601" width="5.7109375" style="172" bestFit="1" customWidth="1"/>
    <col min="13602" max="13602" width="3.85546875" style="172" bestFit="1" customWidth="1"/>
    <col min="13603" max="13603" width="20.28515625" style="172" customWidth="1"/>
    <col min="13604" max="13604" width="5.85546875" style="172" bestFit="1" customWidth="1"/>
    <col min="13605" max="13605" width="31.28515625" style="172" bestFit="1" customWidth="1"/>
    <col min="13606" max="13606" width="5.85546875" style="172" bestFit="1" customWidth="1"/>
    <col min="13607" max="13607" width="21.42578125" style="172" bestFit="1" customWidth="1"/>
    <col min="13608" max="13608" width="5.85546875" style="172" bestFit="1" customWidth="1"/>
    <col min="13609" max="13610" width="11.42578125" style="172"/>
    <col min="13611" max="13611" width="5.85546875" style="172" bestFit="1" customWidth="1"/>
    <col min="13612" max="13808" width="11.42578125" style="172"/>
    <col min="13809" max="13809" width="15.42578125" style="172" customWidth="1"/>
    <col min="13810" max="13810" width="3.85546875" style="172" customWidth="1"/>
    <col min="13811" max="13811" width="10" style="172" customWidth="1"/>
    <col min="13812" max="13812" width="11.85546875" style="172" customWidth="1"/>
    <col min="13813" max="13813" width="13.7109375" style="172" customWidth="1"/>
    <col min="13814" max="13814" width="23.5703125" style="172" customWidth="1"/>
    <col min="13815" max="13815" width="12" style="172" customWidth="1"/>
    <col min="13816" max="13816" width="5.5703125" style="172" customWidth="1"/>
    <col min="13817" max="13817" width="1.7109375" style="172" customWidth="1"/>
    <col min="13818" max="13818" width="3.140625" style="172" customWidth="1"/>
    <col min="13819" max="13819" width="3.85546875" style="172" customWidth="1"/>
    <col min="13820" max="13820" width="4" style="172" customWidth="1"/>
    <col min="13821" max="13822" width="3.5703125" style="172" customWidth="1"/>
    <col min="13823" max="13823" width="5" style="172" customWidth="1"/>
    <col min="13824" max="13824" width="6" style="172" customWidth="1"/>
    <col min="13825" max="13825" width="4.28515625" style="172" customWidth="1"/>
    <col min="13826" max="13826" width="4.85546875" style="172" bestFit="1" customWidth="1"/>
    <col min="13827" max="13827" width="6" style="172" customWidth="1"/>
    <col min="13828" max="13828" width="4.7109375" style="172" customWidth="1"/>
    <col min="13829" max="13829" width="4.85546875" style="172" customWidth="1"/>
    <col min="13830" max="13830" width="4.85546875" style="172" bestFit="1" customWidth="1"/>
    <col min="13831" max="13832" width="3.5703125" style="172" bestFit="1" customWidth="1"/>
    <col min="13833" max="13833" width="6.140625" style="172" bestFit="1" customWidth="1"/>
    <col min="13834" max="13834" width="7" style="172" customWidth="1"/>
    <col min="13835" max="13835" width="8.140625" style="172" customWidth="1"/>
    <col min="13836" max="13836" width="5.5703125" style="172" customWidth="1"/>
    <col min="13837" max="13837" width="4" style="172" customWidth="1"/>
    <col min="13838" max="13838" width="6.7109375" style="172" bestFit="1" customWidth="1"/>
    <col min="13839" max="13839" width="7.140625" style="172" customWidth="1"/>
    <col min="13840" max="13840" width="6.28515625" style="172" bestFit="1" customWidth="1"/>
    <col min="13841" max="13841" width="4.42578125" style="172" customWidth="1"/>
    <col min="13842" max="13842" width="7" style="172" customWidth="1"/>
    <col min="13843" max="13843" width="3.5703125" style="172" bestFit="1" customWidth="1"/>
    <col min="13844" max="13844" width="3.7109375" style="172" bestFit="1" customWidth="1"/>
    <col min="13845" max="13845" width="4.7109375" style="172" customWidth="1"/>
    <col min="13846" max="13848" width="5.7109375" style="172" customWidth="1"/>
    <col min="13849" max="13849" width="3.85546875" style="172" customWidth="1"/>
    <col min="13850" max="13850" width="4.5703125" style="172" customWidth="1"/>
    <col min="13851" max="13851" width="4.85546875" style="172" customWidth="1"/>
    <col min="13852" max="13852" width="4.5703125" style="172" customWidth="1"/>
    <col min="13853" max="13853" width="4.5703125" style="172" bestFit="1" customWidth="1"/>
    <col min="13854" max="13855" width="4.5703125" style="172" customWidth="1"/>
    <col min="13856" max="13856" width="2.140625" style="172" bestFit="1" customWidth="1"/>
    <col min="13857" max="13857" width="5.7109375" style="172" bestFit="1" customWidth="1"/>
    <col min="13858" max="13858" width="3.85546875" style="172" bestFit="1" customWidth="1"/>
    <col min="13859" max="13859" width="20.28515625" style="172" customWidth="1"/>
    <col min="13860" max="13860" width="5.85546875" style="172" bestFit="1" customWidth="1"/>
    <col min="13861" max="13861" width="31.28515625" style="172" bestFit="1" customWidth="1"/>
    <col min="13862" max="13862" width="5.85546875" style="172" bestFit="1" customWidth="1"/>
    <col min="13863" max="13863" width="21.42578125" style="172" bestFit="1" customWidth="1"/>
    <col min="13864" max="13864" width="5.85546875" style="172" bestFit="1" customWidth="1"/>
    <col min="13865" max="13866" width="11.42578125" style="172"/>
    <col min="13867" max="13867" width="5.85546875" style="172" bestFit="1" customWidth="1"/>
    <col min="13868" max="14064" width="11.42578125" style="172"/>
    <col min="14065" max="14065" width="15.42578125" style="172" customWidth="1"/>
    <col min="14066" max="14066" width="3.85546875" style="172" customWidth="1"/>
    <col min="14067" max="14067" width="10" style="172" customWidth="1"/>
    <col min="14068" max="14068" width="11.85546875" style="172" customWidth="1"/>
    <col min="14069" max="14069" width="13.7109375" style="172" customWidth="1"/>
    <col min="14070" max="14070" width="23.5703125" style="172" customWidth="1"/>
    <col min="14071" max="14071" width="12" style="172" customWidth="1"/>
    <col min="14072" max="14072" width="5.5703125" style="172" customWidth="1"/>
    <col min="14073" max="14073" width="1.7109375" style="172" customWidth="1"/>
    <col min="14074" max="14074" width="3.140625" style="172" customWidth="1"/>
    <col min="14075" max="14075" width="3.85546875" style="172" customWidth="1"/>
    <col min="14076" max="14076" width="4" style="172" customWidth="1"/>
    <col min="14077" max="14078" width="3.5703125" style="172" customWidth="1"/>
    <col min="14079" max="14079" width="5" style="172" customWidth="1"/>
    <col min="14080" max="14080" width="6" style="172" customWidth="1"/>
    <col min="14081" max="14081" width="4.28515625" style="172" customWidth="1"/>
    <col min="14082" max="14082" width="4.85546875" style="172" bestFit="1" customWidth="1"/>
    <col min="14083" max="14083" width="6" style="172" customWidth="1"/>
    <col min="14084" max="14084" width="4.7109375" style="172" customWidth="1"/>
    <col min="14085" max="14085" width="4.85546875" style="172" customWidth="1"/>
    <col min="14086" max="14086" width="4.85546875" style="172" bestFit="1" customWidth="1"/>
    <col min="14087" max="14088" width="3.5703125" style="172" bestFit="1" customWidth="1"/>
    <col min="14089" max="14089" width="6.140625" style="172" bestFit="1" customWidth="1"/>
    <col min="14090" max="14090" width="7" style="172" customWidth="1"/>
    <col min="14091" max="14091" width="8.140625" style="172" customWidth="1"/>
    <col min="14092" max="14092" width="5.5703125" style="172" customWidth="1"/>
    <col min="14093" max="14093" width="4" style="172" customWidth="1"/>
    <col min="14094" max="14094" width="6.7109375" style="172" bestFit="1" customWidth="1"/>
    <col min="14095" max="14095" width="7.140625" style="172" customWidth="1"/>
    <col min="14096" max="14096" width="6.28515625" style="172" bestFit="1" customWidth="1"/>
    <col min="14097" max="14097" width="4.42578125" style="172" customWidth="1"/>
    <col min="14098" max="14098" width="7" style="172" customWidth="1"/>
    <col min="14099" max="14099" width="3.5703125" style="172" bestFit="1" customWidth="1"/>
    <col min="14100" max="14100" width="3.7109375" style="172" bestFit="1" customWidth="1"/>
    <col min="14101" max="14101" width="4.7109375" style="172" customWidth="1"/>
    <col min="14102" max="14104" width="5.7109375" style="172" customWidth="1"/>
    <col min="14105" max="14105" width="3.85546875" style="172" customWidth="1"/>
    <col min="14106" max="14106" width="4.5703125" style="172" customWidth="1"/>
    <col min="14107" max="14107" width="4.85546875" style="172" customWidth="1"/>
    <col min="14108" max="14108" width="4.5703125" style="172" customWidth="1"/>
    <col min="14109" max="14109" width="4.5703125" style="172" bestFit="1" customWidth="1"/>
    <col min="14110" max="14111" width="4.5703125" style="172" customWidth="1"/>
    <col min="14112" max="14112" width="2.140625" style="172" bestFit="1" customWidth="1"/>
    <col min="14113" max="14113" width="5.7109375" style="172" bestFit="1" customWidth="1"/>
    <col min="14114" max="14114" width="3.85546875" style="172" bestFit="1" customWidth="1"/>
    <col min="14115" max="14115" width="20.28515625" style="172" customWidth="1"/>
    <col min="14116" max="14116" width="5.85546875" style="172" bestFit="1" customWidth="1"/>
    <col min="14117" max="14117" width="31.28515625" style="172" bestFit="1" customWidth="1"/>
    <col min="14118" max="14118" width="5.85546875" style="172" bestFit="1" customWidth="1"/>
    <col min="14119" max="14119" width="21.42578125" style="172" bestFit="1" customWidth="1"/>
    <col min="14120" max="14120" width="5.85546875" style="172" bestFit="1" customWidth="1"/>
    <col min="14121" max="14122" width="11.42578125" style="172"/>
    <col min="14123" max="14123" width="5.85546875" style="172" bestFit="1" customWidth="1"/>
    <col min="14124" max="14320" width="11.42578125" style="172"/>
    <col min="14321" max="14321" width="15.42578125" style="172" customWidth="1"/>
    <col min="14322" max="14322" width="3.85546875" style="172" customWidth="1"/>
    <col min="14323" max="14323" width="10" style="172" customWidth="1"/>
    <col min="14324" max="14324" width="11.85546875" style="172" customWidth="1"/>
    <col min="14325" max="14325" width="13.7109375" style="172" customWidth="1"/>
    <col min="14326" max="14326" width="23.5703125" style="172" customWidth="1"/>
    <col min="14327" max="14327" width="12" style="172" customWidth="1"/>
    <col min="14328" max="14328" width="5.5703125" style="172" customWidth="1"/>
    <col min="14329" max="14329" width="1.7109375" style="172" customWidth="1"/>
    <col min="14330" max="14330" width="3.140625" style="172" customWidth="1"/>
    <col min="14331" max="14331" width="3.85546875" style="172" customWidth="1"/>
    <col min="14332" max="14332" width="4" style="172" customWidth="1"/>
    <col min="14333" max="14334" width="3.5703125" style="172" customWidth="1"/>
    <col min="14335" max="14335" width="5" style="172" customWidth="1"/>
    <col min="14336" max="14336" width="6" style="172" customWidth="1"/>
    <col min="14337" max="14337" width="4.28515625" style="172" customWidth="1"/>
    <col min="14338" max="14338" width="4.85546875" style="172" bestFit="1" customWidth="1"/>
    <col min="14339" max="14339" width="6" style="172" customWidth="1"/>
    <col min="14340" max="14340" width="4.7109375" style="172" customWidth="1"/>
    <col min="14341" max="14341" width="4.85546875" style="172" customWidth="1"/>
    <col min="14342" max="14342" width="4.85546875" style="172" bestFit="1" customWidth="1"/>
    <col min="14343" max="14344" width="3.5703125" style="172" bestFit="1" customWidth="1"/>
    <col min="14345" max="14345" width="6.140625" style="172" bestFit="1" customWidth="1"/>
    <col min="14346" max="14346" width="7" style="172" customWidth="1"/>
    <col min="14347" max="14347" width="8.140625" style="172" customWidth="1"/>
    <col min="14348" max="14348" width="5.5703125" style="172" customWidth="1"/>
    <col min="14349" max="14349" width="4" style="172" customWidth="1"/>
    <col min="14350" max="14350" width="6.7109375" style="172" bestFit="1" customWidth="1"/>
    <col min="14351" max="14351" width="7.140625" style="172" customWidth="1"/>
    <col min="14352" max="14352" width="6.28515625" style="172" bestFit="1" customWidth="1"/>
    <col min="14353" max="14353" width="4.42578125" style="172" customWidth="1"/>
    <col min="14354" max="14354" width="7" style="172" customWidth="1"/>
    <col min="14355" max="14355" width="3.5703125" style="172" bestFit="1" customWidth="1"/>
    <col min="14356" max="14356" width="3.7109375" style="172" bestFit="1" customWidth="1"/>
    <col min="14357" max="14357" width="4.7109375" style="172" customWidth="1"/>
    <col min="14358" max="14360" width="5.7109375" style="172" customWidth="1"/>
    <col min="14361" max="14361" width="3.85546875" style="172" customWidth="1"/>
    <col min="14362" max="14362" width="4.5703125" style="172" customWidth="1"/>
    <col min="14363" max="14363" width="4.85546875" style="172" customWidth="1"/>
    <col min="14364" max="14364" width="4.5703125" style="172" customWidth="1"/>
    <col min="14365" max="14365" width="4.5703125" style="172" bestFit="1" customWidth="1"/>
    <col min="14366" max="14367" width="4.5703125" style="172" customWidth="1"/>
    <col min="14368" max="14368" width="2.140625" style="172" bestFit="1" customWidth="1"/>
    <col min="14369" max="14369" width="5.7109375" style="172" bestFit="1" customWidth="1"/>
    <col min="14370" max="14370" width="3.85546875" style="172" bestFit="1" customWidth="1"/>
    <col min="14371" max="14371" width="20.28515625" style="172" customWidth="1"/>
    <col min="14372" max="14372" width="5.85546875" style="172" bestFit="1" customWidth="1"/>
    <col min="14373" max="14373" width="31.28515625" style="172" bestFit="1" customWidth="1"/>
    <col min="14374" max="14374" width="5.85546875" style="172" bestFit="1" customWidth="1"/>
    <col min="14375" max="14375" width="21.42578125" style="172" bestFit="1" customWidth="1"/>
    <col min="14376" max="14376" width="5.85546875" style="172" bestFit="1" customWidth="1"/>
    <col min="14377" max="14378" width="11.42578125" style="172"/>
    <col min="14379" max="14379" width="5.85546875" style="172" bestFit="1" customWidth="1"/>
    <col min="14380" max="14576" width="11.42578125" style="172"/>
    <col min="14577" max="14577" width="15.42578125" style="172" customWidth="1"/>
    <col min="14578" max="14578" width="3.85546875" style="172" customWidth="1"/>
    <col min="14579" max="14579" width="10" style="172" customWidth="1"/>
    <col min="14580" max="14580" width="11.85546875" style="172" customWidth="1"/>
    <col min="14581" max="14581" width="13.7109375" style="172" customWidth="1"/>
    <col min="14582" max="14582" width="23.5703125" style="172" customWidth="1"/>
    <col min="14583" max="14583" width="12" style="172" customWidth="1"/>
    <col min="14584" max="14584" width="5.5703125" style="172" customWidth="1"/>
    <col min="14585" max="14585" width="1.7109375" style="172" customWidth="1"/>
    <col min="14586" max="14586" width="3.140625" style="172" customWidth="1"/>
    <col min="14587" max="14587" width="3.85546875" style="172" customWidth="1"/>
    <col min="14588" max="14588" width="4" style="172" customWidth="1"/>
    <col min="14589" max="14590" width="3.5703125" style="172" customWidth="1"/>
    <col min="14591" max="14591" width="5" style="172" customWidth="1"/>
    <col min="14592" max="14592" width="6" style="172" customWidth="1"/>
    <col min="14593" max="14593" width="4.28515625" style="172" customWidth="1"/>
    <col min="14594" max="14594" width="4.85546875" style="172" bestFit="1" customWidth="1"/>
    <col min="14595" max="14595" width="6" style="172" customWidth="1"/>
    <col min="14596" max="14596" width="4.7109375" style="172" customWidth="1"/>
    <col min="14597" max="14597" width="4.85546875" style="172" customWidth="1"/>
    <col min="14598" max="14598" width="4.85546875" style="172" bestFit="1" customWidth="1"/>
    <col min="14599" max="14600" width="3.5703125" style="172" bestFit="1" customWidth="1"/>
    <col min="14601" max="14601" width="6.140625" style="172" bestFit="1" customWidth="1"/>
    <col min="14602" max="14602" width="7" style="172" customWidth="1"/>
    <col min="14603" max="14603" width="8.140625" style="172" customWidth="1"/>
    <col min="14604" max="14604" width="5.5703125" style="172" customWidth="1"/>
    <col min="14605" max="14605" width="4" style="172" customWidth="1"/>
    <col min="14606" max="14606" width="6.7109375" style="172" bestFit="1" customWidth="1"/>
    <col min="14607" max="14607" width="7.140625" style="172" customWidth="1"/>
    <col min="14608" max="14608" width="6.28515625" style="172" bestFit="1" customWidth="1"/>
    <col min="14609" max="14609" width="4.42578125" style="172" customWidth="1"/>
    <col min="14610" max="14610" width="7" style="172" customWidth="1"/>
    <col min="14611" max="14611" width="3.5703125" style="172" bestFit="1" customWidth="1"/>
    <col min="14612" max="14612" width="3.7109375" style="172" bestFit="1" customWidth="1"/>
    <col min="14613" max="14613" width="4.7109375" style="172" customWidth="1"/>
    <col min="14614" max="14616" width="5.7109375" style="172" customWidth="1"/>
    <col min="14617" max="14617" width="3.85546875" style="172" customWidth="1"/>
    <col min="14618" max="14618" width="4.5703125" style="172" customWidth="1"/>
    <col min="14619" max="14619" width="4.85546875" style="172" customWidth="1"/>
    <col min="14620" max="14620" width="4.5703125" style="172" customWidth="1"/>
    <col min="14621" max="14621" width="4.5703125" style="172" bestFit="1" customWidth="1"/>
    <col min="14622" max="14623" width="4.5703125" style="172" customWidth="1"/>
    <col min="14624" max="14624" width="2.140625" style="172" bestFit="1" customWidth="1"/>
    <col min="14625" max="14625" width="5.7109375" style="172" bestFit="1" customWidth="1"/>
    <col min="14626" max="14626" width="3.85546875" style="172" bestFit="1" customWidth="1"/>
    <col min="14627" max="14627" width="20.28515625" style="172" customWidth="1"/>
    <col min="14628" max="14628" width="5.85546875" style="172" bestFit="1" customWidth="1"/>
    <col min="14629" max="14629" width="31.28515625" style="172" bestFit="1" customWidth="1"/>
    <col min="14630" max="14630" width="5.85546875" style="172" bestFit="1" customWidth="1"/>
    <col min="14631" max="14631" width="21.42578125" style="172" bestFit="1" customWidth="1"/>
    <col min="14632" max="14632" width="5.85546875" style="172" bestFit="1" customWidth="1"/>
    <col min="14633" max="14634" width="11.42578125" style="172"/>
    <col min="14635" max="14635" width="5.85546875" style="172" bestFit="1" customWidth="1"/>
    <col min="14636" max="14832" width="11.42578125" style="172"/>
    <col min="14833" max="14833" width="15.42578125" style="172" customWidth="1"/>
    <col min="14834" max="14834" width="3.85546875" style="172" customWidth="1"/>
    <col min="14835" max="14835" width="10" style="172" customWidth="1"/>
    <col min="14836" max="14836" width="11.85546875" style="172" customWidth="1"/>
    <col min="14837" max="14837" width="13.7109375" style="172" customWidth="1"/>
    <col min="14838" max="14838" width="23.5703125" style="172" customWidth="1"/>
    <col min="14839" max="14839" width="12" style="172" customWidth="1"/>
    <col min="14840" max="14840" width="5.5703125" style="172" customWidth="1"/>
    <col min="14841" max="14841" width="1.7109375" style="172" customWidth="1"/>
    <col min="14842" max="14842" width="3.140625" style="172" customWidth="1"/>
    <col min="14843" max="14843" width="3.85546875" style="172" customWidth="1"/>
    <col min="14844" max="14844" width="4" style="172" customWidth="1"/>
    <col min="14845" max="14846" width="3.5703125" style="172" customWidth="1"/>
    <col min="14847" max="14847" width="5" style="172" customWidth="1"/>
    <col min="14848" max="14848" width="6" style="172" customWidth="1"/>
    <col min="14849" max="14849" width="4.28515625" style="172" customWidth="1"/>
    <col min="14850" max="14850" width="4.85546875" style="172" bestFit="1" customWidth="1"/>
    <col min="14851" max="14851" width="6" style="172" customWidth="1"/>
    <col min="14852" max="14852" width="4.7109375" style="172" customWidth="1"/>
    <col min="14853" max="14853" width="4.85546875" style="172" customWidth="1"/>
    <col min="14854" max="14854" width="4.85546875" style="172" bestFit="1" customWidth="1"/>
    <col min="14855" max="14856" width="3.5703125" style="172" bestFit="1" customWidth="1"/>
    <col min="14857" max="14857" width="6.140625" style="172" bestFit="1" customWidth="1"/>
    <col min="14858" max="14858" width="7" style="172" customWidth="1"/>
    <col min="14859" max="14859" width="8.140625" style="172" customWidth="1"/>
    <col min="14860" max="14860" width="5.5703125" style="172" customWidth="1"/>
    <col min="14861" max="14861" width="4" style="172" customWidth="1"/>
    <col min="14862" max="14862" width="6.7109375" style="172" bestFit="1" customWidth="1"/>
    <col min="14863" max="14863" width="7.140625" style="172" customWidth="1"/>
    <col min="14864" max="14864" width="6.28515625" style="172" bestFit="1" customWidth="1"/>
    <col min="14865" max="14865" width="4.42578125" style="172" customWidth="1"/>
    <col min="14866" max="14866" width="7" style="172" customWidth="1"/>
    <col min="14867" max="14867" width="3.5703125" style="172" bestFit="1" customWidth="1"/>
    <col min="14868" max="14868" width="3.7109375" style="172" bestFit="1" customWidth="1"/>
    <col min="14869" max="14869" width="4.7109375" style="172" customWidth="1"/>
    <col min="14870" max="14872" width="5.7109375" style="172" customWidth="1"/>
    <col min="14873" max="14873" width="3.85546875" style="172" customWidth="1"/>
    <col min="14874" max="14874" width="4.5703125" style="172" customWidth="1"/>
    <col min="14875" max="14875" width="4.85546875" style="172" customWidth="1"/>
    <col min="14876" max="14876" width="4.5703125" style="172" customWidth="1"/>
    <col min="14877" max="14877" width="4.5703125" style="172" bestFit="1" customWidth="1"/>
    <col min="14878" max="14879" width="4.5703125" style="172" customWidth="1"/>
    <col min="14880" max="14880" width="2.140625" style="172" bestFit="1" customWidth="1"/>
    <col min="14881" max="14881" width="5.7109375" style="172" bestFit="1" customWidth="1"/>
    <col min="14882" max="14882" width="3.85546875" style="172" bestFit="1" customWidth="1"/>
    <col min="14883" max="14883" width="20.28515625" style="172" customWidth="1"/>
    <col min="14884" max="14884" width="5.85546875" style="172" bestFit="1" customWidth="1"/>
    <col min="14885" max="14885" width="31.28515625" style="172" bestFit="1" customWidth="1"/>
    <col min="14886" max="14886" width="5.85546875" style="172" bestFit="1" customWidth="1"/>
    <col min="14887" max="14887" width="21.42578125" style="172" bestFit="1" customWidth="1"/>
    <col min="14888" max="14888" width="5.85546875" style="172" bestFit="1" customWidth="1"/>
    <col min="14889" max="14890" width="11.42578125" style="172"/>
    <col min="14891" max="14891" width="5.85546875" style="172" bestFit="1" customWidth="1"/>
    <col min="14892" max="15088" width="11.42578125" style="172"/>
    <col min="15089" max="15089" width="15.42578125" style="172" customWidth="1"/>
    <col min="15090" max="15090" width="3.85546875" style="172" customWidth="1"/>
    <col min="15091" max="15091" width="10" style="172" customWidth="1"/>
    <col min="15092" max="15092" width="11.85546875" style="172" customWidth="1"/>
    <col min="15093" max="15093" width="13.7109375" style="172" customWidth="1"/>
    <col min="15094" max="15094" width="23.5703125" style="172" customWidth="1"/>
    <col min="15095" max="15095" width="12" style="172" customWidth="1"/>
    <col min="15096" max="15096" width="5.5703125" style="172" customWidth="1"/>
    <col min="15097" max="15097" width="1.7109375" style="172" customWidth="1"/>
    <col min="15098" max="15098" width="3.140625" style="172" customWidth="1"/>
    <col min="15099" max="15099" width="3.85546875" style="172" customWidth="1"/>
    <col min="15100" max="15100" width="4" style="172" customWidth="1"/>
    <col min="15101" max="15102" width="3.5703125" style="172" customWidth="1"/>
    <col min="15103" max="15103" width="5" style="172" customWidth="1"/>
    <col min="15104" max="15104" width="6" style="172" customWidth="1"/>
    <col min="15105" max="15105" width="4.28515625" style="172" customWidth="1"/>
    <col min="15106" max="15106" width="4.85546875" style="172" bestFit="1" customWidth="1"/>
    <col min="15107" max="15107" width="6" style="172" customWidth="1"/>
    <col min="15108" max="15108" width="4.7109375" style="172" customWidth="1"/>
    <col min="15109" max="15109" width="4.85546875" style="172" customWidth="1"/>
    <col min="15110" max="15110" width="4.85546875" style="172" bestFit="1" customWidth="1"/>
    <col min="15111" max="15112" width="3.5703125" style="172" bestFit="1" customWidth="1"/>
    <col min="15113" max="15113" width="6.140625" style="172" bestFit="1" customWidth="1"/>
    <col min="15114" max="15114" width="7" style="172" customWidth="1"/>
    <col min="15115" max="15115" width="8.140625" style="172" customWidth="1"/>
    <col min="15116" max="15116" width="5.5703125" style="172" customWidth="1"/>
    <col min="15117" max="15117" width="4" style="172" customWidth="1"/>
    <col min="15118" max="15118" width="6.7109375" style="172" bestFit="1" customWidth="1"/>
    <col min="15119" max="15119" width="7.140625" style="172" customWidth="1"/>
    <col min="15120" max="15120" width="6.28515625" style="172" bestFit="1" customWidth="1"/>
    <col min="15121" max="15121" width="4.42578125" style="172" customWidth="1"/>
    <col min="15122" max="15122" width="7" style="172" customWidth="1"/>
    <col min="15123" max="15123" width="3.5703125" style="172" bestFit="1" customWidth="1"/>
    <col min="15124" max="15124" width="3.7109375" style="172" bestFit="1" customWidth="1"/>
    <col min="15125" max="15125" width="4.7109375" style="172" customWidth="1"/>
    <col min="15126" max="15128" width="5.7109375" style="172" customWidth="1"/>
    <col min="15129" max="15129" width="3.85546875" style="172" customWidth="1"/>
    <col min="15130" max="15130" width="4.5703125" style="172" customWidth="1"/>
    <col min="15131" max="15131" width="4.85546875" style="172" customWidth="1"/>
    <col min="15132" max="15132" width="4.5703125" style="172" customWidth="1"/>
    <col min="15133" max="15133" width="4.5703125" style="172" bestFit="1" customWidth="1"/>
    <col min="15134" max="15135" width="4.5703125" style="172" customWidth="1"/>
    <col min="15136" max="15136" width="2.140625" style="172" bestFit="1" customWidth="1"/>
    <col min="15137" max="15137" width="5.7109375" style="172" bestFit="1" customWidth="1"/>
    <col min="15138" max="15138" width="3.85546875" style="172" bestFit="1" customWidth="1"/>
    <col min="15139" max="15139" width="20.28515625" style="172" customWidth="1"/>
    <col min="15140" max="15140" width="5.85546875" style="172" bestFit="1" customWidth="1"/>
    <col min="15141" max="15141" width="31.28515625" style="172" bestFit="1" customWidth="1"/>
    <col min="15142" max="15142" width="5.85546875" style="172" bestFit="1" customWidth="1"/>
    <col min="15143" max="15143" width="21.42578125" style="172" bestFit="1" customWidth="1"/>
    <col min="15144" max="15144" width="5.85546875" style="172" bestFit="1" customWidth="1"/>
    <col min="15145" max="15146" width="11.42578125" style="172"/>
    <col min="15147" max="15147" width="5.85546875" style="172" bestFit="1" customWidth="1"/>
    <col min="15148" max="15344" width="11.42578125" style="172"/>
    <col min="15345" max="15345" width="15.42578125" style="172" customWidth="1"/>
    <col min="15346" max="15346" width="3.85546875" style="172" customWidth="1"/>
    <col min="15347" max="15347" width="10" style="172" customWidth="1"/>
    <col min="15348" max="15348" width="11.85546875" style="172" customWidth="1"/>
    <col min="15349" max="15349" width="13.7109375" style="172" customWidth="1"/>
    <col min="15350" max="15350" width="23.5703125" style="172" customWidth="1"/>
    <col min="15351" max="15351" width="12" style="172" customWidth="1"/>
    <col min="15352" max="15352" width="5.5703125" style="172" customWidth="1"/>
    <col min="15353" max="15353" width="1.7109375" style="172" customWidth="1"/>
    <col min="15354" max="15354" width="3.140625" style="172" customWidth="1"/>
    <col min="15355" max="15355" width="3.85546875" style="172" customWidth="1"/>
    <col min="15356" max="15356" width="4" style="172" customWidth="1"/>
    <col min="15357" max="15358" width="3.5703125" style="172" customWidth="1"/>
    <col min="15359" max="15359" width="5" style="172" customWidth="1"/>
    <col min="15360" max="15360" width="6" style="172" customWidth="1"/>
    <col min="15361" max="15361" width="4.28515625" style="172" customWidth="1"/>
    <col min="15362" max="15362" width="4.85546875" style="172" bestFit="1" customWidth="1"/>
    <col min="15363" max="15363" width="6" style="172" customWidth="1"/>
    <col min="15364" max="15364" width="4.7109375" style="172" customWidth="1"/>
    <col min="15365" max="15365" width="4.85546875" style="172" customWidth="1"/>
    <col min="15366" max="15366" width="4.85546875" style="172" bestFit="1" customWidth="1"/>
    <col min="15367" max="15368" width="3.5703125" style="172" bestFit="1" customWidth="1"/>
    <col min="15369" max="15369" width="6.140625" style="172" bestFit="1" customWidth="1"/>
    <col min="15370" max="15370" width="7" style="172" customWidth="1"/>
    <col min="15371" max="15371" width="8.140625" style="172" customWidth="1"/>
    <col min="15372" max="15372" width="5.5703125" style="172" customWidth="1"/>
    <col min="15373" max="15373" width="4" style="172" customWidth="1"/>
    <col min="15374" max="15374" width="6.7109375" style="172" bestFit="1" customWidth="1"/>
    <col min="15375" max="15375" width="7.140625" style="172" customWidth="1"/>
    <col min="15376" max="15376" width="6.28515625" style="172" bestFit="1" customWidth="1"/>
    <col min="15377" max="15377" width="4.42578125" style="172" customWidth="1"/>
    <col min="15378" max="15378" width="7" style="172" customWidth="1"/>
    <col min="15379" max="15379" width="3.5703125" style="172" bestFit="1" customWidth="1"/>
    <col min="15380" max="15380" width="3.7109375" style="172" bestFit="1" customWidth="1"/>
    <col min="15381" max="15381" width="4.7109375" style="172" customWidth="1"/>
    <col min="15382" max="15384" width="5.7109375" style="172" customWidth="1"/>
    <col min="15385" max="15385" width="3.85546875" style="172" customWidth="1"/>
    <col min="15386" max="15386" width="4.5703125" style="172" customWidth="1"/>
    <col min="15387" max="15387" width="4.85546875" style="172" customWidth="1"/>
    <col min="15388" max="15388" width="4.5703125" style="172" customWidth="1"/>
    <col min="15389" max="15389" width="4.5703125" style="172" bestFit="1" customWidth="1"/>
    <col min="15390" max="15391" width="4.5703125" style="172" customWidth="1"/>
    <col min="15392" max="15392" width="2.140625" style="172" bestFit="1" customWidth="1"/>
    <col min="15393" max="15393" width="5.7109375" style="172" bestFit="1" customWidth="1"/>
    <col min="15394" max="15394" width="3.85546875" style="172" bestFit="1" customWidth="1"/>
    <col min="15395" max="15395" width="20.28515625" style="172" customWidth="1"/>
    <col min="15396" max="15396" width="5.85546875" style="172" bestFit="1" customWidth="1"/>
    <col min="15397" max="15397" width="31.28515625" style="172" bestFit="1" customWidth="1"/>
    <col min="15398" max="15398" width="5.85546875" style="172" bestFit="1" customWidth="1"/>
    <col min="15399" max="15399" width="21.42578125" style="172" bestFit="1" customWidth="1"/>
    <col min="15400" max="15400" width="5.85546875" style="172" bestFit="1" customWidth="1"/>
    <col min="15401" max="15402" width="11.42578125" style="172"/>
    <col min="15403" max="15403" width="5.85546875" style="172" bestFit="1" customWidth="1"/>
    <col min="15404" max="15600" width="11.42578125" style="172"/>
    <col min="15601" max="15601" width="15.42578125" style="172" customWidth="1"/>
    <col min="15602" max="15602" width="3.85546875" style="172" customWidth="1"/>
    <col min="15603" max="15603" width="10" style="172" customWidth="1"/>
    <col min="15604" max="15604" width="11.85546875" style="172" customWidth="1"/>
    <col min="15605" max="15605" width="13.7109375" style="172" customWidth="1"/>
    <col min="15606" max="15606" width="23.5703125" style="172" customWidth="1"/>
    <col min="15607" max="15607" width="12" style="172" customWidth="1"/>
    <col min="15608" max="15608" width="5.5703125" style="172" customWidth="1"/>
    <col min="15609" max="15609" width="1.7109375" style="172" customWidth="1"/>
    <col min="15610" max="15610" width="3.140625" style="172" customWidth="1"/>
    <col min="15611" max="15611" width="3.85546875" style="172" customWidth="1"/>
    <col min="15612" max="15612" width="4" style="172" customWidth="1"/>
    <col min="15613" max="15614" width="3.5703125" style="172" customWidth="1"/>
    <col min="15615" max="15615" width="5" style="172" customWidth="1"/>
    <col min="15616" max="15616" width="6" style="172" customWidth="1"/>
    <col min="15617" max="15617" width="4.28515625" style="172" customWidth="1"/>
    <col min="15618" max="15618" width="4.85546875" style="172" bestFit="1" customWidth="1"/>
    <col min="15619" max="15619" width="6" style="172" customWidth="1"/>
    <col min="15620" max="15620" width="4.7109375" style="172" customWidth="1"/>
    <col min="15621" max="15621" width="4.85546875" style="172" customWidth="1"/>
    <col min="15622" max="15622" width="4.85546875" style="172" bestFit="1" customWidth="1"/>
    <col min="15623" max="15624" width="3.5703125" style="172" bestFit="1" customWidth="1"/>
    <col min="15625" max="15625" width="6.140625" style="172" bestFit="1" customWidth="1"/>
    <col min="15626" max="15626" width="7" style="172" customWidth="1"/>
    <col min="15627" max="15627" width="8.140625" style="172" customWidth="1"/>
    <col min="15628" max="15628" width="5.5703125" style="172" customWidth="1"/>
    <col min="15629" max="15629" width="4" style="172" customWidth="1"/>
    <col min="15630" max="15630" width="6.7109375" style="172" bestFit="1" customWidth="1"/>
    <col min="15631" max="15631" width="7.140625" style="172" customWidth="1"/>
    <col min="15632" max="15632" width="6.28515625" style="172" bestFit="1" customWidth="1"/>
    <col min="15633" max="15633" width="4.42578125" style="172" customWidth="1"/>
    <col min="15634" max="15634" width="7" style="172" customWidth="1"/>
    <col min="15635" max="15635" width="3.5703125" style="172" bestFit="1" customWidth="1"/>
    <col min="15636" max="15636" width="3.7109375" style="172" bestFit="1" customWidth="1"/>
    <col min="15637" max="15637" width="4.7109375" style="172" customWidth="1"/>
    <col min="15638" max="15640" width="5.7109375" style="172" customWidth="1"/>
    <col min="15641" max="15641" width="3.85546875" style="172" customWidth="1"/>
    <col min="15642" max="15642" width="4.5703125" style="172" customWidth="1"/>
    <col min="15643" max="15643" width="4.85546875" style="172" customWidth="1"/>
    <col min="15644" max="15644" width="4.5703125" style="172" customWidth="1"/>
    <col min="15645" max="15645" width="4.5703125" style="172" bestFit="1" customWidth="1"/>
    <col min="15646" max="15647" width="4.5703125" style="172" customWidth="1"/>
    <col min="15648" max="15648" width="2.140625" style="172" bestFit="1" customWidth="1"/>
    <col min="15649" max="15649" width="5.7109375" style="172" bestFit="1" customWidth="1"/>
    <col min="15650" max="15650" width="3.85546875" style="172" bestFit="1" customWidth="1"/>
    <col min="15651" max="15651" width="20.28515625" style="172" customWidth="1"/>
    <col min="15652" max="15652" width="5.85546875" style="172" bestFit="1" customWidth="1"/>
    <col min="15653" max="15653" width="31.28515625" style="172" bestFit="1" customWidth="1"/>
    <col min="15654" max="15654" width="5.85546875" style="172" bestFit="1" customWidth="1"/>
    <col min="15655" max="15655" width="21.42578125" style="172" bestFit="1" customWidth="1"/>
    <col min="15656" max="15656" width="5.85546875" style="172" bestFit="1" customWidth="1"/>
    <col min="15657" max="15658" width="11.42578125" style="172"/>
    <col min="15659" max="15659" width="5.85546875" style="172" bestFit="1" customWidth="1"/>
    <col min="15660" max="15856" width="11.42578125" style="172"/>
    <col min="15857" max="15857" width="15.42578125" style="172" customWidth="1"/>
    <col min="15858" max="15858" width="3.85546875" style="172" customWidth="1"/>
    <col min="15859" max="15859" width="10" style="172" customWidth="1"/>
    <col min="15860" max="15860" width="11.85546875" style="172" customWidth="1"/>
    <col min="15861" max="15861" width="13.7109375" style="172" customWidth="1"/>
    <col min="15862" max="15862" width="23.5703125" style="172" customWidth="1"/>
    <col min="15863" max="15863" width="12" style="172" customWidth="1"/>
    <col min="15864" max="15864" width="5.5703125" style="172" customWidth="1"/>
    <col min="15865" max="15865" width="1.7109375" style="172" customWidth="1"/>
    <col min="15866" max="15866" width="3.140625" style="172" customWidth="1"/>
    <col min="15867" max="15867" width="3.85546875" style="172" customWidth="1"/>
    <col min="15868" max="15868" width="4" style="172" customWidth="1"/>
    <col min="15869" max="15870" width="3.5703125" style="172" customWidth="1"/>
    <col min="15871" max="15871" width="5" style="172" customWidth="1"/>
    <col min="15872" max="15872" width="6" style="172" customWidth="1"/>
    <col min="15873" max="15873" width="4.28515625" style="172" customWidth="1"/>
    <col min="15874" max="15874" width="4.85546875" style="172" bestFit="1" customWidth="1"/>
    <col min="15875" max="15875" width="6" style="172" customWidth="1"/>
    <col min="15876" max="15876" width="4.7109375" style="172" customWidth="1"/>
    <col min="15877" max="15877" width="4.85546875" style="172" customWidth="1"/>
    <col min="15878" max="15878" width="4.85546875" style="172" bestFit="1" customWidth="1"/>
    <col min="15879" max="15880" width="3.5703125" style="172" bestFit="1" customWidth="1"/>
    <col min="15881" max="15881" width="6.140625" style="172" bestFit="1" customWidth="1"/>
    <col min="15882" max="15882" width="7" style="172" customWidth="1"/>
    <col min="15883" max="15883" width="8.140625" style="172" customWidth="1"/>
    <col min="15884" max="15884" width="5.5703125" style="172" customWidth="1"/>
    <col min="15885" max="15885" width="4" style="172" customWidth="1"/>
    <col min="15886" max="15886" width="6.7109375" style="172" bestFit="1" customWidth="1"/>
    <col min="15887" max="15887" width="7.140625" style="172" customWidth="1"/>
    <col min="15888" max="15888" width="6.28515625" style="172" bestFit="1" customWidth="1"/>
    <col min="15889" max="15889" width="4.42578125" style="172" customWidth="1"/>
    <col min="15890" max="15890" width="7" style="172" customWidth="1"/>
    <col min="15891" max="15891" width="3.5703125" style="172" bestFit="1" customWidth="1"/>
    <col min="15892" max="15892" width="3.7109375" style="172" bestFit="1" customWidth="1"/>
    <col min="15893" max="15893" width="4.7109375" style="172" customWidth="1"/>
    <col min="15894" max="15896" width="5.7109375" style="172" customWidth="1"/>
    <col min="15897" max="15897" width="3.85546875" style="172" customWidth="1"/>
    <col min="15898" max="15898" width="4.5703125" style="172" customWidth="1"/>
    <col min="15899" max="15899" width="4.85546875" style="172" customWidth="1"/>
    <col min="15900" max="15900" width="4.5703125" style="172" customWidth="1"/>
    <col min="15901" max="15901" width="4.5703125" style="172" bestFit="1" customWidth="1"/>
    <col min="15902" max="15903" width="4.5703125" style="172" customWidth="1"/>
    <col min="15904" max="15904" width="2.140625" style="172" bestFit="1" customWidth="1"/>
    <col min="15905" max="15905" width="5.7109375" style="172" bestFit="1" customWidth="1"/>
    <col min="15906" max="15906" width="3.85546875" style="172" bestFit="1" customWidth="1"/>
    <col min="15907" max="15907" width="20.28515625" style="172" customWidth="1"/>
    <col min="15908" max="15908" width="5.85546875" style="172" bestFit="1" customWidth="1"/>
    <col min="15909" max="15909" width="31.28515625" style="172" bestFit="1" customWidth="1"/>
    <col min="15910" max="15910" width="5.85546875" style="172" bestFit="1" customWidth="1"/>
    <col min="15911" max="15911" width="21.42578125" style="172" bestFit="1" customWidth="1"/>
    <col min="15912" max="15912" width="5.85546875" style="172" bestFit="1" customWidth="1"/>
    <col min="15913" max="15914" width="11.42578125" style="172"/>
    <col min="15915" max="15915" width="5.85546875" style="172" bestFit="1" customWidth="1"/>
    <col min="15916" max="16112" width="11.42578125" style="172"/>
    <col min="16113" max="16113" width="15.42578125" style="172" customWidth="1"/>
    <col min="16114" max="16114" width="3.85546875" style="172" customWidth="1"/>
    <col min="16115" max="16115" width="10" style="172" customWidth="1"/>
    <col min="16116" max="16116" width="11.85546875" style="172" customWidth="1"/>
    <col min="16117" max="16117" width="13.7109375" style="172" customWidth="1"/>
    <col min="16118" max="16118" width="23.5703125" style="172" customWidth="1"/>
    <col min="16119" max="16119" width="12" style="172" customWidth="1"/>
    <col min="16120" max="16120" width="5.5703125" style="172" customWidth="1"/>
    <col min="16121" max="16121" width="1.7109375" style="172" customWidth="1"/>
    <col min="16122" max="16122" width="3.140625" style="172" customWidth="1"/>
    <col min="16123" max="16123" width="3.85546875" style="172" customWidth="1"/>
    <col min="16124" max="16124" width="4" style="172" customWidth="1"/>
    <col min="16125" max="16126" width="3.5703125" style="172" customWidth="1"/>
    <col min="16127" max="16127" width="5" style="172" customWidth="1"/>
    <col min="16128" max="16128" width="6" style="172" customWidth="1"/>
    <col min="16129" max="16129" width="4.28515625" style="172" customWidth="1"/>
    <col min="16130" max="16130" width="4.85546875" style="172" bestFit="1" customWidth="1"/>
    <col min="16131" max="16131" width="6" style="172" customWidth="1"/>
    <col min="16132" max="16132" width="4.7109375" style="172" customWidth="1"/>
    <col min="16133" max="16133" width="4.85546875" style="172" customWidth="1"/>
    <col min="16134" max="16134" width="4.85546875" style="172" bestFit="1" customWidth="1"/>
    <col min="16135" max="16136" width="3.5703125" style="172" bestFit="1" customWidth="1"/>
    <col min="16137" max="16137" width="6.140625" style="172" bestFit="1" customWidth="1"/>
    <col min="16138" max="16138" width="7" style="172" customWidth="1"/>
    <col min="16139" max="16139" width="8.140625" style="172" customWidth="1"/>
    <col min="16140" max="16140" width="5.5703125" style="172" customWidth="1"/>
    <col min="16141" max="16141" width="4" style="172" customWidth="1"/>
    <col min="16142" max="16142" width="6.7109375" style="172" bestFit="1" customWidth="1"/>
    <col min="16143" max="16143" width="7.140625" style="172" customWidth="1"/>
    <col min="16144" max="16144" width="6.28515625" style="172" bestFit="1" customWidth="1"/>
    <col min="16145" max="16145" width="4.42578125" style="172" customWidth="1"/>
    <col min="16146" max="16146" width="7" style="172" customWidth="1"/>
    <col min="16147" max="16147" width="3.5703125" style="172" bestFit="1" customWidth="1"/>
    <col min="16148" max="16148" width="3.7109375" style="172" bestFit="1" customWidth="1"/>
    <col min="16149" max="16149" width="4.7109375" style="172" customWidth="1"/>
    <col min="16150" max="16152" width="5.7109375" style="172" customWidth="1"/>
    <col min="16153" max="16153" width="3.85546875" style="172" customWidth="1"/>
    <col min="16154" max="16154" width="4.5703125" style="172" customWidth="1"/>
    <col min="16155" max="16155" width="4.85546875" style="172" customWidth="1"/>
    <col min="16156" max="16156" width="4.5703125" style="172" customWidth="1"/>
    <col min="16157" max="16157" width="4.5703125" style="172" bestFit="1" customWidth="1"/>
    <col min="16158" max="16159" width="4.5703125" style="172" customWidth="1"/>
    <col min="16160" max="16160" width="2.140625" style="172" bestFit="1" customWidth="1"/>
    <col min="16161" max="16161" width="5.7109375" style="172" bestFit="1" customWidth="1"/>
    <col min="16162" max="16162" width="3.85546875" style="172" bestFit="1" customWidth="1"/>
    <col min="16163" max="16163" width="20.28515625" style="172" customWidth="1"/>
    <col min="16164" max="16164" width="5.85546875" style="172" bestFit="1" customWidth="1"/>
    <col min="16165" max="16165" width="31.28515625" style="172" bestFit="1" customWidth="1"/>
    <col min="16166" max="16166" width="5.85546875" style="172" bestFit="1" customWidth="1"/>
    <col min="16167" max="16167" width="21.42578125" style="172" bestFit="1" customWidth="1"/>
    <col min="16168" max="16168" width="5.85546875" style="172" bestFit="1" customWidth="1"/>
    <col min="16169" max="16170" width="11.42578125" style="172"/>
    <col min="16171" max="16171" width="5.85546875" style="172" bestFit="1" customWidth="1"/>
    <col min="16172" max="16384" width="11.42578125" style="172"/>
  </cols>
  <sheetData>
    <row r="1" spans="1:113" s="245" customFormat="1" ht="117" customHeight="1" thickBot="1">
      <c r="A1" s="268" t="s">
        <v>1282</v>
      </c>
      <c r="B1" s="267" t="s">
        <v>332</v>
      </c>
      <c r="C1" s="265" t="s">
        <v>333</v>
      </c>
      <c r="D1" s="266" t="s">
        <v>334</v>
      </c>
      <c r="E1" s="265" t="s">
        <v>335</v>
      </c>
      <c r="F1" s="265" t="s">
        <v>336</v>
      </c>
      <c r="G1" s="264" t="s">
        <v>337</v>
      </c>
      <c r="H1" s="263"/>
      <c r="I1" s="262"/>
      <c r="J1" s="262"/>
      <c r="K1" s="262"/>
      <c r="L1" s="262" t="s">
        <v>1283</v>
      </c>
      <c r="M1" s="262" t="s">
        <v>1284</v>
      </c>
      <c r="N1" s="262" t="s">
        <v>1285</v>
      </c>
      <c r="O1" s="262" t="s">
        <v>1286</v>
      </c>
      <c r="P1" s="262" t="s">
        <v>1287</v>
      </c>
      <c r="Q1" s="262" t="s">
        <v>1288</v>
      </c>
      <c r="R1" s="262" t="s">
        <v>1289</v>
      </c>
      <c r="S1" s="262" t="s">
        <v>1290</v>
      </c>
      <c r="T1" s="262"/>
      <c r="U1" s="262"/>
      <c r="V1" s="262"/>
      <c r="W1" s="262"/>
      <c r="X1" s="262"/>
      <c r="Y1" s="262"/>
      <c r="Z1" s="262"/>
      <c r="AA1" s="262"/>
      <c r="AB1" s="262"/>
      <c r="AC1" s="262"/>
      <c r="AD1" s="262"/>
      <c r="AE1" s="262"/>
      <c r="AF1" s="262"/>
      <c r="AG1" s="262"/>
      <c r="AH1" s="262"/>
      <c r="AI1" s="262"/>
      <c r="AJ1" s="262"/>
      <c r="AK1" s="262"/>
      <c r="AL1" s="262"/>
      <c r="AM1" s="262"/>
      <c r="AN1" s="262"/>
      <c r="AO1" s="262"/>
      <c r="AP1" s="262"/>
      <c r="AQ1" s="262"/>
      <c r="AR1" s="262"/>
      <c r="AS1" s="260" t="s">
        <v>1291</v>
      </c>
      <c r="AU1" s="259" t="s">
        <v>351</v>
      </c>
      <c r="AV1" s="259" t="s">
        <v>352</v>
      </c>
      <c r="AW1" s="259" t="s">
        <v>1292</v>
      </c>
      <c r="AX1" s="265"/>
      <c r="AY1" s="265"/>
      <c r="AZ1" s="265"/>
    </row>
    <row r="2" spans="1:113" s="245" customFormat="1" ht="16.5" customHeight="1" thickBot="1">
      <c r="A2" s="257" t="s">
        <v>337</v>
      </c>
      <c r="B2" s="257" t="s">
        <v>337</v>
      </c>
      <c r="C2" s="257" t="s">
        <v>337</v>
      </c>
      <c r="D2" s="258" t="s">
        <v>337</v>
      </c>
      <c r="E2" s="257" t="s">
        <v>337</v>
      </c>
      <c r="F2" s="257" t="s">
        <v>337</v>
      </c>
      <c r="G2" s="257" t="s">
        <v>337</v>
      </c>
      <c r="H2" s="256"/>
      <c r="I2" s="256"/>
      <c r="J2" s="255" t="s">
        <v>1293</v>
      </c>
      <c r="K2" s="255" t="s">
        <v>1294</v>
      </c>
      <c r="L2" s="255" t="s">
        <v>1295</v>
      </c>
      <c r="M2" s="255" t="s">
        <v>1296</v>
      </c>
      <c r="N2" s="255" t="s">
        <v>1297</v>
      </c>
      <c r="O2" s="255" t="s">
        <v>1298</v>
      </c>
      <c r="P2" s="255" t="s">
        <v>1299</v>
      </c>
      <c r="Q2" s="255"/>
      <c r="R2" s="255"/>
      <c r="S2" s="255"/>
      <c r="T2" s="255"/>
      <c r="U2" s="255"/>
      <c r="V2" s="255"/>
      <c r="W2" s="255"/>
      <c r="X2" s="255"/>
      <c r="Y2" s="255"/>
      <c r="Z2" s="255"/>
      <c r="AA2" s="255"/>
      <c r="AB2" s="255"/>
      <c r="AC2" s="255"/>
      <c r="AD2" s="255"/>
      <c r="AE2" s="255"/>
      <c r="AF2" s="255"/>
      <c r="AG2" s="255"/>
      <c r="AH2" s="255"/>
      <c r="AI2" s="255"/>
      <c r="AJ2" s="255"/>
      <c r="AK2" s="255"/>
      <c r="AL2" s="255"/>
      <c r="AM2" s="255"/>
      <c r="AN2" s="255"/>
      <c r="AO2" s="255"/>
      <c r="AP2" s="255"/>
      <c r="AQ2" s="255"/>
      <c r="AR2" s="255"/>
      <c r="AS2" s="254"/>
      <c r="AU2" s="246"/>
      <c r="AV2" s="246"/>
      <c r="AW2" s="246"/>
    </row>
    <row r="3" spans="1:113" s="225" customFormat="1">
      <c r="A3" s="177"/>
      <c r="B3" s="177"/>
      <c r="C3" s="179"/>
      <c r="D3" s="172"/>
      <c r="E3" s="172"/>
      <c r="F3" s="253"/>
      <c r="G3" s="231"/>
      <c r="H3" s="231"/>
      <c r="I3" s="231"/>
      <c r="J3" s="231">
        <f t="shared" ref="J3:AR3" si="0">J1024</f>
        <v>0</v>
      </c>
      <c r="K3" s="231">
        <f t="shared" si="0"/>
        <v>0</v>
      </c>
      <c r="L3" s="231">
        <f t="shared" si="0"/>
        <v>0</v>
      </c>
      <c r="M3" s="231">
        <f t="shared" si="0"/>
        <v>0</v>
      </c>
      <c r="N3" s="231">
        <f t="shared" si="0"/>
        <v>0</v>
      </c>
      <c r="O3" s="231">
        <f t="shared" si="0"/>
        <v>0</v>
      </c>
      <c r="P3" s="231">
        <f t="shared" si="0"/>
        <v>0</v>
      </c>
      <c r="Q3" s="231">
        <f t="shared" si="0"/>
        <v>0</v>
      </c>
      <c r="R3" s="231">
        <f t="shared" si="0"/>
        <v>0</v>
      </c>
      <c r="S3" s="231">
        <f t="shared" si="0"/>
        <v>0</v>
      </c>
      <c r="T3" s="231">
        <f t="shared" si="0"/>
        <v>0</v>
      </c>
      <c r="U3" s="231">
        <f t="shared" si="0"/>
        <v>0</v>
      </c>
      <c r="V3" s="231">
        <f t="shared" si="0"/>
        <v>0</v>
      </c>
      <c r="W3" s="231">
        <f t="shared" si="0"/>
        <v>0</v>
      </c>
      <c r="X3" s="231">
        <f t="shared" si="0"/>
        <v>0</v>
      </c>
      <c r="Y3" s="231">
        <f t="shared" si="0"/>
        <v>0</v>
      </c>
      <c r="Z3" s="231">
        <f t="shared" si="0"/>
        <v>0</v>
      </c>
      <c r="AA3" s="231">
        <f t="shared" si="0"/>
        <v>0</v>
      </c>
      <c r="AB3" s="231">
        <f t="shared" si="0"/>
        <v>0</v>
      </c>
      <c r="AC3" s="231">
        <f t="shared" si="0"/>
        <v>0</v>
      </c>
      <c r="AD3" s="231">
        <f t="shared" si="0"/>
        <v>0</v>
      </c>
      <c r="AE3" s="231">
        <f t="shared" si="0"/>
        <v>0</v>
      </c>
      <c r="AF3" s="231">
        <f t="shared" si="0"/>
        <v>0</v>
      </c>
      <c r="AG3" s="231">
        <f t="shared" si="0"/>
        <v>0</v>
      </c>
      <c r="AH3" s="231">
        <f t="shared" si="0"/>
        <v>0</v>
      </c>
      <c r="AI3" s="231">
        <f t="shared" si="0"/>
        <v>0</v>
      </c>
      <c r="AJ3" s="231">
        <f t="shared" si="0"/>
        <v>0</v>
      </c>
      <c r="AK3" s="231">
        <f t="shared" si="0"/>
        <v>0</v>
      </c>
      <c r="AL3" s="231">
        <f t="shared" si="0"/>
        <v>0</v>
      </c>
      <c r="AM3" s="231">
        <f t="shared" si="0"/>
        <v>0</v>
      </c>
      <c r="AN3" s="231">
        <f t="shared" si="0"/>
        <v>0</v>
      </c>
      <c r="AO3" s="231">
        <f t="shared" si="0"/>
        <v>0</v>
      </c>
      <c r="AP3" s="231">
        <f t="shared" si="0"/>
        <v>0</v>
      </c>
      <c r="AQ3" s="231">
        <f t="shared" si="0"/>
        <v>0</v>
      </c>
      <c r="AR3" s="231">
        <f t="shared" si="0"/>
        <v>0</v>
      </c>
      <c r="AS3" s="231"/>
      <c r="AT3" s="172"/>
      <c r="AU3" s="173"/>
      <c r="AV3" s="173"/>
      <c r="AW3" s="173"/>
      <c r="AX3" s="172"/>
      <c r="AY3" s="172"/>
      <c r="AZ3" s="172"/>
      <c r="BA3" s="172"/>
      <c r="BB3" s="172"/>
      <c r="BC3" s="172"/>
      <c r="BD3" s="172"/>
      <c r="BE3" s="172"/>
      <c r="BF3" s="172"/>
      <c r="BG3" s="172"/>
      <c r="BH3" s="172"/>
      <c r="BI3" s="172"/>
      <c r="BJ3" s="172"/>
      <c r="BK3" s="172"/>
      <c r="BL3" s="172"/>
      <c r="BM3" s="172"/>
      <c r="BN3" s="172"/>
      <c r="BO3" s="172"/>
      <c r="BP3" s="172"/>
      <c r="BQ3" s="172"/>
      <c r="BR3" s="172"/>
      <c r="BS3" s="172"/>
      <c r="BT3" s="172"/>
      <c r="BU3" s="172"/>
      <c r="BV3" s="172"/>
      <c r="BW3" s="172"/>
      <c r="BX3" s="172"/>
      <c r="BY3" s="172"/>
      <c r="BZ3" s="172"/>
      <c r="CA3" s="172"/>
      <c r="CB3" s="172"/>
      <c r="CC3" s="172"/>
      <c r="CD3" s="172"/>
      <c r="CE3" s="172"/>
      <c r="CF3" s="172"/>
      <c r="CG3" s="172"/>
      <c r="CH3" s="172"/>
      <c r="CI3" s="172"/>
      <c r="CJ3" s="172"/>
      <c r="CK3" s="172"/>
      <c r="CL3" s="172"/>
      <c r="CM3" s="172"/>
      <c r="CN3" s="172"/>
      <c r="CO3" s="172"/>
      <c r="CP3" s="172"/>
      <c r="CQ3" s="172"/>
      <c r="CR3" s="172"/>
      <c r="CS3" s="172"/>
      <c r="CT3" s="172"/>
      <c r="CU3" s="172"/>
      <c r="CV3" s="172"/>
      <c r="CW3" s="172"/>
      <c r="CX3" s="172"/>
      <c r="CY3" s="172"/>
      <c r="CZ3" s="172"/>
      <c r="DA3" s="172"/>
      <c r="DB3" s="172"/>
      <c r="DC3" s="172"/>
      <c r="DD3" s="172"/>
      <c r="DE3" s="172"/>
      <c r="DF3" s="172"/>
      <c r="DG3" s="172"/>
      <c r="DH3" s="172"/>
      <c r="DI3" s="172"/>
    </row>
    <row r="4" spans="1:113" s="245" customFormat="1" ht="12.75" customHeight="1">
      <c r="A4" s="239"/>
      <c r="B4" s="252"/>
      <c r="C4" s="251"/>
      <c r="D4" s="241"/>
      <c r="E4" s="250"/>
      <c r="F4" s="250"/>
      <c r="G4" s="238"/>
      <c r="H4" s="231">
        <v>0</v>
      </c>
      <c r="I4" s="231"/>
      <c r="J4" s="249"/>
      <c r="K4" s="249"/>
      <c r="L4" s="249"/>
      <c r="M4" s="249"/>
      <c r="N4" s="249"/>
      <c r="O4" s="249"/>
      <c r="P4" s="249"/>
      <c r="Q4" s="249"/>
      <c r="R4" s="249"/>
      <c r="S4" s="249"/>
      <c r="T4" s="249"/>
      <c r="U4" s="249"/>
      <c r="V4" s="249"/>
      <c r="W4" s="249"/>
      <c r="X4" s="249"/>
      <c r="Y4" s="249"/>
      <c r="Z4" s="249"/>
      <c r="AA4" s="249"/>
      <c r="AB4" s="249"/>
      <c r="AC4" s="249"/>
      <c r="AD4" s="249"/>
      <c r="AE4" s="249"/>
      <c r="AF4" s="249"/>
      <c r="AG4" s="249"/>
      <c r="AH4" s="249"/>
      <c r="AI4" s="249"/>
      <c r="AJ4" s="248"/>
      <c r="AK4" s="249"/>
      <c r="AL4" s="249"/>
      <c r="AM4" s="249"/>
      <c r="AN4" s="249"/>
      <c r="AO4" s="249"/>
      <c r="AP4" s="249"/>
      <c r="AQ4" s="249"/>
      <c r="AR4" s="248"/>
      <c r="AS4" s="235"/>
      <c r="AU4" s="246"/>
      <c r="AV4" s="246"/>
      <c r="AW4" s="246"/>
    </row>
    <row r="5" spans="1:113">
      <c r="A5" s="178"/>
      <c r="B5" s="243"/>
      <c r="C5" s="242"/>
      <c r="D5" s="241"/>
      <c r="E5" s="240"/>
      <c r="F5" s="239"/>
      <c r="G5" s="238"/>
      <c r="H5" s="231"/>
      <c r="I5" s="237"/>
      <c r="J5" s="236"/>
      <c r="K5" s="236"/>
      <c r="L5" s="236"/>
      <c r="M5" s="236"/>
      <c r="N5" s="236"/>
      <c r="O5" s="236"/>
      <c r="P5" s="236"/>
      <c r="Q5" s="236"/>
      <c r="R5" s="236"/>
      <c r="S5" s="236"/>
      <c r="T5" s="236"/>
      <c r="U5" s="236"/>
      <c r="V5" s="236"/>
      <c r="W5" s="236"/>
      <c r="X5" s="236"/>
      <c r="Y5" s="236"/>
      <c r="Z5" s="236"/>
      <c r="AA5" s="236"/>
      <c r="AB5" s="236"/>
      <c r="AC5" s="236"/>
      <c r="AD5" s="236"/>
      <c r="AE5" s="236"/>
      <c r="AF5" s="236"/>
      <c r="AG5" s="236"/>
      <c r="AH5" s="236"/>
      <c r="AI5" s="236"/>
      <c r="AJ5" s="236"/>
      <c r="AK5" s="236"/>
      <c r="AL5" s="236"/>
      <c r="AM5" s="236"/>
      <c r="AN5" s="236"/>
      <c r="AO5" s="236"/>
      <c r="AP5" s="236"/>
      <c r="AQ5" s="236"/>
      <c r="AR5" s="236"/>
      <c r="AS5" s="177">
        <f t="shared" ref="AS5:AS68" si="1">SUM(J5:AR5)</f>
        <v>0</v>
      </c>
      <c r="AU5" s="173">
        <f t="shared" ref="AU5:AU33" si="2">D5*(K5+L5+M5+N5+O5+P5+Q5+R5+S5)</f>
        <v>0</v>
      </c>
      <c r="AW5" s="173">
        <f t="shared" ref="AW5:AW33" si="3">D5*J5</f>
        <v>0</v>
      </c>
    </row>
    <row r="6" spans="1:113" s="225" customFormat="1">
      <c r="A6" s="178"/>
      <c r="B6" s="243"/>
      <c r="C6" s="244"/>
      <c r="D6" s="241"/>
      <c r="E6" s="240"/>
      <c r="F6" s="239"/>
      <c r="G6" s="238"/>
      <c r="H6" s="231"/>
      <c r="I6" s="237"/>
      <c r="J6" s="236"/>
      <c r="K6" s="236"/>
      <c r="L6" s="236"/>
      <c r="M6" s="236"/>
      <c r="N6" s="236"/>
      <c r="O6" s="236"/>
      <c r="P6" s="236"/>
      <c r="Q6" s="236"/>
      <c r="R6" s="236"/>
      <c r="S6" s="236"/>
      <c r="T6" s="236"/>
      <c r="U6" s="236"/>
      <c r="V6" s="236"/>
      <c r="W6" s="236"/>
      <c r="X6" s="236"/>
      <c r="Y6" s="236"/>
      <c r="Z6" s="236"/>
      <c r="AA6" s="236"/>
      <c r="AB6" s="236"/>
      <c r="AC6" s="236"/>
      <c r="AD6" s="236"/>
      <c r="AE6" s="236"/>
      <c r="AF6" s="236"/>
      <c r="AG6" s="236"/>
      <c r="AH6" s="236"/>
      <c r="AI6" s="236"/>
      <c r="AJ6" s="236"/>
      <c r="AK6" s="236"/>
      <c r="AL6" s="236"/>
      <c r="AM6" s="236"/>
      <c r="AN6" s="236"/>
      <c r="AO6" s="236"/>
      <c r="AP6" s="236"/>
      <c r="AQ6" s="236"/>
      <c r="AR6" s="236"/>
      <c r="AS6" s="177">
        <f t="shared" si="1"/>
        <v>0</v>
      </c>
      <c r="AT6" s="172"/>
      <c r="AU6" s="173">
        <f t="shared" si="2"/>
        <v>0</v>
      </c>
      <c r="AV6" s="173"/>
      <c r="AW6" s="173">
        <f t="shared" si="3"/>
        <v>0</v>
      </c>
      <c r="AX6" s="172"/>
      <c r="AY6" s="172"/>
      <c r="AZ6" s="172"/>
      <c r="BA6" s="172"/>
      <c r="BB6" s="172"/>
      <c r="BC6" s="172"/>
      <c r="BD6" s="172"/>
      <c r="BE6" s="172"/>
      <c r="BF6" s="172"/>
      <c r="BG6" s="172"/>
      <c r="BH6" s="172"/>
      <c r="BI6" s="172"/>
      <c r="BJ6" s="172"/>
      <c r="BK6" s="172"/>
      <c r="BL6" s="172"/>
      <c r="BM6" s="172"/>
      <c r="BN6" s="172"/>
      <c r="BO6" s="172"/>
      <c r="BP6" s="172"/>
      <c r="BQ6" s="172"/>
      <c r="BR6" s="172"/>
      <c r="BS6" s="172"/>
      <c r="BT6" s="172"/>
      <c r="BU6" s="172"/>
      <c r="BV6" s="172"/>
      <c r="BW6" s="172"/>
      <c r="BX6" s="172"/>
      <c r="BY6" s="172"/>
      <c r="BZ6" s="172"/>
      <c r="CA6" s="172"/>
      <c r="CB6" s="172"/>
      <c r="CC6" s="172"/>
      <c r="CD6" s="172"/>
      <c r="CE6" s="172"/>
      <c r="CF6" s="172"/>
      <c r="CG6" s="172"/>
      <c r="CH6" s="172"/>
      <c r="CI6" s="172"/>
      <c r="CJ6" s="172"/>
      <c r="CK6" s="172"/>
      <c r="CL6" s="172"/>
      <c r="CM6" s="172"/>
      <c r="CN6" s="172"/>
      <c r="CO6" s="172"/>
      <c r="CP6" s="172"/>
      <c r="CQ6" s="172"/>
      <c r="CR6" s="172"/>
      <c r="CS6" s="172"/>
      <c r="CT6" s="172"/>
      <c r="CU6" s="172"/>
      <c r="CV6" s="172"/>
      <c r="CW6" s="172"/>
      <c r="CX6" s="172"/>
      <c r="CY6" s="172"/>
      <c r="CZ6" s="172"/>
      <c r="DA6" s="172"/>
      <c r="DB6" s="172"/>
      <c r="DC6" s="172"/>
      <c r="DD6" s="172"/>
      <c r="DE6" s="172"/>
      <c r="DF6" s="172"/>
      <c r="DG6" s="172"/>
      <c r="DH6" s="172"/>
      <c r="DI6" s="172"/>
    </row>
    <row r="7" spans="1:113">
      <c r="A7" s="178"/>
      <c r="B7" s="243"/>
      <c r="C7" s="244"/>
      <c r="D7" s="241"/>
      <c r="E7" s="240"/>
      <c r="F7" s="239"/>
      <c r="G7" s="238"/>
      <c r="H7" s="231"/>
      <c r="I7" s="237"/>
      <c r="J7" s="236"/>
      <c r="K7" s="236"/>
      <c r="L7" s="236"/>
      <c r="M7" s="236"/>
      <c r="N7" s="236"/>
      <c r="O7" s="236"/>
      <c r="P7" s="236"/>
      <c r="Q7" s="236"/>
      <c r="R7" s="236"/>
      <c r="S7" s="236"/>
      <c r="T7" s="236"/>
      <c r="U7" s="236"/>
      <c r="V7" s="236"/>
      <c r="W7" s="236"/>
      <c r="X7" s="236"/>
      <c r="Y7" s="236"/>
      <c r="Z7" s="236"/>
      <c r="AA7" s="236"/>
      <c r="AB7" s="236"/>
      <c r="AC7" s="236"/>
      <c r="AD7" s="236"/>
      <c r="AE7" s="236"/>
      <c r="AF7" s="236"/>
      <c r="AG7" s="236"/>
      <c r="AH7" s="236"/>
      <c r="AI7" s="236"/>
      <c r="AJ7" s="236"/>
      <c r="AK7" s="236"/>
      <c r="AL7" s="236"/>
      <c r="AM7" s="236"/>
      <c r="AN7" s="236"/>
      <c r="AO7" s="236"/>
      <c r="AP7" s="236"/>
      <c r="AQ7" s="236"/>
      <c r="AR7" s="236"/>
      <c r="AS7" s="177">
        <f t="shared" si="1"/>
        <v>0</v>
      </c>
      <c r="AU7" s="173">
        <f t="shared" si="2"/>
        <v>0</v>
      </c>
      <c r="AW7" s="173">
        <f t="shared" si="3"/>
        <v>0</v>
      </c>
    </row>
    <row r="8" spans="1:113">
      <c r="A8" s="178"/>
      <c r="B8" s="243"/>
      <c r="C8" s="244"/>
      <c r="D8" s="241"/>
      <c r="E8" s="240"/>
      <c r="F8" s="239"/>
      <c r="G8" s="238"/>
      <c r="H8" s="231"/>
      <c r="I8" s="237"/>
      <c r="J8" s="236"/>
      <c r="K8" s="236"/>
      <c r="L8" s="236"/>
      <c r="M8" s="236"/>
      <c r="N8" s="236"/>
      <c r="O8" s="236"/>
      <c r="P8" s="236"/>
      <c r="Q8" s="236"/>
      <c r="R8" s="236"/>
      <c r="S8" s="236"/>
      <c r="T8" s="236"/>
      <c r="U8" s="236"/>
      <c r="V8" s="236"/>
      <c r="W8" s="236"/>
      <c r="X8" s="236"/>
      <c r="Y8" s="236"/>
      <c r="Z8" s="236"/>
      <c r="AA8" s="236"/>
      <c r="AB8" s="236"/>
      <c r="AC8" s="236"/>
      <c r="AD8" s="236"/>
      <c r="AE8" s="236"/>
      <c r="AF8" s="236"/>
      <c r="AG8" s="236"/>
      <c r="AH8" s="236"/>
      <c r="AI8" s="236"/>
      <c r="AJ8" s="236"/>
      <c r="AK8" s="236"/>
      <c r="AL8" s="236"/>
      <c r="AM8" s="236"/>
      <c r="AN8" s="236"/>
      <c r="AO8" s="236"/>
      <c r="AP8" s="236"/>
      <c r="AQ8" s="236"/>
      <c r="AR8" s="236"/>
      <c r="AS8" s="177">
        <f t="shared" si="1"/>
        <v>0</v>
      </c>
      <c r="AU8" s="173">
        <f t="shared" si="2"/>
        <v>0</v>
      </c>
      <c r="AW8" s="173">
        <f t="shared" si="3"/>
        <v>0</v>
      </c>
    </row>
    <row r="9" spans="1:113" s="225" customFormat="1">
      <c r="A9" s="178"/>
      <c r="B9" s="243"/>
      <c r="C9" s="242"/>
      <c r="D9" s="241"/>
      <c r="E9" s="240"/>
      <c r="F9" s="239"/>
      <c r="G9" s="238"/>
      <c r="H9" s="231"/>
      <c r="I9" s="237"/>
      <c r="J9" s="236"/>
      <c r="K9" s="236"/>
      <c r="L9" s="236"/>
      <c r="M9" s="236"/>
      <c r="N9" s="236"/>
      <c r="O9" s="236"/>
      <c r="P9" s="236"/>
      <c r="Q9" s="236"/>
      <c r="R9" s="236"/>
      <c r="S9" s="236"/>
      <c r="T9" s="236"/>
      <c r="U9" s="236"/>
      <c r="V9" s="236"/>
      <c r="W9" s="236"/>
      <c r="X9" s="236"/>
      <c r="Y9" s="236"/>
      <c r="Z9" s="236"/>
      <c r="AA9" s="236"/>
      <c r="AB9" s="236"/>
      <c r="AC9" s="236"/>
      <c r="AD9" s="236"/>
      <c r="AE9" s="236"/>
      <c r="AF9" s="236"/>
      <c r="AG9" s="236"/>
      <c r="AH9" s="236"/>
      <c r="AI9" s="236"/>
      <c r="AJ9" s="236"/>
      <c r="AK9" s="236"/>
      <c r="AL9" s="236"/>
      <c r="AM9" s="236"/>
      <c r="AN9" s="236"/>
      <c r="AO9" s="236"/>
      <c r="AP9" s="236"/>
      <c r="AQ9" s="236"/>
      <c r="AR9" s="236"/>
      <c r="AS9" s="177">
        <f t="shared" si="1"/>
        <v>0</v>
      </c>
      <c r="AT9" s="172"/>
      <c r="AU9" s="173">
        <f t="shared" si="2"/>
        <v>0</v>
      </c>
      <c r="AV9" s="173"/>
      <c r="AW9" s="173">
        <f t="shared" si="3"/>
        <v>0</v>
      </c>
      <c r="AX9" s="172"/>
      <c r="AY9" s="172"/>
      <c r="AZ9" s="172"/>
      <c r="BA9" s="172"/>
      <c r="BB9" s="172"/>
      <c r="BC9" s="172"/>
      <c r="BD9" s="172"/>
      <c r="BE9" s="172"/>
      <c r="BF9" s="172"/>
      <c r="BG9" s="172"/>
      <c r="BH9" s="172"/>
      <c r="BI9" s="172"/>
      <c r="BJ9" s="172"/>
      <c r="BK9" s="172"/>
      <c r="BL9" s="172"/>
      <c r="BM9" s="172"/>
      <c r="BN9" s="172"/>
      <c r="BO9" s="172"/>
      <c r="BP9" s="172"/>
      <c r="BQ9" s="172"/>
      <c r="BR9" s="172"/>
      <c r="BS9" s="172"/>
      <c r="BT9" s="172"/>
      <c r="BU9" s="172"/>
      <c r="BV9" s="172"/>
      <c r="BW9" s="172"/>
      <c r="BX9" s="172"/>
      <c r="BY9" s="172"/>
      <c r="BZ9" s="172"/>
      <c r="CA9" s="172"/>
      <c r="CB9" s="172"/>
      <c r="CC9" s="172"/>
      <c r="CD9" s="172"/>
      <c r="CE9" s="172"/>
      <c r="CF9" s="172"/>
      <c r="CG9" s="172"/>
      <c r="CH9" s="172"/>
      <c r="CI9" s="172"/>
      <c r="CJ9" s="172"/>
      <c r="CK9" s="172"/>
      <c r="CL9" s="172"/>
      <c r="CM9" s="172"/>
      <c r="CN9" s="172"/>
      <c r="CO9" s="172"/>
      <c r="CP9" s="172"/>
      <c r="CQ9" s="172"/>
      <c r="CR9" s="172"/>
      <c r="CS9" s="172"/>
      <c r="CT9" s="172"/>
      <c r="CU9" s="172"/>
      <c r="CV9" s="172"/>
      <c r="CW9" s="172"/>
      <c r="CX9" s="172"/>
      <c r="CY9" s="172"/>
      <c r="CZ9" s="172"/>
      <c r="DA9" s="172"/>
      <c r="DB9" s="172"/>
      <c r="DC9" s="172"/>
      <c r="DD9" s="172"/>
      <c r="DE9" s="172"/>
      <c r="DF9" s="172"/>
      <c r="DG9" s="172"/>
      <c r="DH9" s="172"/>
      <c r="DI9" s="172"/>
    </row>
    <row r="10" spans="1:113">
      <c r="A10" s="178"/>
      <c r="B10" s="243"/>
      <c r="C10" s="242"/>
      <c r="D10" s="241"/>
      <c r="E10" s="240"/>
      <c r="F10" s="239"/>
      <c r="G10" s="238"/>
      <c r="H10" s="231"/>
      <c r="I10" s="237"/>
      <c r="J10" s="236"/>
      <c r="K10" s="236"/>
      <c r="L10" s="236"/>
      <c r="M10" s="236"/>
      <c r="N10" s="236"/>
      <c r="O10" s="236"/>
      <c r="P10" s="236"/>
      <c r="Q10" s="236"/>
      <c r="R10" s="236"/>
      <c r="S10" s="236"/>
      <c r="T10" s="236"/>
      <c r="U10" s="236"/>
      <c r="V10" s="236"/>
      <c r="W10" s="236"/>
      <c r="X10" s="236"/>
      <c r="Y10" s="236"/>
      <c r="Z10" s="236"/>
      <c r="AA10" s="236"/>
      <c r="AB10" s="236"/>
      <c r="AC10" s="236"/>
      <c r="AD10" s="236"/>
      <c r="AE10" s="236"/>
      <c r="AF10" s="236"/>
      <c r="AG10" s="236"/>
      <c r="AH10" s="236"/>
      <c r="AI10" s="236"/>
      <c r="AJ10" s="236"/>
      <c r="AK10" s="236"/>
      <c r="AL10" s="236"/>
      <c r="AM10" s="236"/>
      <c r="AN10" s="236"/>
      <c r="AO10" s="236"/>
      <c r="AP10" s="236"/>
      <c r="AQ10" s="236"/>
      <c r="AR10" s="236"/>
      <c r="AS10" s="177">
        <f t="shared" si="1"/>
        <v>0</v>
      </c>
      <c r="AU10" s="173">
        <f t="shared" si="2"/>
        <v>0</v>
      </c>
      <c r="AW10" s="173">
        <f t="shared" si="3"/>
        <v>0</v>
      </c>
    </row>
    <row r="11" spans="1:113">
      <c r="A11" s="178"/>
      <c r="B11" s="243"/>
      <c r="C11" s="242"/>
      <c r="D11" s="241"/>
      <c r="E11" s="240"/>
      <c r="F11" s="239"/>
      <c r="G11" s="238"/>
      <c r="H11" s="231"/>
      <c r="I11" s="237"/>
      <c r="J11" s="236"/>
      <c r="K11" s="236"/>
      <c r="L11" s="236"/>
      <c r="M11" s="236"/>
      <c r="N11" s="236"/>
      <c r="O11" s="236"/>
      <c r="P11" s="236"/>
      <c r="Q11" s="236"/>
      <c r="R11" s="236"/>
      <c r="S11" s="236"/>
      <c r="T11" s="236"/>
      <c r="U11" s="236"/>
      <c r="V11" s="236"/>
      <c r="W11" s="236"/>
      <c r="X11" s="236"/>
      <c r="Y11" s="236"/>
      <c r="Z11" s="236"/>
      <c r="AA11" s="236"/>
      <c r="AB11" s="236"/>
      <c r="AC11" s="236"/>
      <c r="AD11" s="236"/>
      <c r="AE11" s="236"/>
      <c r="AF11" s="236"/>
      <c r="AG11" s="236"/>
      <c r="AH11" s="236"/>
      <c r="AI11" s="236"/>
      <c r="AJ11" s="236"/>
      <c r="AK11" s="236"/>
      <c r="AL11" s="236"/>
      <c r="AM11" s="236"/>
      <c r="AN11" s="236"/>
      <c r="AO11" s="236"/>
      <c r="AP11" s="236"/>
      <c r="AQ11" s="236"/>
      <c r="AR11" s="236"/>
      <c r="AS11" s="177">
        <f t="shared" si="1"/>
        <v>0</v>
      </c>
      <c r="AU11" s="173">
        <f t="shared" si="2"/>
        <v>0</v>
      </c>
      <c r="AW11" s="173">
        <f t="shared" si="3"/>
        <v>0</v>
      </c>
    </row>
    <row r="12" spans="1:113">
      <c r="A12" s="178"/>
      <c r="B12" s="243"/>
      <c r="C12" s="242"/>
      <c r="D12" s="241"/>
      <c r="E12" s="240"/>
      <c r="F12" s="239"/>
      <c r="G12" s="238"/>
      <c r="H12" s="231"/>
      <c r="I12" s="237"/>
      <c r="J12" s="236"/>
      <c r="K12" s="236"/>
      <c r="L12" s="236"/>
      <c r="M12" s="236"/>
      <c r="N12" s="236"/>
      <c r="O12" s="236"/>
      <c r="P12" s="236"/>
      <c r="Q12" s="236"/>
      <c r="R12" s="236"/>
      <c r="S12" s="236"/>
      <c r="T12" s="236"/>
      <c r="U12" s="236"/>
      <c r="V12" s="236"/>
      <c r="W12" s="236"/>
      <c r="X12" s="236"/>
      <c r="Y12" s="236"/>
      <c r="Z12" s="236"/>
      <c r="AA12" s="236"/>
      <c r="AB12" s="236"/>
      <c r="AC12" s="236"/>
      <c r="AD12" s="236"/>
      <c r="AE12" s="236"/>
      <c r="AF12" s="236"/>
      <c r="AG12" s="236"/>
      <c r="AH12" s="236"/>
      <c r="AI12" s="236"/>
      <c r="AJ12" s="236"/>
      <c r="AK12" s="236"/>
      <c r="AL12" s="236"/>
      <c r="AM12" s="236"/>
      <c r="AN12" s="236"/>
      <c r="AO12" s="236"/>
      <c r="AP12" s="236"/>
      <c r="AQ12" s="236"/>
      <c r="AR12" s="236"/>
      <c r="AS12" s="177">
        <f t="shared" si="1"/>
        <v>0</v>
      </c>
      <c r="AU12" s="173">
        <f t="shared" si="2"/>
        <v>0</v>
      </c>
      <c r="AW12" s="173">
        <f t="shared" si="3"/>
        <v>0</v>
      </c>
    </row>
    <row r="13" spans="1:113" s="225" customFormat="1">
      <c r="A13" s="178"/>
      <c r="B13" s="243"/>
      <c r="C13" s="242"/>
      <c r="D13" s="241"/>
      <c r="E13" s="240"/>
      <c r="F13" s="239"/>
      <c r="G13" s="238"/>
      <c r="H13" s="231"/>
      <c r="I13" s="237"/>
      <c r="J13" s="236"/>
      <c r="K13" s="236"/>
      <c r="L13" s="236"/>
      <c r="M13" s="236"/>
      <c r="N13" s="236"/>
      <c r="O13" s="236"/>
      <c r="P13" s="236"/>
      <c r="Q13" s="236"/>
      <c r="R13" s="236"/>
      <c r="S13" s="236"/>
      <c r="T13" s="236"/>
      <c r="U13" s="236"/>
      <c r="V13" s="236"/>
      <c r="W13" s="236"/>
      <c r="X13" s="236"/>
      <c r="Y13" s="236"/>
      <c r="Z13" s="236"/>
      <c r="AA13" s="236"/>
      <c r="AB13" s="236"/>
      <c r="AC13" s="236"/>
      <c r="AD13" s="236"/>
      <c r="AE13" s="236"/>
      <c r="AF13" s="236"/>
      <c r="AG13" s="236"/>
      <c r="AH13" s="236"/>
      <c r="AI13" s="236"/>
      <c r="AJ13" s="236"/>
      <c r="AK13" s="236"/>
      <c r="AL13" s="236"/>
      <c r="AM13" s="236"/>
      <c r="AN13" s="236"/>
      <c r="AO13" s="236"/>
      <c r="AP13" s="236"/>
      <c r="AQ13" s="236"/>
      <c r="AR13" s="236"/>
      <c r="AS13" s="177">
        <f t="shared" si="1"/>
        <v>0</v>
      </c>
      <c r="AT13" s="172"/>
      <c r="AU13" s="173">
        <f t="shared" si="2"/>
        <v>0</v>
      </c>
      <c r="AV13" s="173"/>
      <c r="AW13" s="173">
        <f t="shared" si="3"/>
        <v>0</v>
      </c>
      <c r="AX13" s="172"/>
      <c r="AY13" s="172"/>
      <c r="AZ13" s="172"/>
      <c r="BA13" s="172"/>
      <c r="BB13" s="172"/>
      <c r="BC13" s="172"/>
      <c r="BD13" s="172"/>
      <c r="BE13" s="172"/>
      <c r="BF13" s="172"/>
      <c r="BG13" s="172"/>
      <c r="BH13" s="172"/>
      <c r="BI13" s="172"/>
      <c r="BJ13" s="172"/>
      <c r="BK13" s="172"/>
      <c r="BL13" s="172"/>
      <c r="BM13" s="172"/>
      <c r="BN13" s="172"/>
      <c r="BO13" s="172"/>
      <c r="BP13" s="172"/>
      <c r="BQ13" s="172"/>
      <c r="BR13" s="172"/>
      <c r="BS13" s="172"/>
      <c r="BT13" s="172"/>
      <c r="BU13" s="172"/>
      <c r="BV13" s="172"/>
      <c r="BW13" s="172"/>
      <c r="BX13" s="172"/>
      <c r="BY13" s="172"/>
      <c r="BZ13" s="172"/>
      <c r="CA13" s="172"/>
      <c r="CB13" s="172"/>
      <c r="CC13" s="172"/>
      <c r="CD13" s="172"/>
      <c r="CE13" s="172"/>
      <c r="CF13" s="172"/>
      <c r="CG13" s="172"/>
      <c r="CH13" s="172"/>
      <c r="CI13" s="172"/>
      <c r="CJ13" s="172"/>
      <c r="CK13" s="172"/>
      <c r="CL13" s="172"/>
      <c r="CM13" s="172"/>
      <c r="CN13" s="172"/>
      <c r="CO13" s="172"/>
      <c r="CP13" s="172"/>
      <c r="CQ13" s="172"/>
      <c r="CR13" s="172"/>
      <c r="CS13" s="172"/>
      <c r="CT13" s="172"/>
      <c r="CU13" s="172"/>
      <c r="CV13" s="172"/>
      <c r="CW13" s="172"/>
      <c r="CX13" s="172"/>
      <c r="CY13" s="172"/>
      <c r="CZ13" s="172"/>
      <c r="DA13" s="172"/>
      <c r="DB13" s="172"/>
      <c r="DC13" s="172"/>
      <c r="DD13" s="172"/>
      <c r="DE13" s="172"/>
      <c r="DF13" s="172"/>
      <c r="DG13" s="172"/>
      <c r="DH13" s="172"/>
      <c r="DI13" s="172"/>
    </row>
    <row r="14" spans="1:113">
      <c r="A14" s="178"/>
      <c r="B14" s="243"/>
      <c r="C14" s="242"/>
      <c r="D14" s="241"/>
      <c r="E14" s="240"/>
      <c r="F14" s="239"/>
      <c r="G14" s="238"/>
      <c r="H14" s="231"/>
      <c r="I14" s="237"/>
      <c r="J14" s="236"/>
      <c r="K14" s="236"/>
      <c r="L14" s="236"/>
      <c r="M14" s="236"/>
      <c r="N14" s="236"/>
      <c r="O14" s="236"/>
      <c r="P14" s="236"/>
      <c r="Q14" s="236"/>
      <c r="R14" s="236"/>
      <c r="S14" s="236"/>
      <c r="T14" s="236"/>
      <c r="U14" s="236"/>
      <c r="V14" s="236"/>
      <c r="W14" s="236"/>
      <c r="X14" s="236"/>
      <c r="Y14" s="236"/>
      <c r="Z14" s="236"/>
      <c r="AA14" s="236"/>
      <c r="AB14" s="236"/>
      <c r="AC14" s="236"/>
      <c r="AD14" s="236"/>
      <c r="AE14" s="236"/>
      <c r="AF14" s="236"/>
      <c r="AG14" s="236"/>
      <c r="AH14" s="236"/>
      <c r="AI14" s="236"/>
      <c r="AJ14" s="236"/>
      <c r="AK14" s="236"/>
      <c r="AL14" s="236"/>
      <c r="AM14" s="236"/>
      <c r="AN14" s="236"/>
      <c r="AO14" s="236"/>
      <c r="AP14" s="236"/>
      <c r="AQ14" s="236"/>
      <c r="AR14" s="236"/>
      <c r="AS14" s="177">
        <f t="shared" si="1"/>
        <v>0</v>
      </c>
      <c r="AU14" s="173">
        <f t="shared" si="2"/>
        <v>0</v>
      </c>
      <c r="AW14" s="173">
        <f t="shared" si="3"/>
        <v>0</v>
      </c>
    </row>
    <row r="15" spans="1:113">
      <c r="A15" s="178"/>
      <c r="B15" s="243"/>
      <c r="C15" s="242"/>
      <c r="D15" s="241"/>
      <c r="E15" s="240"/>
      <c r="F15" s="239"/>
      <c r="G15" s="238"/>
      <c r="H15" s="231"/>
      <c r="I15" s="237"/>
      <c r="J15" s="236"/>
      <c r="K15" s="236"/>
      <c r="L15" s="236"/>
      <c r="M15" s="236"/>
      <c r="N15" s="236"/>
      <c r="O15" s="236"/>
      <c r="P15" s="236"/>
      <c r="Q15" s="236"/>
      <c r="R15" s="236"/>
      <c r="S15" s="236"/>
      <c r="T15" s="236"/>
      <c r="U15" s="236"/>
      <c r="V15" s="236"/>
      <c r="W15" s="236"/>
      <c r="X15" s="236"/>
      <c r="Y15" s="236"/>
      <c r="Z15" s="236"/>
      <c r="AA15" s="236"/>
      <c r="AB15" s="236"/>
      <c r="AC15" s="236"/>
      <c r="AD15" s="236"/>
      <c r="AE15" s="236"/>
      <c r="AF15" s="236"/>
      <c r="AG15" s="236"/>
      <c r="AH15" s="236"/>
      <c r="AI15" s="236"/>
      <c r="AJ15" s="236"/>
      <c r="AK15" s="236"/>
      <c r="AL15" s="236"/>
      <c r="AM15" s="236"/>
      <c r="AN15" s="236"/>
      <c r="AO15" s="236"/>
      <c r="AP15" s="236"/>
      <c r="AQ15" s="236"/>
      <c r="AR15" s="236"/>
      <c r="AS15" s="177">
        <f t="shared" si="1"/>
        <v>0</v>
      </c>
      <c r="AU15" s="173">
        <f t="shared" si="2"/>
        <v>0</v>
      </c>
      <c r="AW15" s="173">
        <f t="shared" si="3"/>
        <v>0</v>
      </c>
    </row>
    <row r="16" spans="1:113">
      <c r="A16" s="178"/>
      <c r="B16" s="243"/>
      <c r="C16" s="242"/>
      <c r="D16" s="241"/>
      <c r="E16" s="240"/>
      <c r="F16" s="239"/>
      <c r="G16" s="238"/>
      <c r="H16" s="231"/>
      <c r="I16" s="237"/>
      <c r="J16" s="236"/>
      <c r="K16" s="236"/>
      <c r="L16" s="236"/>
      <c r="M16" s="236"/>
      <c r="N16" s="236"/>
      <c r="O16" s="236"/>
      <c r="P16" s="236"/>
      <c r="Q16" s="236"/>
      <c r="R16" s="236"/>
      <c r="S16" s="236"/>
      <c r="T16" s="236"/>
      <c r="U16" s="236"/>
      <c r="V16" s="236"/>
      <c r="W16" s="236"/>
      <c r="X16" s="236"/>
      <c r="Y16" s="236"/>
      <c r="Z16" s="236"/>
      <c r="AA16" s="236"/>
      <c r="AB16" s="236"/>
      <c r="AC16" s="236"/>
      <c r="AD16" s="236"/>
      <c r="AE16" s="236"/>
      <c r="AF16" s="236"/>
      <c r="AG16" s="236"/>
      <c r="AH16" s="236"/>
      <c r="AI16" s="236"/>
      <c r="AJ16" s="236"/>
      <c r="AK16" s="236"/>
      <c r="AL16" s="236"/>
      <c r="AM16" s="236"/>
      <c r="AN16" s="236"/>
      <c r="AO16" s="236"/>
      <c r="AP16" s="236"/>
      <c r="AQ16" s="236"/>
      <c r="AR16" s="236"/>
      <c r="AS16" s="177">
        <f t="shared" si="1"/>
        <v>0</v>
      </c>
      <c r="AU16" s="173">
        <f t="shared" si="2"/>
        <v>0</v>
      </c>
      <c r="AW16" s="173">
        <f t="shared" si="3"/>
        <v>0</v>
      </c>
    </row>
    <row r="17" spans="1:113">
      <c r="A17" s="178"/>
      <c r="B17" s="243"/>
      <c r="C17" s="242"/>
      <c r="D17" s="241"/>
      <c r="E17" s="240"/>
      <c r="F17" s="239"/>
      <c r="G17" s="238"/>
      <c r="H17" s="231"/>
      <c r="I17" s="237"/>
      <c r="J17" s="236"/>
      <c r="K17" s="236"/>
      <c r="L17" s="236"/>
      <c r="M17" s="236"/>
      <c r="N17" s="236"/>
      <c r="O17" s="236"/>
      <c r="P17" s="236"/>
      <c r="Q17" s="236"/>
      <c r="R17" s="236"/>
      <c r="S17" s="236"/>
      <c r="T17" s="236"/>
      <c r="U17" s="236"/>
      <c r="V17" s="236"/>
      <c r="W17" s="236"/>
      <c r="X17" s="236"/>
      <c r="Y17" s="236"/>
      <c r="Z17" s="236"/>
      <c r="AA17" s="236"/>
      <c r="AB17" s="236"/>
      <c r="AC17" s="236"/>
      <c r="AD17" s="236"/>
      <c r="AE17" s="236"/>
      <c r="AF17" s="236"/>
      <c r="AG17" s="236"/>
      <c r="AH17" s="236"/>
      <c r="AI17" s="236"/>
      <c r="AJ17" s="236"/>
      <c r="AK17" s="236"/>
      <c r="AL17" s="236"/>
      <c r="AM17" s="236"/>
      <c r="AN17" s="236"/>
      <c r="AO17" s="236"/>
      <c r="AP17" s="236"/>
      <c r="AQ17" s="236"/>
      <c r="AR17" s="236"/>
      <c r="AS17" s="177">
        <f t="shared" si="1"/>
        <v>0</v>
      </c>
      <c r="AU17" s="173">
        <f t="shared" si="2"/>
        <v>0</v>
      </c>
      <c r="AW17" s="173">
        <f t="shared" si="3"/>
        <v>0</v>
      </c>
    </row>
    <row r="18" spans="1:113">
      <c r="A18" s="178"/>
      <c r="B18" s="243"/>
      <c r="C18" s="242"/>
      <c r="D18" s="241"/>
      <c r="E18" s="240"/>
      <c r="F18" s="239"/>
      <c r="G18" s="238"/>
      <c r="H18" s="231"/>
      <c r="I18" s="237"/>
      <c r="J18" s="236"/>
      <c r="K18" s="236"/>
      <c r="L18" s="236"/>
      <c r="M18" s="236"/>
      <c r="N18" s="236"/>
      <c r="O18" s="236"/>
      <c r="P18" s="236"/>
      <c r="Q18" s="236"/>
      <c r="R18" s="236"/>
      <c r="S18" s="236"/>
      <c r="T18" s="236"/>
      <c r="U18" s="236"/>
      <c r="V18" s="236"/>
      <c r="W18" s="236"/>
      <c r="X18" s="236"/>
      <c r="Y18" s="236"/>
      <c r="Z18" s="236"/>
      <c r="AA18" s="236"/>
      <c r="AB18" s="236"/>
      <c r="AC18" s="236"/>
      <c r="AD18" s="236"/>
      <c r="AE18" s="236"/>
      <c r="AF18" s="236"/>
      <c r="AG18" s="236"/>
      <c r="AH18" s="236"/>
      <c r="AI18" s="236"/>
      <c r="AJ18" s="236"/>
      <c r="AK18" s="236"/>
      <c r="AL18" s="236"/>
      <c r="AM18" s="236"/>
      <c r="AN18" s="236"/>
      <c r="AO18" s="236"/>
      <c r="AP18" s="236"/>
      <c r="AQ18" s="236"/>
      <c r="AR18" s="236"/>
      <c r="AS18" s="177">
        <f t="shared" si="1"/>
        <v>0</v>
      </c>
      <c r="AU18" s="173">
        <f t="shared" si="2"/>
        <v>0</v>
      </c>
      <c r="AW18" s="173">
        <f t="shared" si="3"/>
        <v>0</v>
      </c>
    </row>
    <row r="19" spans="1:113" s="225" customFormat="1">
      <c r="A19" s="178"/>
      <c r="B19" s="243"/>
      <c r="C19" s="242"/>
      <c r="D19" s="241"/>
      <c r="E19" s="240"/>
      <c r="F19" s="239"/>
      <c r="G19" s="238"/>
      <c r="H19" s="231"/>
      <c r="I19" s="237"/>
      <c r="J19" s="236"/>
      <c r="K19" s="236"/>
      <c r="L19" s="236"/>
      <c r="M19" s="236"/>
      <c r="N19" s="236"/>
      <c r="O19" s="236"/>
      <c r="P19" s="236"/>
      <c r="Q19" s="236"/>
      <c r="R19" s="236"/>
      <c r="S19" s="236"/>
      <c r="T19" s="236"/>
      <c r="U19" s="236"/>
      <c r="V19" s="236"/>
      <c r="W19" s="236"/>
      <c r="X19" s="236"/>
      <c r="Y19" s="236"/>
      <c r="Z19" s="236"/>
      <c r="AA19" s="236"/>
      <c r="AB19" s="236"/>
      <c r="AC19" s="236"/>
      <c r="AD19" s="236"/>
      <c r="AE19" s="236"/>
      <c r="AF19" s="236"/>
      <c r="AG19" s="236"/>
      <c r="AH19" s="236"/>
      <c r="AI19" s="236"/>
      <c r="AJ19" s="236"/>
      <c r="AK19" s="236"/>
      <c r="AL19" s="236"/>
      <c r="AM19" s="236"/>
      <c r="AN19" s="236"/>
      <c r="AO19" s="236"/>
      <c r="AP19" s="236"/>
      <c r="AQ19" s="236"/>
      <c r="AR19" s="236"/>
      <c r="AS19" s="177">
        <f t="shared" si="1"/>
        <v>0</v>
      </c>
      <c r="AT19" s="172"/>
      <c r="AU19" s="173">
        <f t="shared" si="2"/>
        <v>0</v>
      </c>
      <c r="AV19" s="173"/>
      <c r="AW19" s="173">
        <f t="shared" si="3"/>
        <v>0</v>
      </c>
      <c r="AX19" s="172"/>
      <c r="AY19" s="172"/>
      <c r="AZ19" s="172"/>
      <c r="BA19" s="172"/>
      <c r="BB19" s="172"/>
      <c r="BC19" s="172"/>
      <c r="BD19" s="172"/>
      <c r="BE19" s="172"/>
      <c r="BF19" s="172"/>
      <c r="BG19" s="172"/>
      <c r="BH19" s="172"/>
      <c r="BI19" s="172"/>
      <c r="BJ19" s="172"/>
      <c r="BK19" s="172"/>
      <c r="BL19" s="172"/>
      <c r="BM19" s="172"/>
      <c r="BN19" s="172"/>
      <c r="BO19" s="172"/>
      <c r="BP19" s="172"/>
      <c r="BQ19" s="172"/>
      <c r="BR19" s="172"/>
      <c r="BS19" s="172"/>
      <c r="BT19" s="172"/>
      <c r="BU19" s="172"/>
      <c r="BV19" s="172"/>
      <c r="BW19" s="172"/>
      <c r="BX19" s="172"/>
      <c r="BY19" s="172"/>
      <c r="BZ19" s="172"/>
      <c r="CA19" s="172"/>
      <c r="CB19" s="172"/>
      <c r="CC19" s="172"/>
      <c r="CD19" s="172"/>
      <c r="CE19" s="172"/>
      <c r="CF19" s="172"/>
      <c r="CG19" s="172"/>
      <c r="CH19" s="172"/>
      <c r="CI19" s="172"/>
      <c r="CJ19" s="172"/>
      <c r="CK19" s="172"/>
      <c r="CL19" s="172"/>
      <c r="CM19" s="172"/>
      <c r="CN19" s="172"/>
      <c r="CO19" s="172"/>
      <c r="CP19" s="172"/>
      <c r="CQ19" s="172"/>
      <c r="CR19" s="172"/>
      <c r="CS19" s="172"/>
      <c r="CT19" s="172"/>
      <c r="CU19" s="172"/>
      <c r="CV19" s="172"/>
      <c r="CW19" s="172"/>
      <c r="CX19" s="172"/>
      <c r="CY19" s="172"/>
      <c r="CZ19" s="172"/>
      <c r="DA19" s="172"/>
      <c r="DB19" s="172"/>
      <c r="DC19" s="172"/>
      <c r="DD19" s="172"/>
      <c r="DE19" s="172"/>
      <c r="DF19" s="172"/>
      <c r="DG19" s="172"/>
      <c r="DH19" s="172"/>
      <c r="DI19" s="172"/>
    </row>
    <row r="20" spans="1:113">
      <c r="A20" s="178"/>
      <c r="B20" s="243"/>
      <c r="C20" s="242"/>
      <c r="D20" s="241"/>
      <c r="E20" s="240"/>
      <c r="F20" s="239"/>
      <c r="G20" s="238"/>
      <c r="H20" s="231"/>
      <c r="I20" s="237"/>
      <c r="J20" s="236"/>
      <c r="K20" s="236"/>
      <c r="L20" s="236"/>
      <c r="M20" s="236"/>
      <c r="N20" s="236"/>
      <c r="O20" s="236"/>
      <c r="P20" s="236"/>
      <c r="Q20" s="236"/>
      <c r="R20" s="236"/>
      <c r="S20" s="236"/>
      <c r="T20" s="236"/>
      <c r="U20" s="236"/>
      <c r="V20" s="236"/>
      <c r="W20" s="236"/>
      <c r="X20" s="236"/>
      <c r="Y20" s="236"/>
      <c r="Z20" s="236"/>
      <c r="AA20" s="236"/>
      <c r="AB20" s="236"/>
      <c r="AC20" s="236"/>
      <c r="AD20" s="236"/>
      <c r="AE20" s="236"/>
      <c r="AF20" s="236"/>
      <c r="AG20" s="236"/>
      <c r="AH20" s="236"/>
      <c r="AI20" s="236"/>
      <c r="AJ20" s="236"/>
      <c r="AK20" s="236"/>
      <c r="AL20" s="236"/>
      <c r="AM20" s="236"/>
      <c r="AN20" s="236"/>
      <c r="AO20" s="236"/>
      <c r="AP20" s="236"/>
      <c r="AQ20" s="236"/>
      <c r="AR20" s="236"/>
      <c r="AS20" s="177">
        <f t="shared" si="1"/>
        <v>0</v>
      </c>
      <c r="AU20" s="173">
        <f t="shared" si="2"/>
        <v>0</v>
      </c>
      <c r="AW20" s="173">
        <f t="shared" si="3"/>
        <v>0</v>
      </c>
    </row>
    <row r="21" spans="1:113" s="225" customFormat="1">
      <c r="A21" s="178"/>
      <c r="B21" s="243"/>
      <c r="C21" s="242"/>
      <c r="D21" s="241"/>
      <c r="E21" s="240"/>
      <c r="F21" s="239"/>
      <c r="G21" s="238"/>
      <c r="H21" s="231"/>
      <c r="I21" s="237"/>
      <c r="J21" s="236"/>
      <c r="K21" s="236"/>
      <c r="L21" s="236"/>
      <c r="M21" s="236"/>
      <c r="N21" s="236"/>
      <c r="O21" s="236"/>
      <c r="P21" s="236"/>
      <c r="Q21" s="236"/>
      <c r="R21" s="236"/>
      <c r="S21" s="236"/>
      <c r="T21" s="236"/>
      <c r="U21" s="236"/>
      <c r="V21" s="236"/>
      <c r="W21" s="236"/>
      <c r="X21" s="236"/>
      <c r="Y21" s="236"/>
      <c r="Z21" s="236"/>
      <c r="AA21" s="236"/>
      <c r="AB21" s="236"/>
      <c r="AC21" s="236"/>
      <c r="AD21" s="236"/>
      <c r="AE21" s="236"/>
      <c r="AF21" s="236"/>
      <c r="AG21" s="236"/>
      <c r="AH21" s="236"/>
      <c r="AI21" s="236"/>
      <c r="AJ21" s="236"/>
      <c r="AK21" s="236"/>
      <c r="AL21" s="236"/>
      <c r="AM21" s="236"/>
      <c r="AN21" s="236"/>
      <c r="AO21" s="236"/>
      <c r="AP21" s="236"/>
      <c r="AQ21" s="236"/>
      <c r="AR21" s="236"/>
      <c r="AS21" s="177">
        <f t="shared" si="1"/>
        <v>0</v>
      </c>
      <c r="AT21" s="172"/>
      <c r="AU21" s="173">
        <f t="shared" si="2"/>
        <v>0</v>
      </c>
      <c r="AV21" s="173"/>
      <c r="AW21" s="173">
        <f t="shared" si="3"/>
        <v>0</v>
      </c>
      <c r="AX21" s="172"/>
      <c r="AY21" s="172"/>
      <c r="AZ21" s="172"/>
      <c r="BA21" s="172"/>
      <c r="BB21" s="172"/>
      <c r="BC21" s="172"/>
      <c r="BD21" s="172"/>
      <c r="BE21" s="172"/>
      <c r="BF21" s="172"/>
      <c r="BG21" s="172"/>
      <c r="BH21" s="172"/>
      <c r="BI21" s="172"/>
      <c r="BJ21" s="172"/>
      <c r="BK21" s="172"/>
      <c r="BL21" s="172"/>
      <c r="BM21" s="172"/>
      <c r="BN21" s="172"/>
      <c r="BO21" s="172"/>
      <c r="BP21" s="172"/>
      <c r="BQ21" s="172"/>
      <c r="BR21" s="172"/>
      <c r="BS21" s="172"/>
      <c r="BT21" s="172"/>
      <c r="BU21" s="172"/>
      <c r="BV21" s="172"/>
      <c r="BW21" s="172"/>
      <c r="BX21" s="172"/>
      <c r="BY21" s="172"/>
      <c r="BZ21" s="172"/>
      <c r="CA21" s="172"/>
      <c r="CB21" s="172"/>
      <c r="CC21" s="172"/>
      <c r="CD21" s="172"/>
      <c r="CE21" s="172"/>
      <c r="CF21" s="172"/>
      <c r="CG21" s="172"/>
      <c r="CH21" s="172"/>
      <c r="CI21" s="172"/>
      <c r="CJ21" s="172"/>
      <c r="CK21" s="172"/>
      <c r="CL21" s="172"/>
      <c r="CM21" s="172"/>
      <c r="CN21" s="172"/>
      <c r="CO21" s="172"/>
      <c r="CP21" s="172"/>
      <c r="CQ21" s="172"/>
      <c r="CR21" s="172"/>
      <c r="CS21" s="172"/>
      <c r="CT21" s="172"/>
      <c r="CU21" s="172"/>
      <c r="CV21" s="172"/>
      <c r="CW21" s="172"/>
      <c r="CX21" s="172"/>
      <c r="CY21" s="172"/>
      <c r="CZ21" s="172"/>
      <c r="DA21" s="172"/>
      <c r="DB21" s="172"/>
      <c r="DC21" s="172"/>
      <c r="DD21" s="172"/>
      <c r="DE21" s="172"/>
      <c r="DF21" s="172"/>
      <c r="DG21" s="172"/>
      <c r="DH21" s="172"/>
      <c r="DI21" s="172"/>
    </row>
    <row r="22" spans="1:113" s="225" customFormat="1">
      <c r="A22" s="178"/>
      <c r="B22" s="243"/>
      <c r="C22" s="242"/>
      <c r="D22" s="241"/>
      <c r="E22" s="240"/>
      <c r="F22" s="239"/>
      <c r="G22" s="238"/>
      <c r="H22" s="231"/>
      <c r="I22" s="237"/>
      <c r="J22" s="236"/>
      <c r="K22" s="236"/>
      <c r="L22" s="236"/>
      <c r="M22" s="236"/>
      <c r="N22" s="236"/>
      <c r="O22" s="236"/>
      <c r="P22" s="236"/>
      <c r="Q22" s="236"/>
      <c r="R22" s="236"/>
      <c r="S22" s="236"/>
      <c r="T22" s="236"/>
      <c r="U22" s="236"/>
      <c r="V22" s="236"/>
      <c r="W22" s="236"/>
      <c r="X22" s="236"/>
      <c r="Y22" s="236"/>
      <c r="Z22" s="236"/>
      <c r="AA22" s="236"/>
      <c r="AB22" s="236"/>
      <c r="AC22" s="236"/>
      <c r="AD22" s="236"/>
      <c r="AE22" s="236"/>
      <c r="AF22" s="236"/>
      <c r="AG22" s="236"/>
      <c r="AH22" s="236"/>
      <c r="AI22" s="236"/>
      <c r="AJ22" s="236"/>
      <c r="AK22" s="236"/>
      <c r="AL22" s="236"/>
      <c r="AM22" s="236"/>
      <c r="AN22" s="236"/>
      <c r="AO22" s="236"/>
      <c r="AP22" s="236"/>
      <c r="AQ22" s="236"/>
      <c r="AR22" s="236"/>
      <c r="AS22" s="177">
        <f t="shared" si="1"/>
        <v>0</v>
      </c>
      <c r="AT22" s="172"/>
      <c r="AU22" s="173">
        <f t="shared" si="2"/>
        <v>0</v>
      </c>
      <c r="AV22" s="173"/>
      <c r="AW22" s="173">
        <f t="shared" si="3"/>
        <v>0</v>
      </c>
      <c r="AX22" s="172"/>
      <c r="AY22" s="172"/>
      <c r="AZ22" s="172"/>
      <c r="BA22" s="172"/>
      <c r="BB22" s="172"/>
      <c r="BC22" s="172"/>
      <c r="BD22" s="172"/>
      <c r="BE22" s="172"/>
      <c r="BF22" s="172"/>
      <c r="BG22" s="172"/>
      <c r="BH22" s="172"/>
      <c r="BI22" s="172"/>
      <c r="BJ22" s="172"/>
      <c r="BK22" s="172"/>
      <c r="BL22" s="172"/>
      <c r="BM22" s="172"/>
      <c r="BN22" s="172"/>
      <c r="BO22" s="172"/>
      <c r="BP22" s="172"/>
      <c r="BQ22" s="172"/>
      <c r="BR22" s="172"/>
      <c r="BS22" s="172"/>
      <c r="BT22" s="172"/>
      <c r="BU22" s="172"/>
      <c r="BV22" s="172"/>
      <c r="BW22" s="172"/>
      <c r="BX22" s="172"/>
      <c r="BY22" s="172"/>
      <c r="BZ22" s="172"/>
      <c r="CA22" s="172"/>
      <c r="CB22" s="172"/>
      <c r="CC22" s="172"/>
      <c r="CD22" s="172"/>
      <c r="CE22" s="172"/>
      <c r="CF22" s="172"/>
      <c r="CG22" s="172"/>
      <c r="CH22" s="172"/>
      <c r="CI22" s="172"/>
      <c r="CJ22" s="172"/>
      <c r="CK22" s="172"/>
      <c r="CL22" s="172"/>
      <c r="CM22" s="172"/>
      <c r="CN22" s="172"/>
      <c r="CO22" s="172"/>
      <c r="CP22" s="172"/>
      <c r="CQ22" s="172"/>
      <c r="CR22" s="172"/>
      <c r="CS22" s="172"/>
      <c r="CT22" s="172"/>
      <c r="CU22" s="172"/>
      <c r="CV22" s="172"/>
      <c r="CW22" s="172"/>
      <c r="CX22" s="172"/>
      <c r="CY22" s="172"/>
      <c r="CZ22" s="172"/>
      <c r="DA22" s="172"/>
      <c r="DB22" s="172"/>
      <c r="DC22" s="172"/>
      <c r="DD22" s="172"/>
      <c r="DE22" s="172"/>
      <c r="DF22" s="172"/>
      <c r="DG22" s="172"/>
      <c r="DH22" s="172"/>
      <c r="DI22" s="172"/>
    </row>
    <row r="23" spans="1:113" s="225" customFormat="1">
      <c r="A23" s="178"/>
      <c r="B23" s="243"/>
      <c r="C23" s="242"/>
      <c r="D23" s="241"/>
      <c r="E23" s="240"/>
      <c r="F23" s="239"/>
      <c r="G23" s="238"/>
      <c r="H23" s="231"/>
      <c r="I23" s="237"/>
      <c r="J23" s="236"/>
      <c r="K23" s="236"/>
      <c r="L23" s="236"/>
      <c r="M23" s="236"/>
      <c r="N23" s="236"/>
      <c r="O23" s="236"/>
      <c r="P23" s="236"/>
      <c r="Q23" s="236"/>
      <c r="R23" s="236"/>
      <c r="S23" s="236"/>
      <c r="T23" s="236"/>
      <c r="U23" s="236"/>
      <c r="V23" s="236"/>
      <c r="W23" s="236"/>
      <c r="X23" s="236"/>
      <c r="Y23" s="236"/>
      <c r="Z23" s="236"/>
      <c r="AA23" s="236"/>
      <c r="AB23" s="236"/>
      <c r="AC23" s="236"/>
      <c r="AD23" s="236"/>
      <c r="AE23" s="236"/>
      <c r="AF23" s="236"/>
      <c r="AG23" s="236"/>
      <c r="AH23" s="236"/>
      <c r="AI23" s="236"/>
      <c r="AJ23" s="236"/>
      <c r="AK23" s="236"/>
      <c r="AL23" s="236"/>
      <c r="AM23" s="236"/>
      <c r="AN23" s="236"/>
      <c r="AO23" s="236"/>
      <c r="AP23" s="236"/>
      <c r="AQ23" s="236"/>
      <c r="AR23" s="236"/>
      <c r="AS23" s="177">
        <f t="shared" si="1"/>
        <v>0</v>
      </c>
      <c r="AT23" s="172"/>
      <c r="AU23" s="173">
        <f t="shared" si="2"/>
        <v>0</v>
      </c>
      <c r="AV23" s="173"/>
      <c r="AW23" s="173">
        <f t="shared" si="3"/>
        <v>0</v>
      </c>
      <c r="AX23" s="172"/>
      <c r="AY23" s="172"/>
      <c r="AZ23" s="172"/>
      <c r="BA23" s="172"/>
      <c r="BB23" s="172"/>
      <c r="BC23" s="172"/>
      <c r="BD23" s="172"/>
      <c r="BE23" s="172"/>
      <c r="BF23" s="172"/>
      <c r="BG23" s="172"/>
      <c r="BH23" s="172"/>
      <c r="BI23" s="172"/>
      <c r="BJ23" s="172"/>
      <c r="BK23" s="172"/>
      <c r="BL23" s="172"/>
      <c r="BM23" s="172"/>
      <c r="BN23" s="172"/>
      <c r="BO23" s="172"/>
      <c r="BP23" s="172"/>
      <c r="BQ23" s="172"/>
      <c r="BR23" s="172"/>
      <c r="BS23" s="172"/>
      <c r="BT23" s="172"/>
      <c r="BU23" s="172"/>
      <c r="BV23" s="172"/>
      <c r="BW23" s="172"/>
      <c r="BX23" s="172"/>
      <c r="BY23" s="172"/>
      <c r="BZ23" s="172"/>
      <c r="CA23" s="172"/>
      <c r="CB23" s="172"/>
      <c r="CC23" s="172"/>
      <c r="CD23" s="172"/>
      <c r="CE23" s="172"/>
      <c r="CF23" s="172"/>
      <c r="CG23" s="172"/>
      <c r="CH23" s="172"/>
      <c r="CI23" s="172"/>
      <c r="CJ23" s="172"/>
      <c r="CK23" s="172"/>
      <c r="CL23" s="172"/>
      <c r="CM23" s="172"/>
      <c r="CN23" s="172"/>
      <c r="CO23" s="172"/>
      <c r="CP23" s="172"/>
      <c r="CQ23" s="172"/>
      <c r="CR23" s="172"/>
      <c r="CS23" s="172"/>
      <c r="CT23" s="172"/>
      <c r="CU23" s="172"/>
      <c r="CV23" s="172"/>
      <c r="CW23" s="172"/>
      <c r="CX23" s="172"/>
      <c r="CY23" s="172"/>
      <c r="CZ23" s="172"/>
      <c r="DA23" s="172"/>
      <c r="DB23" s="172"/>
      <c r="DC23" s="172"/>
      <c r="DD23" s="172"/>
      <c r="DE23" s="172"/>
      <c r="DF23" s="172"/>
      <c r="DG23" s="172"/>
      <c r="DH23" s="172"/>
      <c r="DI23" s="172"/>
    </row>
    <row r="24" spans="1:113" s="225" customFormat="1">
      <c r="A24" s="178"/>
      <c r="B24" s="243"/>
      <c r="C24" s="242"/>
      <c r="D24" s="241"/>
      <c r="E24" s="240"/>
      <c r="F24" s="239"/>
      <c r="G24" s="238"/>
      <c r="H24" s="231"/>
      <c r="I24" s="237"/>
      <c r="J24" s="236"/>
      <c r="K24" s="236"/>
      <c r="L24" s="236"/>
      <c r="M24" s="236"/>
      <c r="N24" s="236"/>
      <c r="O24" s="236"/>
      <c r="P24" s="236"/>
      <c r="Q24" s="236"/>
      <c r="R24" s="236"/>
      <c r="S24" s="236"/>
      <c r="T24" s="236"/>
      <c r="U24" s="236"/>
      <c r="V24" s="236"/>
      <c r="W24" s="236"/>
      <c r="X24" s="236"/>
      <c r="Y24" s="236"/>
      <c r="Z24" s="236"/>
      <c r="AA24" s="236"/>
      <c r="AB24" s="236"/>
      <c r="AC24" s="236"/>
      <c r="AD24" s="236"/>
      <c r="AE24" s="236"/>
      <c r="AF24" s="236"/>
      <c r="AG24" s="236"/>
      <c r="AH24" s="236"/>
      <c r="AI24" s="236"/>
      <c r="AJ24" s="236"/>
      <c r="AK24" s="236"/>
      <c r="AL24" s="236"/>
      <c r="AM24" s="236"/>
      <c r="AN24" s="236"/>
      <c r="AO24" s="236"/>
      <c r="AP24" s="236"/>
      <c r="AQ24" s="236"/>
      <c r="AR24" s="236"/>
      <c r="AS24" s="177">
        <f t="shared" si="1"/>
        <v>0</v>
      </c>
      <c r="AT24" s="172"/>
      <c r="AU24" s="173">
        <f t="shared" si="2"/>
        <v>0</v>
      </c>
      <c r="AV24" s="173"/>
      <c r="AW24" s="173">
        <f t="shared" si="3"/>
        <v>0</v>
      </c>
      <c r="AX24" s="172"/>
      <c r="AY24" s="172"/>
      <c r="AZ24" s="172"/>
      <c r="BA24" s="172"/>
      <c r="BB24" s="172"/>
      <c r="BC24" s="172"/>
      <c r="BD24" s="172"/>
      <c r="BE24" s="172"/>
      <c r="BF24" s="172"/>
      <c r="BG24" s="172"/>
      <c r="BH24" s="172"/>
      <c r="BI24" s="172"/>
      <c r="BJ24" s="172"/>
      <c r="BK24" s="172"/>
      <c r="BL24" s="172"/>
      <c r="BM24" s="172"/>
      <c r="BN24" s="172"/>
      <c r="BO24" s="172"/>
      <c r="BP24" s="172"/>
      <c r="BQ24" s="172"/>
      <c r="BR24" s="172"/>
      <c r="BS24" s="172"/>
      <c r="BT24" s="172"/>
      <c r="BU24" s="172"/>
      <c r="BV24" s="172"/>
      <c r="BW24" s="172"/>
      <c r="BX24" s="172"/>
      <c r="BY24" s="172"/>
      <c r="BZ24" s="172"/>
      <c r="CA24" s="172"/>
      <c r="CB24" s="172"/>
      <c r="CC24" s="172"/>
      <c r="CD24" s="172"/>
      <c r="CE24" s="172"/>
      <c r="CF24" s="172"/>
      <c r="CG24" s="172"/>
      <c r="CH24" s="172"/>
      <c r="CI24" s="172"/>
      <c r="CJ24" s="172"/>
      <c r="CK24" s="172"/>
      <c r="CL24" s="172"/>
      <c r="CM24" s="172"/>
      <c r="CN24" s="172"/>
      <c r="CO24" s="172"/>
      <c r="CP24" s="172"/>
      <c r="CQ24" s="172"/>
      <c r="CR24" s="172"/>
      <c r="CS24" s="172"/>
      <c r="CT24" s="172"/>
      <c r="CU24" s="172"/>
      <c r="CV24" s="172"/>
      <c r="CW24" s="172"/>
      <c r="CX24" s="172"/>
      <c r="CY24" s="172"/>
      <c r="CZ24" s="172"/>
      <c r="DA24" s="172"/>
      <c r="DB24" s="172"/>
      <c r="DC24" s="172"/>
      <c r="DD24" s="172"/>
      <c r="DE24" s="172"/>
      <c r="DF24" s="172"/>
      <c r="DG24" s="172"/>
      <c r="DH24" s="172"/>
      <c r="DI24" s="172"/>
    </row>
    <row r="25" spans="1:113">
      <c r="A25" s="178"/>
      <c r="B25" s="243"/>
      <c r="C25" s="242"/>
      <c r="D25" s="241"/>
      <c r="E25" s="240"/>
      <c r="F25" s="239"/>
      <c r="G25" s="238"/>
      <c r="H25" s="231"/>
      <c r="I25" s="237"/>
      <c r="J25" s="236"/>
      <c r="K25" s="236"/>
      <c r="L25" s="236"/>
      <c r="M25" s="236"/>
      <c r="N25" s="236"/>
      <c r="O25" s="236"/>
      <c r="P25" s="236"/>
      <c r="Q25" s="236"/>
      <c r="R25" s="236"/>
      <c r="S25" s="236"/>
      <c r="T25" s="236"/>
      <c r="U25" s="236"/>
      <c r="V25" s="236"/>
      <c r="W25" s="236"/>
      <c r="X25" s="236"/>
      <c r="Y25" s="236"/>
      <c r="Z25" s="236"/>
      <c r="AA25" s="236"/>
      <c r="AB25" s="236"/>
      <c r="AC25" s="236"/>
      <c r="AD25" s="236"/>
      <c r="AE25" s="236"/>
      <c r="AF25" s="236"/>
      <c r="AG25" s="236"/>
      <c r="AH25" s="236"/>
      <c r="AI25" s="236"/>
      <c r="AJ25" s="236"/>
      <c r="AK25" s="236"/>
      <c r="AL25" s="236"/>
      <c r="AM25" s="236"/>
      <c r="AN25" s="236"/>
      <c r="AO25" s="236"/>
      <c r="AP25" s="236"/>
      <c r="AQ25" s="236"/>
      <c r="AR25" s="236"/>
      <c r="AS25" s="177">
        <f t="shared" si="1"/>
        <v>0</v>
      </c>
      <c r="AU25" s="173">
        <f t="shared" si="2"/>
        <v>0</v>
      </c>
      <c r="AW25" s="173">
        <f t="shared" si="3"/>
        <v>0</v>
      </c>
    </row>
    <row r="26" spans="1:113">
      <c r="A26" s="178"/>
      <c r="B26" s="243"/>
      <c r="C26" s="242"/>
      <c r="D26" s="241"/>
      <c r="E26" s="240"/>
      <c r="F26" s="239"/>
      <c r="G26" s="238"/>
      <c r="H26" s="231"/>
      <c r="I26" s="237"/>
      <c r="J26" s="236"/>
      <c r="L26" s="236"/>
      <c r="M26" s="236"/>
      <c r="N26" s="236"/>
      <c r="O26" s="236"/>
      <c r="P26" s="236"/>
      <c r="Q26" s="236"/>
      <c r="R26" s="236"/>
      <c r="S26" s="236"/>
      <c r="T26" s="236"/>
      <c r="U26" s="236"/>
      <c r="V26" s="236"/>
      <c r="W26" s="236"/>
      <c r="X26" s="236"/>
      <c r="Y26" s="236"/>
      <c r="Z26" s="236"/>
      <c r="AA26" s="236"/>
      <c r="AB26" s="236"/>
      <c r="AC26" s="236"/>
      <c r="AD26" s="236"/>
      <c r="AE26" s="236"/>
      <c r="AF26" s="236"/>
      <c r="AG26" s="236"/>
      <c r="AH26" s="236"/>
      <c r="AI26" s="236"/>
      <c r="AJ26" s="236"/>
      <c r="AK26" s="236"/>
      <c r="AL26" s="236"/>
      <c r="AM26" s="236"/>
      <c r="AN26" s="236"/>
      <c r="AO26" s="236"/>
      <c r="AP26" s="236"/>
      <c r="AQ26" s="236"/>
      <c r="AR26" s="236"/>
      <c r="AS26" s="177">
        <f t="shared" si="1"/>
        <v>0</v>
      </c>
      <c r="AU26" s="173">
        <f t="shared" si="2"/>
        <v>0</v>
      </c>
      <c r="AW26" s="173">
        <f t="shared" si="3"/>
        <v>0</v>
      </c>
    </row>
    <row r="27" spans="1:113" s="225" customFormat="1">
      <c r="A27" s="178"/>
      <c r="B27" s="243"/>
      <c r="C27" s="242"/>
      <c r="D27" s="241"/>
      <c r="E27" s="240"/>
      <c r="F27" s="239"/>
      <c r="G27" s="238"/>
      <c r="H27" s="231"/>
      <c r="I27" s="237"/>
      <c r="J27" s="236"/>
      <c r="K27" s="236"/>
      <c r="L27" s="236"/>
      <c r="M27" s="236"/>
      <c r="N27" s="236"/>
      <c r="O27" s="236"/>
      <c r="P27" s="236"/>
      <c r="Q27" s="236"/>
      <c r="R27" s="236"/>
      <c r="S27" s="236"/>
      <c r="T27" s="236"/>
      <c r="U27" s="236"/>
      <c r="V27" s="236"/>
      <c r="W27" s="236"/>
      <c r="X27" s="236"/>
      <c r="Y27" s="236"/>
      <c r="Z27" s="236"/>
      <c r="AA27" s="236"/>
      <c r="AB27" s="236"/>
      <c r="AC27" s="236"/>
      <c r="AD27" s="236"/>
      <c r="AE27" s="236"/>
      <c r="AF27" s="236"/>
      <c r="AG27" s="236"/>
      <c r="AH27" s="236"/>
      <c r="AI27" s="236"/>
      <c r="AJ27" s="236"/>
      <c r="AK27" s="236"/>
      <c r="AL27" s="236"/>
      <c r="AM27" s="236"/>
      <c r="AN27" s="236"/>
      <c r="AO27" s="236"/>
      <c r="AP27" s="236"/>
      <c r="AQ27" s="236"/>
      <c r="AR27" s="236"/>
      <c r="AS27" s="177">
        <f t="shared" si="1"/>
        <v>0</v>
      </c>
      <c r="AT27" s="172"/>
      <c r="AU27" s="173">
        <f t="shared" si="2"/>
        <v>0</v>
      </c>
      <c r="AV27" s="173"/>
      <c r="AW27" s="173">
        <f t="shared" si="3"/>
        <v>0</v>
      </c>
      <c r="AX27" s="172"/>
      <c r="AY27" s="172"/>
      <c r="AZ27" s="172"/>
      <c r="BA27" s="172"/>
      <c r="BB27" s="172"/>
      <c r="BC27" s="172"/>
      <c r="BD27" s="172"/>
      <c r="BE27" s="172"/>
      <c r="BF27" s="172"/>
      <c r="BG27" s="172"/>
      <c r="BH27" s="172"/>
      <c r="BI27" s="172"/>
      <c r="BJ27" s="172"/>
      <c r="BK27" s="172"/>
      <c r="BL27" s="172"/>
      <c r="BM27" s="172"/>
      <c r="BN27" s="172"/>
      <c r="BO27" s="172"/>
      <c r="BP27" s="172"/>
      <c r="BQ27" s="172"/>
      <c r="BR27" s="172"/>
      <c r="BS27" s="172"/>
      <c r="BT27" s="172"/>
      <c r="BU27" s="172"/>
      <c r="BV27" s="172"/>
      <c r="BW27" s="172"/>
      <c r="BX27" s="172"/>
      <c r="BY27" s="172"/>
      <c r="BZ27" s="172"/>
      <c r="CA27" s="172"/>
      <c r="CB27" s="172"/>
      <c r="CC27" s="172"/>
      <c r="CD27" s="172"/>
      <c r="CE27" s="172"/>
      <c r="CF27" s="172"/>
      <c r="CG27" s="172"/>
      <c r="CH27" s="172"/>
      <c r="CI27" s="172"/>
      <c r="CJ27" s="172"/>
      <c r="CK27" s="172"/>
      <c r="CL27" s="172"/>
      <c r="CM27" s="172"/>
      <c r="CN27" s="172"/>
      <c r="CO27" s="172"/>
      <c r="CP27" s="172"/>
      <c r="CQ27" s="172"/>
      <c r="CR27" s="172"/>
      <c r="CS27" s="172"/>
      <c r="CT27" s="172"/>
      <c r="CU27" s="172"/>
      <c r="CV27" s="172"/>
      <c r="CW27" s="172"/>
      <c r="CX27" s="172"/>
      <c r="CY27" s="172"/>
      <c r="CZ27" s="172"/>
      <c r="DA27" s="172"/>
      <c r="DB27" s="172"/>
      <c r="DC27" s="172"/>
      <c r="DD27" s="172"/>
      <c r="DE27" s="172"/>
      <c r="DF27" s="172"/>
      <c r="DG27" s="172"/>
      <c r="DH27" s="172"/>
      <c r="DI27" s="172"/>
    </row>
    <row r="28" spans="1:113" s="225" customFormat="1">
      <c r="A28" s="178"/>
      <c r="B28" s="243"/>
      <c r="C28" s="242"/>
      <c r="D28" s="241"/>
      <c r="E28" s="240"/>
      <c r="F28" s="239"/>
      <c r="G28" s="238"/>
      <c r="H28" s="231"/>
      <c r="I28" s="237"/>
      <c r="J28" s="236"/>
      <c r="K28" s="236"/>
      <c r="L28" s="236"/>
      <c r="M28" s="236"/>
      <c r="N28" s="236"/>
      <c r="O28" s="236"/>
      <c r="P28" s="236"/>
      <c r="Q28" s="236"/>
      <c r="R28" s="236"/>
      <c r="S28" s="236"/>
      <c r="T28" s="236"/>
      <c r="U28" s="236"/>
      <c r="V28" s="236"/>
      <c r="W28" s="236"/>
      <c r="X28" s="236"/>
      <c r="Y28" s="236"/>
      <c r="Z28" s="236"/>
      <c r="AA28" s="236"/>
      <c r="AB28" s="236"/>
      <c r="AC28" s="236"/>
      <c r="AD28" s="236"/>
      <c r="AE28" s="236"/>
      <c r="AF28" s="236"/>
      <c r="AG28" s="236"/>
      <c r="AH28" s="236"/>
      <c r="AI28" s="236"/>
      <c r="AJ28" s="236"/>
      <c r="AK28" s="236"/>
      <c r="AL28" s="236"/>
      <c r="AM28" s="236"/>
      <c r="AN28" s="236"/>
      <c r="AO28" s="236"/>
      <c r="AP28" s="236"/>
      <c r="AQ28" s="236"/>
      <c r="AR28" s="236"/>
      <c r="AS28" s="177">
        <f t="shared" si="1"/>
        <v>0</v>
      </c>
      <c r="AT28" s="172"/>
      <c r="AU28" s="173">
        <f t="shared" si="2"/>
        <v>0</v>
      </c>
      <c r="AV28" s="173"/>
      <c r="AW28" s="173">
        <f t="shared" si="3"/>
        <v>0</v>
      </c>
      <c r="AX28" s="172"/>
      <c r="AY28" s="172"/>
      <c r="AZ28" s="172"/>
      <c r="BA28" s="172"/>
      <c r="BB28" s="172"/>
      <c r="BC28" s="172"/>
      <c r="BD28" s="172"/>
      <c r="BE28" s="172"/>
      <c r="BF28" s="172"/>
      <c r="BG28" s="172"/>
      <c r="BH28" s="172"/>
      <c r="BI28" s="172"/>
      <c r="BJ28" s="172"/>
      <c r="BK28" s="172"/>
      <c r="BL28" s="172"/>
      <c r="BM28" s="172"/>
      <c r="BN28" s="172"/>
      <c r="BO28" s="172"/>
      <c r="BP28" s="172"/>
      <c r="BQ28" s="172"/>
      <c r="BR28" s="172"/>
      <c r="BS28" s="172"/>
      <c r="BT28" s="172"/>
      <c r="BU28" s="172"/>
      <c r="BV28" s="172"/>
      <c r="BW28" s="172"/>
      <c r="BX28" s="172"/>
      <c r="BY28" s="172"/>
      <c r="BZ28" s="172"/>
      <c r="CA28" s="172"/>
      <c r="CB28" s="172"/>
      <c r="CC28" s="172"/>
      <c r="CD28" s="172"/>
      <c r="CE28" s="172"/>
      <c r="CF28" s="172"/>
      <c r="CG28" s="172"/>
      <c r="CH28" s="172"/>
      <c r="CI28" s="172"/>
      <c r="CJ28" s="172"/>
      <c r="CK28" s="172"/>
      <c r="CL28" s="172"/>
      <c r="CM28" s="172"/>
      <c r="CN28" s="172"/>
      <c r="CO28" s="172"/>
      <c r="CP28" s="172"/>
      <c r="CQ28" s="172"/>
      <c r="CR28" s="172"/>
      <c r="CS28" s="172"/>
      <c r="CT28" s="172"/>
      <c r="CU28" s="172"/>
      <c r="CV28" s="172"/>
      <c r="CW28" s="172"/>
      <c r="CX28" s="172"/>
      <c r="CY28" s="172"/>
      <c r="CZ28" s="172"/>
      <c r="DA28" s="172"/>
      <c r="DB28" s="172"/>
      <c r="DC28" s="172"/>
      <c r="DD28" s="172"/>
      <c r="DE28" s="172"/>
      <c r="DF28" s="172"/>
      <c r="DG28" s="172"/>
      <c r="DH28" s="172"/>
      <c r="DI28" s="172"/>
    </row>
    <row r="29" spans="1:113" s="225" customFormat="1">
      <c r="A29" s="178"/>
      <c r="B29" s="243"/>
      <c r="C29" s="242"/>
      <c r="D29" s="241"/>
      <c r="E29" s="240"/>
      <c r="F29" s="239"/>
      <c r="G29" s="238"/>
      <c r="H29" s="231"/>
      <c r="I29" s="237"/>
      <c r="J29" s="236"/>
      <c r="K29" s="236"/>
      <c r="L29" s="236"/>
      <c r="M29" s="236"/>
      <c r="N29" s="236"/>
      <c r="O29" s="236"/>
      <c r="P29" s="236"/>
      <c r="Q29" s="236"/>
      <c r="R29" s="236"/>
      <c r="S29" s="236"/>
      <c r="T29" s="236"/>
      <c r="U29" s="236"/>
      <c r="V29" s="236"/>
      <c r="W29" s="236"/>
      <c r="X29" s="236"/>
      <c r="Y29" s="236"/>
      <c r="Z29" s="236"/>
      <c r="AA29" s="236"/>
      <c r="AB29" s="236"/>
      <c r="AC29" s="236"/>
      <c r="AD29" s="236"/>
      <c r="AE29" s="236"/>
      <c r="AF29" s="236"/>
      <c r="AG29" s="236"/>
      <c r="AH29" s="236"/>
      <c r="AI29" s="236"/>
      <c r="AJ29" s="236"/>
      <c r="AK29" s="236"/>
      <c r="AL29" s="236"/>
      <c r="AM29" s="236"/>
      <c r="AN29" s="236"/>
      <c r="AO29" s="236"/>
      <c r="AP29" s="236"/>
      <c r="AQ29" s="236"/>
      <c r="AR29" s="236"/>
      <c r="AS29" s="177">
        <f t="shared" si="1"/>
        <v>0</v>
      </c>
      <c r="AT29" s="172"/>
      <c r="AU29" s="173">
        <f t="shared" si="2"/>
        <v>0</v>
      </c>
      <c r="AV29" s="173"/>
      <c r="AW29" s="173">
        <f t="shared" si="3"/>
        <v>0</v>
      </c>
      <c r="AX29" s="172"/>
      <c r="AY29" s="172"/>
      <c r="AZ29" s="172"/>
      <c r="BA29" s="172"/>
      <c r="BB29" s="172"/>
      <c r="BC29" s="172"/>
      <c r="BD29" s="172"/>
      <c r="BE29" s="172"/>
      <c r="BF29" s="172"/>
      <c r="BG29" s="172"/>
      <c r="BH29" s="172"/>
      <c r="BI29" s="172"/>
      <c r="BJ29" s="172"/>
      <c r="BK29" s="172"/>
      <c r="BL29" s="172"/>
      <c r="BM29" s="172"/>
      <c r="BN29" s="172"/>
      <c r="BO29" s="172"/>
      <c r="BP29" s="172"/>
      <c r="BQ29" s="172"/>
      <c r="BR29" s="172"/>
      <c r="BS29" s="172"/>
      <c r="BT29" s="172"/>
      <c r="BU29" s="172"/>
      <c r="BV29" s="172"/>
      <c r="BW29" s="172"/>
      <c r="BX29" s="172"/>
      <c r="BY29" s="172"/>
      <c r="BZ29" s="172"/>
      <c r="CA29" s="172"/>
      <c r="CB29" s="172"/>
      <c r="CC29" s="172"/>
      <c r="CD29" s="172"/>
      <c r="CE29" s="172"/>
      <c r="CF29" s="172"/>
      <c r="CG29" s="172"/>
      <c r="CH29" s="172"/>
      <c r="CI29" s="172"/>
      <c r="CJ29" s="172"/>
      <c r="CK29" s="172"/>
      <c r="CL29" s="172"/>
      <c r="CM29" s="172"/>
      <c r="CN29" s="172"/>
      <c r="CO29" s="172"/>
      <c r="CP29" s="172"/>
      <c r="CQ29" s="172"/>
      <c r="CR29" s="172"/>
      <c r="CS29" s="172"/>
      <c r="CT29" s="172"/>
      <c r="CU29" s="172"/>
      <c r="CV29" s="172"/>
      <c r="CW29" s="172"/>
      <c r="CX29" s="172"/>
      <c r="CY29" s="172"/>
      <c r="CZ29" s="172"/>
      <c r="DA29" s="172"/>
      <c r="DB29" s="172"/>
      <c r="DC29" s="172"/>
      <c r="DD29" s="172"/>
      <c r="DE29" s="172"/>
      <c r="DF29" s="172"/>
      <c r="DG29" s="172"/>
      <c r="DH29" s="172"/>
      <c r="DI29" s="172"/>
    </row>
    <row r="30" spans="1:113" s="225" customFormat="1">
      <c r="A30" s="178"/>
      <c r="B30" s="243"/>
      <c r="C30" s="242"/>
      <c r="D30" s="241"/>
      <c r="E30" s="240"/>
      <c r="F30" s="239"/>
      <c r="G30" s="238"/>
      <c r="H30" s="231"/>
      <c r="I30" s="237"/>
      <c r="J30" s="236"/>
      <c r="K30" s="236"/>
      <c r="L30" s="236"/>
      <c r="M30" s="236"/>
      <c r="N30" s="236"/>
      <c r="O30" s="236"/>
      <c r="P30" s="236"/>
      <c r="Q30" s="236"/>
      <c r="R30" s="236"/>
      <c r="S30" s="236"/>
      <c r="T30" s="236"/>
      <c r="U30" s="236"/>
      <c r="V30" s="236"/>
      <c r="W30" s="236"/>
      <c r="X30" s="236"/>
      <c r="Y30" s="236"/>
      <c r="Z30" s="236"/>
      <c r="AA30" s="236"/>
      <c r="AB30" s="236"/>
      <c r="AC30" s="236"/>
      <c r="AD30" s="236"/>
      <c r="AE30" s="236"/>
      <c r="AF30" s="236"/>
      <c r="AG30" s="236"/>
      <c r="AH30" s="236"/>
      <c r="AI30" s="236"/>
      <c r="AJ30" s="236"/>
      <c r="AK30" s="236"/>
      <c r="AL30" s="236"/>
      <c r="AM30" s="236"/>
      <c r="AN30" s="236"/>
      <c r="AO30" s="236"/>
      <c r="AP30" s="236"/>
      <c r="AQ30" s="236"/>
      <c r="AR30" s="236"/>
      <c r="AS30" s="177">
        <f t="shared" si="1"/>
        <v>0</v>
      </c>
      <c r="AT30" s="172"/>
      <c r="AU30" s="173">
        <f t="shared" si="2"/>
        <v>0</v>
      </c>
      <c r="AV30" s="173"/>
      <c r="AW30" s="173">
        <f t="shared" si="3"/>
        <v>0</v>
      </c>
      <c r="AX30" s="172"/>
      <c r="AY30" s="172"/>
      <c r="AZ30" s="172"/>
      <c r="BA30" s="172"/>
      <c r="BB30" s="172"/>
      <c r="BC30" s="172"/>
      <c r="BD30" s="172"/>
      <c r="BE30" s="172"/>
      <c r="BF30" s="172"/>
      <c r="BG30" s="172"/>
      <c r="BH30" s="172"/>
      <c r="BI30" s="172"/>
      <c r="BJ30" s="172"/>
      <c r="BK30" s="172"/>
      <c r="BL30" s="172"/>
      <c r="BM30" s="172"/>
      <c r="BN30" s="172"/>
      <c r="BO30" s="172"/>
      <c r="BP30" s="172"/>
      <c r="BQ30" s="172"/>
      <c r="BR30" s="172"/>
      <c r="BS30" s="172"/>
      <c r="BT30" s="172"/>
      <c r="BU30" s="172"/>
      <c r="BV30" s="172"/>
      <c r="BW30" s="172"/>
      <c r="BX30" s="172"/>
      <c r="BY30" s="172"/>
      <c r="BZ30" s="172"/>
      <c r="CA30" s="172"/>
      <c r="CB30" s="172"/>
      <c r="CC30" s="172"/>
      <c r="CD30" s="172"/>
      <c r="CE30" s="172"/>
      <c r="CF30" s="172"/>
      <c r="CG30" s="172"/>
      <c r="CH30" s="172"/>
      <c r="CI30" s="172"/>
      <c r="CJ30" s="172"/>
      <c r="CK30" s="172"/>
      <c r="CL30" s="172"/>
      <c r="CM30" s="172"/>
      <c r="CN30" s="172"/>
      <c r="CO30" s="172"/>
      <c r="CP30" s="172"/>
      <c r="CQ30" s="172"/>
      <c r="CR30" s="172"/>
      <c r="CS30" s="172"/>
      <c r="CT30" s="172"/>
      <c r="CU30" s="172"/>
      <c r="CV30" s="172"/>
      <c r="CW30" s="172"/>
      <c r="CX30" s="172"/>
      <c r="CY30" s="172"/>
      <c r="CZ30" s="172"/>
      <c r="DA30" s="172"/>
      <c r="DB30" s="172"/>
      <c r="DC30" s="172"/>
      <c r="DD30" s="172"/>
      <c r="DE30" s="172"/>
      <c r="DF30" s="172"/>
      <c r="DG30" s="172"/>
      <c r="DH30" s="172"/>
      <c r="DI30" s="172"/>
    </row>
    <row r="31" spans="1:113" s="225" customFormat="1">
      <c r="A31" s="178"/>
      <c r="B31" s="243"/>
      <c r="C31" s="242"/>
      <c r="D31" s="241"/>
      <c r="E31" s="240"/>
      <c r="F31" s="239"/>
      <c r="G31" s="238"/>
      <c r="H31" s="231"/>
      <c r="I31" s="237"/>
      <c r="J31" s="236"/>
      <c r="K31" s="236"/>
      <c r="L31" s="236"/>
      <c r="M31" s="236"/>
      <c r="N31" s="236"/>
      <c r="O31" s="236"/>
      <c r="P31" s="236"/>
      <c r="Q31" s="236"/>
      <c r="R31" s="236"/>
      <c r="S31" s="236"/>
      <c r="T31" s="236"/>
      <c r="U31" s="236"/>
      <c r="V31" s="236"/>
      <c r="W31" s="236"/>
      <c r="X31" s="236"/>
      <c r="Y31" s="236"/>
      <c r="Z31" s="236"/>
      <c r="AA31" s="236"/>
      <c r="AB31" s="236"/>
      <c r="AC31" s="236"/>
      <c r="AD31" s="236"/>
      <c r="AE31" s="236"/>
      <c r="AF31" s="236"/>
      <c r="AG31" s="236"/>
      <c r="AH31" s="236"/>
      <c r="AI31" s="236"/>
      <c r="AJ31" s="236"/>
      <c r="AK31" s="236"/>
      <c r="AL31" s="236"/>
      <c r="AM31" s="236"/>
      <c r="AN31" s="236"/>
      <c r="AO31" s="236"/>
      <c r="AP31" s="236"/>
      <c r="AQ31" s="236"/>
      <c r="AR31" s="236"/>
      <c r="AS31" s="177">
        <f t="shared" si="1"/>
        <v>0</v>
      </c>
      <c r="AT31" s="172"/>
      <c r="AU31" s="173">
        <f t="shared" si="2"/>
        <v>0</v>
      </c>
      <c r="AV31" s="173"/>
      <c r="AW31" s="173">
        <f t="shared" si="3"/>
        <v>0</v>
      </c>
      <c r="AX31" s="172"/>
      <c r="AY31" s="172"/>
      <c r="AZ31" s="172"/>
      <c r="BA31" s="172"/>
      <c r="BB31" s="172"/>
      <c r="BC31" s="172"/>
      <c r="BD31" s="172"/>
      <c r="BE31" s="172"/>
      <c r="BF31" s="172"/>
      <c r="BG31" s="172"/>
      <c r="BH31" s="172"/>
      <c r="BI31" s="172"/>
      <c r="BJ31" s="172"/>
      <c r="BK31" s="172"/>
      <c r="BL31" s="172"/>
      <c r="BM31" s="172"/>
      <c r="BN31" s="172"/>
      <c r="BO31" s="172"/>
      <c r="BP31" s="172"/>
      <c r="BQ31" s="172"/>
      <c r="BR31" s="172"/>
      <c r="BS31" s="172"/>
      <c r="BT31" s="172"/>
      <c r="BU31" s="172"/>
      <c r="BV31" s="172"/>
      <c r="BW31" s="172"/>
      <c r="BX31" s="172"/>
      <c r="BY31" s="172"/>
      <c r="BZ31" s="172"/>
      <c r="CA31" s="172"/>
      <c r="CB31" s="172"/>
      <c r="CC31" s="172"/>
      <c r="CD31" s="172"/>
      <c r="CE31" s="172"/>
      <c r="CF31" s="172"/>
      <c r="CG31" s="172"/>
      <c r="CH31" s="172"/>
      <c r="CI31" s="172"/>
      <c r="CJ31" s="172"/>
      <c r="CK31" s="172"/>
      <c r="CL31" s="172"/>
      <c r="CM31" s="172"/>
      <c r="CN31" s="172"/>
      <c r="CO31" s="172"/>
      <c r="CP31" s="172"/>
      <c r="CQ31" s="172"/>
      <c r="CR31" s="172"/>
      <c r="CS31" s="172"/>
      <c r="CT31" s="172"/>
      <c r="CU31" s="172"/>
      <c r="CV31" s="172"/>
      <c r="CW31" s="172"/>
      <c r="CX31" s="172"/>
      <c r="CY31" s="172"/>
      <c r="CZ31" s="172"/>
      <c r="DA31" s="172"/>
      <c r="DB31" s="172"/>
      <c r="DC31" s="172"/>
      <c r="DD31" s="172"/>
      <c r="DE31" s="172"/>
      <c r="DF31" s="172"/>
      <c r="DG31" s="172"/>
      <c r="DH31" s="172"/>
      <c r="DI31" s="172"/>
    </row>
    <row r="32" spans="1:113" s="225" customFormat="1">
      <c r="A32" s="178"/>
      <c r="B32" s="243"/>
      <c r="C32" s="242"/>
      <c r="D32" s="241"/>
      <c r="E32" s="240"/>
      <c r="F32" s="239"/>
      <c r="G32" s="238"/>
      <c r="H32" s="231"/>
      <c r="I32" s="237"/>
      <c r="J32" s="236"/>
      <c r="K32" s="236"/>
      <c r="L32" s="236"/>
      <c r="M32" s="236"/>
      <c r="N32" s="236"/>
      <c r="O32" s="236"/>
      <c r="P32" s="236"/>
      <c r="Q32" s="236"/>
      <c r="R32" s="236"/>
      <c r="S32" s="236"/>
      <c r="T32" s="236"/>
      <c r="U32" s="236"/>
      <c r="V32" s="236"/>
      <c r="W32" s="236"/>
      <c r="X32" s="236"/>
      <c r="Y32" s="236"/>
      <c r="Z32" s="236"/>
      <c r="AA32" s="236"/>
      <c r="AB32" s="236"/>
      <c r="AC32" s="236"/>
      <c r="AD32" s="236"/>
      <c r="AE32" s="236"/>
      <c r="AF32" s="236"/>
      <c r="AG32" s="236"/>
      <c r="AH32" s="236"/>
      <c r="AI32" s="236"/>
      <c r="AJ32" s="236"/>
      <c r="AK32" s="236"/>
      <c r="AL32" s="236"/>
      <c r="AM32" s="236"/>
      <c r="AN32" s="236"/>
      <c r="AO32" s="236"/>
      <c r="AP32" s="236"/>
      <c r="AQ32" s="236"/>
      <c r="AR32" s="236"/>
      <c r="AS32" s="177">
        <f t="shared" si="1"/>
        <v>0</v>
      </c>
      <c r="AT32" s="172"/>
      <c r="AU32" s="173">
        <f t="shared" si="2"/>
        <v>0</v>
      </c>
      <c r="AV32" s="173"/>
      <c r="AW32" s="173">
        <f t="shared" si="3"/>
        <v>0</v>
      </c>
      <c r="AX32" s="172"/>
      <c r="AY32" s="172"/>
      <c r="AZ32" s="172"/>
      <c r="BA32" s="172"/>
      <c r="BB32" s="172"/>
      <c r="BC32" s="172"/>
      <c r="BD32" s="172"/>
      <c r="BE32" s="172"/>
      <c r="BF32" s="172"/>
      <c r="BG32" s="172"/>
      <c r="BH32" s="172"/>
      <c r="BI32" s="172"/>
      <c r="BJ32" s="172"/>
      <c r="BK32" s="172"/>
      <c r="BL32" s="172"/>
      <c r="BM32" s="172"/>
      <c r="BN32" s="172"/>
      <c r="BO32" s="172"/>
      <c r="BP32" s="172"/>
      <c r="BQ32" s="172"/>
      <c r="BR32" s="172"/>
      <c r="BS32" s="172"/>
      <c r="BT32" s="172"/>
      <c r="BU32" s="172"/>
      <c r="BV32" s="172"/>
      <c r="BW32" s="172"/>
      <c r="BX32" s="172"/>
      <c r="BY32" s="172"/>
      <c r="BZ32" s="172"/>
      <c r="CA32" s="172"/>
      <c r="CB32" s="172"/>
      <c r="CC32" s="172"/>
      <c r="CD32" s="172"/>
      <c r="CE32" s="172"/>
      <c r="CF32" s="172"/>
      <c r="CG32" s="172"/>
      <c r="CH32" s="172"/>
      <c r="CI32" s="172"/>
      <c r="CJ32" s="172"/>
      <c r="CK32" s="172"/>
      <c r="CL32" s="172"/>
      <c r="CM32" s="172"/>
      <c r="CN32" s="172"/>
      <c r="CO32" s="172"/>
      <c r="CP32" s="172"/>
      <c r="CQ32" s="172"/>
      <c r="CR32" s="172"/>
      <c r="CS32" s="172"/>
      <c r="CT32" s="172"/>
      <c r="CU32" s="172"/>
      <c r="CV32" s="172"/>
      <c r="CW32" s="172"/>
      <c r="CX32" s="172"/>
      <c r="CY32" s="172"/>
      <c r="CZ32" s="172"/>
      <c r="DA32" s="172"/>
      <c r="DB32" s="172"/>
      <c r="DC32" s="172"/>
      <c r="DD32" s="172"/>
      <c r="DE32" s="172"/>
      <c r="DF32" s="172"/>
      <c r="DG32" s="172"/>
      <c r="DH32" s="172"/>
      <c r="DI32" s="172"/>
    </row>
    <row r="33" spans="1:113" s="225" customFormat="1">
      <c r="A33" s="178"/>
      <c r="B33" s="243"/>
      <c r="C33" s="242"/>
      <c r="D33" s="241"/>
      <c r="E33" s="240"/>
      <c r="F33" s="239"/>
      <c r="G33" s="238"/>
      <c r="H33" s="231"/>
      <c r="I33" s="237"/>
      <c r="J33" s="236"/>
      <c r="K33" s="236"/>
      <c r="L33" s="236"/>
      <c r="M33" s="236"/>
      <c r="N33" s="236"/>
      <c r="O33" s="236"/>
      <c r="P33" s="236"/>
      <c r="Q33" s="236"/>
      <c r="R33" s="236"/>
      <c r="S33" s="236"/>
      <c r="T33" s="236"/>
      <c r="U33" s="236"/>
      <c r="V33" s="236"/>
      <c r="W33" s="236"/>
      <c r="X33" s="236"/>
      <c r="Y33" s="236"/>
      <c r="Z33" s="236"/>
      <c r="AA33" s="236"/>
      <c r="AB33" s="236"/>
      <c r="AC33" s="236"/>
      <c r="AD33" s="236"/>
      <c r="AE33" s="236"/>
      <c r="AF33" s="236"/>
      <c r="AG33" s="236"/>
      <c r="AH33" s="236"/>
      <c r="AI33" s="236"/>
      <c r="AJ33" s="236"/>
      <c r="AK33" s="236"/>
      <c r="AL33" s="236"/>
      <c r="AM33" s="236"/>
      <c r="AN33" s="236"/>
      <c r="AO33" s="236"/>
      <c r="AP33" s="236"/>
      <c r="AQ33" s="236"/>
      <c r="AR33" s="236"/>
      <c r="AS33" s="177">
        <f t="shared" si="1"/>
        <v>0</v>
      </c>
      <c r="AT33" s="172"/>
      <c r="AU33" s="173">
        <f t="shared" si="2"/>
        <v>0</v>
      </c>
      <c r="AV33" s="173"/>
      <c r="AW33" s="173">
        <f t="shared" si="3"/>
        <v>0</v>
      </c>
      <c r="AX33" s="172"/>
      <c r="AY33" s="172"/>
      <c r="AZ33" s="172"/>
      <c r="BA33" s="172"/>
      <c r="BB33" s="172"/>
      <c r="BC33" s="172"/>
      <c r="BD33" s="172"/>
      <c r="BE33" s="172"/>
      <c r="BF33" s="172"/>
      <c r="BG33" s="172"/>
      <c r="BH33" s="172"/>
      <c r="BI33" s="172"/>
      <c r="BJ33" s="172"/>
      <c r="BK33" s="172"/>
      <c r="BL33" s="172"/>
      <c r="BM33" s="172"/>
      <c r="BN33" s="172"/>
      <c r="BO33" s="172"/>
      <c r="BP33" s="172"/>
      <c r="BQ33" s="172"/>
      <c r="BR33" s="172"/>
      <c r="BS33" s="172"/>
      <c r="BT33" s="172"/>
      <c r="BU33" s="172"/>
      <c r="BV33" s="172"/>
      <c r="BW33" s="172"/>
      <c r="BX33" s="172"/>
      <c r="BY33" s="172"/>
      <c r="BZ33" s="172"/>
      <c r="CA33" s="172"/>
      <c r="CB33" s="172"/>
      <c r="CC33" s="172"/>
      <c r="CD33" s="172"/>
      <c r="CE33" s="172"/>
      <c r="CF33" s="172"/>
      <c r="CG33" s="172"/>
      <c r="CH33" s="172"/>
      <c r="CI33" s="172"/>
      <c r="CJ33" s="172"/>
      <c r="CK33" s="172"/>
      <c r="CL33" s="172"/>
      <c r="CM33" s="172"/>
      <c r="CN33" s="172"/>
      <c r="CO33" s="172"/>
      <c r="CP33" s="172"/>
      <c r="CQ33" s="172"/>
      <c r="CR33" s="172"/>
      <c r="CS33" s="172"/>
      <c r="CT33" s="172"/>
      <c r="CU33" s="172"/>
      <c r="CV33" s="172"/>
      <c r="CW33" s="172"/>
      <c r="CX33" s="172"/>
      <c r="CY33" s="172"/>
      <c r="CZ33" s="172"/>
      <c r="DA33" s="172"/>
      <c r="DB33" s="172"/>
      <c r="DC33" s="172"/>
      <c r="DD33" s="172"/>
      <c r="DE33" s="172"/>
      <c r="DF33" s="172"/>
      <c r="DG33" s="172"/>
      <c r="DH33" s="172"/>
      <c r="DI33" s="172"/>
    </row>
    <row r="34" spans="1:113" s="225" customFormat="1">
      <c r="A34" s="178"/>
      <c r="B34" s="243"/>
      <c r="C34" s="242"/>
      <c r="D34" s="241"/>
      <c r="E34" s="240"/>
      <c r="F34" s="239"/>
      <c r="G34" s="238"/>
      <c r="H34" s="231"/>
      <c r="I34" s="237"/>
      <c r="J34" s="236"/>
      <c r="K34" s="236"/>
      <c r="L34" s="236"/>
      <c r="M34" s="236"/>
      <c r="N34" s="236"/>
      <c r="O34" s="236"/>
      <c r="P34" s="236"/>
      <c r="Q34" s="236"/>
      <c r="R34" s="236"/>
      <c r="S34" s="236"/>
      <c r="T34" s="236"/>
      <c r="U34" s="236"/>
      <c r="V34" s="236"/>
      <c r="W34" s="236"/>
      <c r="X34" s="236"/>
      <c r="Y34" s="236"/>
      <c r="Z34" s="236"/>
      <c r="AA34" s="236"/>
      <c r="AB34" s="236"/>
      <c r="AC34" s="236"/>
      <c r="AD34" s="236"/>
      <c r="AE34" s="236"/>
      <c r="AF34" s="236"/>
      <c r="AG34" s="236"/>
      <c r="AH34" s="236"/>
      <c r="AI34" s="236"/>
      <c r="AJ34" s="236"/>
      <c r="AK34" s="236"/>
      <c r="AL34" s="236"/>
      <c r="AM34" s="236"/>
      <c r="AN34" s="236"/>
      <c r="AO34" s="236"/>
      <c r="AP34" s="236"/>
      <c r="AQ34" s="236"/>
      <c r="AR34" s="236"/>
      <c r="AS34" s="177">
        <f t="shared" si="1"/>
        <v>0</v>
      </c>
      <c r="AT34" s="172"/>
      <c r="AU34" s="173"/>
      <c r="AV34" s="173"/>
      <c r="AW34" s="173"/>
      <c r="AX34" s="172"/>
      <c r="AY34" s="172"/>
      <c r="AZ34" s="172"/>
      <c r="BA34" s="172"/>
      <c r="BB34" s="172"/>
      <c r="BC34" s="172"/>
      <c r="BD34" s="172"/>
      <c r="BE34" s="172"/>
      <c r="BF34" s="172"/>
      <c r="BG34" s="172"/>
      <c r="BH34" s="172"/>
      <c r="BI34" s="172"/>
      <c r="BJ34" s="172"/>
      <c r="BK34" s="172"/>
      <c r="BL34" s="172"/>
      <c r="BM34" s="172"/>
      <c r="BN34" s="172"/>
      <c r="BO34" s="172"/>
      <c r="BP34" s="172"/>
      <c r="BQ34" s="172"/>
      <c r="BR34" s="172"/>
      <c r="BS34" s="172"/>
      <c r="BT34" s="172"/>
      <c r="BU34" s="172"/>
      <c r="BV34" s="172"/>
      <c r="BW34" s="172"/>
      <c r="BX34" s="172"/>
      <c r="BY34" s="172"/>
      <c r="BZ34" s="172"/>
      <c r="CA34" s="172"/>
      <c r="CB34" s="172"/>
      <c r="CC34" s="172"/>
      <c r="CD34" s="172"/>
      <c r="CE34" s="172"/>
      <c r="CF34" s="172"/>
      <c r="CG34" s="172"/>
      <c r="CH34" s="172"/>
      <c r="CI34" s="172"/>
      <c r="CJ34" s="172"/>
      <c r="CK34" s="172"/>
      <c r="CL34" s="172"/>
      <c r="CM34" s="172"/>
      <c r="CN34" s="172"/>
      <c r="CO34" s="172"/>
      <c r="CP34" s="172"/>
      <c r="CQ34" s="172"/>
      <c r="CR34" s="172"/>
      <c r="CS34" s="172"/>
      <c r="CT34" s="172"/>
      <c r="CU34" s="172"/>
      <c r="CV34" s="172"/>
      <c r="CW34" s="172"/>
      <c r="CX34" s="172"/>
      <c r="CY34" s="172"/>
      <c r="CZ34" s="172"/>
      <c r="DA34" s="172"/>
      <c r="DB34" s="172"/>
      <c r="DC34" s="172"/>
      <c r="DD34" s="172"/>
      <c r="DE34" s="172"/>
      <c r="DF34" s="172"/>
      <c r="DG34" s="172"/>
      <c r="DH34" s="172"/>
      <c r="DI34" s="172"/>
    </row>
    <row r="35" spans="1:113" s="225" customFormat="1">
      <c r="A35" s="178"/>
      <c r="B35" s="243"/>
      <c r="C35" s="242"/>
      <c r="D35" s="241"/>
      <c r="E35" s="240"/>
      <c r="F35" s="239"/>
      <c r="G35" s="238"/>
      <c r="H35" s="231"/>
      <c r="I35" s="237"/>
      <c r="J35" s="236"/>
      <c r="K35" s="236"/>
      <c r="L35" s="236"/>
      <c r="M35" s="236"/>
      <c r="N35" s="236"/>
      <c r="O35" s="236"/>
      <c r="P35" s="236"/>
      <c r="Q35" s="236"/>
      <c r="R35" s="236"/>
      <c r="S35" s="236"/>
      <c r="T35" s="236"/>
      <c r="U35" s="236"/>
      <c r="V35" s="236"/>
      <c r="W35" s="236"/>
      <c r="X35" s="236"/>
      <c r="Y35" s="236"/>
      <c r="Z35" s="236"/>
      <c r="AA35" s="236"/>
      <c r="AB35" s="236"/>
      <c r="AC35" s="236"/>
      <c r="AD35" s="236"/>
      <c r="AE35" s="236"/>
      <c r="AF35" s="236"/>
      <c r="AG35" s="236"/>
      <c r="AH35" s="236"/>
      <c r="AI35" s="236"/>
      <c r="AJ35" s="236"/>
      <c r="AK35" s="236"/>
      <c r="AL35" s="236"/>
      <c r="AM35" s="236"/>
      <c r="AN35" s="236"/>
      <c r="AO35" s="236"/>
      <c r="AP35" s="236"/>
      <c r="AQ35" s="236"/>
      <c r="AR35" s="236"/>
      <c r="AS35" s="177">
        <f t="shared" si="1"/>
        <v>0</v>
      </c>
      <c r="AT35" s="172"/>
      <c r="AU35" s="173"/>
      <c r="AV35" s="173"/>
      <c r="AW35" s="173"/>
      <c r="AX35" s="172"/>
      <c r="AY35" s="172"/>
      <c r="AZ35" s="172"/>
      <c r="BA35" s="172"/>
      <c r="BB35" s="172"/>
      <c r="BC35" s="172"/>
      <c r="BD35" s="172"/>
      <c r="BE35" s="172"/>
      <c r="BF35" s="172"/>
      <c r="BG35" s="172"/>
      <c r="BH35" s="172"/>
      <c r="BI35" s="172"/>
      <c r="BJ35" s="172"/>
      <c r="BK35" s="172"/>
      <c r="BL35" s="172"/>
      <c r="BM35" s="172"/>
      <c r="BN35" s="172"/>
      <c r="BO35" s="172"/>
      <c r="BP35" s="172"/>
      <c r="BQ35" s="172"/>
      <c r="BR35" s="172"/>
      <c r="BS35" s="172"/>
      <c r="BT35" s="172"/>
      <c r="BU35" s="172"/>
      <c r="BV35" s="172"/>
      <c r="BW35" s="172"/>
      <c r="BX35" s="172"/>
      <c r="BY35" s="172"/>
      <c r="BZ35" s="172"/>
      <c r="CA35" s="172"/>
      <c r="CB35" s="172"/>
      <c r="CC35" s="172"/>
      <c r="CD35" s="172"/>
      <c r="CE35" s="172"/>
      <c r="CF35" s="172"/>
      <c r="CG35" s="172"/>
      <c r="CH35" s="172"/>
      <c r="CI35" s="172"/>
      <c r="CJ35" s="172"/>
      <c r="CK35" s="172"/>
      <c r="CL35" s="172"/>
      <c r="CM35" s="172"/>
      <c r="CN35" s="172"/>
      <c r="CO35" s="172"/>
      <c r="CP35" s="172"/>
      <c r="CQ35" s="172"/>
      <c r="CR35" s="172"/>
      <c r="CS35" s="172"/>
      <c r="CT35" s="172"/>
      <c r="CU35" s="172"/>
      <c r="CV35" s="172"/>
      <c r="CW35" s="172"/>
      <c r="CX35" s="172"/>
      <c r="CY35" s="172"/>
      <c r="CZ35" s="172"/>
      <c r="DA35" s="172"/>
      <c r="DB35" s="172"/>
      <c r="DC35" s="172"/>
      <c r="DD35" s="172"/>
      <c r="DE35" s="172"/>
      <c r="DF35" s="172"/>
      <c r="DG35" s="172"/>
      <c r="DH35" s="172"/>
      <c r="DI35" s="172"/>
    </row>
    <row r="36" spans="1:113" s="225" customFormat="1">
      <c r="A36" s="178"/>
      <c r="B36" s="243"/>
      <c r="C36" s="242"/>
      <c r="D36" s="241"/>
      <c r="E36" s="240"/>
      <c r="F36" s="239"/>
      <c r="G36" s="238"/>
      <c r="H36" s="231"/>
      <c r="I36" s="237"/>
      <c r="J36" s="236"/>
      <c r="K36" s="236"/>
      <c r="L36" s="236"/>
      <c r="M36" s="236"/>
      <c r="N36" s="236"/>
      <c r="O36" s="236"/>
      <c r="P36" s="236"/>
      <c r="Q36" s="236"/>
      <c r="R36" s="236"/>
      <c r="S36" s="236"/>
      <c r="T36" s="236"/>
      <c r="U36" s="236"/>
      <c r="V36" s="236"/>
      <c r="W36" s="236"/>
      <c r="X36" s="236"/>
      <c r="Y36" s="236"/>
      <c r="Z36" s="236"/>
      <c r="AA36" s="236"/>
      <c r="AB36" s="236"/>
      <c r="AC36" s="236"/>
      <c r="AD36" s="236"/>
      <c r="AE36" s="236"/>
      <c r="AF36" s="236"/>
      <c r="AG36" s="236"/>
      <c r="AH36" s="236"/>
      <c r="AI36" s="236"/>
      <c r="AJ36" s="236"/>
      <c r="AK36" s="236"/>
      <c r="AL36" s="236"/>
      <c r="AM36" s="236"/>
      <c r="AN36" s="236"/>
      <c r="AO36" s="236"/>
      <c r="AP36" s="236"/>
      <c r="AQ36" s="236"/>
      <c r="AR36" s="236"/>
      <c r="AS36" s="177">
        <f t="shared" si="1"/>
        <v>0</v>
      </c>
      <c r="AT36" s="172"/>
      <c r="AU36" s="173"/>
      <c r="AV36" s="173"/>
      <c r="AW36" s="173"/>
      <c r="AX36" s="172"/>
      <c r="AY36" s="172"/>
      <c r="AZ36" s="172"/>
      <c r="BA36" s="172"/>
      <c r="BB36" s="172"/>
      <c r="BC36" s="172"/>
      <c r="BD36" s="172"/>
      <c r="BE36" s="172"/>
      <c r="BF36" s="172"/>
      <c r="BG36" s="172"/>
      <c r="BH36" s="172"/>
      <c r="BI36" s="172"/>
      <c r="BJ36" s="172"/>
      <c r="BK36" s="172"/>
      <c r="BL36" s="172"/>
      <c r="BM36" s="172"/>
      <c r="BN36" s="172"/>
      <c r="BO36" s="172"/>
      <c r="BP36" s="172"/>
      <c r="BQ36" s="172"/>
      <c r="BR36" s="172"/>
      <c r="BS36" s="172"/>
      <c r="BT36" s="172"/>
      <c r="BU36" s="172"/>
      <c r="BV36" s="172"/>
      <c r="BW36" s="172"/>
      <c r="BX36" s="172"/>
      <c r="BY36" s="172"/>
      <c r="BZ36" s="172"/>
      <c r="CA36" s="172"/>
      <c r="CB36" s="172"/>
      <c r="CC36" s="172"/>
      <c r="CD36" s="172"/>
      <c r="CE36" s="172"/>
      <c r="CF36" s="172"/>
      <c r="CG36" s="172"/>
      <c r="CH36" s="172"/>
      <c r="CI36" s="172"/>
      <c r="CJ36" s="172"/>
      <c r="CK36" s="172"/>
      <c r="CL36" s="172"/>
      <c r="CM36" s="172"/>
      <c r="CN36" s="172"/>
      <c r="CO36" s="172"/>
      <c r="CP36" s="172"/>
      <c r="CQ36" s="172"/>
      <c r="CR36" s="172"/>
      <c r="CS36" s="172"/>
      <c r="CT36" s="172"/>
      <c r="CU36" s="172"/>
      <c r="CV36" s="172"/>
      <c r="CW36" s="172"/>
      <c r="CX36" s="172"/>
      <c r="CY36" s="172"/>
      <c r="CZ36" s="172"/>
      <c r="DA36" s="172"/>
      <c r="DB36" s="172"/>
      <c r="DC36" s="172"/>
      <c r="DD36" s="172"/>
      <c r="DE36" s="172"/>
      <c r="DF36" s="172"/>
      <c r="DG36" s="172"/>
      <c r="DH36" s="172"/>
      <c r="DI36" s="172"/>
    </row>
    <row r="37" spans="1:113" s="225" customFormat="1">
      <c r="A37" s="178"/>
      <c r="B37" s="243"/>
      <c r="C37" s="242"/>
      <c r="D37" s="241"/>
      <c r="E37" s="240"/>
      <c r="F37" s="239"/>
      <c r="G37" s="238"/>
      <c r="H37" s="231"/>
      <c r="I37" s="237"/>
      <c r="J37" s="236"/>
      <c r="K37" s="236"/>
      <c r="L37" s="236"/>
      <c r="M37" s="236"/>
      <c r="N37" s="236"/>
      <c r="O37" s="236"/>
      <c r="P37" s="236"/>
      <c r="Q37" s="236"/>
      <c r="R37" s="236"/>
      <c r="S37" s="236"/>
      <c r="T37" s="236"/>
      <c r="U37" s="236"/>
      <c r="V37" s="236"/>
      <c r="W37" s="236"/>
      <c r="X37" s="236"/>
      <c r="Y37" s="236"/>
      <c r="Z37" s="236"/>
      <c r="AA37" s="236"/>
      <c r="AB37" s="236"/>
      <c r="AC37" s="236"/>
      <c r="AD37" s="236"/>
      <c r="AE37" s="236"/>
      <c r="AF37" s="236"/>
      <c r="AG37" s="236"/>
      <c r="AH37" s="236"/>
      <c r="AI37" s="236"/>
      <c r="AJ37" s="236"/>
      <c r="AK37" s="236"/>
      <c r="AL37" s="236"/>
      <c r="AM37" s="236"/>
      <c r="AN37" s="236"/>
      <c r="AO37" s="236"/>
      <c r="AP37" s="236"/>
      <c r="AQ37" s="236"/>
      <c r="AR37" s="236"/>
      <c r="AS37" s="177">
        <f t="shared" si="1"/>
        <v>0</v>
      </c>
      <c r="AT37" s="172"/>
      <c r="AU37" s="173"/>
      <c r="AV37" s="173"/>
      <c r="AW37" s="173"/>
      <c r="AX37" s="172"/>
      <c r="AY37" s="172"/>
      <c r="AZ37" s="172"/>
      <c r="BA37" s="172"/>
      <c r="BB37" s="172"/>
      <c r="BC37" s="172"/>
      <c r="BD37" s="172"/>
      <c r="BE37" s="172"/>
      <c r="BF37" s="172"/>
      <c r="BG37" s="172"/>
      <c r="BH37" s="172"/>
      <c r="BI37" s="172"/>
      <c r="BJ37" s="172"/>
      <c r="BK37" s="172"/>
      <c r="BL37" s="172"/>
      <c r="BM37" s="172"/>
      <c r="BN37" s="172"/>
      <c r="BO37" s="172"/>
      <c r="BP37" s="172"/>
      <c r="BQ37" s="172"/>
      <c r="BR37" s="172"/>
      <c r="BS37" s="172"/>
      <c r="BT37" s="172"/>
      <c r="BU37" s="172"/>
      <c r="BV37" s="172"/>
      <c r="BW37" s="172"/>
      <c r="BX37" s="172"/>
      <c r="BY37" s="172"/>
      <c r="BZ37" s="172"/>
      <c r="CA37" s="172"/>
      <c r="CB37" s="172"/>
      <c r="CC37" s="172"/>
      <c r="CD37" s="172"/>
      <c r="CE37" s="172"/>
      <c r="CF37" s="172"/>
      <c r="CG37" s="172"/>
      <c r="CH37" s="172"/>
      <c r="CI37" s="172"/>
      <c r="CJ37" s="172"/>
      <c r="CK37" s="172"/>
      <c r="CL37" s="172"/>
      <c r="CM37" s="172"/>
      <c r="CN37" s="172"/>
      <c r="CO37" s="172"/>
      <c r="CP37" s="172"/>
      <c r="CQ37" s="172"/>
      <c r="CR37" s="172"/>
      <c r="CS37" s="172"/>
      <c r="CT37" s="172"/>
      <c r="CU37" s="172"/>
      <c r="CV37" s="172"/>
      <c r="CW37" s="172"/>
      <c r="CX37" s="172"/>
      <c r="CY37" s="172"/>
      <c r="CZ37" s="172"/>
      <c r="DA37" s="172"/>
      <c r="DB37" s="172"/>
      <c r="DC37" s="172"/>
      <c r="DD37" s="172"/>
      <c r="DE37" s="172"/>
      <c r="DF37" s="172"/>
      <c r="DG37" s="172"/>
      <c r="DH37" s="172"/>
      <c r="DI37" s="172"/>
    </row>
    <row r="38" spans="1:113" s="225" customFormat="1" ht="12" customHeight="1">
      <c r="A38" s="178"/>
      <c r="B38" s="243"/>
      <c r="C38" s="242"/>
      <c r="D38" s="241"/>
      <c r="E38" s="240"/>
      <c r="F38" s="239"/>
      <c r="G38" s="238"/>
      <c r="H38" s="231"/>
      <c r="I38" s="237"/>
      <c r="J38" s="236"/>
      <c r="K38" s="236"/>
      <c r="L38" s="236"/>
      <c r="M38" s="236"/>
      <c r="N38" s="236"/>
      <c r="O38" s="236"/>
      <c r="P38" s="236"/>
      <c r="Q38" s="236"/>
      <c r="R38" s="236"/>
      <c r="S38" s="236"/>
      <c r="T38" s="236"/>
      <c r="U38" s="236"/>
      <c r="V38" s="236"/>
      <c r="W38" s="236"/>
      <c r="X38" s="236"/>
      <c r="Y38" s="236"/>
      <c r="Z38" s="236"/>
      <c r="AA38" s="236"/>
      <c r="AB38" s="236"/>
      <c r="AC38" s="236"/>
      <c r="AD38" s="236"/>
      <c r="AE38" s="236"/>
      <c r="AF38" s="236"/>
      <c r="AG38" s="236"/>
      <c r="AH38" s="236"/>
      <c r="AI38" s="236"/>
      <c r="AJ38" s="236"/>
      <c r="AK38" s="236"/>
      <c r="AL38" s="236"/>
      <c r="AM38" s="236"/>
      <c r="AN38" s="236"/>
      <c r="AO38" s="236"/>
      <c r="AP38" s="236"/>
      <c r="AQ38" s="236"/>
      <c r="AR38" s="236"/>
      <c r="AS38" s="177">
        <f t="shared" si="1"/>
        <v>0</v>
      </c>
      <c r="AT38" s="172"/>
      <c r="AU38" s="173"/>
      <c r="AV38" s="173"/>
      <c r="AW38" s="173"/>
      <c r="AX38" s="172"/>
      <c r="AY38" s="172"/>
      <c r="AZ38" s="172"/>
      <c r="BA38" s="172"/>
      <c r="BB38" s="172"/>
      <c r="BC38" s="172"/>
      <c r="BD38" s="172"/>
      <c r="BE38" s="172"/>
      <c r="BF38" s="172"/>
      <c r="BG38" s="172"/>
      <c r="BH38" s="172"/>
      <c r="BI38" s="172"/>
      <c r="BJ38" s="172"/>
      <c r="BK38" s="172"/>
      <c r="BL38" s="172"/>
      <c r="BM38" s="172"/>
      <c r="BN38" s="172"/>
      <c r="BO38" s="172"/>
      <c r="BP38" s="172"/>
      <c r="BQ38" s="172"/>
      <c r="BR38" s="172"/>
      <c r="BS38" s="172"/>
      <c r="BT38" s="172"/>
      <c r="BU38" s="172"/>
      <c r="BV38" s="172"/>
      <c r="BW38" s="172"/>
      <c r="BX38" s="172"/>
      <c r="BY38" s="172"/>
      <c r="BZ38" s="172"/>
      <c r="CA38" s="172"/>
      <c r="CB38" s="172"/>
      <c r="CC38" s="172"/>
      <c r="CD38" s="172"/>
      <c r="CE38" s="172"/>
      <c r="CF38" s="172"/>
      <c r="CG38" s="172"/>
      <c r="CH38" s="172"/>
      <c r="CI38" s="172"/>
      <c r="CJ38" s="172"/>
      <c r="CK38" s="172"/>
      <c r="CL38" s="172"/>
      <c r="CM38" s="172"/>
      <c r="CN38" s="172"/>
      <c r="CO38" s="172"/>
      <c r="CP38" s="172"/>
      <c r="CQ38" s="172"/>
      <c r="CR38" s="172"/>
      <c r="CS38" s="172"/>
      <c r="CT38" s="172"/>
      <c r="CU38" s="172"/>
      <c r="CV38" s="172"/>
      <c r="CW38" s="172"/>
      <c r="CX38" s="172"/>
      <c r="CY38" s="172"/>
      <c r="CZ38" s="172"/>
      <c r="DA38" s="172"/>
      <c r="DB38" s="172"/>
      <c r="DC38" s="172"/>
      <c r="DD38" s="172"/>
      <c r="DE38" s="172"/>
      <c r="DF38" s="172"/>
      <c r="DG38" s="172"/>
      <c r="DH38" s="172"/>
      <c r="DI38" s="172"/>
    </row>
    <row r="39" spans="1:113" s="225" customFormat="1" hidden="1">
      <c r="A39" s="178"/>
      <c r="B39" s="243"/>
      <c r="C39" s="242"/>
      <c r="D39" s="241"/>
      <c r="E39" s="240"/>
      <c r="F39" s="239"/>
      <c r="G39" s="238"/>
      <c r="H39" s="231"/>
      <c r="I39" s="237"/>
      <c r="J39" s="236"/>
      <c r="K39" s="236"/>
      <c r="L39" s="236"/>
      <c r="M39" s="236"/>
      <c r="N39" s="236"/>
      <c r="O39" s="236"/>
      <c r="P39" s="236"/>
      <c r="Q39" s="236"/>
      <c r="R39" s="236"/>
      <c r="S39" s="236"/>
      <c r="T39" s="236"/>
      <c r="U39" s="236"/>
      <c r="V39" s="236"/>
      <c r="W39" s="236"/>
      <c r="X39" s="236"/>
      <c r="Y39" s="236"/>
      <c r="Z39" s="236"/>
      <c r="AA39" s="236"/>
      <c r="AB39" s="236"/>
      <c r="AC39" s="236"/>
      <c r="AD39" s="236"/>
      <c r="AE39" s="236"/>
      <c r="AF39" s="236"/>
      <c r="AG39" s="236"/>
      <c r="AH39" s="236"/>
      <c r="AI39" s="236"/>
      <c r="AJ39" s="236"/>
      <c r="AK39" s="236"/>
      <c r="AL39" s="236"/>
      <c r="AM39" s="236"/>
      <c r="AN39" s="236"/>
      <c r="AO39" s="236"/>
      <c r="AP39" s="236"/>
      <c r="AQ39" s="236"/>
      <c r="AR39" s="236"/>
      <c r="AS39" s="177">
        <f t="shared" si="1"/>
        <v>0</v>
      </c>
      <c r="AT39" s="172"/>
      <c r="AU39" s="173"/>
      <c r="AV39" s="173"/>
      <c r="AW39" s="173"/>
      <c r="AX39" s="172"/>
      <c r="AY39" s="172"/>
      <c r="AZ39" s="172"/>
      <c r="BA39" s="172"/>
      <c r="BB39" s="172"/>
      <c r="BC39" s="172"/>
      <c r="BD39" s="172"/>
      <c r="BE39" s="172"/>
      <c r="BF39" s="172"/>
      <c r="BG39" s="172"/>
      <c r="BH39" s="172"/>
      <c r="BI39" s="172"/>
      <c r="BJ39" s="172"/>
      <c r="BK39" s="172"/>
      <c r="BL39" s="172"/>
      <c r="BM39" s="172"/>
      <c r="BN39" s="172"/>
      <c r="BO39" s="172"/>
      <c r="BP39" s="172"/>
      <c r="BQ39" s="172"/>
      <c r="BR39" s="172"/>
      <c r="BS39" s="172"/>
      <c r="BT39" s="172"/>
      <c r="BU39" s="172"/>
      <c r="BV39" s="172"/>
      <c r="BW39" s="172"/>
      <c r="BX39" s="172"/>
      <c r="BY39" s="172"/>
      <c r="BZ39" s="172"/>
      <c r="CA39" s="172"/>
      <c r="CB39" s="172"/>
      <c r="CC39" s="172"/>
      <c r="CD39" s="172"/>
      <c r="CE39" s="172"/>
      <c r="CF39" s="172"/>
      <c r="CG39" s="172"/>
      <c r="CH39" s="172"/>
      <c r="CI39" s="172"/>
      <c r="CJ39" s="172"/>
      <c r="CK39" s="172"/>
      <c r="CL39" s="172"/>
      <c r="CM39" s="172"/>
      <c r="CN39" s="172"/>
      <c r="CO39" s="172"/>
      <c r="CP39" s="172"/>
      <c r="CQ39" s="172"/>
      <c r="CR39" s="172"/>
      <c r="CS39" s="172"/>
      <c r="CT39" s="172"/>
      <c r="CU39" s="172"/>
      <c r="CV39" s="172"/>
      <c r="CW39" s="172"/>
      <c r="CX39" s="172"/>
      <c r="CY39" s="172"/>
      <c r="CZ39" s="172"/>
      <c r="DA39" s="172"/>
      <c r="DB39" s="172"/>
      <c r="DC39" s="172"/>
      <c r="DD39" s="172"/>
      <c r="DE39" s="172"/>
      <c r="DF39" s="172"/>
      <c r="DG39" s="172"/>
      <c r="DH39" s="172"/>
      <c r="DI39" s="172"/>
    </row>
    <row r="40" spans="1:113" s="225" customFormat="1" hidden="1">
      <c r="A40" s="178" t="s">
        <v>361</v>
      </c>
      <c r="B40" s="243"/>
      <c r="C40" s="242"/>
      <c r="D40" s="241"/>
      <c r="E40" s="240"/>
      <c r="F40" s="239"/>
      <c r="G40" s="238"/>
      <c r="H40" s="231"/>
      <c r="I40" s="237"/>
      <c r="J40" s="236"/>
      <c r="K40" s="236"/>
      <c r="L40" s="236"/>
      <c r="M40" s="236"/>
      <c r="N40" s="236"/>
      <c r="O40" s="236"/>
      <c r="P40" s="236"/>
      <c r="Q40" s="236"/>
      <c r="R40" s="236"/>
      <c r="S40" s="236"/>
      <c r="T40" s="236"/>
      <c r="U40" s="236"/>
      <c r="V40" s="236"/>
      <c r="W40" s="236"/>
      <c r="X40" s="236"/>
      <c r="Y40" s="236"/>
      <c r="Z40" s="236"/>
      <c r="AA40" s="236"/>
      <c r="AB40" s="236"/>
      <c r="AC40" s="236"/>
      <c r="AD40" s="236"/>
      <c r="AE40" s="236"/>
      <c r="AF40" s="236"/>
      <c r="AG40" s="236"/>
      <c r="AH40" s="236"/>
      <c r="AI40" s="236"/>
      <c r="AJ40" s="236"/>
      <c r="AK40" s="236"/>
      <c r="AL40" s="236"/>
      <c r="AM40" s="236"/>
      <c r="AN40" s="236"/>
      <c r="AO40" s="236"/>
      <c r="AP40" s="236"/>
      <c r="AQ40" s="236"/>
      <c r="AR40" s="236"/>
      <c r="AS40" s="177">
        <f t="shared" si="1"/>
        <v>0</v>
      </c>
      <c r="AT40" s="172"/>
      <c r="AU40" s="173"/>
      <c r="AV40" s="173"/>
      <c r="AW40" s="173"/>
      <c r="AX40" s="172"/>
      <c r="AY40" s="172"/>
      <c r="AZ40" s="172"/>
      <c r="BA40" s="172"/>
      <c r="BB40" s="172"/>
      <c r="BC40" s="172"/>
      <c r="BD40" s="172"/>
      <c r="BE40" s="172"/>
      <c r="BF40" s="172"/>
      <c r="BG40" s="172"/>
      <c r="BH40" s="172"/>
      <c r="BI40" s="172"/>
      <c r="BJ40" s="172"/>
      <c r="BK40" s="172"/>
      <c r="BL40" s="172"/>
      <c r="BM40" s="172"/>
      <c r="BN40" s="172"/>
      <c r="BO40" s="172"/>
      <c r="BP40" s="172"/>
      <c r="BQ40" s="172"/>
      <c r="BR40" s="172"/>
      <c r="BS40" s="172"/>
      <c r="BT40" s="172"/>
      <c r="BU40" s="172"/>
      <c r="BV40" s="172"/>
      <c r="BW40" s="172"/>
      <c r="BX40" s="172"/>
      <c r="BY40" s="172"/>
      <c r="BZ40" s="172"/>
      <c r="CA40" s="172"/>
      <c r="CB40" s="172"/>
      <c r="CC40" s="172"/>
      <c r="CD40" s="172"/>
      <c r="CE40" s="172"/>
      <c r="CF40" s="172"/>
      <c r="CG40" s="172"/>
      <c r="CH40" s="172"/>
      <c r="CI40" s="172"/>
      <c r="CJ40" s="172"/>
      <c r="CK40" s="172"/>
      <c r="CL40" s="172"/>
      <c r="CM40" s="172"/>
      <c r="CN40" s="172"/>
      <c r="CO40" s="172"/>
      <c r="CP40" s="172"/>
      <c r="CQ40" s="172"/>
      <c r="CR40" s="172"/>
      <c r="CS40" s="172"/>
      <c r="CT40" s="172"/>
      <c r="CU40" s="172"/>
      <c r="CV40" s="172"/>
      <c r="CW40" s="172"/>
      <c r="CX40" s="172"/>
      <c r="CY40" s="172"/>
      <c r="CZ40" s="172"/>
      <c r="DA40" s="172"/>
      <c r="DB40" s="172"/>
      <c r="DC40" s="172"/>
      <c r="DD40" s="172"/>
      <c r="DE40" s="172"/>
      <c r="DF40" s="172"/>
      <c r="DG40" s="172"/>
      <c r="DH40" s="172"/>
      <c r="DI40" s="172"/>
    </row>
    <row r="41" spans="1:113" s="225" customFormat="1" hidden="1">
      <c r="A41" s="178" t="s">
        <v>361</v>
      </c>
      <c r="B41" s="243"/>
      <c r="C41" s="242"/>
      <c r="D41" s="241"/>
      <c r="E41" s="240"/>
      <c r="F41" s="239"/>
      <c r="G41" s="238"/>
      <c r="H41" s="231"/>
      <c r="I41" s="237"/>
      <c r="J41" s="236"/>
      <c r="K41" s="236"/>
      <c r="L41" s="236"/>
      <c r="M41" s="236"/>
      <c r="N41" s="236"/>
      <c r="O41" s="236"/>
      <c r="P41" s="236"/>
      <c r="Q41" s="236"/>
      <c r="R41" s="236"/>
      <c r="S41" s="236"/>
      <c r="T41" s="236"/>
      <c r="U41" s="236"/>
      <c r="V41" s="236"/>
      <c r="W41" s="236"/>
      <c r="X41" s="236"/>
      <c r="Y41" s="236"/>
      <c r="Z41" s="236"/>
      <c r="AA41" s="236"/>
      <c r="AB41" s="236"/>
      <c r="AC41" s="236"/>
      <c r="AD41" s="236"/>
      <c r="AE41" s="236"/>
      <c r="AF41" s="236"/>
      <c r="AG41" s="236"/>
      <c r="AH41" s="236"/>
      <c r="AI41" s="236"/>
      <c r="AJ41" s="236"/>
      <c r="AK41" s="236"/>
      <c r="AL41" s="236"/>
      <c r="AM41" s="236"/>
      <c r="AN41" s="236"/>
      <c r="AO41" s="236"/>
      <c r="AP41" s="236"/>
      <c r="AQ41" s="236"/>
      <c r="AR41" s="236"/>
      <c r="AS41" s="177">
        <f t="shared" si="1"/>
        <v>0</v>
      </c>
      <c r="AT41" s="172"/>
      <c r="AU41" s="173"/>
      <c r="AV41" s="173"/>
      <c r="AW41" s="173"/>
      <c r="AX41" s="172"/>
      <c r="AY41" s="172"/>
      <c r="AZ41" s="172"/>
      <c r="BA41" s="172"/>
      <c r="BB41" s="172"/>
      <c r="BC41" s="172"/>
      <c r="BD41" s="172"/>
      <c r="BE41" s="172"/>
      <c r="BF41" s="172"/>
      <c r="BG41" s="172"/>
      <c r="BH41" s="172"/>
      <c r="BI41" s="172"/>
      <c r="BJ41" s="172"/>
      <c r="BK41" s="172"/>
      <c r="BL41" s="172"/>
      <c r="BM41" s="172"/>
      <c r="BN41" s="172"/>
      <c r="BO41" s="172"/>
      <c r="BP41" s="172"/>
      <c r="BQ41" s="172"/>
      <c r="BR41" s="172"/>
      <c r="BS41" s="172"/>
      <c r="BT41" s="172"/>
      <c r="BU41" s="172"/>
      <c r="BV41" s="172"/>
      <c r="BW41" s="172"/>
      <c r="BX41" s="172"/>
      <c r="BY41" s="172"/>
      <c r="BZ41" s="172"/>
      <c r="CA41" s="172"/>
      <c r="CB41" s="172"/>
      <c r="CC41" s="172"/>
      <c r="CD41" s="172"/>
      <c r="CE41" s="172"/>
      <c r="CF41" s="172"/>
      <c r="CG41" s="172"/>
      <c r="CH41" s="172"/>
      <c r="CI41" s="172"/>
      <c r="CJ41" s="172"/>
      <c r="CK41" s="172"/>
      <c r="CL41" s="172"/>
      <c r="CM41" s="172"/>
      <c r="CN41" s="172"/>
      <c r="CO41" s="172"/>
      <c r="CP41" s="172"/>
      <c r="CQ41" s="172"/>
      <c r="CR41" s="172"/>
      <c r="CS41" s="172"/>
      <c r="CT41" s="172"/>
      <c r="CU41" s="172"/>
      <c r="CV41" s="172"/>
      <c r="CW41" s="172"/>
      <c r="CX41" s="172"/>
      <c r="CY41" s="172"/>
      <c r="CZ41" s="172"/>
      <c r="DA41" s="172"/>
      <c r="DB41" s="172"/>
      <c r="DC41" s="172"/>
      <c r="DD41" s="172"/>
      <c r="DE41" s="172"/>
      <c r="DF41" s="172"/>
      <c r="DG41" s="172"/>
      <c r="DH41" s="172"/>
      <c r="DI41" s="172"/>
    </row>
    <row r="42" spans="1:113" s="225" customFormat="1" hidden="1">
      <c r="A42" s="178" t="s">
        <v>361</v>
      </c>
      <c r="B42" s="243"/>
      <c r="C42" s="242"/>
      <c r="D42" s="241"/>
      <c r="E42" s="240"/>
      <c r="F42" s="239"/>
      <c r="G42" s="238"/>
      <c r="H42" s="231"/>
      <c r="I42" s="237"/>
      <c r="J42" s="236"/>
      <c r="K42" s="236"/>
      <c r="L42" s="236"/>
      <c r="M42" s="236"/>
      <c r="N42" s="236"/>
      <c r="O42" s="236"/>
      <c r="P42" s="236"/>
      <c r="Q42" s="236"/>
      <c r="R42" s="236"/>
      <c r="S42" s="236"/>
      <c r="T42" s="236"/>
      <c r="U42" s="236"/>
      <c r="V42" s="236"/>
      <c r="W42" s="236"/>
      <c r="X42" s="236"/>
      <c r="Y42" s="236"/>
      <c r="Z42" s="236"/>
      <c r="AA42" s="236"/>
      <c r="AB42" s="236"/>
      <c r="AC42" s="236"/>
      <c r="AD42" s="236"/>
      <c r="AE42" s="236"/>
      <c r="AF42" s="236"/>
      <c r="AG42" s="236"/>
      <c r="AH42" s="236"/>
      <c r="AI42" s="236"/>
      <c r="AJ42" s="236"/>
      <c r="AK42" s="236"/>
      <c r="AL42" s="236"/>
      <c r="AM42" s="236"/>
      <c r="AN42" s="236"/>
      <c r="AO42" s="236"/>
      <c r="AP42" s="236"/>
      <c r="AQ42" s="236"/>
      <c r="AR42" s="236"/>
      <c r="AS42" s="177">
        <f t="shared" si="1"/>
        <v>0</v>
      </c>
      <c r="AT42" s="172"/>
      <c r="AU42" s="173"/>
      <c r="AV42" s="173"/>
      <c r="AW42" s="173"/>
      <c r="AX42" s="172"/>
      <c r="AY42" s="172"/>
      <c r="AZ42" s="172"/>
      <c r="BA42" s="172"/>
      <c r="BB42" s="172"/>
      <c r="BC42" s="172"/>
      <c r="BD42" s="172"/>
      <c r="BE42" s="172"/>
      <c r="BF42" s="172"/>
      <c r="BG42" s="172"/>
      <c r="BH42" s="172"/>
      <c r="BI42" s="172"/>
      <c r="BJ42" s="172"/>
      <c r="BK42" s="172"/>
      <c r="BL42" s="172"/>
      <c r="BM42" s="172"/>
      <c r="BN42" s="172"/>
      <c r="BO42" s="172"/>
      <c r="BP42" s="172"/>
      <c r="BQ42" s="172"/>
      <c r="BR42" s="172"/>
      <c r="BS42" s="172"/>
      <c r="BT42" s="172"/>
      <c r="BU42" s="172"/>
      <c r="BV42" s="172"/>
      <c r="BW42" s="172"/>
      <c r="BX42" s="172"/>
      <c r="BY42" s="172"/>
      <c r="BZ42" s="172"/>
      <c r="CA42" s="172"/>
      <c r="CB42" s="172"/>
      <c r="CC42" s="172"/>
      <c r="CD42" s="172"/>
      <c r="CE42" s="172"/>
      <c r="CF42" s="172"/>
      <c r="CG42" s="172"/>
      <c r="CH42" s="172"/>
      <c r="CI42" s="172"/>
      <c r="CJ42" s="172"/>
      <c r="CK42" s="172"/>
      <c r="CL42" s="172"/>
      <c r="CM42" s="172"/>
      <c r="CN42" s="172"/>
      <c r="CO42" s="172"/>
      <c r="CP42" s="172"/>
      <c r="CQ42" s="172"/>
      <c r="CR42" s="172"/>
      <c r="CS42" s="172"/>
      <c r="CT42" s="172"/>
      <c r="CU42" s="172"/>
      <c r="CV42" s="172"/>
      <c r="CW42" s="172"/>
      <c r="CX42" s="172"/>
      <c r="CY42" s="172"/>
      <c r="CZ42" s="172"/>
      <c r="DA42" s="172"/>
      <c r="DB42" s="172"/>
      <c r="DC42" s="172"/>
      <c r="DD42" s="172"/>
      <c r="DE42" s="172"/>
      <c r="DF42" s="172"/>
      <c r="DG42" s="172"/>
      <c r="DH42" s="172"/>
      <c r="DI42" s="172"/>
    </row>
    <row r="43" spans="1:113" s="225" customFormat="1" hidden="1">
      <c r="A43" s="178" t="s">
        <v>361</v>
      </c>
      <c r="B43" s="243"/>
      <c r="C43" s="242"/>
      <c r="D43" s="241"/>
      <c r="E43" s="240"/>
      <c r="F43" s="239"/>
      <c r="G43" s="238"/>
      <c r="H43" s="231"/>
      <c r="I43" s="237"/>
      <c r="J43" s="236"/>
      <c r="K43" s="236"/>
      <c r="L43" s="236"/>
      <c r="M43" s="236"/>
      <c r="N43" s="236"/>
      <c r="O43" s="236"/>
      <c r="P43" s="236"/>
      <c r="Q43" s="236"/>
      <c r="R43" s="236"/>
      <c r="S43" s="236"/>
      <c r="T43" s="236"/>
      <c r="U43" s="236"/>
      <c r="V43" s="236"/>
      <c r="W43" s="236"/>
      <c r="X43" s="236"/>
      <c r="Y43" s="236"/>
      <c r="Z43" s="236"/>
      <c r="AA43" s="236"/>
      <c r="AB43" s="236"/>
      <c r="AC43" s="236"/>
      <c r="AD43" s="236"/>
      <c r="AE43" s="236"/>
      <c r="AF43" s="236"/>
      <c r="AG43" s="236"/>
      <c r="AH43" s="236"/>
      <c r="AI43" s="236"/>
      <c r="AJ43" s="236"/>
      <c r="AK43" s="236"/>
      <c r="AL43" s="236"/>
      <c r="AM43" s="236"/>
      <c r="AN43" s="236"/>
      <c r="AO43" s="236"/>
      <c r="AP43" s="236"/>
      <c r="AQ43" s="236"/>
      <c r="AR43" s="236"/>
      <c r="AS43" s="177">
        <f t="shared" si="1"/>
        <v>0</v>
      </c>
      <c r="AT43" s="172"/>
      <c r="AU43" s="173"/>
      <c r="AV43" s="173"/>
      <c r="AW43" s="173"/>
      <c r="AX43" s="172"/>
      <c r="AY43" s="172"/>
      <c r="AZ43" s="172"/>
      <c r="BA43" s="172"/>
      <c r="BB43" s="172"/>
      <c r="BC43" s="172"/>
      <c r="BD43" s="172"/>
      <c r="BE43" s="172"/>
      <c r="BF43" s="172"/>
      <c r="BG43" s="172"/>
      <c r="BH43" s="172"/>
      <c r="BI43" s="172"/>
      <c r="BJ43" s="172"/>
      <c r="BK43" s="172"/>
      <c r="BL43" s="172"/>
      <c r="BM43" s="172"/>
      <c r="BN43" s="172"/>
      <c r="BO43" s="172"/>
      <c r="BP43" s="172"/>
      <c r="BQ43" s="172"/>
      <c r="BR43" s="172"/>
      <c r="BS43" s="172"/>
      <c r="BT43" s="172"/>
      <c r="BU43" s="172"/>
      <c r="BV43" s="172"/>
      <c r="BW43" s="172"/>
      <c r="BX43" s="172"/>
      <c r="BY43" s="172"/>
      <c r="BZ43" s="172"/>
      <c r="CA43" s="172"/>
      <c r="CB43" s="172"/>
      <c r="CC43" s="172"/>
      <c r="CD43" s="172"/>
      <c r="CE43" s="172"/>
      <c r="CF43" s="172"/>
      <c r="CG43" s="172"/>
      <c r="CH43" s="172"/>
      <c r="CI43" s="172"/>
      <c r="CJ43" s="172"/>
      <c r="CK43" s="172"/>
      <c r="CL43" s="172"/>
      <c r="CM43" s="172"/>
      <c r="CN43" s="172"/>
      <c r="CO43" s="172"/>
      <c r="CP43" s="172"/>
      <c r="CQ43" s="172"/>
      <c r="CR43" s="172"/>
      <c r="CS43" s="172"/>
      <c r="CT43" s="172"/>
      <c r="CU43" s="172"/>
      <c r="CV43" s="172"/>
      <c r="CW43" s="172"/>
      <c r="CX43" s="172"/>
      <c r="CY43" s="172"/>
      <c r="CZ43" s="172"/>
      <c r="DA43" s="172"/>
      <c r="DB43" s="172"/>
      <c r="DC43" s="172"/>
      <c r="DD43" s="172"/>
      <c r="DE43" s="172"/>
      <c r="DF43" s="172"/>
      <c r="DG43" s="172"/>
      <c r="DH43" s="172"/>
      <c r="DI43" s="172"/>
    </row>
    <row r="44" spans="1:113" s="225" customFormat="1" hidden="1">
      <c r="A44" s="178" t="s">
        <v>361</v>
      </c>
      <c r="B44" s="243"/>
      <c r="C44" s="242"/>
      <c r="D44" s="241"/>
      <c r="E44" s="240"/>
      <c r="F44" s="239"/>
      <c r="G44" s="238"/>
      <c r="H44" s="231"/>
      <c r="I44" s="237"/>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177">
        <f t="shared" si="1"/>
        <v>0</v>
      </c>
      <c r="AT44" s="172"/>
      <c r="AU44" s="173"/>
      <c r="AV44" s="173"/>
      <c r="AW44" s="173"/>
      <c r="AX44" s="172"/>
      <c r="AY44" s="172"/>
      <c r="AZ44" s="172"/>
      <c r="BA44" s="172"/>
      <c r="BB44" s="172"/>
      <c r="BC44" s="172"/>
      <c r="BD44" s="172"/>
      <c r="BE44" s="172"/>
      <c r="BF44" s="172"/>
      <c r="BG44" s="172"/>
      <c r="BH44" s="172"/>
      <c r="BI44" s="172"/>
      <c r="BJ44" s="172"/>
      <c r="BK44" s="172"/>
      <c r="BL44" s="172"/>
      <c r="BM44" s="172"/>
      <c r="BN44" s="172"/>
      <c r="BO44" s="172"/>
      <c r="BP44" s="172"/>
      <c r="BQ44" s="172"/>
      <c r="BR44" s="172"/>
      <c r="BS44" s="172"/>
      <c r="BT44" s="172"/>
      <c r="BU44" s="172"/>
      <c r="BV44" s="172"/>
      <c r="BW44" s="172"/>
      <c r="BX44" s="172"/>
      <c r="BY44" s="172"/>
      <c r="BZ44" s="172"/>
      <c r="CA44" s="172"/>
      <c r="CB44" s="172"/>
      <c r="CC44" s="172"/>
      <c r="CD44" s="172"/>
      <c r="CE44" s="172"/>
      <c r="CF44" s="172"/>
      <c r="CG44" s="172"/>
      <c r="CH44" s="172"/>
      <c r="CI44" s="172"/>
      <c r="CJ44" s="172"/>
      <c r="CK44" s="172"/>
      <c r="CL44" s="172"/>
      <c r="CM44" s="172"/>
      <c r="CN44" s="172"/>
      <c r="CO44" s="172"/>
      <c r="CP44" s="172"/>
      <c r="CQ44" s="172"/>
      <c r="CR44" s="172"/>
      <c r="CS44" s="172"/>
      <c r="CT44" s="172"/>
      <c r="CU44" s="172"/>
      <c r="CV44" s="172"/>
      <c r="CW44" s="172"/>
      <c r="CX44" s="172"/>
      <c r="CY44" s="172"/>
      <c r="CZ44" s="172"/>
      <c r="DA44" s="172"/>
      <c r="DB44" s="172"/>
      <c r="DC44" s="172"/>
      <c r="DD44" s="172"/>
      <c r="DE44" s="172"/>
      <c r="DF44" s="172"/>
      <c r="DG44" s="172"/>
      <c r="DH44" s="172"/>
      <c r="DI44" s="172"/>
    </row>
    <row r="45" spans="1:113" s="225" customFormat="1" hidden="1">
      <c r="A45" s="178" t="s">
        <v>361</v>
      </c>
      <c r="B45" s="243"/>
      <c r="C45" s="242"/>
      <c r="D45" s="241"/>
      <c r="E45" s="240"/>
      <c r="F45" s="239"/>
      <c r="G45" s="238"/>
      <c r="H45" s="231"/>
      <c r="I45" s="237"/>
      <c r="J45" s="236"/>
      <c r="K45" s="236"/>
      <c r="L45" s="236"/>
      <c r="M45" s="236"/>
      <c r="N45" s="236"/>
      <c r="O45" s="236"/>
      <c r="P45" s="236"/>
      <c r="Q45" s="236"/>
      <c r="R45" s="236"/>
      <c r="S45" s="236"/>
      <c r="T45" s="236"/>
      <c r="U45" s="236"/>
      <c r="V45" s="236"/>
      <c r="W45" s="236"/>
      <c r="X45" s="236"/>
      <c r="Y45" s="236"/>
      <c r="Z45" s="236"/>
      <c r="AA45" s="236"/>
      <c r="AB45" s="236"/>
      <c r="AC45" s="236"/>
      <c r="AD45" s="236"/>
      <c r="AE45" s="236"/>
      <c r="AF45" s="236"/>
      <c r="AG45" s="236"/>
      <c r="AH45" s="236"/>
      <c r="AI45" s="236"/>
      <c r="AJ45" s="236"/>
      <c r="AK45" s="236"/>
      <c r="AL45" s="236"/>
      <c r="AM45" s="236"/>
      <c r="AN45" s="236"/>
      <c r="AO45" s="236"/>
      <c r="AP45" s="236"/>
      <c r="AQ45" s="236"/>
      <c r="AR45" s="236"/>
      <c r="AS45" s="177">
        <f t="shared" si="1"/>
        <v>0</v>
      </c>
      <c r="AT45" s="172"/>
      <c r="AU45" s="173"/>
      <c r="AV45" s="173"/>
      <c r="AW45" s="173"/>
      <c r="AX45" s="172"/>
      <c r="AY45" s="172"/>
      <c r="AZ45" s="172"/>
      <c r="BA45" s="172"/>
      <c r="BB45" s="172"/>
      <c r="BC45" s="172"/>
      <c r="BD45" s="172"/>
      <c r="BE45" s="172"/>
      <c r="BF45" s="172"/>
      <c r="BG45" s="172"/>
      <c r="BH45" s="172"/>
      <c r="BI45" s="172"/>
      <c r="BJ45" s="172"/>
      <c r="BK45" s="172"/>
      <c r="BL45" s="172"/>
      <c r="BM45" s="172"/>
      <c r="BN45" s="172"/>
      <c r="BO45" s="172"/>
      <c r="BP45" s="172"/>
      <c r="BQ45" s="172"/>
      <c r="BR45" s="172"/>
      <c r="BS45" s="172"/>
      <c r="BT45" s="172"/>
      <c r="BU45" s="172"/>
      <c r="BV45" s="172"/>
      <c r="BW45" s="172"/>
      <c r="BX45" s="172"/>
      <c r="BY45" s="172"/>
      <c r="BZ45" s="172"/>
      <c r="CA45" s="172"/>
      <c r="CB45" s="172"/>
      <c r="CC45" s="172"/>
      <c r="CD45" s="172"/>
      <c r="CE45" s="172"/>
      <c r="CF45" s="172"/>
      <c r="CG45" s="172"/>
      <c r="CH45" s="172"/>
      <c r="CI45" s="172"/>
      <c r="CJ45" s="172"/>
      <c r="CK45" s="172"/>
      <c r="CL45" s="172"/>
      <c r="CM45" s="172"/>
      <c r="CN45" s="172"/>
      <c r="CO45" s="172"/>
      <c r="CP45" s="172"/>
      <c r="CQ45" s="172"/>
      <c r="CR45" s="172"/>
      <c r="CS45" s="172"/>
      <c r="CT45" s="172"/>
      <c r="CU45" s="172"/>
      <c r="CV45" s="172"/>
      <c r="CW45" s="172"/>
      <c r="CX45" s="172"/>
      <c r="CY45" s="172"/>
      <c r="CZ45" s="172"/>
      <c r="DA45" s="172"/>
      <c r="DB45" s="172"/>
      <c r="DC45" s="172"/>
      <c r="DD45" s="172"/>
      <c r="DE45" s="172"/>
      <c r="DF45" s="172"/>
      <c r="DG45" s="172"/>
      <c r="DH45" s="172"/>
      <c r="DI45" s="172"/>
    </row>
    <row r="46" spans="1:113" s="225" customFormat="1" hidden="1">
      <c r="A46" s="178" t="s">
        <v>361</v>
      </c>
      <c r="B46" s="243"/>
      <c r="C46" s="242"/>
      <c r="D46" s="241"/>
      <c r="E46" s="240"/>
      <c r="F46" s="239"/>
      <c r="G46" s="238"/>
      <c r="H46" s="231"/>
      <c r="I46" s="237"/>
      <c r="J46" s="236"/>
      <c r="K46" s="236"/>
      <c r="L46" s="236"/>
      <c r="M46" s="236"/>
      <c r="N46" s="236"/>
      <c r="O46" s="236"/>
      <c r="P46" s="236"/>
      <c r="Q46" s="236"/>
      <c r="R46" s="236"/>
      <c r="S46" s="236"/>
      <c r="T46" s="236"/>
      <c r="U46" s="236"/>
      <c r="V46" s="236"/>
      <c r="W46" s="236"/>
      <c r="X46" s="236"/>
      <c r="Y46" s="236"/>
      <c r="Z46" s="236"/>
      <c r="AA46" s="236"/>
      <c r="AB46" s="236"/>
      <c r="AC46" s="236"/>
      <c r="AD46" s="236"/>
      <c r="AE46" s="236"/>
      <c r="AF46" s="236"/>
      <c r="AG46" s="236"/>
      <c r="AH46" s="236"/>
      <c r="AI46" s="236"/>
      <c r="AJ46" s="236"/>
      <c r="AK46" s="236"/>
      <c r="AL46" s="236"/>
      <c r="AM46" s="236"/>
      <c r="AN46" s="236"/>
      <c r="AO46" s="236"/>
      <c r="AP46" s="236"/>
      <c r="AQ46" s="236"/>
      <c r="AR46" s="236"/>
      <c r="AS46" s="177">
        <f t="shared" si="1"/>
        <v>0</v>
      </c>
      <c r="AT46" s="172"/>
      <c r="AU46" s="173"/>
      <c r="AV46" s="173"/>
      <c r="AW46" s="173"/>
      <c r="AX46" s="172"/>
      <c r="AY46" s="172"/>
      <c r="AZ46" s="172"/>
      <c r="BA46" s="172"/>
      <c r="BB46" s="172"/>
      <c r="BC46" s="172"/>
      <c r="BD46" s="172"/>
      <c r="BE46" s="172"/>
      <c r="BF46" s="172"/>
      <c r="BG46" s="172"/>
      <c r="BH46" s="172"/>
      <c r="BI46" s="172"/>
      <c r="BJ46" s="172"/>
      <c r="BK46" s="172"/>
      <c r="BL46" s="172"/>
      <c r="BM46" s="172"/>
      <c r="BN46" s="172"/>
      <c r="BO46" s="172"/>
      <c r="BP46" s="172"/>
      <c r="BQ46" s="172"/>
      <c r="BR46" s="172"/>
      <c r="BS46" s="172"/>
      <c r="BT46" s="172"/>
      <c r="BU46" s="172"/>
      <c r="BV46" s="172"/>
      <c r="BW46" s="172"/>
      <c r="BX46" s="172"/>
      <c r="BY46" s="172"/>
      <c r="BZ46" s="172"/>
      <c r="CA46" s="172"/>
      <c r="CB46" s="172"/>
      <c r="CC46" s="172"/>
      <c r="CD46" s="172"/>
      <c r="CE46" s="172"/>
      <c r="CF46" s="172"/>
      <c r="CG46" s="172"/>
      <c r="CH46" s="172"/>
      <c r="CI46" s="172"/>
      <c r="CJ46" s="172"/>
      <c r="CK46" s="172"/>
      <c r="CL46" s="172"/>
      <c r="CM46" s="172"/>
      <c r="CN46" s="172"/>
      <c r="CO46" s="172"/>
      <c r="CP46" s="172"/>
      <c r="CQ46" s="172"/>
      <c r="CR46" s="172"/>
      <c r="CS46" s="172"/>
      <c r="CT46" s="172"/>
      <c r="CU46" s="172"/>
      <c r="CV46" s="172"/>
      <c r="CW46" s="172"/>
      <c r="CX46" s="172"/>
      <c r="CY46" s="172"/>
      <c r="CZ46" s="172"/>
      <c r="DA46" s="172"/>
      <c r="DB46" s="172"/>
      <c r="DC46" s="172"/>
      <c r="DD46" s="172"/>
      <c r="DE46" s="172"/>
      <c r="DF46" s="172"/>
      <c r="DG46" s="172"/>
      <c r="DH46" s="172"/>
      <c r="DI46" s="172"/>
    </row>
    <row r="47" spans="1:113" s="225" customFormat="1" hidden="1">
      <c r="A47" s="178" t="s">
        <v>361</v>
      </c>
      <c r="B47" s="243"/>
      <c r="C47" s="242"/>
      <c r="D47" s="241"/>
      <c r="E47" s="240"/>
      <c r="F47" s="239"/>
      <c r="G47" s="238"/>
      <c r="H47" s="231"/>
      <c r="I47" s="237"/>
      <c r="J47" s="236"/>
      <c r="K47" s="236"/>
      <c r="L47" s="236"/>
      <c r="M47" s="236"/>
      <c r="N47" s="236"/>
      <c r="O47" s="236"/>
      <c r="P47" s="236"/>
      <c r="Q47" s="236"/>
      <c r="R47" s="236"/>
      <c r="S47" s="236"/>
      <c r="T47" s="236"/>
      <c r="U47" s="236"/>
      <c r="V47" s="236"/>
      <c r="W47" s="236"/>
      <c r="X47" s="236"/>
      <c r="Y47" s="236"/>
      <c r="Z47" s="236"/>
      <c r="AA47" s="236"/>
      <c r="AB47" s="236"/>
      <c r="AC47" s="236"/>
      <c r="AD47" s="236"/>
      <c r="AE47" s="236"/>
      <c r="AF47" s="236"/>
      <c r="AG47" s="236"/>
      <c r="AH47" s="236"/>
      <c r="AI47" s="236"/>
      <c r="AJ47" s="236"/>
      <c r="AK47" s="236"/>
      <c r="AL47" s="236"/>
      <c r="AM47" s="236"/>
      <c r="AN47" s="236"/>
      <c r="AO47" s="236"/>
      <c r="AP47" s="236"/>
      <c r="AQ47" s="236"/>
      <c r="AR47" s="236"/>
      <c r="AS47" s="177">
        <f t="shared" si="1"/>
        <v>0</v>
      </c>
      <c r="AT47" s="172"/>
      <c r="AU47" s="173"/>
      <c r="AV47" s="173"/>
      <c r="AW47" s="173"/>
      <c r="AX47" s="172"/>
      <c r="AY47" s="172"/>
      <c r="AZ47" s="172"/>
      <c r="BA47" s="172"/>
      <c r="BB47" s="172"/>
      <c r="BC47" s="172"/>
      <c r="BD47" s="172"/>
      <c r="BE47" s="172"/>
      <c r="BF47" s="172"/>
      <c r="BG47" s="172"/>
      <c r="BH47" s="172"/>
      <c r="BI47" s="172"/>
      <c r="BJ47" s="172"/>
      <c r="BK47" s="172"/>
      <c r="BL47" s="172"/>
      <c r="BM47" s="172"/>
      <c r="BN47" s="172"/>
      <c r="BO47" s="172"/>
      <c r="BP47" s="172"/>
      <c r="BQ47" s="172"/>
      <c r="BR47" s="172"/>
      <c r="BS47" s="172"/>
      <c r="BT47" s="172"/>
      <c r="BU47" s="172"/>
      <c r="BV47" s="172"/>
      <c r="BW47" s="172"/>
      <c r="BX47" s="172"/>
      <c r="BY47" s="172"/>
      <c r="BZ47" s="172"/>
      <c r="CA47" s="172"/>
      <c r="CB47" s="172"/>
      <c r="CC47" s="172"/>
      <c r="CD47" s="172"/>
      <c r="CE47" s="172"/>
      <c r="CF47" s="172"/>
      <c r="CG47" s="172"/>
      <c r="CH47" s="172"/>
      <c r="CI47" s="172"/>
      <c r="CJ47" s="172"/>
      <c r="CK47" s="172"/>
      <c r="CL47" s="172"/>
      <c r="CM47" s="172"/>
      <c r="CN47" s="172"/>
      <c r="CO47" s="172"/>
      <c r="CP47" s="172"/>
      <c r="CQ47" s="172"/>
      <c r="CR47" s="172"/>
      <c r="CS47" s="172"/>
      <c r="CT47" s="172"/>
      <c r="CU47" s="172"/>
      <c r="CV47" s="172"/>
      <c r="CW47" s="172"/>
      <c r="CX47" s="172"/>
      <c r="CY47" s="172"/>
      <c r="CZ47" s="172"/>
      <c r="DA47" s="172"/>
      <c r="DB47" s="172"/>
      <c r="DC47" s="172"/>
      <c r="DD47" s="172"/>
      <c r="DE47" s="172"/>
      <c r="DF47" s="172"/>
      <c r="DG47" s="172"/>
      <c r="DH47" s="172"/>
      <c r="DI47" s="172"/>
    </row>
    <row r="48" spans="1:113" s="225" customFormat="1" hidden="1">
      <c r="A48" s="178" t="s">
        <v>361</v>
      </c>
      <c r="B48" s="243"/>
      <c r="C48" s="242"/>
      <c r="D48" s="241"/>
      <c r="E48" s="240"/>
      <c r="F48" s="239"/>
      <c r="G48" s="238"/>
      <c r="H48" s="231"/>
      <c r="I48" s="237"/>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177">
        <f t="shared" si="1"/>
        <v>0</v>
      </c>
      <c r="AT48" s="172"/>
      <c r="AU48" s="173"/>
      <c r="AV48" s="173"/>
      <c r="AW48" s="173"/>
      <c r="AX48" s="172"/>
      <c r="AY48" s="172"/>
      <c r="AZ48" s="172"/>
      <c r="BA48" s="172"/>
      <c r="BB48" s="172"/>
      <c r="BC48" s="172"/>
      <c r="BD48" s="172"/>
      <c r="BE48" s="172"/>
      <c r="BF48" s="172"/>
      <c r="BG48" s="172"/>
      <c r="BH48" s="172"/>
      <c r="BI48" s="172"/>
      <c r="BJ48" s="172"/>
      <c r="BK48" s="172"/>
      <c r="BL48" s="172"/>
      <c r="BM48" s="172"/>
      <c r="BN48" s="172"/>
      <c r="BO48" s="172"/>
      <c r="BP48" s="172"/>
      <c r="BQ48" s="172"/>
      <c r="BR48" s="172"/>
      <c r="BS48" s="172"/>
      <c r="BT48" s="172"/>
      <c r="BU48" s="172"/>
      <c r="BV48" s="172"/>
      <c r="BW48" s="172"/>
      <c r="BX48" s="172"/>
      <c r="BY48" s="172"/>
      <c r="BZ48" s="172"/>
      <c r="CA48" s="172"/>
      <c r="CB48" s="172"/>
      <c r="CC48" s="172"/>
      <c r="CD48" s="172"/>
      <c r="CE48" s="172"/>
      <c r="CF48" s="172"/>
      <c r="CG48" s="172"/>
      <c r="CH48" s="172"/>
      <c r="CI48" s="172"/>
      <c r="CJ48" s="172"/>
      <c r="CK48" s="172"/>
      <c r="CL48" s="172"/>
      <c r="CM48" s="172"/>
      <c r="CN48" s="172"/>
      <c r="CO48" s="172"/>
      <c r="CP48" s="172"/>
      <c r="CQ48" s="172"/>
      <c r="CR48" s="172"/>
      <c r="CS48" s="172"/>
      <c r="CT48" s="172"/>
      <c r="CU48" s="172"/>
      <c r="CV48" s="172"/>
      <c r="CW48" s="172"/>
      <c r="CX48" s="172"/>
      <c r="CY48" s="172"/>
      <c r="CZ48" s="172"/>
      <c r="DA48" s="172"/>
      <c r="DB48" s="172"/>
      <c r="DC48" s="172"/>
      <c r="DD48" s="172"/>
      <c r="DE48" s="172"/>
      <c r="DF48" s="172"/>
      <c r="DG48" s="172"/>
      <c r="DH48" s="172"/>
      <c r="DI48" s="172"/>
    </row>
    <row r="49" spans="1:113" s="225" customFormat="1" hidden="1">
      <c r="A49" s="178" t="s">
        <v>361</v>
      </c>
      <c r="B49" s="243"/>
      <c r="C49" s="242"/>
      <c r="D49" s="241"/>
      <c r="E49" s="240"/>
      <c r="F49" s="239"/>
      <c r="G49" s="238"/>
      <c r="H49" s="231"/>
      <c r="I49" s="237"/>
      <c r="J49" s="236"/>
      <c r="K49" s="236"/>
      <c r="L49" s="236"/>
      <c r="M49" s="236"/>
      <c r="N49" s="236"/>
      <c r="O49" s="236"/>
      <c r="P49" s="236"/>
      <c r="Q49" s="236"/>
      <c r="R49" s="236"/>
      <c r="S49" s="236"/>
      <c r="T49" s="236"/>
      <c r="U49" s="236"/>
      <c r="V49" s="236"/>
      <c r="W49" s="236"/>
      <c r="X49" s="236"/>
      <c r="Y49" s="236"/>
      <c r="Z49" s="236"/>
      <c r="AA49" s="236"/>
      <c r="AB49" s="236"/>
      <c r="AC49" s="236"/>
      <c r="AD49" s="236"/>
      <c r="AE49" s="236"/>
      <c r="AF49" s="236"/>
      <c r="AG49" s="236"/>
      <c r="AH49" s="236"/>
      <c r="AI49" s="236"/>
      <c r="AJ49" s="236"/>
      <c r="AK49" s="236"/>
      <c r="AL49" s="236"/>
      <c r="AM49" s="236"/>
      <c r="AN49" s="236"/>
      <c r="AO49" s="236"/>
      <c r="AP49" s="236"/>
      <c r="AQ49" s="236"/>
      <c r="AR49" s="236"/>
      <c r="AS49" s="177">
        <f t="shared" si="1"/>
        <v>0</v>
      </c>
      <c r="AT49" s="172"/>
      <c r="AU49" s="173"/>
      <c r="AV49" s="173"/>
      <c r="AW49" s="173"/>
      <c r="AX49" s="172"/>
      <c r="AY49" s="172"/>
      <c r="AZ49" s="172"/>
      <c r="BA49" s="172"/>
      <c r="BB49" s="172"/>
      <c r="BC49" s="172"/>
      <c r="BD49" s="172"/>
      <c r="BE49" s="172"/>
      <c r="BF49" s="172"/>
      <c r="BG49" s="172"/>
      <c r="BH49" s="172"/>
      <c r="BI49" s="172"/>
      <c r="BJ49" s="172"/>
      <c r="BK49" s="172"/>
      <c r="BL49" s="172"/>
      <c r="BM49" s="172"/>
      <c r="BN49" s="172"/>
      <c r="BO49" s="172"/>
      <c r="BP49" s="172"/>
      <c r="BQ49" s="172"/>
      <c r="BR49" s="172"/>
      <c r="BS49" s="172"/>
      <c r="BT49" s="172"/>
      <c r="BU49" s="172"/>
      <c r="BV49" s="172"/>
      <c r="BW49" s="172"/>
      <c r="BX49" s="172"/>
      <c r="BY49" s="172"/>
      <c r="BZ49" s="172"/>
      <c r="CA49" s="172"/>
      <c r="CB49" s="172"/>
      <c r="CC49" s="172"/>
      <c r="CD49" s="172"/>
      <c r="CE49" s="172"/>
      <c r="CF49" s="172"/>
      <c r="CG49" s="172"/>
      <c r="CH49" s="172"/>
      <c r="CI49" s="172"/>
      <c r="CJ49" s="172"/>
      <c r="CK49" s="172"/>
      <c r="CL49" s="172"/>
      <c r="CM49" s="172"/>
      <c r="CN49" s="172"/>
      <c r="CO49" s="172"/>
      <c r="CP49" s="172"/>
      <c r="CQ49" s="172"/>
      <c r="CR49" s="172"/>
      <c r="CS49" s="172"/>
      <c r="CT49" s="172"/>
      <c r="CU49" s="172"/>
      <c r="CV49" s="172"/>
      <c r="CW49" s="172"/>
      <c r="CX49" s="172"/>
      <c r="CY49" s="172"/>
      <c r="CZ49" s="172"/>
      <c r="DA49" s="172"/>
      <c r="DB49" s="172"/>
      <c r="DC49" s="172"/>
      <c r="DD49" s="172"/>
      <c r="DE49" s="172"/>
      <c r="DF49" s="172"/>
      <c r="DG49" s="172"/>
      <c r="DH49" s="172"/>
      <c r="DI49" s="172"/>
    </row>
    <row r="50" spans="1:113" s="225" customFormat="1" hidden="1">
      <c r="A50" s="178" t="s">
        <v>361</v>
      </c>
      <c r="B50" s="243"/>
      <c r="C50" s="242"/>
      <c r="D50" s="241"/>
      <c r="E50" s="240"/>
      <c r="F50" s="239"/>
      <c r="G50" s="238"/>
      <c r="H50" s="231"/>
      <c r="I50" s="237"/>
      <c r="J50" s="236"/>
      <c r="K50" s="236"/>
      <c r="L50" s="236"/>
      <c r="M50" s="236"/>
      <c r="N50" s="236"/>
      <c r="O50" s="236"/>
      <c r="P50" s="236"/>
      <c r="Q50" s="236"/>
      <c r="R50" s="236"/>
      <c r="S50" s="236"/>
      <c r="T50" s="236"/>
      <c r="U50" s="236"/>
      <c r="V50" s="236"/>
      <c r="W50" s="236"/>
      <c r="X50" s="236"/>
      <c r="Y50" s="236"/>
      <c r="Z50" s="236"/>
      <c r="AA50" s="236"/>
      <c r="AB50" s="236"/>
      <c r="AC50" s="236"/>
      <c r="AD50" s="236"/>
      <c r="AE50" s="236"/>
      <c r="AF50" s="236"/>
      <c r="AG50" s="236"/>
      <c r="AH50" s="236"/>
      <c r="AI50" s="236"/>
      <c r="AJ50" s="236"/>
      <c r="AK50" s="236"/>
      <c r="AL50" s="236"/>
      <c r="AM50" s="236"/>
      <c r="AN50" s="236"/>
      <c r="AO50" s="236"/>
      <c r="AP50" s="236"/>
      <c r="AQ50" s="236"/>
      <c r="AR50" s="236"/>
      <c r="AS50" s="177">
        <f t="shared" si="1"/>
        <v>0</v>
      </c>
      <c r="AT50" s="172"/>
      <c r="AU50" s="173"/>
      <c r="AV50" s="173"/>
      <c r="AW50" s="173"/>
      <c r="AX50" s="172"/>
      <c r="AY50" s="172"/>
      <c r="AZ50" s="172"/>
      <c r="BA50" s="172"/>
      <c r="BB50" s="172"/>
      <c r="BC50" s="172"/>
      <c r="BD50" s="172"/>
      <c r="BE50" s="172"/>
      <c r="BF50" s="172"/>
      <c r="BG50" s="172"/>
      <c r="BH50" s="172"/>
      <c r="BI50" s="172"/>
      <c r="BJ50" s="172"/>
      <c r="BK50" s="172"/>
      <c r="BL50" s="172"/>
      <c r="BM50" s="172"/>
      <c r="BN50" s="172"/>
      <c r="BO50" s="172"/>
      <c r="BP50" s="172"/>
      <c r="BQ50" s="172"/>
      <c r="BR50" s="172"/>
      <c r="BS50" s="172"/>
      <c r="BT50" s="172"/>
      <c r="BU50" s="172"/>
      <c r="BV50" s="172"/>
      <c r="BW50" s="172"/>
      <c r="BX50" s="172"/>
      <c r="BY50" s="172"/>
      <c r="BZ50" s="172"/>
      <c r="CA50" s="172"/>
      <c r="CB50" s="172"/>
      <c r="CC50" s="172"/>
      <c r="CD50" s="172"/>
      <c r="CE50" s="172"/>
      <c r="CF50" s="172"/>
      <c r="CG50" s="172"/>
      <c r="CH50" s="172"/>
      <c r="CI50" s="172"/>
      <c r="CJ50" s="172"/>
      <c r="CK50" s="172"/>
      <c r="CL50" s="172"/>
      <c r="CM50" s="172"/>
      <c r="CN50" s="172"/>
      <c r="CO50" s="172"/>
      <c r="CP50" s="172"/>
      <c r="CQ50" s="172"/>
      <c r="CR50" s="172"/>
      <c r="CS50" s="172"/>
      <c r="CT50" s="172"/>
      <c r="CU50" s="172"/>
      <c r="CV50" s="172"/>
      <c r="CW50" s="172"/>
      <c r="CX50" s="172"/>
      <c r="CY50" s="172"/>
      <c r="CZ50" s="172"/>
      <c r="DA50" s="172"/>
      <c r="DB50" s="172"/>
      <c r="DC50" s="172"/>
      <c r="DD50" s="172"/>
      <c r="DE50" s="172"/>
      <c r="DF50" s="172"/>
      <c r="DG50" s="172"/>
      <c r="DH50" s="172"/>
      <c r="DI50" s="172"/>
    </row>
    <row r="51" spans="1:113" s="225" customFormat="1" hidden="1">
      <c r="A51" s="178" t="s">
        <v>361</v>
      </c>
      <c r="B51" s="243"/>
      <c r="C51" s="242"/>
      <c r="D51" s="241"/>
      <c r="E51" s="240"/>
      <c r="F51" s="239"/>
      <c r="G51" s="238"/>
      <c r="H51" s="231"/>
      <c r="I51" s="237"/>
      <c r="J51" s="236"/>
      <c r="K51" s="236"/>
      <c r="L51" s="236"/>
      <c r="M51" s="236"/>
      <c r="N51" s="236"/>
      <c r="O51" s="236"/>
      <c r="P51" s="236"/>
      <c r="Q51" s="236"/>
      <c r="R51" s="236"/>
      <c r="S51" s="236"/>
      <c r="T51" s="236"/>
      <c r="U51" s="236"/>
      <c r="V51" s="236"/>
      <c r="W51" s="236"/>
      <c r="X51" s="236"/>
      <c r="Y51" s="236"/>
      <c r="Z51" s="236"/>
      <c r="AA51" s="236"/>
      <c r="AB51" s="236"/>
      <c r="AC51" s="236"/>
      <c r="AD51" s="236"/>
      <c r="AE51" s="236"/>
      <c r="AF51" s="236"/>
      <c r="AG51" s="236"/>
      <c r="AH51" s="236"/>
      <c r="AI51" s="236"/>
      <c r="AJ51" s="236"/>
      <c r="AK51" s="236"/>
      <c r="AL51" s="236"/>
      <c r="AM51" s="236"/>
      <c r="AN51" s="236"/>
      <c r="AO51" s="236"/>
      <c r="AP51" s="236"/>
      <c r="AQ51" s="236"/>
      <c r="AR51" s="236"/>
      <c r="AS51" s="177">
        <f t="shared" si="1"/>
        <v>0</v>
      </c>
      <c r="AT51" s="172"/>
      <c r="AU51" s="173"/>
      <c r="AV51" s="173"/>
      <c r="AW51" s="173"/>
      <c r="AX51" s="172"/>
      <c r="AY51" s="172"/>
      <c r="AZ51" s="172"/>
      <c r="BA51" s="172"/>
      <c r="BB51" s="172"/>
      <c r="BC51" s="172"/>
      <c r="BD51" s="172"/>
      <c r="BE51" s="172"/>
      <c r="BF51" s="172"/>
      <c r="BG51" s="172"/>
      <c r="BH51" s="172"/>
      <c r="BI51" s="172"/>
      <c r="BJ51" s="172"/>
      <c r="BK51" s="172"/>
      <c r="BL51" s="172"/>
      <c r="BM51" s="172"/>
      <c r="BN51" s="172"/>
      <c r="BO51" s="172"/>
      <c r="BP51" s="172"/>
      <c r="BQ51" s="172"/>
      <c r="BR51" s="172"/>
      <c r="BS51" s="172"/>
      <c r="BT51" s="172"/>
      <c r="BU51" s="172"/>
      <c r="BV51" s="172"/>
      <c r="BW51" s="172"/>
      <c r="BX51" s="172"/>
      <c r="BY51" s="172"/>
      <c r="BZ51" s="172"/>
      <c r="CA51" s="172"/>
      <c r="CB51" s="172"/>
      <c r="CC51" s="172"/>
      <c r="CD51" s="172"/>
      <c r="CE51" s="172"/>
      <c r="CF51" s="172"/>
      <c r="CG51" s="172"/>
      <c r="CH51" s="172"/>
      <c r="CI51" s="172"/>
      <c r="CJ51" s="172"/>
      <c r="CK51" s="172"/>
      <c r="CL51" s="172"/>
      <c r="CM51" s="172"/>
      <c r="CN51" s="172"/>
      <c r="CO51" s="172"/>
      <c r="CP51" s="172"/>
      <c r="CQ51" s="172"/>
      <c r="CR51" s="172"/>
      <c r="CS51" s="172"/>
      <c r="CT51" s="172"/>
      <c r="CU51" s="172"/>
      <c r="CV51" s="172"/>
      <c r="CW51" s="172"/>
      <c r="CX51" s="172"/>
      <c r="CY51" s="172"/>
      <c r="CZ51" s="172"/>
      <c r="DA51" s="172"/>
      <c r="DB51" s="172"/>
      <c r="DC51" s="172"/>
      <c r="DD51" s="172"/>
      <c r="DE51" s="172"/>
      <c r="DF51" s="172"/>
      <c r="DG51" s="172"/>
      <c r="DH51" s="172"/>
      <c r="DI51" s="172"/>
    </row>
    <row r="52" spans="1:113" s="225" customFormat="1" hidden="1">
      <c r="A52" s="178" t="s">
        <v>361</v>
      </c>
      <c r="B52" s="243"/>
      <c r="C52" s="242"/>
      <c r="D52" s="241"/>
      <c r="E52" s="240"/>
      <c r="F52" s="239"/>
      <c r="G52" s="238"/>
      <c r="H52" s="231"/>
      <c r="I52" s="237"/>
      <c r="J52" s="236"/>
      <c r="K52" s="236"/>
      <c r="L52" s="236"/>
      <c r="M52" s="236"/>
      <c r="N52" s="236"/>
      <c r="O52" s="236"/>
      <c r="P52" s="236"/>
      <c r="Q52" s="236"/>
      <c r="R52" s="236"/>
      <c r="S52" s="236"/>
      <c r="T52" s="236"/>
      <c r="U52" s="236"/>
      <c r="V52" s="236"/>
      <c r="W52" s="236"/>
      <c r="X52" s="236"/>
      <c r="Y52" s="236"/>
      <c r="Z52" s="236"/>
      <c r="AA52" s="236"/>
      <c r="AB52" s="236"/>
      <c r="AC52" s="236"/>
      <c r="AD52" s="236"/>
      <c r="AE52" s="236"/>
      <c r="AF52" s="236"/>
      <c r="AG52" s="236"/>
      <c r="AH52" s="236"/>
      <c r="AI52" s="236"/>
      <c r="AJ52" s="236"/>
      <c r="AK52" s="236"/>
      <c r="AL52" s="236"/>
      <c r="AM52" s="236"/>
      <c r="AN52" s="236"/>
      <c r="AO52" s="236"/>
      <c r="AP52" s="236"/>
      <c r="AQ52" s="236"/>
      <c r="AR52" s="236"/>
      <c r="AS52" s="177">
        <f t="shared" si="1"/>
        <v>0</v>
      </c>
      <c r="AT52" s="172"/>
      <c r="AU52" s="173"/>
      <c r="AV52" s="173"/>
      <c r="AW52" s="173"/>
      <c r="AX52" s="172"/>
      <c r="AY52" s="172"/>
      <c r="AZ52" s="172"/>
      <c r="BA52" s="172"/>
      <c r="BB52" s="172"/>
      <c r="BC52" s="172"/>
      <c r="BD52" s="172"/>
      <c r="BE52" s="172"/>
      <c r="BF52" s="172"/>
      <c r="BG52" s="172"/>
      <c r="BH52" s="172"/>
      <c r="BI52" s="172"/>
      <c r="BJ52" s="172"/>
      <c r="BK52" s="172"/>
      <c r="BL52" s="172"/>
      <c r="BM52" s="172"/>
      <c r="BN52" s="172"/>
      <c r="BO52" s="172"/>
      <c r="BP52" s="172"/>
      <c r="BQ52" s="172"/>
      <c r="BR52" s="172"/>
      <c r="BS52" s="172"/>
      <c r="BT52" s="172"/>
      <c r="BU52" s="172"/>
      <c r="BV52" s="172"/>
      <c r="BW52" s="172"/>
      <c r="BX52" s="172"/>
      <c r="BY52" s="172"/>
      <c r="BZ52" s="172"/>
      <c r="CA52" s="172"/>
      <c r="CB52" s="172"/>
      <c r="CC52" s="172"/>
      <c r="CD52" s="172"/>
      <c r="CE52" s="172"/>
      <c r="CF52" s="172"/>
      <c r="CG52" s="172"/>
      <c r="CH52" s="172"/>
      <c r="CI52" s="172"/>
      <c r="CJ52" s="172"/>
      <c r="CK52" s="172"/>
      <c r="CL52" s="172"/>
      <c r="CM52" s="172"/>
      <c r="CN52" s="172"/>
      <c r="CO52" s="172"/>
      <c r="CP52" s="172"/>
      <c r="CQ52" s="172"/>
      <c r="CR52" s="172"/>
      <c r="CS52" s="172"/>
      <c r="CT52" s="172"/>
      <c r="CU52" s="172"/>
      <c r="CV52" s="172"/>
      <c r="CW52" s="172"/>
      <c r="CX52" s="172"/>
      <c r="CY52" s="172"/>
      <c r="CZ52" s="172"/>
      <c r="DA52" s="172"/>
      <c r="DB52" s="172"/>
      <c r="DC52" s="172"/>
      <c r="DD52" s="172"/>
      <c r="DE52" s="172"/>
      <c r="DF52" s="172"/>
      <c r="DG52" s="172"/>
      <c r="DH52" s="172"/>
      <c r="DI52" s="172"/>
    </row>
    <row r="53" spans="1:113" s="225" customFormat="1" hidden="1">
      <c r="A53" s="178" t="s">
        <v>361</v>
      </c>
      <c r="B53" s="243"/>
      <c r="C53" s="242"/>
      <c r="D53" s="241"/>
      <c r="E53" s="240"/>
      <c r="F53" s="239"/>
      <c r="G53" s="238"/>
      <c r="H53" s="231"/>
      <c r="I53" s="237"/>
      <c r="J53" s="236"/>
      <c r="K53" s="236"/>
      <c r="L53" s="236"/>
      <c r="M53" s="236"/>
      <c r="N53" s="236"/>
      <c r="O53" s="236"/>
      <c r="P53" s="236"/>
      <c r="Q53" s="236"/>
      <c r="R53" s="236"/>
      <c r="S53" s="236"/>
      <c r="T53" s="236"/>
      <c r="U53" s="236"/>
      <c r="V53" s="236"/>
      <c r="W53" s="236"/>
      <c r="X53" s="236"/>
      <c r="Y53" s="236"/>
      <c r="Z53" s="236"/>
      <c r="AA53" s="236"/>
      <c r="AB53" s="236"/>
      <c r="AC53" s="236"/>
      <c r="AD53" s="236"/>
      <c r="AE53" s="236"/>
      <c r="AF53" s="236"/>
      <c r="AG53" s="236"/>
      <c r="AH53" s="236"/>
      <c r="AI53" s="236"/>
      <c r="AJ53" s="236"/>
      <c r="AK53" s="236"/>
      <c r="AL53" s="236"/>
      <c r="AM53" s="236"/>
      <c r="AN53" s="236"/>
      <c r="AO53" s="236"/>
      <c r="AP53" s="236"/>
      <c r="AQ53" s="236"/>
      <c r="AR53" s="236"/>
      <c r="AS53" s="177">
        <f t="shared" si="1"/>
        <v>0</v>
      </c>
      <c r="AT53" s="172"/>
      <c r="AU53" s="173"/>
      <c r="AV53" s="173"/>
      <c r="AW53" s="173"/>
      <c r="AX53" s="172"/>
      <c r="AY53" s="172"/>
      <c r="AZ53" s="172"/>
      <c r="BA53" s="172"/>
      <c r="BB53" s="172"/>
      <c r="BC53" s="172"/>
      <c r="BD53" s="172"/>
      <c r="BE53" s="172"/>
      <c r="BF53" s="172"/>
      <c r="BG53" s="172"/>
      <c r="BH53" s="172"/>
      <c r="BI53" s="172"/>
      <c r="BJ53" s="172"/>
      <c r="BK53" s="172"/>
      <c r="BL53" s="172"/>
      <c r="BM53" s="172"/>
      <c r="BN53" s="172"/>
      <c r="BO53" s="172"/>
      <c r="BP53" s="172"/>
      <c r="BQ53" s="172"/>
      <c r="BR53" s="172"/>
      <c r="BS53" s="172"/>
      <c r="BT53" s="172"/>
      <c r="BU53" s="172"/>
      <c r="BV53" s="172"/>
      <c r="BW53" s="172"/>
      <c r="BX53" s="172"/>
      <c r="BY53" s="172"/>
      <c r="BZ53" s="172"/>
      <c r="CA53" s="172"/>
      <c r="CB53" s="172"/>
      <c r="CC53" s="172"/>
      <c r="CD53" s="172"/>
      <c r="CE53" s="172"/>
      <c r="CF53" s="172"/>
      <c r="CG53" s="172"/>
      <c r="CH53" s="172"/>
      <c r="CI53" s="172"/>
      <c r="CJ53" s="172"/>
      <c r="CK53" s="172"/>
      <c r="CL53" s="172"/>
      <c r="CM53" s="172"/>
      <c r="CN53" s="172"/>
      <c r="CO53" s="172"/>
      <c r="CP53" s="172"/>
      <c r="CQ53" s="172"/>
      <c r="CR53" s="172"/>
      <c r="CS53" s="172"/>
      <c r="CT53" s="172"/>
      <c r="CU53" s="172"/>
      <c r="CV53" s="172"/>
      <c r="CW53" s="172"/>
      <c r="CX53" s="172"/>
      <c r="CY53" s="172"/>
      <c r="CZ53" s="172"/>
      <c r="DA53" s="172"/>
      <c r="DB53" s="172"/>
      <c r="DC53" s="172"/>
      <c r="DD53" s="172"/>
      <c r="DE53" s="172"/>
      <c r="DF53" s="172"/>
      <c r="DG53" s="172"/>
      <c r="DH53" s="172"/>
      <c r="DI53" s="172"/>
    </row>
    <row r="54" spans="1:113" s="225" customFormat="1" hidden="1">
      <c r="A54" s="178" t="s">
        <v>361</v>
      </c>
      <c r="B54" s="243"/>
      <c r="C54" s="242"/>
      <c r="D54" s="241"/>
      <c r="E54" s="240"/>
      <c r="F54" s="239"/>
      <c r="G54" s="238"/>
      <c r="H54" s="231"/>
      <c r="I54" s="237"/>
      <c r="J54" s="236"/>
      <c r="K54" s="236"/>
      <c r="L54" s="236"/>
      <c r="M54" s="236"/>
      <c r="N54" s="236"/>
      <c r="O54" s="236"/>
      <c r="P54" s="236"/>
      <c r="Q54" s="236"/>
      <c r="R54" s="236"/>
      <c r="S54" s="236"/>
      <c r="T54" s="236"/>
      <c r="U54" s="236"/>
      <c r="V54" s="236"/>
      <c r="W54" s="236"/>
      <c r="X54" s="236"/>
      <c r="Y54" s="236"/>
      <c r="Z54" s="236"/>
      <c r="AA54" s="236"/>
      <c r="AB54" s="236"/>
      <c r="AC54" s="236"/>
      <c r="AD54" s="236"/>
      <c r="AE54" s="236"/>
      <c r="AF54" s="236"/>
      <c r="AG54" s="236"/>
      <c r="AH54" s="236"/>
      <c r="AI54" s="236"/>
      <c r="AJ54" s="236"/>
      <c r="AK54" s="236"/>
      <c r="AL54" s="236"/>
      <c r="AM54" s="236"/>
      <c r="AN54" s="236"/>
      <c r="AO54" s="236"/>
      <c r="AP54" s="236"/>
      <c r="AQ54" s="236"/>
      <c r="AR54" s="236"/>
      <c r="AS54" s="177">
        <f t="shared" si="1"/>
        <v>0</v>
      </c>
      <c r="AT54" s="172"/>
      <c r="AU54" s="173"/>
      <c r="AV54" s="173"/>
      <c r="AW54" s="173"/>
      <c r="AX54" s="172"/>
      <c r="AY54" s="172"/>
      <c r="AZ54" s="172"/>
      <c r="BA54" s="172"/>
      <c r="BB54" s="172"/>
      <c r="BC54" s="172"/>
      <c r="BD54" s="172"/>
      <c r="BE54" s="172"/>
      <c r="BF54" s="172"/>
      <c r="BG54" s="172"/>
      <c r="BH54" s="172"/>
      <c r="BI54" s="172"/>
      <c r="BJ54" s="172"/>
      <c r="BK54" s="172"/>
      <c r="BL54" s="172"/>
      <c r="BM54" s="172"/>
      <c r="BN54" s="172"/>
      <c r="BO54" s="172"/>
      <c r="BP54" s="172"/>
      <c r="BQ54" s="172"/>
      <c r="BR54" s="172"/>
      <c r="BS54" s="172"/>
      <c r="BT54" s="172"/>
      <c r="BU54" s="172"/>
      <c r="BV54" s="172"/>
      <c r="BW54" s="172"/>
      <c r="BX54" s="172"/>
      <c r="BY54" s="172"/>
      <c r="BZ54" s="172"/>
      <c r="CA54" s="172"/>
      <c r="CB54" s="172"/>
      <c r="CC54" s="172"/>
      <c r="CD54" s="172"/>
      <c r="CE54" s="172"/>
      <c r="CF54" s="172"/>
      <c r="CG54" s="172"/>
      <c r="CH54" s="172"/>
      <c r="CI54" s="172"/>
      <c r="CJ54" s="172"/>
      <c r="CK54" s="172"/>
      <c r="CL54" s="172"/>
      <c r="CM54" s="172"/>
      <c r="CN54" s="172"/>
      <c r="CO54" s="172"/>
      <c r="CP54" s="172"/>
      <c r="CQ54" s="172"/>
      <c r="CR54" s="172"/>
      <c r="CS54" s="172"/>
      <c r="CT54" s="172"/>
      <c r="CU54" s="172"/>
      <c r="CV54" s="172"/>
      <c r="CW54" s="172"/>
      <c r="CX54" s="172"/>
      <c r="CY54" s="172"/>
      <c r="CZ54" s="172"/>
      <c r="DA54" s="172"/>
      <c r="DB54" s="172"/>
      <c r="DC54" s="172"/>
      <c r="DD54" s="172"/>
      <c r="DE54" s="172"/>
      <c r="DF54" s="172"/>
      <c r="DG54" s="172"/>
      <c r="DH54" s="172"/>
      <c r="DI54" s="172"/>
    </row>
    <row r="55" spans="1:113" s="225" customFormat="1" hidden="1">
      <c r="A55" s="178" t="s">
        <v>361</v>
      </c>
      <c r="B55" s="243"/>
      <c r="C55" s="242"/>
      <c r="D55" s="241"/>
      <c r="E55" s="240"/>
      <c r="F55" s="239"/>
      <c r="G55" s="238"/>
      <c r="H55" s="231"/>
      <c r="I55" s="237"/>
      <c r="J55" s="236"/>
      <c r="K55" s="236"/>
      <c r="L55" s="236"/>
      <c r="M55" s="236"/>
      <c r="N55" s="236"/>
      <c r="O55" s="236"/>
      <c r="P55" s="236"/>
      <c r="Q55" s="236"/>
      <c r="R55" s="236"/>
      <c r="S55" s="236"/>
      <c r="T55" s="236"/>
      <c r="U55" s="236"/>
      <c r="V55" s="236"/>
      <c r="W55" s="236"/>
      <c r="X55" s="236"/>
      <c r="Y55" s="236"/>
      <c r="Z55" s="236"/>
      <c r="AA55" s="236"/>
      <c r="AB55" s="236"/>
      <c r="AC55" s="236"/>
      <c r="AD55" s="236"/>
      <c r="AE55" s="236"/>
      <c r="AF55" s="236"/>
      <c r="AG55" s="236"/>
      <c r="AH55" s="236"/>
      <c r="AI55" s="236"/>
      <c r="AJ55" s="236"/>
      <c r="AK55" s="236"/>
      <c r="AL55" s="236"/>
      <c r="AM55" s="236"/>
      <c r="AN55" s="236"/>
      <c r="AO55" s="236"/>
      <c r="AP55" s="236"/>
      <c r="AQ55" s="236"/>
      <c r="AR55" s="236"/>
      <c r="AS55" s="177">
        <f t="shared" si="1"/>
        <v>0</v>
      </c>
      <c r="AT55" s="172"/>
      <c r="AU55" s="173"/>
      <c r="AV55" s="173"/>
      <c r="AW55" s="173"/>
      <c r="AX55" s="172"/>
      <c r="AY55" s="172"/>
      <c r="AZ55" s="172"/>
      <c r="BA55" s="172"/>
      <c r="BB55" s="172"/>
      <c r="BC55" s="172"/>
      <c r="BD55" s="172"/>
      <c r="BE55" s="172"/>
      <c r="BF55" s="172"/>
      <c r="BG55" s="172"/>
      <c r="BH55" s="172"/>
      <c r="BI55" s="172"/>
      <c r="BJ55" s="172"/>
      <c r="BK55" s="172"/>
      <c r="BL55" s="172"/>
      <c r="BM55" s="172"/>
      <c r="BN55" s="172"/>
      <c r="BO55" s="172"/>
      <c r="BP55" s="172"/>
      <c r="BQ55" s="172"/>
      <c r="BR55" s="172"/>
      <c r="BS55" s="172"/>
      <c r="BT55" s="172"/>
      <c r="BU55" s="172"/>
      <c r="BV55" s="172"/>
      <c r="BW55" s="172"/>
      <c r="BX55" s="172"/>
      <c r="BY55" s="172"/>
      <c r="BZ55" s="172"/>
      <c r="CA55" s="172"/>
      <c r="CB55" s="172"/>
      <c r="CC55" s="172"/>
      <c r="CD55" s="172"/>
      <c r="CE55" s="172"/>
      <c r="CF55" s="172"/>
      <c r="CG55" s="172"/>
      <c r="CH55" s="172"/>
      <c r="CI55" s="172"/>
      <c r="CJ55" s="172"/>
      <c r="CK55" s="172"/>
      <c r="CL55" s="172"/>
      <c r="CM55" s="172"/>
      <c r="CN55" s="172"/>
      <c r="CO55" s="172"/>
      <c r="CP55" s="172"/>
      <c r="CQ55" s="172"/>
      <c r="CR55" s="172"/>
      <c r="CS55" s="172"/>
      <c r="CT55" s="172"/>
      <c r="CU55" s="172"/>
      <c r="CV55" s="172"/>
      <c r="CW55" s="172"/>
      <c r="CX55" s="172"/>
      <c r="CY55" s="172"/>
      <c r="CZ55" s="172"/>
      <c r="DA55" s="172"/>
      <c r="DB55" s="172"/>
      <c r="DC55" s="172"/>
      <c r="DD55" s="172"/>
      <c r="DE55" s="172"/>
      <c r="DF55" s="172"/>
      <c r="DG55" s="172"/>
      <c r="DH55" s="172"/>
      <c r="DI55" s="172"/>
    </row>
    <row r="56" spans="1:113" s="225" customFormat="1" hidden="1">
      <c r="A56" s="178" t="s">
        <v>361</v>
      </c>
      <c r="B56" s="243"/>
      <c r="C56" s="242"/>
      <c r="D56" s="241"/>
      <c r="E56" s="240"/>
      <c r="F56" s="239"/>
      <c r="G56" s="238"/>
      <c r="H56" s="231"/>
      <c r="I56" s="237"/>
      <c r="J56" s="236"/>
      <c r="K56" s="236"/>
      <c r="L56" s="236"/>
      <c r="M56" s="236"/>
      <c r="N56" s="236"/>
      <c r="O56" s="236"/>
      <c r="P56" s="236"/>
      <c r="Q56" s="236"/>
      <c r="R56" s="236"/>
      <c r="S56" s="236"/>
      <c r="T56" s="236"/>
      <c r="U56" s="236"/>
      <c r="V56" s="236"/>
      <c r="W56" s="236"/>
      <c r="X56" s="236"/>
      <c r="Y56" s="236"/>
      <c r="Z56" s="236"/>
      <c r="AA56" s="236"/>
      <c r="AB56" s="236"/>
      <c r="AC56" s="236"/>
      <c r="AD56" s="236"/>
      <c r="AE56" s="236"/>
      <c r="AF56" s="236"/>
      <c r="AG56" s="236"/>
      <c r="AH56" s="236"/>
      <c r="AI56" s="236"/>
      <c r="AJ56" s="236"/>
      <c r="AK56" s="236"/>
      <c r="AL56" s="236"/>
      <c r="AM56" s="236"/>
      <c r="AN56" s="236"/>
      <c r="AO56" s="236"/>
      <c r="AP56" s="236"/>
      <c r="AQ56" s="236"/>
      <c r="AR56" s="236"/>
      <c r="AS56" s="177">
        <f t="shared" si="1"/>
        <v>0</v>
      </c>
      <c r="AT56" s="172"/>
      <c r="AU56" s="173"/>
      <c r="AV56" s="173"/>
      <c r="AW56" s="173"/>
      <c r="AX56" s="172"/>
      <c r="AY56" s="172"/>
      <c r="AZ56" s="172"/>
      <c r="BA56" s="172"/>
      <c r="BB56" s="172"/>
      <c r="BC56" s="172"/>
      <c r="BD56" s="172"/>
      <c r="BE56" s="172"/>
      <c r="BF56" s="172"/>
      <c r="BG56" s="172"/>
      <c r="BH56" s="172"/>
      <c r="BI56" s="172"/>
      <c r="BJ56" s="172"/>
      <c r="BK56" s="172"/>
      <c r="BL56" s="172"/>
      <c r="BM56" s="172"/>
      <c r="BN56" s="172"/>
      <c r="BO56" s="172"/>
      <c r="BP56" s="172"/>
      <c r="BQ56" s="172"/>
      <c r="BR56" s="172"/>
      <c r="BS56" s="172"/>
      <c r="BT56" s="172"/>
      <c r="BU56" s="172"/>
      <c r="BV56" s="172"/>
      <c r="BW56" s="172"/>
      <c r="BX56" s="172"/>
      <c r="BY56" s="172"/>
      <c r="BZ56" s="172"/>
      <c r="CA56" s="172"/>
      <c r="CB56" s="172"/>
      <c r="CC56" s="172"/>
      <c r="CD56" s="172"/>
      <c r="CE56" s="172"/>
      <c r="CF56" s="172"/>
      <c r="CG56" s="172"/>
      <c r="CH56" s="172"/>
      <c r="CI56" s="172"/>
      <c r="CJ56" s="172"/>
      <c r="CK56" s="172"/>
      <c r="CL56" s="172"/>
      <c r="CM56" s="172"/>
      <c r="CN56" s="172"/>
      <c r="CO56" s="172"/>
      <c r="CP56" s="172"/>
      <c r="CQ56" s="172"/>
      <c r="CR56" s="172"/>
      <c r="CS56" s="172"/>
      <c r="CT56" s="172"/>
      <c r="CU56" s="172"/>
      <c r="CV56" s="172"/>
      <c r="CW56" s="172"/>
      <c r="CX56" s="172"/>
      <c r="CY56" s="172"/>
      <c r="CZ56" s="172"/>
      <c r="DA56" s="172"/>
      <c r="DB56" s="172"/>
      <c r="DC56" s="172"/>
      <c r="DD56" s="172"/>
      <c r="DE56" s="172"/>
      <c r="DF56" s="172"/>
      <c r="DG56" s="172"/>
      <c r="DH56" s="172"/>
      <c r="DI56" s="172"/>
    </row>
    <row r="57" spans="1:113" s="225" customFormat="1" hidden="1">
      <c r="A57" s="178" t="s">
        <v>361</v>
      </c>
      <c r="B57" s="243"/>
      <c r="C57" s="242"/>
      <c r="D57" s="241"/>
      <c r="E57" s="240"/>
      <c r="F57" s="239"/>
      <c r="G57" s="238"/>
      <c r="H57" s="231"/>
      <c r="I57" s="237"/>
      <c r="J57" s="236"/>
      <c r="K57" s="236"/>
      <c r="L57" s="236"/>
      <c r="M57" s="236"/>
      <c r="N57" s="236"/>
      <c r="O57" s="236"/>
      <c r="P57" s="236"/>
      <c r="Q57" s="236"/>
      <c r="R57" s="236"/>
      <c r="S57" s="236"/>
      <c r="T57" s="236"/>
      <c r="U57" s="236"/>
      <c r="V57" s="236"/>
      <c r="W57" s="236"/>
      <c r="X57" s="236"/>
      <c r="Y57" s="236"/>
      <c r="Z57" s="236"/>
      <c r="AA57" s="236"/>
      <c r="AB57" s="236"/>
      <c r="AC57" s="236"/>
      <c r="AD57" s="236"/>
      <c r="AE57" s="236"/>
      <c r="AF57" s="236"/>
      <c r="AG57" s="236"/>
      <c r="AH57" s="236"/>
      <c r="AI57" s="236"/>
      <c r="AJ57" s="236"/>
      <c r="AK57" s="236"/>
      <c r="AL57" s="236"/>
      <c r="AM57" s="236"/>
      <c r="AN57" s="236"/>
      <c r="AO57" s="236"/>
      <c r="AP57" s="236"/>
      <c r="AQ57" s="236"/>
      <c r="AR57" s="236"/>
      <c r="AS57" s="177">
        <f t="shared" si="1"/>
        <v>0</v>
      </c>
      <c r="AT57" s="172"/>
      <c r="AU57" s="173"/>
      <c r="AV57" s="173"/>
      <c r="AW57" s="173"/>
      <c r="AX57" s="172"/>
      <c r="AY57" s="172"/>
      <c r="AZ57" s="172"/>
      <c r="BA57" s="172"/>
      <c r="BB57" s="172"/>
      <c r="BC57" s="172"/>
      <c r="BD57" s="172"/>
      <c r="BE57" s="172"/>
      <c r="BF57" s="172"/>
      <c r="BG57" s="172"/>
      <c r="BH57" s="172"/>
      <c r="BI57" s="172"/>
      <c r="BJ57" s="172"/>
      <c r="BK57" s="172"/>
      <c r="BL57" s="172"/>
      <c r="BM57" s="172"/>
      <c r="BN57" s="172"/>
      <c r="BO57" s="172"/>
      <c r="BP57" s="172"/>
      <c r="BQ57" s="172"/>
      <c r="BR57" s="172"/>
      <c r="BS57" s="172"/>
      <c r="BT57" s="172"/>
      <c r="BU57" s="172"/>
      <c r="BV57" s="172"/>
      <c r="BW57" s="172"/>
      <c r="BX57" s="172"/>
      <c r="BY57" s="172"/>
      <c r="BZ57" s="172"/>
      <c r="CA57" s="172"/>
      <c r="CB57" s="172"/>
      <c r="CC57" s="172"/>
      <c r="CD57" s="172"/>
      <c r="CE57" s="172"/>
      <c r="CF57" s="172"/>
      <c r="CG57" s="172"/>
      <c r="CH57" s="172"/>
      <c r="CI57" s="172"/>
      <c r="CJ57" s="172"/>
      <c r="CK57" s="172"/>
      <c r="CL57" s="172"/>
      <c r="CM57" s="172"/>
      <c r="CN57" s="172"/>
      <c r="CO57" s="172"/>
      <c r="CP57" s="172"/>
      <c r="CQ57" s="172"/>
      <c r="CR57" s="172"/>
      <c r="CS57" s="172"/>
      <c r="CT57" s="172"/>
      <c r="CU57" s="172"/>
      <c r="CV57" s="172"/>
      <c r="CW57" s="172"/>
      <c r="CX57" s="172"/>
      <c r="CY57" s="172"/>
      <c r="CZ57" s="172"/>
      <c r="DA57" s="172"/>
      <c r="DB57" s="172"/>
      <c r="DC57" s="172"/>
      <c r="DD57" s="172"/>
      <c r="DE57" s="172"/>
      <c r="DF57" s="172"/>
      <c r="DG57" s="172"/>
      <c r="DH57" s="172"/>
      <c r="DI57" s="172"/>
    </row>
    <row r="58" spans="1:113" s="225" customFormat="1" hidden="1">
      <c r="A58" s="178" t="s">
        <v>361</v>
      </c>
      <c r="B58" s="243"/>
      <c r="C58" s="242"/>
      <c r="D58" s="241"/>
      <c r="E58" s="240"/>
      <c r="F58" s="239"/>
      <c r="G58" s="238"/>
      <c r="H58" s="231"/>
      <c r="I58" s="237"/>
      <c r="J58" s="236"/>
      <c r="K58" s="236"/>
      <c r="L58" s="236"/>
      <c r="M58" s="236"/>
      <c r="N58" s="236"/>
      <c r="O58" s="236"/>
      <c r="P58" s="236"/>
      <c r="Q58" s="236"/>
      <c r="R58" s="236"/>
      <c r="S58" s="236"/>
      <c r="T58" s="236"/>
      <c r="U58" s="236"/>
      <c r="V58" s="236"/>
      <c r="W58" s="236"/>
      <c r="X58" s="236"/>
      <c r="Y58" s="236"/>
      <c r="Z58" s="236"/>
      <c r="AA58" s="236"/>
      <c r="AB58" s="236"/>
      <c r="AC58" s="236"/>
      <c r="AD58" s="236"/>
      <c r="AE58" s="236"/>
      <c r="AF58" s="236"/>
      <c r="AG58" s="236"/>
      <c r="AH58" s="236"/>
      <c r="AI58" s="236"/>
      <c r="AJ58" s="236"/>
      <c r="AK58" s="236"/>
      <c r="AL58" s="236"/>
      <c r="AM58" s="236"/>
      <c r="AN58" s="236"/>
      <c r="AO58" s="236"/>
      <c r="AP58" s="236"/>
      <c r="AQ58" s="236"/>
      <c r="AR58" s="236"/>
      <c r="AS58" s="177">
        <f t="shared" si="1"/>
        <v>0</v>
      </c>
      <c r="AT58" s="172"/>
      <c r="AU58" s="173"/>
      <c r="AV58" s="173"/>
      <c r="AW58" s="173"/>
      <c r="AX58" s="172"/>
      <c r="AY58" s="172"/>
      <c r="AZ58" s="172"/>
      <c r="BA58" s="172"/>
      <c r="BB58" s="172"/>
      <c r="BC58" s="172"/>
      <c r="BD58" s="172"/>
      <c r="BE58" s="172"/>
      <c r="BF58" s="172"/>
      <c r="BG58" s="172"/>
      <c r="BH58" s="172"/>
      <c r="BI58" s="172"/>
      <c r="BJ58" s="172"/>
      <c r="BK58" s="172"/>
      <c r="BL58" s="172"/>
      <c r="BM58" s="172"/>
      <c r="BN58" s="172"/>
      <c r="BO58" s="172"/>
      <c r="BP58" s="172"/>
      <c r="BQ58" s="172"/>
      <c r="BR58" s="172"/>
      <c r="BS58" s="172"/>
      <c r="BT58" s="172"/>
      <c r="BU58" s="172"/>
      <c r="BV58" s="172"/>
      <c r="BW58" s="172"/>
      <c r="BX58" s="172"/>
      <c r="BY58" s="172"/>
      <c r="BZ58" s="172"/>
      <c r="CA58" s="172"/>
      <c r="CB58" s="172"/>
      <c r="CC58" s="172"/>
      <c r="CD58" s="172"/>
      <c r="CE58" s="172"/>
      <c r="CF58" s="172"/>
      <c r="CG58" s="172"/>
      <c r="CH58" s="172"/>
      <c r="CI58" s="172"/>
      <c r="CJ58" s="172"/>
      <c r="CK58" s="172"/>
      <c r="CL58" s="172"/>
      <c r="CM58" s="172"/>
      <c r="CN58" s="172"/>
      <c r="CO58" s="172"/>
      <c r="CP58" s="172"/>
      <c r="CQ58" s="172"/>
      <c r="CR58" s="172"/>
      <c r="CS58" s="172"/>
      <c r="CT58" s="172"/>
      <c r="CU58" s="172"/>
      <c r="CV58" s="172"/>
      <c r="CW58" s="172"/>
      <c r="CX58" s="172"/>
      <c r="CY58" s="172"/>
      <c r="CZ58" s="172"/>
      <c r="DA58" s="172"/>
      <c r="DB58" s="172"/>
      <c r="DC58" s="172"/>
      <c r="DD58" s="172"/>
      <c r="DE58" s="172"/>
      <c r="DF58" s="172"/>
      <c r="DG58" s="172"/>
      <c r="DH58" s="172"/>
      <c r="DI58" s="172"/>
    </row>
    <row r="59" spans="1:113" s="225" customFormat="1" hidden="1">
      <c r="A59" s="178" t="s">
        <v>361</v>
      </c>
      <c r="B59" s="243"/>
      <c r="C59" s="242"/>
      <c r="D59" s="241"/>
      <c r="E59" s="240"/>
      <c r="F59" s="239"/>
      <c r="G59" s="238"/>
      <c r="H59" s="231"/>
      <c r="I59" s="237"/>
      <c r="J59" s="236"/>
      <c r="K59" s="236"/>
      <c r="L59" s="236"/>
      <c r="M59" s="236"/>
      <c r="N59" s="236"/>
      <c r="O59" s="236"/>
      <c r="P59" s="236"/>
      <c r="Q59" s="236"/>
      <c r="R59" s="236"/>
      <c r="S59" s="236"/>
      <c r="T59" s="236"/>
      <c r="U59" s="236"/>
      <c r="V59" s="236"/>
      <c r="W59" s="236"/>
      <c r="X59" s="236"/>
      <c r="Y59" s="236"/>
      <c r="Z59" s="236"/>
      <c r="AA59" s="236"/>
      <c r="AB59" s="236"/>
      <c r="AC59" s="236"/>
      <c r="AD59" s="236"/>
      <c r="AE59" s="236"/>
      <c r="AF59" s="236"/>
      <c r="AG59" s="236"/>
      <c r="AH59" s="236"/>
      <c r="AI59" s="236"/>
      <c r="AJ59" s="236"/>
      <c r="AK59" s="236"/>
      <c r="AL59" s="236"/>
      <c r="AM59" s="236"/>
      <c r="AN59" s="236"/>
      <c r="AO59" s="236"/>
      <c r="AP59" s="236"/>
      <c r="AQ59" s="236"/>
      <c r="AR59" s="236"/>
      <c r="AS59" s="177">
        <f t="shared" si="1"/>
        <v>0</v>
      </c>
      <c r="AT59" s="172"/>
      <c r="AU59" s="173"/>
      <c r="AV59" s="173"/>
      <c r="AW59" s="173"/>
      <c r="AX59" s="172"/>
      <c r="AY59" s="172"/>
      <c r="AZ59" s="172"/>
      <c r="BA59" s="172"/>
      <c r="BB59" s="172"/>
      <c r="BC59" s="172"/>
      <c r="BD59" s="172"/>
      <c r="BE59" s="172"/>
      <c r="BF59" s="172"/>
      <c r="BG59" s="172"/>
      <c r="BH59" s="172"/>
      <c r="BI59" s="172"/>
      <c r="BJ59" s="172"/>
      <c r="BK59" s="172"/>
      <c r="BL59" s="172"/>
      <c r="BM59" s="172"/>
      <c r="BN59" s="172"/>
      <c r="BO59" s="172"/>
      <c r="BP59" s="172"/>
      <c r="BQ59" s="172"/>
      <c r="BR59" s="172"/>
      <c r="BS59" s="172"/>
      <c r="BT59" s="172"/>
      <c r="BU59" s="172"/>
      <c r="BV59" s="172"/>
      <c r="BW59" s="172"/>
      <c r="BX59" s="172"/>
      <c r="BY59" s="172"/>
      <c r="BZ59" s="172"/>
      <c r="CA59" s="172"/>
      <c r="CB59" s="172"/>
      <c r="CC59" s="172"/>
      <c r="CD59" s="172"/>
      <c r="CE59" s="172"/>
      <c r="CF59" s="172"/>
      <c r="CG59" s="172"/>
      <c r="CH59" s="172"/>
      <c r="CI59" s="172"/>
      <c r="CJ59" s="172"/>
      <c r="CK59" s="172"/>
      <c r="CL59" s="172"/>
      <c r="CM59" s="172"/>
      <c r="CN59" s="172"/>
      <c r="CO59" s="172"/>
      <c r="CP59" s="172"/>
      <c r="CQ59" s="172"/>
      <c r="CR59" s="172"/>
      <c r="CS59" s="172"/>
      <c r="CT59" s="172"/>
      <c r="CU59" s="172"/>
      <c r="CV59" s="172"/>
      <c r="CW59" s="172"/>
      <c r="CX59" s="172"/>
      <c r="CY59" s="172"/>
      <c r="CZ59" s="172"/>
      <c r="DA59" s="172"/>
      <c r="DB59" s="172"/>
      <c r="DC59" s="172"/>
      <c r="DD59" s="172"/>
      <c r="DE59" s="172"/>
      <c r="DF59" s="172"/>
      <c r="DG59" s="172"/>
      <c r="DH59" s="172"/>
      <c r="DI59" s="172"/>
    </row>
    <row r="60" spans="1:113" s="225" customFormat="1" hidden="1">
      <c r="A60" s="178" t="s">
        <v>361</v>
      </c>
      <c r="B60" s="243"/>
      <c r="C60" s="242"/>
      <c r="D60" s="241"/>
      <c r="E60" s="240"/>
      <c r="F60" s="239"/>
      <c r="G60" s="238"/>
      <c r="H60" s="231"/>
      <c r="I60" s="237"/>
      <c r="J60" s="236"/>
      <c r="K60" s="236"/>
      <c r="L60" s="236"/>
      <c r="M60" s="236"/>
      <c r="N60" s="236"/>
      <c r="O60" s="236"/>
      <c r="P60" s="236"/>
      <c r="Q60" s="236"/>
      <c r="R60" s="236"/>
      <c r="S60" s="236"/>
      <c r="T60" s="236"/>
      <c r="U60" s="236"/>
      <c r="V60" s="236"/>
      <c r="W60" s="236"/>
      <c r="X60" s="236"/>
      <c r="Y60" s="236"/>
      <c r="Z60" s="236"/>
      <c r="AA60" s="236"/>
      <c r="AB60" s="236"/>
      <c r="AC60" s="236"/>
      <c r="AD60" s="236"/>
      <c r="AE60" s="236"/>
      <c r="AF60" s="236"/>
      <c r="AG60" s="236"/>
      <c r="AH60" s="236"/>
      <c r="AI60" s="236"/>
      <c r="AJ60" s="236"/>
      <c r="AK60" s="236"/>
      <c r="AL60" s="236"/>
      <c r="AM60" s="236"/>
      <c r="AN60" s="236"/>
      <c r="AO60" s="236"/>
      <c r="AP60" s="236"/>
      <c r="AQ60" s="236"/>
      <c r="AR60" s="236"/>
      <c r="AS60" s="177">
        <f t="shared" si="1"/>
        <v>0</v>
      </c>
      <c r="AT60" s="172"/>
      <c r="AU60" s="173"/>
      <c r="AV60" s="173"/>
      <c r="AW60" s="173"/>
      <c r="AX60" s="172"/>
      <c r="AY60" s="172"/>
      <c r="AZ60" s="172"/>
      <c r="BA60" s="172"/>
      <c r="BB60" s="172"/>
      <c r="BC60" s="172"/>
      <c r="BD60" s="172"/>
      <c r="BE60" s="172"/>
      <c r="BF60" s="172"/>
      <c r="BG60" s="172"/>
      <c r="BH60" s="172"/>
      <c r="BI60" s="172"/>
      <c r="BJ60" s="172"/>
      <c r="BK60" s="172"/>
      <c r="BL60" s="172"/>
      <c r="BM60" s="172"/>
      <c r="BN60" s="172"/>
      <c r="BO60" s="172"/>
      <c r="BP60" s="172"/>
      <c r="BQ60" s="172"/>
      <c r="BR60" s="172"/>
      <c r="BS60" s="172"/>
      <c r="BT60" s="172"/>
      <c r="BU60" s="172"/>
      <c r="BV60" s="172"/>
      <c r="BW60" s="172"/>
      <c r="BX60" s="172"/>
      <c r="BY60" s="172"/>
      <c r="BZ60" s="172"/>
      <c r="CA60" s="172"/>
      <c r="CB60" s="172"/>
      <c r="CC60" s="172"/>
      <c r="CD60" s="172"/>
      <c r="CE60" s="172"/>
      <c r="CF60" s="172"/>
      <c r="CG60" s="172"/>
      <c r="CH60" s="172"/>
      <c r="CI60" s="172"/>
      <c r="CJ60" s="172"/>
      <c r="CK60" s="172"/>
      <c r="CL60" s="172"/>
      <c r="CM60" s="172"/>
      <c r="CN60" s="172"/>
      <c r="CO60" s="172"/>
      <c r="CP60" s="172"/>
      <c r="CQ60" s="172"/>
      <c r="CR60" s="172"/>
      <c r="CS60" s="172"/>
      <c r="CT60" s="172"/>
      <c r="CU60" s="172"/>
      <c r="CV60" s="172"/>
      <c r="CW60" s="172"/>
      <c r="CX60" s="172"/>
      <c r="CY60" s="172"/>
      <c r="CZ60" s="172"/>
      <c r="DA60" s="172"/>
      <c r="DB60" s="172"/>
      <c r="DC60" s="172"/>
      <c r="DD60" s="172"/>
      <c r="DE60" s="172"/>
      <c r="DF60" s="172"/>
      <c r="DG60" s="172"/>
      <c r="DH60" s="172"/>
      <c r="DI60" s="172"/>
    </row>
    <row r="61" spans="1:113" s="225" customFormat="1" hidden="1">
      <c r="A61" s="178" t="s">
        <v>361</v>
      </c>
      <c r="B61" s="243"/>
      <c r="C61" s="242"/>
      <c r="D61" s="241"/>
      <c r="E61" s="240"/>
      <c r="F61" s="239"/>
      <c r="G61" s="238"/>
      <c r="H61" s="231"/>
      <c r="I61" s="237"/>
      <c r="J61" s="236"/>
      <c r="K61" s="236"/>
      <c r="L61" s="236"/>
      <c r="M61" s="236"/>
      <c r="N61" s="236"/>
      <c r="O61" s="236"/>
      <c r="P61" s="236"/>
      <c r="Q61" s="236"/>
      <c r="R61" s="236"/>
      <c r="S61" s="236"/>
      <c r="T61" s="236"/>
      <c r="U61" s="236"/>
      <c r="V61" s="236"/>
      <c r="W61" s="236"/>
      <c r="X61" s="236"/>
      <c r="Y61" s="236"/>
      <c r="Z61" s="236"/>
      <c r="AA61" s="236"/>
      <c r="AB61" s="236"/>
      <c r="AC61" s="236"/>
      <c r="AD61" s="236"/>
      <c r="AE61" s="236"/>
      <c r="AF61" s="236"/>
      <c r="AG61" s="236"/>
      <c r="AH61" s="236"/>
      <c r="AI61" s="236"/>
      <c r="AJ61" s="236"/>
      <c r="AK61" s="236"/>
      <c r="AL61" s="236"/>
      <c r="AM61" s="236"/>
      <c r="AN61" s="236"/>
      <c r="AO61" s="236"/>
      <c r="AP61" s="236"/>
      <c r="AQ61" s="236"/>
      <c r="AR61" s="236"/>
      <c r="AS61" s="177">
        <f t="shared" si="1"/>
        <v>0</v>
      </c>
      <c r="AT61" s="172"/>
      <c r="AU61" s="173"/>
      <c r="AV61" s="173"/>
      <c r="AW61" s="173"/>
      <c r="AX61" s="172"/>
      <c r="AY61" s="172"/>
      <c r="AZ61" s="172"/>
      <c r="BA61" s="172"/>
      <c r="BB61" s="172"/>
      <c r="BC61" s="172"/>
      <c r="BD61" s="172"/>
      <c r="BE61" s="172"/>
      <c r="BF61" s="172"/>
      <c r="BG61" s="172"/>
      <c r="BH61" s="172"/>
      <c r="BI61" s="172"/>
      <c r="BJ61" s="172"/>
      <c r="BK61" s="172"/>
      <c r="BL61" s="172"/>
      <c r="BM61" s="172"/>
      <c r="BN61" s="172"/>
      <c r="BO61" s="172"/>
      <c r="BP61" s="172"/>
      <c r="BQ61" s="172"/>
      <c r="BR61" s="172"/>
      <c r="BS61" s="172"/>
      <c r="BT61" s="172"/>
      <c r="BU61" s="172"/>
      <c r="BV61" s="172"/>
      <c r="BW61" s="172"/>
      <c r="BX61" s="172"/>
      <c r="BY61" s="172"/>
      <c r="BZ61" s="172"/>
      <c r="CA61" s="172"/>
      <c r="CB61" s="172"/>
      <c r="CC61" s="172"/>
      <c r="CD61" s="172"/>
      <c r="CE61" s="172"/>
      <c r="CF61" s="172"/>
      <c r="CG61" s="172"/>
      <c r="CH61" s="172"/>
      <c r="CI61" s="172"/>
      <c r="CJ61" s="172"/>
      <c r="CK61" s="172"/>
      <c r="CL61" s="172"/>
      <c r="CM61" s="172"/>
      <c r="CN61" s="172"/>
      <c r="CO61" s="172"/>
      <c r="CP61" s="172"/>
      <c r="CQ61" s="172"/>
      <c r="CR61" s="172"/>
      <c r="CS61" s="172"/>
      <c r="CT61" s="172"/>
      <c r="CU61" s="172"/>
      <c r="CV61" s="172"/>
      <c r="CW61" s="172"/>
      <c r="CX61" s="172"/>
      <c r="CY61" s="172"/>
      <c r="CZ61" s="172"/>
      <c r="DA61" s="172"/>
      <c r="DB61" s="172"/>
      <c r="DC61" s="172"/>
      <c r="DD61" s="172"/>
      <c r="DE61" s="172"/>
      <c r="DF61" s="172"/>
      <c r="DG61" s="172"/>
      <c r="DH61" s="172"/>
      <c r="DI61" s="172"/>
    </row>
    <row r="62" spans="1:113" s="225" customFormat="1" hidden="1">
      <c r="A62" s="178" t="s">
        <v>361</v>
      </c>
      <c r="B62" s="243"/>
      <c r="C62" s="242"/>
      <c r="D62" s="241"/>
      <c r="E62" s="240"/>
      <c r="F62" s="239"/>
      <c r="G62" s="238"/>
      <c r="H62" s="231"/>
      <c r="I62" s="237"/>
      <c r="J62" s="236"/>
      <c r="K62" s="236"/>
      <c r="L62" s="236"/>
      <c r="M62" s="236"/>
      <c r="N62" s="236"/>
      <c r="O62" s="236"/>
      <c r="P62" s="236"/>
      <c r="Q62" s="236"/>
      <c r="R62" s="236"/>
      <c r="S62" s="236"/>
      <c r="T62" s="236"/>
      <c r="U62" s="236"/>
      <c r="V62" s="236"/>
      <c r="W62" s="236"/>
      <c r="X62" s="236"/>
      <c r="Y62" s="236"/>
      <c r="Z62" s="236"/>
      <c r="AA62" s="236"/>
      <c r="AB62" s="236"/>
      <c r="AC62" s="236"/>
      <c r="AD62" s="236"/>
      <c r="AE62" s="236"/>
      <c r="AF62" s="236"/>
      <c r="AG62" s="236"/>
      <c r="AH62" s="236"/>
      <c r="AI62" s="236"/>
      <c r="AJ62" s="236"/>
      <c r="AK62" s="236"/>
      <c r="AL62" s="236"/>
      <c r="AM62" s="236"/>
      <c r="AN62" s="236"/>
      <c r="AO62" s="236"/>
      <c r="AP62" s="236"/>
      <c r="AQ62" s="236"/>
      <c r="AR62" s="236"/>
      <c r="AS62" s="177">
        <f t="shared" si="1"/>
        <v>0</v>
      </c>
      <c r="AT62" s="172"/>
      <c r="AU62" s="173"/>
      <c r="AV62" s="173"/>
      <c r="AW62" s="173"/>
      <c r="AX62" s="172"/>
      <c r="AY62" s="172"/>
      <c r="AZ62" s="172"/>
      <c r="BA62" s="172"/>
      <c r="BB62" s="172"/>
      <c r="BC62" s="172"/>
      <c r="BD62" s="172"/>
      <c r="BE62" s="172"/>
      <c r="BF62" s="172"/>
      <c r="BG62" s="172"/>
      <c r="BH62" s="172"/>
      <c r="BI62" s="172"/>
      <c r="BJ62" s="172"/>
      <c r="BK62" s="172"/>
      <c r="BL62" s="172"/>
      <c r="BM62" s="172"/>
      <c r="BN62" s="172"/>
      <c r="BO62" s="172"/>
      <c r="BP62" s="172"/>
      <c r="BQ62" s="172"/>
      <c r="BR62" s="172"/>
      <c r="BS62" s="172"/>
      <c r="BT62" s="172"/>
      <c r="BU62" s="172"/>
      <c r="BV62" s="172"/>
      <c r="BW62" s="172"/>
      <c r="BX62" s="172"/>
      <c r="BY62" s="172"/>
      <c r="BZ62" s="172"/>
      <c r="CA62" s="172"/>
      <c r="CB62" s="172"/>
      <c r="CC62" s="172"/>
      <c r="CD62" s="172"/>
      <c r="CE62" s="172"/>
      <c r="CF62" s="172"/>
      <c r="CG62" s="172"/>
      <c r="CH62" s="172"/>
      <c r="CI62" s="172"/>
      <c r="CJ62" s="172"/>
      <c r="CK62" s="172"/>
      <c r="CL62" s="172"/>
      <c r="CM62" s="172"/>
      <c r="CN62" s="172"/>
      <c r="CO62" s="172"/>
      <c r="CP62" s="172"/>
      <c r="CQ62" s="172"/>
      <c r="CR62" s="172"/>
      <c r="CS62" s="172"/>
      <c r="CT62" s="172"/>
      <c r="CU62" s="172"/>
      <c r="CV62" s="172"/>
      <c r="CW62" s="172"/>
      <c r="CX62" s="172"/>
      <c r="CY62" s="172"/>
      <c r="CZ62" s="172"/>
      <c r="DA62" s="172"/>
      <c r="DB62" s="172"/>
      <c r="DC62" s="172"/>
      <c r="DD62" s="172"/>
      <c r="DE62" s="172"/>
      <c r="DF62" s="172"/>
      <c r="DG62" s="172"/>
      <c r="DH62" s="172"/>
      <c r="DI62" s="172"/>
    </row>
    <row r="63" spans="1:113" s="225" customFormat="1" hidden="1">
      <c r="A63" s="178" t="s">
        <v>361</v>
      </c>
      <c r="B63" s="243"/>
      <c r="C63" s="242"/>
      <c r="D63" s="241"/>
      <c r="E63" s="240"/>
      <c r="F63" s="239"/>
      <c r="G63" s="238"/>
      <c r="H63" s="231"/>
      <c r="I63" s="237"/>
      <c r="J63" s="236"/>
      <c r="K63" s="236"/>
      <c r="L63" s="236"/>
      <c r="M63" s="236"/>
      <c r="N63" s="236"/>
      <c r="O63" s="236"/>
      <c r="P63" s="236"/>
      <c r="Q63" s="236"/>
      <c r="R63" s="236"/>
      <c r="S63" s="236"/>
      <c r="T63" s="236"/>
      <c r="U63" s="236"/>
      <c r="V63" s="236"/>
      <c r="W63" s="236"/>
      <c r="X63" s="236"/>
      <c r="Y63" s="236"/>
      <c r="Z63" s="236"/>
      <c r="AA63" s="236"/>
      <c r="AB63" s="236"/>
      <c r="AC63" s="236"/>
      <c r="AD63" s="236"/>
      <c r="AE63" s="236"/>
      <c r="AF63" s="236"/>
      <c r="AG63" s="236"/>
      <c r="AH63" s="236"/>
      <c r="AI63" s="236"/>
      <c r="AJ63" s="236"/>
      <c r="AK63" s="236"/>
      <c r="AL63" s="236"/>
      <c r="AM63" s="236"/>
      <c r="AN63" s="236"/>
      <c r="AO63" s="236"/>
      <c r="AP63" s="236"/>
      <c r="AQ63" s="236"/>
      <c r="AR63" s="236"/>
      <c r="AS63" s="177">
        <f t="shared" si="1"/>
        <v>0</v>
      </c>
      <c r="AT63" s="172"/>
      <c r="AU63" s="173"/>
      <c r="AV63" s="173"/>
      <c r="AW63" s="173"/>
      <c r="AX63" s="172"/>
      <c r="AY63" s="172"/>
      <c r="AZ63" s="172"/>
      <c r="BA63" s="172"/>
      <c r="BB63" s="172"/>
      <c r="BC63" s="172"/>
      <c r="BD63" s="172"/>
      <c r="BE63" s="172"/>
      <c r="BF63" s="172"/>
      <c r="BG63" s="172"/>
      <c r="BH63" s="172"/>
      <c r="BI63" s="172"/>
      <c r="BJ63" s="172"/>
      <c r="BK63" s="172"/>
      <c r="BL63" s="172"/>
      <c r="BM63" s="172"/>
      <c r="BN63" s="172"/>
      <c r="BO63" s="172"/>
      <c r="BP63" s="172"/>
      <c r="BQ63" s="172"/>
      <c r="BR63" s="172"/>
      <c r="BS63" s="172"/>
      <c r="BT63" s="172"/>
      <c r="BU63" s="172"/>
      <c r="BV63" s="172"/>
      <c r="BW63" s="172"/>
      <c r="BX63" s="172"/>
      <c r="BY63" s="172"/>
      <c r="BZ63" s="172"/>
      <c r="CA63" s="172"/>
      <c r="CB63" s="172"/>
      <c r="CC63" s="172"/>
      <c r="CD63" s="172"/>
      <c r="CE63" s="172"/>
      <c r="CF63" s="172"/>
      <c r="CG63" s="172"/>
      <c r="CH63" s="172"/>
      <c r="CI63" s="172"/>
      <c r="CJ63" s="172"/>
      <c r="CK63" s="172"/>
      <c r="CL63" s="172"/>
      <c r="CM63" s="172"/>
      <c r="CN63" s="172"/>
      <c r="CO63" s="172"/>
      <c r="CP63" s="172"/>
      <c r="CQ63" s="172"/>
      <c r="CR63" s="172"/>
      <c r="CS63" s="172"/>
      <c r="CT63" s="172"/>
      <c r="CU63" s="172"/>
      <c r="CV63" s="172"/>
      <c r="CW63" s="172"/>
      <c r="CX63" s="172"/>
      <c r="CY63" s="172"/>
      <c r="CZ63" s="172"/>
      <c r="DA63" s="172"/>
      <c r="DB63" s="172"/>
      <c r="DC63" s="172"/>
      <c r="DD63" s="172"/>
      <c r="DE63" s="172"/>
      <c r="DF63" s="172"/>
      <c r="DG63" s="172"/>
      <c r="DH63" s="172"/>
      <c r="DI63" s="172"/>
    </row>
    <row r="64" spans="1:113" s="225" customFormat="1" hidden="1">
      <c r="A64" s="178" t="s">
        <v>361</v>
      </c>
      <c r="B64" s="243"/>
      <c r="C64" s="242"/>
      <c r="D64" s="241"/>
      <c r="E64" s="240"/>
      <c r="F64" s="239"/>
      <c r="G64" s="238"/>
      <c r="H64" s="231"/>
      <c r="I64" s="237"/>
      <c r="J64" s="236"/>
      <c r="K64" s="236"/>
      <c r="L64" s="236"/>
      <c r="M64" s="236"/>
      <c r="N64" s="236"/>
      <c r="O64" s="236"/>
      <c r="P64" s="236"/>
      <c r="Q64" s="236"/>
      <c r="R64" s="236"/>
      <c r="S64" s="236"/>
      <c r="T64" s="236"/>
      <c r="U64" s="236"/>
      <c r="V64" s="236"/>
      <c r="W64" s="236"/>
      <c r="X64" s="236"/>
      <c r="Y64" s="236"/>
      <c r="Z64" s="236"/>
      <c r="AA64" s="236"/>
      <c r="AB64" s="236"/>
      <c r="AC64" s="236"/>
      <c r="AD64" s="236"/>
      <c r="AE64" s="236"/>
      <c r="AF64" s="236"/>
      <c r="AG64" s="236"/>
      <c r="AH64" s="236"/>
      <c r="AI64" s="236"/>
      <c r="AJ64" s="236"/>
      <c r="AK64" s="236"/>
      <c r="AL64" s="236"/>
      <c r="AM64" s="236"/>
      <c r="AN64" s="236"/>
      <c r="AO64" s="236"/>
      <c r="AP64" s="236"/>
      <c r="AQ64" s="236"/>
      <c r="AR64" s="236"/>
      <c r="AS64" s="177">
        <f t="shared" si="1"/>
        <v>0</v>
      </c>
      <c r="AT64" s="172"/>
      <c r="AU64" s="173"/>
      <c r="AV64" s="173"/>
      <c r="AW64" s="173"/>
      <c r="AX64" s="172"/>
      <c r="AY64" s="172"/>
      <c r="AZ64" s="172"/>
      <c r="BA64" s="172"/>
      <c r="BB64" s="172"/>
      <c r="BC64" s="172"/>
      <c r="BD64" s="172"/>
      <c r="BE64" s="172"/>
      <c r="BF64" s="172"/>
      <c r="BG64" s="172"/>
      <c r="BH64" s="172"/>
      <c r="BI64" s="172"/>
      <c r="BJ64" s="172"/>
      <c r="BK64" s="172"/>
      <c r="BL64" s="172"/>
      <c r="BM64" s="172"/>
      <c r="BN64" s="172"/>
      <c r="BO64" s="172"/>
      <c r="BP64" s="172"/>
      <c r="BQ64" s="172"/>
      <c r="BR64" s="172"/>
      <c r="BS64" s="172"/>
      <c r="BT64" s="172"/>
      <c r="BU64" s="172"/>
      <c r="BV64" s="172"/>
      <c r="BW64" s="172"/>
      <c r="BX64" s="172"/>
      <c r="BY64" s="172"/>
      <c r="BZ64" s="172"/>
      <c r="CA64" s="172"/>
      <c r="CB64" s="172"/>
      <c r="CC64" s="172"/>
      <c r="CD64" s="172"/>
      <c r="CE64" s="172"/>
      <c r="CF64" s="172"/>
      <c r="CG64" s="172"/>
      <c r="CH64" s="172"/>
      <c r="CI64" s="172"/>
      <c r="CJ64" s="172"/>
      <c r="CK64" s="172"/>
      <c r="CL64" s="172"/>
      <c r="CM64" s="172"/>
      <c r="CN64" s="172"/>
      <c r="CO64" s="172"/>
      <c r="CP64" s="172"/>
      <c r="CQ64" s="172"/>
      <c r="CR64" s="172"/>
      <c r="CS64" s="172"/>
      <c r="CT64" s="172"/>
      <c r="CU64" s="172"/>
      <c r="CV64" s="172"/>
      <c r="CW64" s="172"/>
      <c r="CX64" s="172"/>
      <c r="CY64" s="172"/>
      <c r="CZ64" s="172"/>
      <c r="DA64" s="172"/>
      <c r="DB64" s="172"/>
      <c r="DC64" s="172"/>
      <c r="DD64" s="172"/>
      <c r="DE64" s="172"/>
      <c r="DF64" s="172"/>
      <c r="DG64" s="172"/>
      <c r="DH64" s="172"/>
      <c r="DI64" s="172"/>
    </row>
    <row r="65" spans="1:113" s="225" customFormat="1" hidden="1">
      <c r="A65" s="178" t="s">
        <v>361</v>
      </c>
      <c r="B65" s="243"/>
      <c r="C65" s="242"/>
      <c r="D65" s="241"/>
      <c r="E65" s="240"/>
      <c r="F65" s="239"/>
      <c r="G65" s="238"/>
      <c r="H65" s="231"/>
      <c r="I65" s="237"/>
      <c r="J65" s="236"/>
      <c r="K65" s="236"/>
      <c r="L65" s="236"/>
      <c r="M65" s="236"/>
      <c r="N65" s="236"/>
      <c r="O65" s="236"/>
      <c r="P65" s="236"/>
      <c r="Q65" s="236"/>
      <c r="R65" s="236"/>
      <c r="S65" s="236"/>
      <c r="T65" s="236"/>
      <c r="U65" s="236"/>
      <c r="V65" s="236"/>
      <c r="W65" s="236"/>
      <c r="X65" s="236"/>
      <c r="Y65" s="236"/>
      <c r="Z65" s="236"/>
      <c r="AA65" s="236"/>
      <c r="AB65" s="236"/>
      <c r="AC65" s="236"/>
      <c r="AD65" s="236"/>
      <c r="AE65" s="236"/>
      <c r="AF65" s="236"/>
      <c r="AG65" s="236"/>
      <c r="AH65" s="236"/>
      <c r="AI65" s="236"/>
      <c r="AJ65" s="236"/>
      <c r="AK65" s="236"/>
      <c r="AL65" s="236"/>
      <c r="AM65" s="236"/>
      <c r="AN65" s="236"/>
      <c r="AO65" s="236"/>
      <c r="AP65" s="236"/>
      <c r="AQ65" s="236"/>
      <c r="AR65" s="236"/>
      <c r="AS65" s="177">
        <f t="shared" si="1"/>
        <v>0</v>
      </c>
      <c r="AT65" s="172"/>
      <c r="AU65" s="173"/>
      <c r="AV65" s="173"/>
      <c r="AW65" s="173"/>
      <c r="AX65" s="172"/>
      <c r="AY65" s="172"/>
      <c r="AZ65" s="172"/>
      <c r="BA65" s="172"/>
      <c r="BB65" s="172"/>
      <c r="BC65" s="172"/>
      <c r="BD65" s="172"/>
      <c r="BE65" s="172"/>
      <c r="BF65" s="172"/>
      <c r="BG65" s="172"/>
      <c r="BH65" s="172"/>
      <c r="BI65" s="172"/>
      <c r="BJ65" s="172"/>
      <c r="BK65" s="172"/>
      <c r="BL65" s="172"/>
      <c r="BM65" s="172"/>
      <c r="BN65" s="172"/>
      <c r="BO65" s="172"/>
      <c r="BP65" s="172"/>
      <c r="BQ65" s="172"/>
      <c r="BR65" s="172"/>
      <c r="BS65" s="172"/>
      <c r="BT65" s="172"/>
      <c r="BU65" s="172"/>
      <c r="BV65" s="172"/>
      <c r="BW65" s="172"/>
      <c r="BX65" s="172"/>
      <c r="BY65" s="172"/>
      <c r="BZ65" s="172"/>
      <c r="CA65" s="172"/>
      <c r="CB65" s="172"/>
      <c r="CC65" s="172"/>
      <c r="CD65" s="172"/>
      <c r="CE65" s="172"/>
      <c r="CF65" s="172"/>
      <c r="CG65" s="172"/>
      <c r="CH65" s="172"/>
      <c r="CI65" s="172"/>
      <c r="CJ65" s="172"/>
      <c r="CK65" s="172"/>
      <c r="CL65" s="172"/>
      <c r="CM65" s="172"/>
      <c r="CN65" s="172"/>
      <c r="CO65" s="172"/>
      <c r="CP65" s="172"/>
      <c r="CQ65" s="172"/>
      <c r="CR65" s="172"/>
      <c r="CS65" s="172"/>
      <c r="CT65" s="172"/>
      <c r="CU65" s="172"/>
      <c r="CV65" s="172"/>
      <c r="CW65" s="172"/>
      <c r="CX65" s="172"/>
      <c r="CY65" s="172"/>
      <c r="CZ65" s="172"/>
      <c r="DA65" s="172"/>
      <c r="DB65" s="172"/>
      <c r="DC65" s="172"/>
      <c r="DD65" s="172"/>
      <c r="DE65" s="172"/>
      <c r="DF65" s="172"/>
      <c r="DG65" s="172"/>
      <c r="DH65" s="172"/>
      <c r="DI65" s="172"/>
    </row>
    <row r="66" spans="1:113" s="225" customFormat="1" hidden="1">
      <c r="A66" s="178" t="s">
        <v>361</v>
      </c>
      <c r="B66" s="243"/>
      <c r="C66" s="242"/>
      <c r="D66" s="241"/>
      <c r="E66" s="240"/>
      <c r="F66" s="239"/>
      <c r="G66" s="238"/>
      <c r="H66" s="231"/>
      <c r="I66" s="237"/>
      <c r="J66" s="236"/>
      <c r="K66" s="236"/>
      <c r="L66" s="236"/>
      <c r="M66" s="236"/>
      <c r="N66" s="236"/>
      <c r="O66" s="236"/>
      <c r="P66" s="236"/>
      <c r="Q66" s="236"/>
      <c r="R66" s="236"/>
      <c r="S66" s="236"/>
      <c r="T66" s="236"/>
      <c r="U66" s="236"/>
      <c r="V66" s="236"/>
      <c r="W66" s="236"/>
      <c r="X66" s="236"/>
      <c r="Y66" s="236"/>
      <c r="Z66" s="236"/>
      <c r="AA66" s="236"/>
      <c r="AB66" s="236"/>
      <c r="AC66" s="236"/>
      <c r="AD66" s="236"/>
      <c r="AE66" s="236"/>
      <c r="AF66" s="236"/>
      <c r="AG66" s="236"/>
      <c r="AH66" s="236"/>
      <c r="AI66" s="236"/>
      <c r="AJ66" s="236"/>
      <c r="AK66" s="236"/>
      <c r="AL66" s="236"/>
      <c r="AM66" s="236"/>
      <c r="AN66" s="236"/>
      <c r="AO66" s="236"/>
      <c r="AP66" s="236"/>
      <c r="AQ66" s="236"/>
      <c r="AR66" s="236"/>
      <c r="AS66" s="177">
        <f t="shared" si="1"/>
        <v>0</v>
      </c>
      <c r="AT66" s="172"/>
      <c r="AU66" s="173"/>
      <c r="AV66" s="173"/>
      <c r="AW66" s="173"/>
      <c r="AX66" s="172"/>
      <c r="AY66" s="172"/>
      <c r="AZ66" s="172"/>
      <c r="BA66" s="172"/>
      <c r="BB66" s="172"/>
      <c r="BC66" s="172"/>
      <c r="BD66" s="172"/>
      <c r="BE66" s="172"/>
      <c r="BF66" s="172"/>
      <c r="BG66" s="172"/>
      <c r="BH66" s="172"/>
      <c r="BI66" s="172"/>
      <c r="BJ66" s="172"/>
      <c r="BK66" s="172"/>
      <c r="BL66" s="172"/>
      <c r="BM66" s="172"/>
      <c r="BN66" s="172"/>
      <c r="BO66" s="172"/>
      <c r="BP66" s="172"/>
      <c r="BQ66" s="172"/>
      <c r="BR66" s="172"/>
      <c r="BS66" s="172"/>
      <c r="BT66" s="172"/>
      <c r="BU66" s="172"/>
      <c r="BV66" s="172"/>
      <c r="BW66" s="172"/>
      <c r="BX66" s="172"/>
      <c r="BY66" s="172"/>
      <c r="BZ66" s="172"/>
      <c r="CA66" s="172"/>
      <c r="CB66" s="172"/>
      <c r="CC66" s="172"/>
      <c r="CD66" s="172"/>
      <c r="CE66" s="172"/>
      <c r="CF66" s="172"/>
      <c r="CG66" s="172"/>
      <c r="CH66" s="172"/>
      <c r="CI66" s="172"/>
      <c r="CJ66" s="172"/>
      <c r="CK66" s="172"/>
      <c r="CL66" s="172"/>
      <c r="CM66" s="172"/>
      <c r="CN66" s="172"/>
      <c r="CO66" s="172"/>
      <c r="CP66" s="172"/>
      <c r="CQ66" s="172"/>
      <c r="CR66" s="172"/>
      <c r="CS66" s="172"/>
      <c r="CT66" s="172"/>
      <c r="CU66" s="172"/>
      <c r="CV66" s="172"/>
      <c r="CW66" s="172"/>
      <c r="CX66" s="172"/>
      <c r="CY66" s="172"/>
      <c r="CZ66" s="172"/>
      <c r="DA66" s="172"/>
      <c r="DB66" s="172"/>
      <c r="DC66" s="172"/>
      <c r="DD66" s="172"/>
      <c r="DE66" s="172"/>
      <c r="DF66" s="172"/>
      <c r="DG66" s="172"/>
      <c r="DH66" s="172"/>
      <c r="DI66" s="172"/>
    </row>
    <row r="67" spans="1:113" s="225" customFormat="1" hidden="1">
      <c r="A67" s="178" t="s">
        <v>361</v>
      </c>
      <c r="B67" s="243"/>
      <c r="C67" s="242"/>
      <c r="D67" s="241"/>
      <c r="E67" s="240"/>
      <c r="F67" s="239"/>
      <c r="G67" s="238"/>
      <c r="H67" s="231"/>
      <c r="I67" s="237"/>
      <c r="J67" s="236"/>
      <c r="K67" s="236"/>
      <c r="L67" s="236"/>
      <c r="M67" s="236"/>
      <c r="N67" s="236"/>
      <c r="O67" s="236"/>
      <c r="P67" s="236"/>
      <c r="Q67" s="236"/>
      <c r="R67" s="236"/>
      <c r="S67" s="236"/>
      <c r="T67" s="236"/>
      <c r="U67" s="236"/>
      <c r="V67" s="236"/>
      <c r="W67" s="236"/>
      <c r="X67" s="236"/>
      <c r="Y67" s="236"/>
      <c r="Z67" s="236"/>
      <c r="AA67" s="236"/>
      <c r="AB67" s="236"/>
      <c r="AC67" s="236"/>
      <c r="AD67" s="236"/>
      <c r="AE67" s="236"/>
      <c r="AF67" s="236"/>
      <c r="AG67" s="236"/>
      <c r="AH67" s="236"/>
      <c r="AI67" s="236"/>
      <c r="AJ67" s="236"/>
      <c r="AK67" s="236"/>
      <c r="AL67" s="236"/>
      <c r="AM67" s="236"/>
      <c r="AN67" s="236"/>
      <c r="AO67" s="236"/>
      <c r="AP67" s="236"/>
      <c r="AQ67" s="236"/>
      <c r="AR67" s="236"/>
      <c r="AS67" s="177">
        <f t="shared" si="1"/>
        <v>0</v>
      </c>
      <c r="AT67" s="172"/>
      <c r="AU67" s="173"/>
      <c r="AV67" s="173"/>
      <c r="AW67" s="173"/>
      <c r="AX67" s="172"/>
      <c r="AY67" s="172"/>
      <c r="AZ67" s="172"/>
      <c r="BA67" s="172"/>
      <c r="BB67" s="172"/>
      <c r="BC67" s="172"/>
      <c r="BD67" s="172"/>
      <c r="BE67" s="172"/>
      <c r="BF67" s="172"/>
      <c r="BG67" s="172"/>
      <c r="BH67" s="172"/>
      <c r="BI67" s="172"/>
      <c r="BJ67" s="172"/>
      <c r="BK67" s="172"/>
      <c r="BL67" s="172"/>
      <c r="BM67" s="172"/>
      <c r="BN67" s="172"/>
      <c r="BO67" s="172"/>
      <c r="BP67" s="172"/>
      <c r="BQ67" s="172"/>
      <c r="BR67" s="172"/>
      <c r="BS67" s="172"/>
      <c r="BT67" s="172"/>
      <c r="BU67" s="172"/>
      <c r="BV67" s="172"/>
      <c r="BW67" s="172"/>
      <c r="BX67" s="172"/>
      <c r="BY67" s="172"/>
      <c r="BZ67" s="172"/>
      <c r="CA67" s="172"/>
      <c r="CB67" s="172"/>
      <c r="CC67" s="172"/>
      <c r="CD67" s="172"/>
      <c r="CE67" s="172"/>
      <c r="CF67" s="172"/>
      <c r="CG67" s="172"/>
      <c r="CH67" s="172"/>
      <c r="CI67" s="172"/>
      <c r="CJ67" s="172"/>
      <c r="CK67" s="172"/>
      <c r="CL67" s="172"/>
      <c r="CM67" s="172"/>
      <c r="CN67" s="172"/>
      <c r="CO67" s="172"/>
      <c r="CP67" s="172"/>
      <c r="CQ67" s="172"/>
      <c r="CR67" s="172"/>
      <c r="CS67" s="172"/>
      <c r="CT67" s="172"/>
      <c r="CU67" s="172"/>
      <c r="CV67" s="172"/>
      <c r="CW67" s="172"/>
      <c r="CX67" s="172"/>
      <c r="CY67" s="172"/>
      <c r="CZ67" s="172"/>
      <c r="DA67" s="172"/>
      <c r="DB67" s="172"/>
      <c r="DC67" s="172"/>
      <c r="DD67" s="172"/>
      <c r="DE67" s="172"/>
      <c r="DF67" s="172"/>
      <c r="DG67" s="172"/>
      <c r="DH67" s="172"/>
      <c r="DI67" s="172"/>
    </row>
    <row r="68" spans="1:113" s="225" customFormat="1" ht="4.5" hidden="1" customHeight="1">
      <c r="A68" s="178" t="s">
        <v>361</v>
      </c>
      <c r="B68" s="243"/>
      <c r="C68" s="242"/>
      <c r="D68" s="241"/>
      <c r="E68" s="240"/>
      <c r="F68" s="239"/>
      <c r="G68" s="238"/>
      <c r="H68" s="231"/>
      <c r="I68" s="237"/>
      <c r="J68" s="236"/>
      <c r="K68" s="236"/>
      <c r="L68" s="236"/>
      <c r="M68" s="236"/>
      <c r="N68" s="236"/>
      <c r="O68" s="236"/>
      <c r="P68" s="236"/>
      <c r="Q68" s="236"/>
      <c r="R68" s="236"/>
      <c r="S68" s="236"/>
      <c r="T68" s="236"/>
      <c r="U68" s="236"/>
      <c r="V68" s="236"/>
      <c r="W68" s="236"/>
      <c r="X68" s="236"/>
      <c r="Y68" s="236"/>
      <c r="Z68" s="236"/>
      <c r="AA68" s="236"/>
      <c r="AB68" s="236"/>
      <c r="AC68" s="236"/>
      <c r="AD68" s="236"/>
      <c r="AE68" s="236"/>
      <c r="AF68" s="236"/>
      <c r="AG68" s="236"/>
      <c r="AH68" s="236"/>
      <c r="AI68" s="236"/>
      <c r="AJ68" s="236"/>
      <c r="AK68" s="236"/>
      <c r="AL68" s="236"/>
      <c r="AM68" s="236"/>
      <c r="AN68" s="236"/>
      <c r="AO68" s="236"/>
      <c r="AP68" s="236"/>
      <c r="AQ68" s="236"/>
      <c r="AR68" s="236"/>
      <c r="AS68" s="177">
        <f t="shared" si="1"/>
        <v>0</v>
      </c>
      <c r="AT68" s="172"/>
      <c r="AU68" s="173"/>
      <c r="AV68" s="173"/>
      <c r="AW68" s="173"/>
      <c r="AX68" s="172"/>
      <c r="AY68" s="172"/>
      <c r="AZ68" s="172"/>
      <c r="BA68" s="172"/>
      <c r="BB68" s="172"/>
      <c r="BC68" s="172"/>
      <c r="BD68" s="172"/>
      <c r="BE68" s="172"/>
      <c r="BF68" s="172"/>
      <c r="BG68" s="172"/>
      <c r="BH68" s="172"/>
      <c r="BI68" s="172"/>
      <c r="BJ68" s="172"/>
      <c r="BK68" s="172"/>
      <c r="BL68" s="172"/>
      <c r="BM68" s="172"/>
      <c r="BN68" s="172"/>
      <c r="BO68" s="172"/>
      <c r="BP68" s="172"/>
      <c r="BQ68" s="172"/>
      <c r="BR68" s="172"/>
      <c r="BS68" s="172"/>
      <c r="BT68" s="172"/>
      <c r="BU68" s="172"/>
      <c r="BV68" s="172"/>
      <c r="BW68" s="172"/>
      <c r="BX68" s="172"/>
      <c r="BY68" s="172"/>
      <c r="BZ68" s="172"/>
      <c r="CA68" s="172"/>
      <c r="CB68" s="172"/>
      <c r="CC68" s="172"/>
      <c r="CD68" s="172"/>
      <c r="CE68" s="172"/>
      <c r="CF68" s="172"/>
      <c r="CG68" s="172"/>
      <c r="CH68" s="172"/>
      <c r="CI68" s="172"/>
      <c r="CJ68" s="172"/>
      <c r="CK68" s="172"/>
      <c r="CL68" s="172"/>
      <c r="CM68" s="172"/>
      <c r="CN68" s="172"/>
      <c r="CO68" s="172"/>
      <c r="CP68" s="172"/>
      <c r="CQ68" s="172"/>
      <c r="CR68" s="172"/>
      <c r="CS68" s="172"/>
      <c r="CT68" s="172"/>
      <c r="CU68" s="172"/>
      <c r="CV68" s="172"/>
      <c r="CW68" s="172"/>
      <c r="CX68" s="172"/>
      <c r="CY68" s="172"/>
      <c r="CZ68" s="172"/>
      <c r="DA68" s="172"/>
      <c r="DB68" s="172"/>
      <c r="DC68" s="172"/>
      <c r="DD68" s="172"/>
      <c r="DE68" s="172"/>
      <c r="DF68" s="172"/>
      <c r="DG68" s="172"/>
      <c r="DH68" s="172"/>
      <c r="DI68" s="172"/>
    </row>
    <row r="69" spans="1:113" s="225" customFormat="1" hidden="1">
      <c r="A69" s="178" t="s">
        <v>361</v>
      </c>
      <c r="B69" s="243"/>
      <c r="C69" s="242"/>
      <c r="D69" s="241"/>
      <c r="E69" s="240"/>
      <c r="F69" s="239"/>
      <c r="G69" s="238"/>
      <c r="H69" s="231"/>
      <c r="I69" s="237"/>
      <c r="J69" s="236"/>
      <c r="K69" s="236"/>
      <c r="L69" s="236"/>
      <c r="M69" s="236"/>
      <c r="N69" s="236"/>
      <c r="O69" s="236"/>
      <c r="P69" s="236"/>
      <c r="Q69" s="236"/>
      <c r="R69" s="236"/>
      <c r="S69" s="236"/>
      <c r="T69" s="236"/>
      <c r="U69" s="236"/>
      <c r="V69" s="236"/>
      <c r="W69" s="236"/>
      <c r="X69" s="236"/>
      <c r="Y69" s="236"/>
      <c r="Z69" s="236"/>
      <c r="AA69" s="236"/>
      <c r="AB69" s="236"/>
      <c r="AC69" s="236"/>
      <c r="AD69" s="236"/>
      <c r="AE69" s="236"/>
      <c r="AF69" s="236"/>
      <c r="AG69" s="236"/>
      <c r="AH69" s="236"/>
      <c r="AI69" s="236"/>
      <c r="AJ69" s="236"/>
      <c r="AK69" s="236"/>
      <c r="AL69" s="236"/>
      <c r="AM69" s="236"/>
      <c r="AN69" s="236"/>
      <c r="AO69" s="236"/>
      <c r="AP69" s="236"/>
      <c r="AQ69" s="236"/>
      <c r="AR69" s="236"/>
      <c r="AS69" s="177">
        <f t="shared" ref="AS69:AS132" si="4">SUM(J69:AR69)</f>
        <v>0</v>
      </c>
      <c r="AT69" s="172"/>
      <c r="AU69" s="173"/>
      <c r="AV69" s="173"/>
      <c r="AW69" s="173"/>
      <c r="AX69" s="172"/>
      <c r="AY69" s="172"/>
      <c r="AZ69" s="172"/>
      <c r="BA69" s="172"/>
      <c r="BB69" s="172"/>
      <c r="BC69" s="172"/>
      <c r="BD69" s="172"/>
      <c r="BE69" s="172"/>
      <c r="BF69" s="172"/>
      <c r="BG69" s="172"/>
      <c r="BH69" s="172"/>
      <c r="BI69" s="172"/>
      <c r="BJ69" s="172"/>
      <c r="BK69" s="172"/>
      <c r="BL69" s="172"/>
      <c r="BM69" s="172"/>
      <c r="BN69" s="172"/>
      <c r="BO69" s="172"/>
      <c r="BP69" s="172"/>
      <c r="BQ69" s="172"/>
      <c r="BR69" s="172"/>
      <c r="BS69" s="172"/>
      <c r="BT69" s="172"/>
      <c r="BU69" s="172"/>
      <c r="BV69" s="172"/>
      <c r="BW69" s="172"/>
      <c r="BX69" s="172"/>
      <c r="BY69" s="172"/>
      <c r="BZ69" s="172"/>
      <c r="CA69" s="172"/>
      <c r="CB69" s="172"/>
      <c r="CC69" s="172"/>
      <c r="CD69" s="172"/>
      <c r="CE69" s="172"/>
      <c r="CF69" s="172"/>
      <c r="CG69" s="172"/>
      <c r="CH69" s="172"/>
      <c r="CI69" s="172"/>
      <c r="CJ69" s="172"/>
      <c r="CK69" s="172"/>
      <c r="CL69" s="172"/>
      <c r="CM69" s="172"/>
      <c r="CN69" s="172"/>
      <c r="CO69" s="172"/>
      <c r="CP69" s="172"/>
      <c r="CQ69" s="172"/>
      <c r="CR69" s="172"/>
      <c r="CS69" s="172"/>
      <c r="CT69" s="172"/>
      <c r="CU69" s="172"/>
      <c r="CV69" s="172"/>
      <c r="CW69" s="172"/>
      <c r="CX69" s="172"/>
      <c r="CY69" s="172"/>
      <c r="CZ69" s="172"/>
      <c r="DA69" s="172"/>
      <c r="DB69" s="172"/>
      <c r="DC69" s="172"/>
      <c r="DD69" s="172"/>
      <c r="DE69" s="172"/>
      <c r="DF69" s="172"/>
      <c r="DG69" s="172"/>
      <c r="DH69" s="172"/>
      <c r="DI69" s="172"/>
    </row>
    <row r="70" spans="1:113" s="225" customFormat="1" hidden="1">
      <c r="A70" s="178" t="s">
        <v>361</v>
      </c>
      <c r="B70" s="243"/>
      <c r="C70" s="242"/>
      <c r="D70" s="241"/>
      <c r="E70" s="240"/>
      <c r="F70" s="239"/>
      <c r="G70" s="238"/>
      <c r="H70" s="231"/>
      <c r="I70" s="237"/>
      <c r="J70" s="236"/>
      <c r="K70" s="236"/>
      <c r="L70" s="236"/>
      <c r="M70" s="236"/>
      <c r="N70" s="236"/>
      <c r="O70" s="236"/>
      <c r="P70" s="236"/>
      <c r="Q70" s="236"/>
      <c r="R70" s="236"/>
      <c r="S70" s="236"/>
      <c r="T70" s="236"/>
      <c r="U70" s="236"/>
      <c r="V70" s="236"/>
      <c r="W70" s="236"/>
      <c r="X70" s="236"/>
      <c r="Y70" s="236"/>
      <c r="Z70" s="236"/>
      <c r="AA70" s="236"/>
      <c r="AB70" s="236"/>
      <c r="AC70" s="236"/>
      <c r="AD70" s="236"/>
      <c r="AE70" s="236"/>
      <c r="AF70" s="236"/>
      <c r="AG70" s="236"/>
      <c r="AH70" s="236"/>
      <c r="AI70" s="236"/>
      <c r="AJ70" s="236"/>
      <c r="AK70" s="236"/>
      <c r="AL70" s="236"/>
      <c r="AM70" s="236"/>
      <c r="AN70" s="236"/>
      <c r="AO70" s="236"/>
      <c r="AP70" s="236"/>
      <c r="AQ70" s="236"/>
      <c r="AR70" s="236"/>
      <c r="AS70" s="177">
        <f t="shared" si="4"/>
        <v>0</v>
      </c>
      <c r="AT70" s="172"/>
      <c r="AU70" s="173"/>
      <c r="AV70" s="173"/>
      <c r="AW70" s="173"/>
      <c r="AX70" s="172"/>
      <c r="AY70" s="172"/>
      <c r="AZ70" s="172"/>
      <c r="BA70" s="172"/>
      <c r="BB70" s="172"/>
      <c r="BC70" s="172"/>
      <c r="BD70" s="172"/>
      <c r="BE70" s="172"/>
      <c r="BF70" s="172"/>
      <c r="BG70" s="172"/>
      <c r="BH70" s="172"/>
      <c r="BI70" s="172"/>
      <c r="BJ70" s="172"/>
      <c r="BK70" s="172"/>
      <c r="BL70" s="172"/>
      <c r="BM70" s="172"/>
      <c r="BN70" s="172"/>
      <c r="BO70" s="172"/>
      <c r="BP70" s="172"/>
      <c r="BQ70" s="172"/>
      <c r="BR70" s="172"/>
      <c r="BS70" s="172"/>
      <c r="BT70" s="172"/>
      <c r="BU70" s="172"/>
      <c r="BV70" s="172"/>
      <c r="BW70" s="172"/>
      <c r="BX70" s="172"/>
      <c r="BY70" s="172"/>
      <c r="BZ70" s="172"/>
      <c r="CA70" s="172"/>
      <c r="CB70" s="172"/>
      <c r="CC70" s="172"/>
      <c r="CD70" s="172"/>
      <c r="CE70" s="172"/>
      <c r="CF70" s="172"/>
      <c r="CG70" s="172"/>
      <c r="CH70" s="172"/>
      <c r="CI70" s="172"/>
      <c r="CJ70" s="172"/>
      <c r="CK70" s="172"/>
      <c r="CL70" s="172"/>
      <c r="CM70" s="172"/>
      <c r="CN70" s="172"/>
      <c r="CO70" s="172"/>
      <c r="CP70" s="172"/>
      <c r="CQ70" s="172"/>
      <c r="CR70" s="172"/>
      <c r="CS70" s="172"/>
      <c r="CT70" s="172"/>
      <c r="CU70" s="172"/>
      <c r="CV70" s="172"/>
      <c r="CW70" s="172"/>
      <c r="CX70" s="172"/>
      <c r="CY70" s="172"/>
      <c r="CZ70" s="172"/>
      <c r="DA70" s="172"/>
      <c r="DB70" s="172"/>
      <c r="DC70" s="172"/>
      <c r="DD70" s="172"/>
      <c r="DE70" s="172"/>
      <c r="DF70" s="172"/>
      <c r="DG70" s="172"/>
      <c r="DH70" s="172"/>
      <c r="DI70" s="172"/>
    </row>
    <row r="71" spans="1:113" s="225" customFormat="1" hidden="1">
      <c r="A71" s="178" t="s">
        <v>361</v>
      </c>
      <c r="B71" s="243"/>
      <c r="C71" s="242"/>
      <c r="D71" s="241"/>
      <c r="E71" s="240"/>
      <c r="F71" s="239"/>
      <c r="G71" s="238"/>
      <c r="H71" s="231"/>
      <c r="I71" s="237"/>
      <c r="J71" s="236"/>
      <c r="K71" s="236"/>
      <c r="L71" s="236"/>
      <c r="M71" s="236"/>
      <c r="N71" s="236"/>
      <c r="O71" s="236"/>
      <c r="P71" s="236"/>
      <c r="Q71" s="236"/>
      <c r="R71" s="236"/>
      <c r="S71" s="236"/>
      <c r="T71" s="236"/>
      <c r="U71" s="236"/>
      <c r="V71" s="236"/>
      <c r="W71" s="236"/>
      <c r="X71" s="236"/>
      <c r="Y71" s="236"/>
      <c r="Z71" s="236"/>
      <c r="AA71" s="236"/>
      <c r="AB71" s="236"/>
      <c r="AC71" s="236"/>
      <c r="AD71" s="236"/>
      <c r="AE71" s="236"/>
      <c r="AF71" s="236"/>
      <c r="AG71" s="236"/>
      <c r="AH71" s="236"/>
      <c r="AI71" s="236"/>
      <c r="AJ71" s="236"/>
      <c r="AK71" s="236"/>
      <c r="AL71" s="236"/>
      <c r="AM71" s="236"/>
      <c r="AN71" s="236"/>
      <c r="AO71" s="236"/>
      <c r="AP71" s="236"/>
      <c r="AQ71" s="236"/>
      <c r="AR71" s="236"/>
      <c r="AS71" s="177">
        <f t="shared" si="4"/>
        <v>0</v>
      </c>
      <c r="AT71" s="172"/>
      <c r="AU71" s="173"/>
      <c r="AV71" s="173"/>
      <c r="AW71" s="173"/>
      <c r="AX71" s="172"/>
      <c r="AY71" s="172"/>
      <c r="AZ71" s="172"/>
      <c r="BA71" s="172"/>
      <c r="BB71" s="172"/>
      <c r="BC71" s="172"/>
      <c r="BD71" s="172"/>
      <c r="BE71" s="172"/>
      <c r="BF71" s="172"/>
      <c r="BG71" s="172"/>
      <c r="BH71" s="172"/>
      <c r="BI71" s="172"/>
      <c r="BJ71" s="172"/>
      <c r="BK71" s="172"/>
      <c r="BL71" s="172"/>
      <c r="BM71" s="172"/>
      <c r="BN71" s="172"/>
      <c r="BO71" s="172"/>
      <c r="BP71" s="172"/>
      <c r="BQ71" s="172"/>
      <c r="BR71" s="172"/>
      <c r="BS71" s="172"/>
      <c r="BT71" s="172"/>
      <c r="BU71" s="172"/>
      <c r="BV71" s="172"/>
      <c r="BW71" s="172"/>
      <c r="BX71" s="172"/>
      <c r="BY71" s="172"/>
      <c r="BZ71" s="172"/>
      <c r="CA71" s="172"/>
      <c r="CB71" s="172"/>
      <c r="CC71" s="172"/>
      <c r="CD71" s="172"/>
      <c r="CE71" s="172"/>
      <c r="CF71" s="172"/>
      <c r="CG71" s="172"/>
      <c r="CH71" s="172"/>
      <c r="CI71" s="172"/>
      <c r="CJ71" s="172"/>
      <c r="CK71" s="172"/>
      <c r="CL71" s="172"/>
      <c r="CM71" s="172"/>
      <c r="CN71" s="172"/>
      <c r="CO71" s="172"/>
      <c r="CP71" s="172"/>
      <c r="CQ71" s="172"/>
      <c r="CR71" s="172"/>
      <c r="CS71" s="172"/>
      <c r="CT71" s="172"/>
      <c r="CU71" s="172"/>
      <c r="CV71" s="172"/>
      <c r="CW71" s="172"/>
      <c r="CX71" s="172"/>
      <c r="CY71" s="172"/>
      <c r="CZ71" s="172"/>
      <c r="DA71" s="172"/>
      <c r="DB71" s="172"/>
      <c r="DC71" s="172"/>
      <c r="DD71" s="172"/>
      <c r="DE71" s="172"/>
      <c r="DF71" s="172"/>
      <c r="DG71" s="172"/>
      <c r="DH71" s="172"/>
      <c r="DI71" s="172"/>
    </row>
    <row r="72" spans="1:113" s="225" customFormat="1" hidden="1">
      <c r="A72" s="178" t="s">
        <v>361</v>
      </c>
      <c r="B72" s="243"/>
      <c r="C72" s="242"/>
      <c r="D72" s="241"/>
      <c r="E72" s="240"/>
      <c r="F72" s="239"/>
      <c r="G72" s="238"/>
      <c r="H72" s="231"/>
      <c r="I72" s="237"/>
      <c r="J72" s="236"/>
      <c r="K72" s="236"/>
      <c r="L72" s="236"/>
      <c r="M72" s="236"/>
      <c r="N72" s="236"/>
      <c r="O72" s="236"/>
      <c r="P72" s="236"/>
      <c r="Q72" s="236"/>
      <c r="R72" s="236"/>
      <c r="S72" s="236"/>
      <c r="T72" s="236"/>
      <c r="U72" s="236"/>
      <c r="V72" s="236"/>
      <c r="W72" s="236"/>
      <c r="X72" s="236"/>
      <c r="Y72" s="236"/>
      <c r="Z72" s="236"/>
      <c r="AA72" s="236"/>
      <c r="AB72" s="236"/>
      <c r="AC72" s="236"/>
      <c r="AD72" s="236"/>
      <c r="AE72" s="236"/>
      <c r="AF72" s="236"/>
      <c r="AG72" s="236"/>
      <c r="AH72" s="236"/>
      <c r="AI72" s="236"/>
      <c r="AJ72" s="236"/>
      <c r="AK72" s="236"/>
      <c r="AL72" s="236"/>
      <c r="AM72" s="236"/>
      <c r="AN72" s="236"/>
      <c r="AO72" s="236"/>
      <c r="AP72" s="236"/>
      <c r="AQ72" s="236"/>
      <c r="AR72" s="236"/>
      <c r="AS72" s="177">
        <f t="shared" si="4"/>
        <v>0</v>
      </c>
      <c r="AT72" s="172"/>
      <c r="AU72" s="173"/>
      <c r="AV72" s="173"/>
      <c r="AW72" s="173"/>
      <c r="AX72" s="172"/>
      <c r="AY72" s="172"/>
      <c r="AZ72" s="172"/>
      <c r="BA72" s="172"/>
      <c r="BB72" s="172"/>
      <c r="BC72" s="172"/>
      <c r="BD72" s="172"/>
      <c r="BE72" s="172"/>
      <c r="BF72" s="172"/>
      <c r="BG72" s="172"/>
      <c r="BH72" s="172"/>
      <c r="BI72" s="172"/>
      <c r="BJ72" s="172"/>
      <c r="BK72" s="172"/>
      <c r="BL72" s="172"/>
      <c r="BM72" s="172"/>
      <c r="BN72" s="172"/>
      <c r="BO72" s="172"/>
      <c r="BP72" s="172"/>
      <c r="BQ72" s="172"/>
      <c r="BR72" s="172"/>
      <c r="BS72" s="172"/>
      <c r="BT72" s="172"/>
      <c r="BU72" s="172"/>
      <c r="BV72" s="172"/>
      <c r="BW72" s="172"/>
      <c r="BX72" s="172"/>
      <c r="BY72" s="172"/>
      <c r="BZ72" s="172"/>
      <c r="CA72" s="172"/>
      <c r="CB72" s="172"/>
      <c r="CC72" s="172"/>
      <c r="CD72" s="172"/>
      <c r="CE72" s="172"/>
      <c r="CF72" s="172"/>
      <c r="CG72" s="172"/>
      <c r="CH72" s="172"/>
      <c r="CI72" s="172"/>
      <c r="CJ72" s="172"/>
      <c r="CK72" s="172"/>
      <c r="CL72" s="172"/>
      <c r="CM72" s="172"/>
      <c r="CN72" s="172"/>
      <c r="CO72" s="172"/>
      <c r="CP72" s="172"/>
      <c r="CQ72" s="172"/>
      <c r="CR72" s="172"/>
      <c r="CS72" s="172"/>
      <c r="CT72" s="172"/>
      <c r="CU72" s="172"/>
      <c r="CV72" s="172"/>
      <c r="CW72" s="172"/>
      <c r="CX72" s="172"/>
      <c r="CY72" s="172"/>
      <c r="CZ72" s="172"/>
      <c r="DA72" s="172"/>
      <c r="DB72" s="172"/>
      <c r="DC72" s="172"/>
      <c r="DD72" s="172"/>
      <c r="DE72" s="172"/>
      <c r="DF72" s="172"/>
      <c r="DG72" s="172"/>
      <c r="DH72" s="172"/>
      <c r="DI72" s="172"/>
    </row>
    <row r="73" spans="1:113" s="225" customFormat="1" hidden="1">
      <c r="A73" s="178" t="s">
        <v>361</v>
      </c>
      <c r="B73" s="243"/>
      <c r="C73" s="242"/>
      <c r="D73" s="241"/>
      <c r="E73" s="240"/>
      <c r="F73" s="239"/>
      <c r="G73" s="238"/>
      <c r="H73" s="231"/>
      <c r="I73" s="237"/>
      <c r="J73" s="236"/>
      <c r="K73" s="236"/>
      <c r="L73" s="236"/>
      <c r="M73" s="236"/>
      <c r="N73" s="236"/>
      <c r="O73" s="236"/>
      <c r="P73" s="236"/>
      <c r="Q73" s="236"/>
      <c r="R73" s="236"/>
      <c r="S73" s="236"/>
      <c r="T73" s="236"/>
      <c r="U73" s="236"/>
      <c r="V73" s="236"/>
      <c r="W73" s="236"/>
      <c r="X73" s="236"/>
      <c r="Y73" s="236"/>
      <c r="Z73" s="236"/>
      <c r="AA73" s="236"/>
      <c r="AB73" s="236"/>
      <c r="AC73" s="236"/>
      <c r="AD73" s="236"/>
      <c r="AE73" s="236"/>
      <c r="AF73" s="236"/>
      <c r="AG73" s="236"/>
      <c r="AH73" s="236"/>
      <c r="AI73" s="236"/>
      <c r="AJ73" s="236"/>
      <c r="AK73" s="236"/>
      <c r="AL73" s="236"/>
      <c r="AM73" s="236"/>
      <c r="AN73" s="236"/>
      <c r="AO73" s="236"/>
      <c r="AP73" s="236"/>
      <c r="AQ73" s="236"/>
      <c r="AR73" s="236"/>
      <c r="AS73" s="177">
        <f t="shared" si="4"/>
        <v>0</v>
      </c>
      <c r="AT73" s="172"/>
      <c r="AU73" s="173"/>
      <c r="AV73" s="173"/>
      <c r="AW73" s="173"/>
      <c r="AX73" s="172"/>
      <c r="AY73" s="172"/>
      <c r="AZ73" s="172"/>
      <c r="BA73" s="172"/>
      <c r="BB73" s="172"/>
      <c r="BC73" s="172"/>
      <c r="BD73" s="172"/>
      <c r="BE73" s="172"/>
      <c r="BF73" s="172"/>
      <c r="BG73" s="172"/>
      <c r="BH73" s="172"/>
      <c r="BI73" s="172"/>
      <c r="BJ73" s="172"/>
      <c r="BK73" s="172"/>
      <c r="BL73" s="172"/>
      <c r="BM73" s="172"/>
      <c r="BN73" s="172"/>
      <c r="BO73" s="172"/>
      <c r="BP73" s="172"/>
      <c r="BQ73" s="172"/>
      <c r="BR73" s="172"/>
      <c r="BS73" s="172"/>
      <c r="BT73" s="172"/>
      <c r="BU73" s="172"/>
      <c r="BV73" s="172"/>
      <c r="BW73" s="172"/>
      <c r="BX73" s="172"/>
      <c r="BY73" s="172"/>
      <c r="BZ73" s="172"/>
      <c r="CA73" s="172"/>
      <c r="CB73" s="172"/>
      <c r="CC73" s="172"/>
      <c r="CD73" s="172"/>
      <c r="CE73" s="172"/>
      <c r="CF73" s="172"/>
      <c r="CG73" s="172"/>
      <c r="CH73" s="172"/>
      <c r="CI73" s="172"/>
      <c r="CJ73" s="172"/>
      <c r="CK73" s="172"/>
      <c r="CL73" s="172"/>
      <c r="CM73" s="172"/>
      <c r="CN73" s="172"/>
      <c r="CO73" s="172"/>
      <c r="CP73" s="172"/>
      <c r="CQ73" s="172"/>
      <c r="CR73" s="172"/>
      <c r="CS73" s="172"/>
      <c r="CT73" s="172"/>
      <c r="CU73" s="172"/>
      <c r="CV73" s="172"/>
      <c r="CW73" s="172"/>
      <c r="CX73" s="172"/>
      <c r="CY73" s="172"/>
      <c r="CZ73" s="172"/>
      <c r="DA73" s="172"/>
      <c r="DB73" s="172"/>
      <c r="DC73" s="172"/>
      <c r="DD73" s="172"/>
      <c r="DE73" s="172"/>
      <c r="DF73" s="172"/>
      <c r="DG73" s="172"/>
      <c r="DH73" s="172"/>
      <c r="DI73" s="172"/>
    </row>
    <row r="74" spans="1:113" s="225" customFormat="1" hidden="1">
      <c r="A74" s="178" t="s">
        <v>361</v>
      </c>
      <c r="B74" s="243"/>
      <c r="C74" s="242"/>
      <c r="D74" s="241"/>
      <c r="E74" s="240"/>
      <c r="F74" s="239"/>
      <c r="G74" s="238"/>
      <c r="H74" s="231"/>
      <c r="I74" s="237"/>
      <c r="J74" s="236"/>
      <c r="K74" s="236"/>
      <c r="L74" s="236"/>
      <c r="M74" s="236"/>
      <c r="N74" s="236"/>
      <c r="O74" s="236"/>
      <c r="P74" s="236"/>
      <c r="Q74" s="236"/>
      <c r="R74" s="236"/>
      <c r="S74" s="236"/>
      <c r="T74" s="236"/>
      <c r="U74" s="236"/>
      <c r="V74" s="236"/>
      <c r="W74" s="236"/>
      <c r="X74" s="236"/>
      <c r="Y74" s="236"/>
      <c r="Z74" s="236"/>
      <c r="AA74" s="236"/>
      <c r="AB74" s="236"/>
      <c r="AC74" s="236"/>
      <c r="AD74" s="236"/>
      <c r="AE74" s="236"/>
      <c r="AF74" s="236"/>
      <c r="AG74" s="236"/>
      <c r="AH74" s="236"/>
      <c r="AI74" s="236"/>
      <c r="AJ74" s="236"/>
      <c r="AK74" s="236"/>
      <c r="AL74" s="236"/>
      <c r="AM74" s="236"/>
      <c r="AN74" s="236"/>
      <c r="AO74" s="236"/>
      <c r="AP74" s="236"/>
      <c r="AQ74" s="236"/>
      <c r="AR74" s="236"/>
      <c r="AS74" s="177">
        <f t="shared" si="4"/>
        <v>0</v>
      </c>
      <c r="AT74" s="172"/>
      <c r="AU74" s="173"/>
      <c r="AV74" s="173"/>
      <c r="AW74" s="173"/>
      <c r="AX74" s="172"/>
      <c r="AY74" s="172"/>
      <c r="AZ74" s="172"/>
      <c r="BA74" s="172"/>
      <c r="BB74" s="172"/>
      <c r="BC74" s="172"/>
      <c r="BD74" s="172"/>
      <c r="BE74" s="172"/>
      <c r="BF74" s="172"/>
      <c r="BG74" s="172"/>
      <c r="BH74" s="172"/>
      <c r="BI74" s="172"/>
      <c r="BJ74" s="172"/>
      <c r="BK74" s="172"/>
      <c r="BL74" s="172"/>
      <c r="BM74" s="172"/>
      <c r="BN74" s="172"/>
      <c r="BO74" s="172"/>
      <c r="BP74" s="172"/>
      <c r="BQ74" s="172"/>
      <c r="BR74" s="172"/>
      <c r="BS74" s="172"/>
      <c r="BT74" s="172"/>
      <c r="BU74" s="172"/>
      <c r="BV74" s="172"/>
      <c r="BW74" s="172"/>
      <c r="BX74" s="172"/>
      <c r="BY74" s="172"/>
      <c r="BZ74" s="172"/>
      <c r="CA74" s="172"/>
      <c r="CB74" s="172"/>
      <c r="CC74" s="172"/>
      <c r="CD74" s="172"/>
      <c r="CE74" s="172"/>
      <c r="CF74" s="172"/>
      <c r="CG74" s="172"/>
      <c r="CH74" s="172"/>
      <c r="CI74" s="172"/>
      <c r="CJ74" s="172"/>
      <c r="CK74" s="172"/>
      <c r="CL74" s="172"/>
      <c r="CM74" s="172"/>
      <c r="CN74" s="172"/>
      <c r="CO74" s="172"/>
      <c r="CP74" s="172"/>
      <c r="CQ74" s="172"/>
      <c r="CR74" s="172"/>
      <c r="CS74" s="172"/>
      <c r="CT74" s="172"/>
      <c r="CU74" s="172"/>
      <c r="CV74" s="172"/>
      <c r="CW74" s="172"/>
      <c r="CX74" s="172"/>
      <c r="CY74" s="172"/>
      <c r="CZ74" s="172"/>
      <c r="DA74" s="172"/>
      <c r="DB74" s="172"/>
      <c r="DC74" s="172"/>
      <c r="DD74" s="172"/>
      <c r="DE74" s="172"/>
      <c r="DF74" s="172"/>
      <c r="DG74" s="172"/>
      <c r="DH74" s="172"/>
      <c r="DI74" s="172"/>
    </row>
    <row r="75" spans="1:113" s="225" customFormat="1" hidden="1">
      <c r="A75" s="178" t="s">
        <v>361</v>
      </c>
      <c r="B75" s="243"/>
      <c r="C75" s="242"/>
      <c r="D75" s="241"/>
      <c r="E75" s="240"/>
      <c r="F75" s="239"/>
      <c r="G75" s="238"/>
      <c r="H75" s="231"/>
      <c r="I75" s="237"/>
      <c r="J75" s="236"/>
      <c r="K75" s="236"/>
      <c r="L75" s="236"/>
      <c r="M75" s="236"/>
      <c r="N75" s="236"/>
      <c r="O75" s="236"/>
      <c r="P75" s="236"/>
      <c r="Q75" s="236"/>
      <c r="R75" s="236"/>
      <c r="S75" s="236"/>
      <c r="T75" s="236"/>
      <c r="U75" s="236"/>
      <c r="V75" s="236"/>
      <c r="W75" s="236"/>
      <c r="X75" s="236"/>
      <c r="Y75" s="236"/>
      <c r="Z75" s="236"/>
      <c r="AA75" s="236"/>
      <c r="AB75" s="236"/>
      <c r="AC75" s="236"/>
      <c r="AD75" s="236"/>
      <c r="AE75" s="236"/>
      <c r="AF75" s="236"/>
      <c r="AG75" s="236"/>
      <c r="AH75" s="236"/>
      <c r="AI75" s="236"/>
      <c r="AJ75" s="236"/>
      <c r="AK75" s="236"/>
      <c r="AL75" s="236"/>
      <c r="AM75" s="236"/>
      <c r="AN75" s="236"/>
      <c r="AO75" s="236"/>
      <c r="AP75" s="236"/>
      <c r="AQ75" s="236"/>
      <c r="AR75" s="236"/>
      <c r="AS75" s="177">
        <f t="shared" si="4"/>
        <v>0</v>
      </c>
      <c r="AT75" s="172"/>
      <c r="AU75" s="173"/>
      <c r="AV75" s="173"/>
      <c r="AW75" s="173"/>
      <c r="AX75" s="172"/>
      <c r="AY75" s="172"/>
      <c r="AZ75" s="172"/>
      <c r="BA75" s="172"/>
      <c r="BB75" s="172"/>
      <c r="BC75" s="172"/>
      <c r="BD75" s="172"/>
      <c r="BE75" s="172"/>
      <c r="BF75" s="172"/>
      <c r="BG75" s="172"/>
      <c r="BH75" s="172"/>
      <c r="BI75" s="172"/>
      <c r="BJ75" s="172"/>
      <c r="BK75" s="172"/>
      <c r="BL75" s="172"/>
      <c r="BM75" s="172"/>
      <c r="BN75" s="172"/>
      <c r="BO75" s="172"/>
      <c r="BP75" s="172"/>
      <c r="BQ75" s="172"/>
      <c r="BR75" s="172"/>
      <c r="BS75" s="172"/>
      <c r="BT75" s="172"/>
      <c r="BU75" s="172"/>
      <c r="BV75" s="172"/>
      <c r="BW75" s="172"/>
      <c r="BX75" s="172"/>
      <c r="BY75" s="172"/>
      <c r="BZ75" s="172"/>
      <c r="CA75" s="172"/>
      <c r="CB75" s="172"/>
      <c r="CC75" s="172"/>
      <c r="CD75" s="172"/>
      <c r="CE75" s="172"/>
      <c r="CF75" s="172"/>
      <c r="CG75" s="172"/>
      <c r="CH75" s="172"/>
      <c r="CI75" s="172"/>
      <c r="CJ75" s="172"/>
      <c r="CK75" s="172"/>
      <c r="CL75" s="172"/>
      <c r="CM75" s="172"/>
      <c r="CN75" s="172"/>
      <c r="CO75" s="172"/>
      <c r="CP75" s="172"/>
      <c r="CQ75" s="172"/>
      <c r="CR75" s="172"/>
      <c r="CS75" s="172"/>
      <c r="CT75" s="172"/>
      <c r="CU75" s="172"/>
      <c r="CV75" s="172"/>
      <c r="CW75" s="172"/>
      <c r="CX75" s="172"/>
      <c r="CY75" s="172"/>
      <c r="CZ75" s="172"/>
      <c r="DA75" s="172"/>
      <c r="DB75" s="172"/>
      <c r="DC75" s="172"/>
      <c r="DD75" s="172"/>
      <c r="DE75" s="172"/>
      <c r="DF75" s="172"/>
      <c r="DG75" s="172"/>
      <c r="DH75" s="172"/>
      <c r="DI75" s="172"/>
    </row>
    <row r="76" spans="1:113" s="225" customFormat="1" hidden="1">
      <c r="A76" s="178" t="s">
        <v>361</v>
      </c>
      <c r="B76" s="243"/>
      <c r="C76" s="242"/>
      <c r="D76" s="241"/>
      <c r="E76" s="240"/>
      <c r="F76" s="239"/>
      <c r="G76" s="238"/>
      <c r="H76" s="231"/>
      <c r="I76" s="237"/>
      <c r="J76" s="236"/>
      <c r="K76" s="236"/>
      <c r="L76" s="236"/>
      <c r="M76" s="236"/>
      <c r="N76" s="236"/>
      <c r="O76" s="236"/>
      <c r="P76" s="236"/>
      <c r="Q76" s="236"/>
      <c r="R76" s="236"/>
      <c r="S76" s="236"/>
      <c r="T76" s="236"/>
      <c r="U76" s="236"/>
      <c r="V76" s="236"/>
      <c r="W76" s="236"/>
      <c r="X76" s="236"/>
      <c r="Y76" s="236"/>
      <c r="Z76" s="236"/>
      <c r="AA76" s="236"/>
      <c r="AB76" s="236"/>
      <c r="AC76" s="236"/>
      <c r="AD76" s="236"/>
      <c r="AE76" s="236"/>
      <c r="AF76" s="236"/>
      <c r="AG76" s="236"/>
      <c r="AH76" s="236"/>
      <c r="AI76" s="236"/>
      <c r="AJ76" s="236"/>
      <c r="AK76" s="236"/>
      <c r="AL76" s="236"/>
      <c r="AM76" s="236"/>
      <c r="AN76" s="236"/>
      <c r="AO76" s="236"/>
      <c r="AP76" s="236"/>
      <c r="AQ76" s="236"/>
      <c r="AR76" s="236"/>
      <c r="AS76" s="177">
        <f t="shared" si="4"/>
        <v>0</v>
      </c>
      <c r="AT76" s="172"/>
      <c r="AU76" s="173"/>
      <c r="AV76" s="173"/>
      <c r="AW76" s="173"/>
      <c r="AX76" s="172"/>
      <c r="AY76" s="172"/>
      <c r="AZ76" s="172"/>
      <c r="BA76" s="172"/>
      <c r="BB76" s="172"/>
      <c r="BC76" s="172"/>
      <c r="BD76" s="172"/>
      <c r="BE76" s="172"/>
      <c r="BF76" s="172"/>
      <c r="BG76" s="172"/>
      <c r="BH76" s="172"/>
      <c r="BI76" s="172"/>
      <c r="BJ76" s="172"/>
      <c r="BK76" s="172"/>
      <c r="BL76" s="172"/>
      <c r="BM76" s="172"/>
      <c r="BN76" s="172"/>
      <c r="BO76" s="172"/>
      <c r="BP76" s="172"/>
      <c r="BQ76" s="172"/>
      <c r="BR76" s="172"/>
      <c r="BS76" s="172"/>
      <c r="BT76" s="172"/>
      <c r="BU76" s="172"/>
      <c r="BV76" s="172"/>
      <c r="BW76" s="172"/>
      <c r="BX76" s="172"/>
      <c r="BY76" s="172"/>
      <c r="BZ76" s="172"/>
      <c r="CA76" s="172"/>
      <c r="CB76" s="172"/>
      <c r="CC76" s="172"/>
      <c r="CD76" s="172"/>
      <c r="CE76" s="172"/>
      <c r="CF76" s="172"/>
      <c r="CG76" s="172"/>
      <c r="CH76" s="172"/>
      <c r="CI76" s="172"/>
      <c r="CJ76" s="172"/>
      <c r="CK76" s="172"/>
      <c r="CL76" s="172"/>
      <c r="CM76" s="172"/>
      <c r="CN76" s="172"/>
      <c r="CO76" s="172"/>
      <c r="CP76" s="172"/>
      <c r="CQ76" s="172"/>
      <c r="CR76" s="172"/>
      <c r="CS76" s="172"/>
      <c r="CT76" s="172"/>
      <c r="CU76" s="172"/>
      <c r="CV76" s="172"/>
      <c r="CW76" s="172"/>
      <c r="CX76" s="172"/>
      <c r="CY76" s="172"/>
      <c r="CZ76" s="172"/>
      <c r="DA76" s="172"/>
      <c r="DB76" s="172"/>
      <c r="DC76" s="172"/>
      <c r="DD76" s="172"/>
      <c r="DE76" s="172"/>
      <c r="DF76" s="172"/>
      <c r="DG76" s="172"/>
      <c r="DH76" s="172"/>
      <c r="DI76" s="172"/>
    </row>
    <row r="77" spans="1:113" s="225" customFormat="1" hidden="1">
      <c r="A77" s="178" t="s">
        <v>361</v>
      </c>
      <c r="B77" s="243"/>
      <c r="C77" s="242"/>
      <c r="D77" s="241"/>
      <c r="E77" s="240"/>
      <c r="F77" s="239"/>
      <c r="G77" s="238"/>
      <c r="H77" s="231"/>
      <c r="I77" s="237"/>
      <c r="J77" s="236"/>
      <c r="K77" s="236"/>
      <c r="L77" s="236"/>
      <c r="M77" s="236"/>
      <c r="N77" s="236"/>
      <c r="O77" s="236"/>
      <c r="P77" s="236"/>
      <c r="Q77" s="236"/>
      <c r="R77" s="236"/>
      <c r="S77" s="236"/>
      <c r="T77" s="236"/>
      <c r="U77" s="236"/>
      <c r="V77" s="236"/>
      <c r="W77" s="236"/>
      <c r="X77" s="236"/>
      <c r="Y77" s="236"/>
      <c r="Z77" s="236"/>
      <c r="AA77" s="236"/>
      <c r="AB77" s="236"/>
      <c r="AC77" s="236"/>
      <c r="AD77" s="236"/>
      <c r="AE77" s="236"/>
      <c r="AF77" s="236"/>
      <c r="AG77" s="236"/>
      <c r="AH77" s="236"/>
      <c r="AI77" s="236"/>
      <c r="AJ77" s="236"/>
      <c r="AK77" s="236"/>
      <c r="AL77" s="236"/>
      <c r="AM77" s="236"/>
      <c r="AN77" s="236"/>
      <c r="AO77" s="236"/>
      <c r="AP77" s="236"/>
      <c r="AQ77" s="236"/>
      <c r="AR77" s="236"/>
      <c r="AS77" s="177">
        <f t="shared" si="4"/>
        <v>0</v>
      </c>
      <c r="AT77" s="172"/>
      <c r="AU77" s="173"/>
      <c r="AV77" s="173"/>
      <c r="AW77" s="173"/>
      <c r="AX77" s="172"/>
      <c r="AY77" s="172"/>
      <c r="AZ77" s="172"/>
      <c r="BA77" s="172"/>
      <c r="BB77" s="172"/>
      <c r="BC77" s="172"/>
      <c r="BD77" s="172"/>
      <c r="BE77" s="172"/>
      <c r="BF77" s="172"/>
      <c r="BG77" s="172"/>
      <c r="BH77" s="172"/>
      <c r="BI77" s="172"/>
      <c r="BJ77" s="172"/>
      <c r="BK77" s="172"/>
      <c r="BL77" s="172"/>
      <c r="BM77" s="172"/>
      <c r="BN77" s="172"/>
      <c r="BO77" s="172"/>
      <c r="BP77" s="172"/>
      <c r="BQ77" s="172"/>
      <c r="BR77" s="172"/>
      <c r="BS77" s="172"/>
      <c r="BT77" s="172"/>
      <c r="BU77" s="172"/>
      <c r="BV77" s="172"/>
      <c r="BW77" s="172"/>
      <c r="BX77" s="172"/>
      <c r="BY77" s="172"/>
      <c r="BZ77" s="172"/>
      <c r="CA77" s="172"/>
      <c r="CB77" s="172"/>
      <c r="CC77" s="172"/>
      <c r="CD77" s="172"/>
      <c r="CE77" s="172"/>
      <c r="CF77" s="172"/>
      <c r="CG77" s="172"/>
      <c r="CH77" s="172"/>
      <c r="CI77" s="172"/>
      <c r="CJ77" s="172"/>
      <c r="CK77" s="172"/>
      <c r="CL77" s="172"/>
      <c r="CM77" s="172"/>
      <c r="CN77" s="172"/>
      <c r="CO77" s="172"/>
      <c r="CP77" s="172"/>
      <c r="CQ77" s="172"/>
      <c r="CR77" s="172"/>
      <c r="CS77" s="172"/>
      <c r="CT77" s="172"/>
      <c r="CU77" s="172"/>
      <c r="CV77" s="172"/>
      <c r="CW77" s="172"/>
      <c r="CX77" s="172"/>
      <c r="CY77" s="172"/>
      <c r="CZ77" s="172"/>
      <c r="DA77" s="172"/>
      <c r="DB77" s="172"/>
      <c r="DC77" s="172"/>
      <c r="DD77" s="172"/>
      <c r="DE77" s="172"/>
      <c r="DF77" s="172"/>
      <c r="DG77" s="172"/>
      <c r="DH77" s="172"/>
      <c r="DI77" s="172"/>
    </row>
    <row r="78" spans="1:113" s="225" customFormat="1" hidden="1">
      <c r="A78" s="178" t="s">
        <v>361</v>
      </c>
      <c r="B78" s="243"/>
      <c r="C78" s="242"/>
      <c r="D78" s="241"/>
      <c r="E78" s="240"/>
      <c r="F78" s="239"/>
      <c r="G78" s="238"/>
      <c r="H78" s="231"/>
      <c r="I78" s="237"/>
      <c r="J78" s="236"/>
      <c r="K78" s="236"/>
      <c r="L78" s="236"/>
      <c r="M78" s="236"/>
      <c r="N78" s="236"/>
      <c r="O78" s="236"/>
      <c r="P78" s="236"/>
      <c r="Q78" s="236"/>
      <c r="R78" s="236"/>
      <c r="S78" s="236"/>
      <c r="T78" s="236"/>
      <c r="U78" s="236"/>
      <c r="V78" s="236"/>
      <c r="W78" s="236"/>
      <c r="X78" s="236"/>
      <c r="Y78" s="236"/>
      <c r="Z78" s="236"/>
      <c r="AA78" s="236"/>
      <c r="AB78" s="236"/>
      <c r="AC78" s="236"/>
      <c r="AD78" s="236"/>
      <c r="AE78" s="236"/>
      <c r="AF78" s="236"/>
      <c r="AG78" s="236"/>
      <c r="AH78" s="236"/>
      <c r="AI78" s="236"/>
      <c r="AJ78" s="236"/>
      <c r="AK78" s="236"/>
      <c r="AL78" s="236"/>
      <c r="AM78" s="236"/>
      <c r="AN78" s="236"/>
      <c r="AO78" s="236"/>
      <c r="AP78" s="236"/>
      <c r="AQ78" s="236"/>
      <c r="AR78" s="236"/>
      <c r="AS78" s="177">
        <f t="shared" si="4"/>
        <v>0</v>
      </c>
      <c r="AT78" s="172"/>
      <c r="AU78" s="173"/>
      <c r="AV78" s="173"/>
      <c r="AW78" s="173"/>
      <c r="AX78" s="172"/>
      <c r="AY78" s="172"/>
      <c r="AZ78" s="172"/>
      <c r="BA78" s="172"/>
      <c r="BB78" s="172"/>
      <c r="BC78" s="172"/>
      <c r="BD78" s="172"/>
      <c r="BE78" s="172"/>
      <c r="BF78" s="172"/>
      <c r="BG78" s="172"/>
      <c r="BH78" s="172"/>
      <c r="BI78" s="172"/>
      <c r="BJ78" s="172"/>
      <c r="BK78" s="172"/>
      <c r="BL78" s="172"/>
      <c r="BM78" s="172"/>
      <c r="BN78" s="172"/>
      <c r="BO78" s="172"/>
      <c r="BP78" s="172"/>
      <c r="BQ78" s="172"/>
      <c r="BR78" s="172"/>
      <c r="BS78" s="172"/>
      <c r="BT78" s="172"/>
      <c r="BU78" s="172"/>
      <c r="BV78" s="172"/>
      <c r="BW78" s="172"/>
      <c r="BX78" s="172"/>
      <c r="BY78" s="172"/>
      <c r="BZ78" s="172"/>
      <c r="CA78" s="172"/>
      <c r="CB78" s="172"/>
      <c r="CC78" s="172"/>
      <c r="CD78" s="172"/>
      <c r="CE78" s="172"/>
      <c r="CF78" s="172"/>
      <c r="CG78" s="172"/>
      <c r="CH78" s="172"/>
      <c r="CI78" s="172"/>
      <c r="CJ78" s="172"/>
      <c r="CK78" s="172"/>
      <c r="CL78" s="172"/>
      <c r="CM78" s="172"/>
      <c r="CN78" s="172"/>
      <c r="CO78" s="172"/>
      <c r="CP78" s="172"/>
      <c r="CQ78" s="172"/>
      <c r="CR78" s="172"/>
      <c r="CS78" s="172"/>
      <c r="CT78" s="172"/>
      <c r="CU78" s="172"/>
      <c r="CV78" s="172"/>
      <c r="CW78" s="172"/>
      <c r="CX78" s="172"/>
      <c r="CY78" s="172"/>
      <c r="CZ78" s="172"/>
      <c r="DA78" s="172"/>
      <c r="DB78" s="172"/>
      <c r="DC78" s="172"/>
      <c r="DD78" s="172"/>
      <c r="DE78" s="172"/>
      <c r="DF78" s="172"/>
      <c r="DG78" s="172"/>
      <c r="DH78" s="172"/>
      <c r="DI78" s="172"/>
    </row>
    <row r="79" spans="1:113" s="225" customFormat="1" hidden="1">
      <c r="A79" s="178" t="s">
        <v>361</v>
      </c>
      <c r="B79" s="243"/>
      <c r="C79" s="242"/>
      <c r="D79" s="241"/>
      <c r="E79" s="240"/>
      <c r="F79" s="239"/>
      <c r="G79" s="238"/>
      <c r="H79" s="231"/>
      <c r="I79" s="237"/>
      <c r="J79" s="236"/>
      <c r="K79" s="236"/>
      <c r="L79" s="236"/>
      <c r="M79" s="236"/>
      <c r="N79" s="236"/>
      <c r="O79" s="236"/>
      <c r="P79" s="236"/>
      <c r="Q79" s="236"/>
      <c r="R79" s="236"/>
      <c r="S79" s="236"/>
      <c r="T79" s="236"/>
      <c r="U79" s="236"/>
      <c r="V79" s="236"/>
      <c r="W79" s="236"/>
      <c r="X79" s="236"/>
      <c r="Y79" s="236"/>
      <c r="Z79" s="236"/>
      <c r="AA79" s="236"/>
      <c r="AB79" s="236"/>
      <c r="AC79" s="236"/>
      <c r="AD79" s="236"/>
      <c r="AE79" s="236"/>
      <c r="AF79" s="236"/>
      <c r="AG79" s="236"/>
      <c r="AH79" s="236"/>
      <c r="AI79" s="236"/>
      <c r="AJ79" s="236"/>
      <c r="AK79" s="236"/>
      <c r="AL79" s="236"/>
      <c r="AM79" s="236"/>
      <c r="AN79" s="236"/>
      <c r="AO79" s="236"/>
      <c r="AP79" s="236"/>
      <c r="AQ79" s="236"/>
      <c r="AR79" s="236"/>
      <c r="AS79" s="177">
        <f t="shared" si="4"/>
        <v>0</v>
      </c>
      <c r="AT79" s="172"/>
      <c r="AU79" s="173"/>
      <c r="AV79" s="173"/>
      <c r="AW79" s="173"/>
      <c r="AX79" s="172"/>
      <c r="AY79" s="172"/>
      <c r="AZ79" s="172"/>
      <c r="BA79" s="172"/>
      <c r="BB79" s="172"/>
      <c r="BC79" s="172"/>
      <c r="BD79" s="172"/>
      <c r="BE79" s="172"/>
      <c r="BF79" s="172"/>
      <c r="BG79" s="172"/>
      <c r="BH79" s="172"/>
      <c r="BI79" s="172"/>
      <c r="BJ79" s="172"/>
      <c r="BK79" s="172"/>
      <c r="BL79" s="172"/>
      <c r="BM79" s="172"/>
      <c r="BN79" s="172"/>
      <c r="BO79" s="172"/>
      <c r="BP79" s="172"/>
      <c r="BQ79" s="172"/>
      <c r="BR79" s="172"/>
      <c r="BS79" s="172"/>
      <c r="BT79" s="172"/>
      <c r="BU79" s="172"/>
      <c r="BV79" s="172"/>
      <c r="BW79" s="172"/>
      <c r="BX79" s="172"/>
      <c r="BY79" s="172"/>
      <c r="BZ79" s="172"/>
      <c r="CA79" s="172"/>
      <c r="CB79" s="172"/>
      <c r="CC79" s="172"/>
      <c r="CD79" s="172"/>
      <c r="CE79" s="172"/>
      <c r="CF79" s="172"/>
      <c r="CG79" s="172"/>
      <c r="CH79" s="172"/>
      <c r="CI79" s="172"/>
      <c r="CJ79" s="172"/>
      <c r="CK79" s="172"/>
      <c r="CL79" s="172"/>
      <c r="CM79" s="172"/>
      <c r="CN79" s="172"/>
      <c r="CO79" s="172"/>
      <c r="CP79" s="172"/>
      <c r="CQ79" s="172"/>
      <c r="CR79" s="172"/>
      <c r="CS79" s="172"/>
      <c r="CT79" s="172"/>
      <c r="CU79" s="172"/>
      <c r="CV79" s="172"/>
      <c r="CW79" s="172"/>
      <c r="CX79" s="172"/>
      <c r="CY79" s="172"/>
      <c r="CZ79" s="172"/>
      <c r="DA79" s="172"/>
      <c r="DB79" s="172"/>
      <c r="DC79" s="172"/>
      <c r="DD79" s="172"/>
      <c r="DE79" s="172"/>
      <c r="DF79" s="172"/>
      <c r="DG79" s="172"/>
      <c r="DH79" s="172"/>
      <c r="DI79" s="172"/>
    </row>
    <row r="80" spans="1:113" s="225" customFormat="1" hidden="1">
      <c r="A80" s="178" t="s">
        <v>361</v>
      </c>
      <c r="B80" s="243"/>
      <c r="C80" s="242"/>
      <c r="D80" s="241"/>
      <c r="E80" s="240"/>
      <c r="F80" s="239"/>
      <c r="G80" s="238"/>
      <c r="H80" s="231"/>
      <c r="I80" s="237"/>
      <c r="J80" s="236"/>
      <c r="K80" s="236"/>
      <c r="L80" s="236"/>
      <c r="M80" s="236"/>
      <c r="N80" s="236"/>
      <c r="O80" s="236"/>
      <c r="P80" s="236"/>
      <c r="Q80" s="236"/>
      <c r="R80" s="236"/>
      <c r="S80" s="236"/>
      <c r="T80" s="236"/>
      <c r="U80" s="236"/>
      <c r="V80" s="236"/>
      <c r="W80" s="236"/>
      <c r="X80" s="236"/>
      <c r="Y80" s="236"/>
      <c r="Z80" s="236"/>
      <c r="AA80" s="236"/>
      <c r="AB80" s="236"/>
      <c r="AC80" s="236"/>
      <c r="AD80" s="236"/>
      <c r="AE80" s="236"/>
      <c r="AF80" s="236"/>
      <c r="AG80" s="236"/>
      <c r="AH80" s="236"/>
      <c r="AI80" s="236"/>
      <c r="AJ80" s="236"/>
      <c r="AK80" s="236"/>
      <c r="AL80" s="236"/>
      <c r="AM80" s="236"/>
      <c r="AN80" s="236"/>
      <c r="AO80" s="236"/>
      <c r="AP80" s="236"/>
      <c r="AQ80" s="236"/>
      <c r="AR80" s="236"/>
      <c r="AS80" s="177">
        <f t="shared" si="4"/>
        <v>0</v>
      </c>
      <c r="AT80" s="172"/>
      <c r="AU80" s="173"/>
      <c r="AV80" s="173"/>
      <c r="AW80" s="173"/>
      <c r="AX80" s="172"/>
      <c r="AY80" s="172"/>
      <c r="AZ80" s="172"/>
      <c r="BA80" s="172"/>
      <c r="BB80" s="172"/>
      <c r="BC80" s="172"/>
      <c r="BD80" s="172"/>
      <c r="BE80" s="172"/>
      <c r="BF80" s="172"/>
      <c r="BG80" s="172"/>
      <c r="BH80" s="172"/>
      <c r="BI80" s="172"/>
      <c r="BJ80" s="172"/>
      <c r="BK80" s="172"/>
      <c r="BL80" s="172"/>
      <c r="BM80" s="172"/>
      <c r="BN80" s="172"/>
      <c r="BO80" s="172"/>
      <c r="BP80" s="172"/>
      <c r="BQ80" s="172"/>
      <c r="BR80" s="172"/>
      <c r="BS80" s="172"/>
      <c r="BT80" s="172"/>
      <c r="BU80" s="172"/>
      <c r="BV80" s="172"/>
      <c r="BW80" s="172"/>
      <c r="BX80" s="172"/>
      <c r="BY80" s="172"/>
      <c r="BZ80" s="172"/>
      <c r="CA80" s="172"/>
      <c r="CB80" s="172"/>
      <c r="CC80" s="172"/>
      <c r="CD80" s="172"/>
      <c r="CE80" s="172"/>
      <c r="CF80" s="172"/>
      <c r="CG80" s="172"/>
      <c r="CH80" s="172"/>
      <c r="CI80" s="172"/>
      <c r="CJ80" s="172"/>
      <c r="CK80" s="172"/>
      <c r="CL80" s="172"/>
      <c r="CM80" s="172"/>
      <c r="CN80" s="172"/>
      <c r="CO80" s="172"/>
      <c r="CP80" s="172"/>
      <c r="CQ80" s="172"/>
      <c r="CR80" s="172"/>
      <c r="CS80" s="172"/>
      <c r="CT80" s="172"/>
      <c r="CU80" s="172"/>
      <c r="CV80" s="172"/>
      <c r="CW80" s="172"/>
      <c r="CX80" s="172"/>
      <c r="CY80" s="172"/>
      <c r="CZ80" s="172"/>
      <c r="DA80" s="172"/>
      <c r="DB80" s="172"/>
      <c r="DC80" s="172"/>
      <c r="DD80" s="172"/>
      <c r="DE80" s="172"/>
      <c r="DF80" s="172"/>
      <c r="DG80" s="172"/>
      <c r="DH80" s="172"/>
      <c r="DI80" s="172"/>
    </row>
    <row r="81" spans="1:113" s="225" customFormat="1" hidden="1">
      <c r="A81" s="178" t="s">
        <v>361</v>
      </c>
      <c r="B81" s="243"/>
      <c r="C81" s="242"/>
      <c r="D81" s="241"/>
      <c r="E81" s="240"/>
      <c r="F81" s="239"/>
      <c r="G81" s="238"/>
      <c r="H81" s="231"/>
      <c r="I81" s="237"/>
      <c r="J81" s="236"/>
      <c r="K81" s="236"/>
      <c r="L81" s="236"/>
      <c r="M81" s="236"/>
      <c r="N81" s="236"/>
      <c r="O81" s="236"/>
      <c r="P81" s="236"/>
      <c r="Q81" s="236"/>
      <c r="R81" s="236"/>
      <c r="S81" s="236"/>
      <c r="T81" s="236"/>
      <c r="U81" s="236"/>
      <c r="V81" s="236"/>
      <c r="W81" s="236"/>
      <c r="X81" s="236"/>
      <c r="Y81" s="236"/>
      <c r="Z81" s="236"/>
      <c r="AA81" s="236"/>
      <c r="AB81" s="236"/>
      <c r="AC81" s="236"/>
      <c r="AD81" s="236"/>
      <c r="AE81" s="236"/>
      <c r="AF81" s="236"/>
      <c r="AG81" s="236"/>
      <c r="AH81" s="236"/>
      <c r="AI81" s="236"/>
      <c r="AJ81" s="236"/>
      <c r="AK81" s="236"/>
      <c r="AL81" s="236"/>
      <c r="AM81" s="236"/>
      <c r="AN81" s="236"/>
      <c r="AO81" s="236"/>
      <c r="AP81" s="236"/>
      <c r="AQ81" s="236"/>
      <c r="AR81" s="236"/>
      <c r="AS81" s="177">
        <f t="shared" si="4"/>
        <v>0</v>
      </c>
      <c r="AT81" s="172"/>
      <c r="AU81" s="173"/>
      <c r="AV81" s="173"/>
      <c r="AW81" s="173"/>
      <c r="AX81" s="172"/>
      <c r="AY81" s="172"/>
      <c r="AZ81" s="172"/>
      <c r="BA81" s="172"/>
      <c r="BB81" s="172"/>
      <c r="BC81" s="172"/>
      <c r="BD81" s="172"/>
      <c r="BE81" s="172"/>
      <c r="BF81" s="172"/>
      <c r="BG81" s="172"/>
      <c r="BH81" s="172"/>
      <c r="BI81" s="172"/>
      <c r="BJ81" s="172"/>
      <c r="BK81" s="172"/>
      <c r="BL81" s="172"/>
      <c r="BM81" s="172"/>
      <c r="BN81" s="172"/>
      <c r="BO81" s="172"/>
      <c r="BP81" s="172"/>
      <c r="BQ81" s="172"/>
      <c r="BR81" s="172"/>
      <c r="BS81" s="172"/>
      <c r="BT81" s="172"/>
      <c r="BU81" s="172"/>
      <c r="BV81" s="172"/>
      <c r="BW81" s="172"/>
      <c r="BX81" s="172"/>
      <c r="BY81" s="172"/>
      <c r="BZ81" s="172"/>
      <c r="CA81" s="172"/>
      <c r="CB81" s="172"/>
      <c r="CC81" s="172"/>
      <c r="CD81" s="172"/>
      <c r="CE81" s="172"/>
      <c r="CF81" s="172"/>
      <c r="CG81" s="172"/>
      <c r="CH81" s="172"/>
      <c r="CI81" s="172"/>
      <c r="CJ81" s="172"/>
      <c r="CK81" s="172"/>
      <c r="CL81" s="172"/>
      <c r="CM81" s="172"/>
      <c r="CN81" s="172"/>
      <c r="CO81" s="172"/>
      <c r="CP81" s="172"/>
      <c r="CQ81" s="172"/>
      <c r="CR81" s="172"/>
      <c r="CS81" s="172"/>
      <c r="CT81" s="172"/>
      <c r="CU81" s="172"/>
      <c r="CV81" s="172"/>
      <c r="CW81" s="172"/>
      <c r="CX81" s="172"/>
      <c r="CY81" s="172"/>
      <c r="CZ81" s="172"/>
      <c r="DA81" s="172"/>
      <c r="DB81" s="172"/>
      <c r="DC81" s="172"/>
      <c r="DD81" s="172"/>
      <c r="DE81" s="172"/>
      <c r="DF81" s="172"/>
      <c r="DG81" s="172"/>
      <c r="DH81" s="172"/>
      <c r="DI81" s="172"/>
    </row>
    <row r="82" spans="1:113" s="225" customFormat="1" hidden="1">
      <c r="A82" s="178" t="s">
        <v>361</v>
      </c>
      <c r="B82" s="243"/>
      <c r="C82" s="242"/>
      <c r="D82" s="241"/>
      <c r="E82" s="240"/>
      <c r="F82" s="239"/>
      <c r="G82" s="238"/>
      <c r="H82" s="231"/>
      <c r="I82" s="237"/>
      <c r="J82" s="236"/>
      <c r="K82" s="236"/>
      <c r="L82" s="236"/>
      <c r="M82" s="236"/>
      <c r="N82" s="236"/>
      <c r="O82" s="236"/>
      <c r="P82" s="236"/>
      <c r="Q82" s="236"/>
      <c r="R82" s="236"/>
      <c r="S82" s="236"/>
      <c r="T82" s="236"/>
      <c r="U82" s="236"/>
      <c r="V82" s="236"/>
      <c r="W82" s="236"/>
      <c r="X82" s="236"/>
      <c r="Y82" s="236"/>
      <c r="Z82" s="236"/>
      <c r="AA82" s="236"/>
      <c r="AB82" s="236"/>
      <c r="AC82" s="236"/>
      <c r="AD82" s="236"/>
      <c r="AE82" s="236"/>
      <c r="AF82" s="236"/>
      <c r="AG82" s="236"/>
      <c r="AH82" s="236"/>
      <c r="AI82" s="236"/>
      <c r="AJ82" s="236"/>
      <c r="AK82" s="236"/>
      <c r="AL82" s="236"/>
      <c r="AM82" s="236"/>
      <c r="AN82" s="236"/>
      <c r="AO82" s="236"/>
      <c r="AP82" s="236"/>
      <c r="AQ82" s="236"/>
      <c r="AR82" s="236"/>
      <c r="AS82" s="177">
        <f t="shared" si="4"/>
        <v>0</v>
      </c>
      <c r="AT82" s="172"/>
      <c r="AU82" s="173"/>
      <c r="AV82" s="173"/>
      <c r="AW82" s="173"/>
      <c r="AX82" s="172"/>
      <c r="AY82" s="172"/>
      <c r="AZ82" s="172"/>
      <c r="BA82" s="172"/>
      <c r="BB82" s="172"/>
      <c r="BC82" s="172"/>
      <c r="BD82" s="172"/>
      <c r="BE82" s="172"/>
      <c r="BF82" s="172"/>
      <c r="BG82" s="172"/>
      <c r="BH82" s="172"/>
      <c r="BI82" s="172"/>
      <c r="BJ82" s="172"/>
      <c r="BK82" s="172"/>
      <c r="BL82" s="172"/>
      <c r="BM82" s="172"/>
      <c r="BN82" s="172"/>
      <c r="BO82" s="172"/>
      <c r="BP82" s="172"/>
      <c r="BQ82" s="172"/>
      <c r="BR82" s="172"/>
      <c r="BS82" s="172"/>
      <c r="BT82" s="172"/>
      <c r="BU82" s="172"/>
      <c r="BV82" s="172"/>
      <c r="BW82" s="172"/>
      <c r="BX82" s="172"/>
      <c r="BY82" s="172"/>
      <c r="BZ82" s="172"/>
      <c r="CA82" s="172"/>
      <c r="CB82" s="172"/>
      <c r="CC82" s="172"/>
      <c r="CD82" s="172"/>
      <c r="CE82" s="172"/>
      <c r="CF82" s="172"/>
      <c r="CG82" s="172"/>
      <c r="CH82" s="172"/>
      <c r="CI82" s="172"/>
      <c r="CJ82" s="172"/>
      <c r="CK82" s="172"/>
      <c r="CL82" s="172"/>
      <c r="CM82" s="172"/>
      <c r="CN82" s="172"/>
      <c r="CO82" s="172"/>
      <c r="CP82" s="172"/>
      <c r="CQ82" s="172"/>
      <c r="CR82" s="172"/>
      <c r="CS82" s="172"/>
      <c r="CT82" s="172"/>
      <c r="CU82" s="172"/>
      <c r="CV82" s="172"/>
      <c r="CW82" s="172"/>
      <c r="CX82" s="172"/>
      <c r="CY82" s="172"/>
      <c r="CZ82" s="172"/>
      <c r="DA82" s="172"/>
      <c r="DB82" s="172"/>
      <c r="DC82" s="172"/>
      <c r="DD82" s="172"/>
      <c r="DE82" s="172"/>
      <c r="DF82" s="172"/>
      <c r="DG82" s="172"/>
      <c r="DH82" s="172"/>
      <c r="DI82" s="172"/>
    </row>
    <row r="83" spans="1:113" s="225" customFormat="1" hidden="1">
      <c r="A83" s="178" t="s">
        <v>361</v>
      </c>
      <c r="B83" s="243"/>
      <c r="C83" s="242"/>
      <c r="D83" s="241"/>
      <c r="E83" s="240"/>
      <c r="F83" s="239"/>
      <c r="G83" s="238"/>
      <c r="H83" s="231"/>
      <c r="I83" s="237"/>
      <c r="J83" s="236"/>
      <c r="K83" s="236"/>
      <c r="L83" s="236"/>
      <c r="M83" s="236"/>
      <c r="N83" s="236"/>
      <c r="O83" s="236"/>
      <c r="P83" s="236"/>
      <c r="Q83" s="236"/>
      <c r="R83" s="236"/>
      <c r="S83" s="236"/>
      <c r="T83" s="236"/>
      <c r="U83" s="236"/>
      <c r="V83" s="236"/>
      <c r="W83" s="236"/>
      <c r="X83" s="236"/>
      <c r="Y83" s="236"/>
      <c r="Z83" s="236"/>
      <c r="AA83" s="236"/>
      <c r="AB83" s="236"/>
      <c r="AC83" s="236"/>
      <c r="AD83" s="236"/>
      <c r="AE83" s="236"/>
      <c r="AF83" s="236"/>
      <c r="AG83" s="236"/>
      <c r="AH83" s="236"/>
      <c r="AI83" s="236"/>
      <c r="AJ83" s="236"/>
      <c r="AK83" s="236"/>
      <c r="AL83" s="236"/>
      <c r="AM83" s="236"/>
      <c r="AN83" s="236"/>
      <c r="AO83" s="236"/>
      <c r="AP83" s="236"/>
      <c r="AQ83" s="236"/>
      <c r="AR83" s="236"/>
      <c r="AS83" s="177">
        <f t="shared" si="4"/>
        <v>0</v>
      </c>
      <c r="AT83" s="172"/>
      <c r="AU83" s="173"/>
      <c r="AV83" s="173"/>
      <c r="AW83" s="173"/>
      <c r="AX83" s="172"/>
      <c r="AY83" s="172"/>
      <c r="AZ83" s="172"/>
      <c r="BA83" s="172"/>
      <c r="BB83" s="172"/>
      <c r="BC83" s="172"/>
      <c r="BD83" s="172"/>
      <c r="BE83" s="172"/>
      <c r="BF83" s="172"/>
      <c r="BG83" s="172"/>
      <c r="BH83" s="172"/>
      <c r="BI83" s="172"/>
      <c r="BJ83" s="172"/>
      <c r="BK83" s="172"/>
      <c r="BL83" s="172"/>
      <c r="BM83" s="172"/>
      <c r="BN83" s="172"/>
      <c r="BO83" s="172"/>
      <c r="BP83" s="172"/>
      <c r="BQ83" s="172"/>
      <c r="BR83" s="172"/>
      <c r="BS83" s="172"/>
      <c r="BT83" s="172"/>
      <c r="BU83" s="172"/>
      <c r="BV83" s="172"/>
      <c r="BW83" s="172"/>
      <c r="BX83" s="172"/>
      <c r="BY83" s="172"/>
      <c r="BZ83" s="172"/>
      <c r="CA83" s="172"/>
      <c r="CB83" s="172"/>
      <c r="CC83" s="172"/>
      <c r="CD83" s="172"/>
      <c r="CE83" s="172"/>
      <c r="CF83" s="172"/>
      <c r="CG83" s="172"/>
      <c r="CH83" s="172"/>
      <c r="CI83" s="172"/>
      <c r="CJ83" s="172"/>
      <c r="CK83" s="172"/>
      <c r="CL83" s="172"/>
      <c r="CM83" s="172"/>
      <c r="CN83" s="172"/>
      <c r="CO83" s="172"/>
      <c r="CP83" s="172"/>
      <c r="CQ83" s="172"/>
      <c r="CR83" s="172"/>
      <c r="CS83" s="172"/>
      <c r="CT83" s="172"/>
      <c r="CU83" s="172"/>
      <c r="CV83" s="172"/>
      <c r="CW83" s="172"/>
      <c r="CX83" s="172"/>
      <c r="CY83" s="172"/>
      <c r="CZ83" s="172"/>
      <c r="DA83" s="172"/>
      <c r="DB83" s="172"/>
      <c r="DC83" s="172"/>
      <c r="DD83" s="172"/>
      <c r="DE83" s="172"/>
      <c r="DF83" s="172"/>
      <c r="DG83" s="172"/>
      <c r="DH83" s="172"/>
      <c r="DI83" s="172"/>
    </row>
    <row r="84" spans="1:113" s="225" customFormat="1" hidden="1">
      <c r="A84" s="178" t="s">
        <v>361</v>
      </c>
      <c r="B84" s="243"/>
      <c r="C84" s="242"/>
      <c r="D84" s="241"/>
      <c r="E84" s="240"/>
      <c r="F84" s="239"/>
      <c r="G84" s="238"/>
      <c r="H84" s="231"/>
      <c r="I84" s="237"/>
      <c r="J84" s="236"/>
      <c r="K84" s="236"/>
      <c r="L84" s="236"/>
      <c r="M84" s="236"/>
      <c r="N84" s="236"/>
      <c r="O84" s="236"/>
      <c r="P84" s="236"/>
      <c r="Q84" s="236"/>
      <c r="R84" s="236"/>
      <c r="S84" s="236"/>
      <c r="T84" s="236"/>
      <c r="U84" s="236"/>
      <c r="V84" s="236"/>
      <c r="W84" s="236"/>
      <c r="X84" s="236"/>
      <c r="Y84" s="236"/>
      <c r="Z84" s="236"/>
      <c r="AA84" s="236"/>
      <c r="AB84" s="236"/>
      <c r="AC84" s="236"/>
      <c r="AD84" s="236"/>
      <c r="AE84" s="236"/>
      <c r="AF84" s="236"/>
      <c r="AG84" s="236"/>
      <c r="AH84" s="236"/>
      <c r="AI84" s="236"/>
      <c r="AJ84" s="236"/>
      <c r="AK84" s="236"/>
      <c r="AL84" s="236"/>
      <c r="AM84" s="236"/>
      <c r="AN84" s="236"/>
      <c r="AO84" s="236"/>
      <c r="AP84" s="236"/>
      <c r="AQ84" s="236"/>
      <c r="AR84" s="236"/>
      <c r="AS84" s="177">
        <f t="shared" si="4"/>
        <v>0</v>
      </c>
      <c r="AT84" s="172"/>
      <c r="AU84" s="173"/>
      <c r="AV84" s="173"/>
      <c r="AW84" s="173"/>
      <c r="AX84" s="172"/>
      <c r="AY84" s="172"/>
      <c r="AZ84" s="172"/>
      <c r="BA84" s="172"/>
      <c r="BB84" s="172"/>
      <c r="BC84" s="172"/>
      <c r="BD84" s="172"/>
      <c r="BE84" s="172"/>
      <c r="BF84" s="172"/>
      <c r="BG84" s="172"/>
      <c r="BH84" s="172"/>
      <c r="BI84" s="172"/>
      <c r="BJ84" s="172"/>
      <c r="BK84" s="172"/>
      <c r="BL84" s="172"/>
      <c r="BM84" s="172"/>
      <c r="BN84" s="172"/>
      <c r="BO84" s="172"/>
      <c r="BP84" s="172"/>
      <c r="BQ84" s="172"/>
      <c r="BR84" s="172"/>
      <c r="BS84" s="172"/>
      <c r="BT84" s="172"/>
      <c r="BU84" s="172"/>
      <c r="BV84" s="172"/>
      <c r="BW84" s="172"/>
      <c r="BX84" s="172"/>
      <c r="BY84" s="172"/>
      <c r="BZ84" s="172"/>
      <c r="CA84" s="172"/>
      <c r="CB84" s="172"/>
      <c r="CC84" s="172"/>
      <c r="CD84" s="172"/>
      <c r="CE84" s="172"/>
      <c r="CF84" s="172"/>
      <c r="CG84" s="172"/>
      <c r="CH84" s="172"/>
      <c r="CI84" s="172"/>
      <c r="CJ84" s="172"/>
      <c r="CK84" s="172"/>
      <c r="CL84" s="172"/>
      <c r="CM84" s="172"/>
      <c r="CN84" s="172"/>
      <c r="CO84" s="172"/>
      <c r="CP84" s="172"/>
      <c r="CQ84" s="172"/>
      <c r="CR84" s="172"/>
      <c r="CS84" s="172"/>
      <c r="CT84" s="172"/>
      <c r="CU84" s="172"/>
      <c r="CV84" s="172"/>
      <c r="CW84" s="172"/>
      <c r="CX84" s="172"/>
      <c r="CY84" s="172"/>
      <c r="CZ84" s="172"/>
      <c r="DA84" s="172"/>
      <c r="DB84" s="172"/>
      <c r="DC84" s="172"/>
      <c r="DD84" s="172"/>
      <c r="DE84" s="172"/>
      <c r="DF84" s="172"/>
      <c r="DG84" s="172"/>
      <c r="DH84" s="172"/>
      <c r="DI84" s="172"/>
    </row>
    <row r="85" spans="1:113" s="225" customFormat="1" hidden="1">
      <c r="A85" s="178" t="s">
        <v>361</v>
      </c>
      <c r="B85" s="243"/>
      <c r="C85" s="242"/>
      <c r="D85" s="241"/>
      <c r="E85" s="240"/>
      <c r="F85" s="239"/>
      <c r="G85" s="238"/>
      <c r="H85" s="231"/>
      <c r="I85" s="237"/>
      <c r="J85" s="236"/>
      <c r="K85" s="236"/>
      <c r="L85" s="236"/>
      <c r="M85" s="236"/>
      <c r="N85" s="236"/>
      <c r="O85" s="236"/>
      <c r="P85" s="236"/>
      <c r="Q85" s="236"/>
      <c r="R85" s="236"/>
      <c r="S85" s="236"/>
      <c r="T85" s="236"/>
      <c r="U85" s="236"/>
      <c r="V85" s="236"/>
      <c r="W85" s="236"/>
      <c r="X85" s="236"/>
      <c r="Y85" s="236"/>
      <c r="Z85" s="236"/>
      <c r="AA85" s="236"/>
      <c r="AB85" s="236"/>
      <c r="AC85" s="236"/>
      <c r="AD85" s="236"/>
      <c r="AE85" s="236"/>
      <c r="AF85" s="236"/>
      <c r="AG85" s="236"/>
      <c r="AH85" s="236"/>
      <c r="AI85" s="236"/>
      <c r="AJ85" s="236"/>
      <c r="AK85" s="236"/>
      <c r="AL85" s="236"/>
      <c r="AM85" s="236"/>
      <c r="AN85" s="236"/>
      <c r="AO85" s="236"/>
      <c r="AP85" s="236"/>
      <c r="AQ85" s="236"/>
      <c r="AR85" s="236"/>
      <c r="AS85" s="177">
        <f t="shared" si="4"/>
        <v>0</v>
      </c>
      <c r="AT85" s="172"/>
      <c r="AU85" s="173"/>
      <c r="AV85" s="173"/>
      <c r="AW85" s="173"/>
      <c r="AX85" s="172"/>
      <c r="AY85" s="172"/>
      <c r="AZ85" s="172"/>
      <c r="BA85" s="172"/>
      <c r="BB85" s="172"/>
      <c r="BC85" s="172"/>
      <c r="BD85" s="172"/>
      <c r="BE85" s="172"/>
      <c r="BF85" s="172"/>
      <c r="BG85" s="172"/>
      <c r="BH85" s="172"/>
      <c r="BI85" s="172"/>
      <c r="BJ85" s="172"/>
      <c r="BK85" s="172"/>
      <c r="BL85" s="172"/>
      <c r="BM85" s="172"/>
      <c r="BN85" s="172"/>
      <c r="BO85" s="172"/>
      <c r="BP85" s="172"/>
      <c r="BQ85" s="172"/>
      <c r="BR85" s="172"/>
      <c r="BS85" s="172"/>
      <c r="BT85" s="172"/>
      <c r="BU85" s="172"/>
      <c r="BV85" s="172"/>
      <c r="BW85" s="172"/>
      <c r="BX85" s="172"/>
      <c r="BY85" s="172"/>
      <c r="BZ85" s="172"/>
      <c r="CA85" s="172"/>
      <c r="CB85" s="172"/>
      <c r="CC85" s="172"/>
      <c r="CD85" s="172"/>
      <c r="CE85" s="172"/>
      <c r="CF85" s="172"/>
      <c r="CG85" s="172"/>
      <c r="CH85" s="172"/>
      <c r="CI85" s="172"/>
      <c r="CJ85" s="172"/>
      <c r="CK85" s="172"/>
      <c r="CL85" s="172"/>
      <c r="CM85" s="172"/>
      <c r="CN85" s="172"/>
      <c r="CO85" s="172"/>
      <c r="CP85" s="172"/>
      <c r="CQ85" s="172"/>
      <c r="CR85" s="172"/>
      <c r="CS85" s="172"/>
      <c r="CT85" s="172"/>
      <c r="CU85" s="172"/>
      <c r="CV85" s="172"/>
      <c r="CW85" s="172"/>
      <c r="CX85" s="172"/>
      <c r="CY85" s="172"/>
      <c r="CZ85" s="172"/>
      <c r="DA85" s="172"/>
      <c r="DB85" s="172"/>
      <c r="DC85" s="172"/>
      <c r="DD85" s="172"/>
      <c r="DE85" s="172"/>
      <c r="DF85" s="172"/>
      <c r="DG85" s="172"/>
      <c r="DH85" s="172"/>
      <c r="DI85" s="172"/>
    </row>
    <row r="86" spans="1:113" s="225" customFormat="1" hidden="1">
      <c r="A86" s="178" t="s">
        <v>361</v>
      </c>
      <c r="B86" s="243"/>
      <c r="C86" s="242"/>
      <c r="D86" s="241"/>
      <c r="E86" s="240"/>
      <c r="F86" s="239"/>
      <c r="G86" s="238"/>
      <c r="H86" s="231"/>
      <c r="I86" s="237"/>
      <c r="J86" s="236"/>
      <c r="K86" s="236"/>
      <c r="L86" s="236"/>
      <c r="M86" s="236"/>
      <c r="N86" s="236"/>
      <c r="O86" s="236"/>
      <c r="P86" s="236"/>
      <c r="Q86" s="236"/>
      <c r="R86" s="236"/>
      <c r="S86" s="236"/>
      <c r="T86" s="236"/>
      <c r="U86" s="236"/>
      <c r="V86" s="236"/>
      <c r="W86" s="236"/>
      <c r="X86" s="236"/>
      <c r="Y86" s="236"/>
      <c r="Z86" s="236"/>
      <c r="AA86" s="236"/>
      <c r="AB86" s="236"/>
      <c r="AC86" s="236"/>
      <c r="AD86" s="236"/>
      <c r="AE86" s="236"/>
      <c r="AF86" s="236"/>
      <c r="AG86" s="236"/>
      <c r="AH86" s="236"/>
      <c r="AI86" s="236"/>
      <c r="AJ86" s="236"/>
      <c r="AK86" s="236"/>
      <c r="AL86" s="236"/>
      <c r="AM86" s="236"/>
      <c r="AN86" s="236"/>
      <c r="AO86" s="236"/>
      <c r="AP86" s="236"/>
      <c r="AQ86" s="236"/>
      <c r="AR86" s="236"/>
      <c r="AS86" s="177">
        <f t="shared" si="4"/>
        <v>0</v>
      </c>
      <c r="AT86" s="172"/>
      <c r="AU86" s="173"/>
      <c r="AV86" s="173"/>
      <c r="AW86" s="173"/>
      <c r="AX86" s="172"/>
      <c r="AY86" s="172"/>
      <c r="AZ86" s="172"/>
      <c r="BA86" s="172"/>
      <c r="BB86" s="172"/>
      <c r="BC86" s="172"/>
      <c r="BD86" s="172"/>
      <c r="BE86" s="172"/>
      <c r="BF86" s="172"/>
      <c r="BG86" s="172"/>
      <c r="BH86" s="172"/>
      <c r="BI86" s="172"/>
      <c r="BJ86" s="172"/>
      <c r="BK86" s="172"/>
      <c r="BL86" s="172"/>
      <c r="BM86" s="172"/>
      <c r="BN86" s="172"/>
      <c r="BO86" s="172"/>
      <c r="BP86" s="172"/>
      <c r="BQ86" s="172"/>
      <c r="BR86" s="172"/>
      <c r="BS86" s="172"/>
      <c r="BT86" s="172"/>
      <c r="BU86" s="172"/>
      <c r="BV86" s="172"/>
      <c r="BW86" s="172"/>
      <c r="BX86" s="172"/>
      <c r="BY86" s="172"/>
      <c r="BZ86" s="172"/>
      <c r="CA86" s="172"/>
      <c r="CB86" s="172"/>
      <c r="CC86" s="172"/>
      <c r="CD86" s="172"/>
      <c r="CE86" s="172"/>
      <c r="CF86" s="172"/>
      <c r="CG86" s="172"/>
      <c r="CH86" s="172"/>
      <c r="CI86" s="172"/>
      <c r="CJ86" s="172"/>
      <c r="CK86" s="172"/>
      <c r="CL86" s="172"/>
      <c r="CM86" s="172"/>
      <c r="CN86" s="172"/>
      <c r="CO86" s="172"/>
      <c r="CP86" s="172"/>
      <c r="CQ86" s="172"/>
      <c r="CR86" s="172"/>
      <c r="CS86" s="172"/>
      <c r="CT86" s="172"/>
      <c r="CU86" s="172"/>
      <c r="CV86" s="172"/>
      <c r="CW86" s="172"/>
      <c r="CX86" s="172"/>
      <c r="CY86" s="172"/>
      <c r="CZ86" s="172"/>
      <c r="DA86" s="172"/>
      <c r="DB86" s="172"/>
      <c r="DC86" s="172"/>
      <c r="DD86" s="172"/>
      <c r="DE86" s="172"/>
      <c r="DF86" s="172"/>
      <c r="DG86" s="172"/>
      <c r="DH86" s="172"/>
      <c r="DI86" s="172"/>
    </row>
    <row r="87" spans="1:113" s="225" customFormat="1" hidden="1">
      <c r="A87" s="178" t="s">
        <v>361</v>
      </c>
      <c r="B87" s="243"/>
      <c r="C87" s="242"/>
      <c r="D87" s="241"/>
      <c r="E87" s="240"/>
      <c r="F87" s="239"/>
      <c r="G87" s="238"/>
      <c r="H87" s="231"/>
      <c r="I87" s="237"/>
      <c r="J87" s="236"/>
      <c r="K87" s="236"/>
      <c r="L87" s="236"/>
      <c r="M87" s="236"/>
      <c r="N87" s="236"/>
      <c r="O87" s="236"/>
      <c r="P87" s="236"/>
      <c r="Q87" s="236"/>
      <c r="R87" s="236"/>
      <c r="S87" s="236"/>
      <c r="T87" s="236"/>
      <c r="U87" s="236"/>
      <c r="V87" s="236"/>
      <c r="W87" s="236"/>
      <c r="X87" s="236"/>
      <c r="Y87" s="236"/>
      <c r="Z87" s="236"/>
      <c r="AA87" s="236"/>
      <c r="AB87" s="236"/>
      <c r="AC87" s="236"/>
      <c r="AD87" s="236"/>
      <c r="AE87" s="236"/>
      <c r="AF87" s="236"/>
      <c r="AG87" s="236"/>
      <c r="AH87" s="236"/>
      <c r="AI87" s="236"/>
      <c r="AJ87" s="236"/>
      <c r="AK87" s="236"/>
      <c r="AL87" s="236"/>
      <c r="AM87" s="236"/>
      <c r="AN87" s="236"/>
      <c r="AO87" s="236"/>
      <c r="AP87" s="236"/>
      <c r="AQ87" s="236"/>
      <c r="AR87" s="236"/>
      <c r="AS87" s="177">
        <f t="shared" si="4"/>
        <v>0</v>
      </c>
      <c r="AT87" s="172"/>
      <c r="AU87" s="173"/>
      <c r="AV87" s="173"/>
      <c r="AW87" s="173"/>
      <c r="AX87" s="172"/>
      <c r="AY87" s="172"/>
      <c r="AZ87" s="172"/>
      <c r="BA87" s="172"/>
      <c r="BB87" s="172"/>
      <c r="BC87" s="172"/>
      <c r="BD87" s="172"/>
      <c r="BE87" s="172"/>
      <c r="BF87" s="172"/>
      <c r="BG87" s="172"/>
      <c r="BH87" s="172"/>
      <c r="BI87" s="172"/>
      <c r="BJ87" s="172"/>
      <c r="BK87" s="172"/>
      <c r="BL87" s="172"/>
      <c r="BM87" s="172"/>
      <c r="BN87" s="172"/>
      <c r="BO87" s="172"/>
      <c r="BP87" s="172"/>
      <c r="BQ87" s="172"/>
      <c r="BR87" s="172"/>
      <c r="BS87" s="172"/>
      <c r="BT87" s="172"/>
      <c r="BU87" s="172"/>
      <c r="BV87" s="172"/>
      <c r="BW87" s="172"/>
      <c r="BX87" s="172"/>
      <c r="BY87" s="172"/>
      <c r="BZ87" s="172"/>
      <c r="CA87" s="172"/>
      <c r="CB87" s="172"/>
      <c r="CC87" s="172"/>
      <c r="CD87" s="172"/>
      <c r="CE87" s="172"/>
      <c r="CF87" s="172"/>
      <c r="CG87" s="172"/>
      <c r="CH87" s="172"/>
      <c r="CI87" s="172"/>
      <c r="CJ87" s="172"/>
      <c r="CK87" s="172"/>
      <c r="CL87" s="172"/>
      <c r="CM87" s="172"/>
      <c r="CN87" s="172"/>
      <c r="CO87" s="172"/>
      <c r="CP87" s="172"/>
      <c r="CQ87" s="172"/>
      <c r="CR87" s="172"/>
      <c r="CS87" s="172"/>
      <c r="CT87" s="172"/>
      <c r="CU87" s="172"/>
      <c r="CV87" s="172"/>
      <c r="CW87" s="172"/>
      <c r="CX87" s="172"/>
      <c r="CY87" s="172"/>
      <c r="CZ87" s="172"/>
      <c r="DA87" s="172"/>
      <c r="DB87" s="172"/>
      <c r="DC87" s="172"/>
      <c r="DD87" s="172"/>
      <c r="DE87" s="172"/>
      <c r="DF87" s="172"/>
      <c r="DG87" s="172"/>
      <c r="DH87" s="172"/>
      <c r="DI87" s="172"/>
    </row>
    <row r="88" spans="1:113" s="225" customFormat="1" hidden="1">
      <c r="A88" s="178" t="s">
        <v>361</v>
      </c>
      <c r="B88" s="243"/>
      <c r="C88" s="242"/>
      <c r="D88" s="241"/>
      <c r="E88" s="240"/>
      <c r="F88" s="239"/>
      <c r="G88" s="238"/>
      <c r="H88" s="231"/>
      <c r="I88" s="237"/>
      <c r="J88" s="236"/>
      <c r="K88" s="236"/>
      <c r="L88" s="236"/>
      <c r="M88" s="236"/>
      <c r="N88" s="236"/>
      <c r="O88" s="236"/>
      <c r="P88" s="236"/>
      <c r="Q88" s="236"/>
      <c r="R88" s="236"/>
      <c r="S88" s="236"/>
      <c r="T88" s="236"/>
      <c r="U88" s="236"/>
      <c r="V88" s="236"/>
      <c r="W88" s="236"/>
      <c r="X88" s="236"/>
      <c r="Y88" s="236"/>
      <c r="Z88" s="236"/>
      <c r="AA88" s="236"/>
      <c r="AB88" s="236"/>
      <c r="AC88" s="236"/>
      <c r="AD88" s="236"/>
      <c r="AE88" s="236"/>
      <c r="AF88" s="236"/>
      <c r="AG88" s="236"/>
      <c r="AH88" s="236"/>
      <c r="AI88" s="236"/>
      <c r="AJ88" s="236"/>
      <c r="AK88" s="236"/>
      <c r="AL88" s="236"/>
      <c r="AM88" s="236"/>
      <c r="AN88" s="236"/>
      <c r="AO88" s="236"/>
      <c r="AP88" s="236"/>
      <c r="AQ88" s="236"/>
      <c r="AR88" s="236"/>
      <c r="AS88" s="177">
        <f t="shared" si="4"/>
        <v>0</v>
      </c>
      <c r="AT88" s="172"/>
      <c r="AU88" s="173"/>
      <c r="AV88" s="173"/>
      <c r="AW88" s="173"/>
      <c r="AX88" s="172"/>
      <c r="AY88" s="172"/>
      <c r="AZ88" s="172"/>
      <c r="BA88" s="172"/>
      <c r="BB88" s="172"/>
      <c r="BC88" s="172"/>
      <c r="BD88" s="172"/>
      <c r="BE88" s="172"/>
      <c r="BF88" s="172"/>
      <c r="BG88" s="172"/>
      <c r="BH88" s="172"/>
      <c r="BI88" s="172"/>
      <c r="BJ88" s="172"/>
      <c r="BK88" s="172"/>
      <c r="BL88" s="172"/>
      <c r="BM88" s="172"/>
      <c r="BN88" s="172"/>
      <c r="BO88" s="172"/>
      <c r="BP88" s="172"/>
      <c r="BQ88" s="172"/>
      <c r="BR88" s="172"/>
      <c r="BS88" s="172"/>
      <c r="BT88" s="172"/>
      <c r="BU88" s="172"/>
      <c r="BV88" s="172"/>
      <c r="BW88" s="172"/>
      <c r="BX88" s="172"/>
      <c r="BY88" s="172"/>
      <c r="BZ88" s="172"/>
      <c r="CA88" s="172"/>
      <c r="CB88" s="172"/>
      <c r="CC88" s="172"/>
      <c r="CD88" s="172"/>
      <c r="CE88" s="172"/>
      <c r="CF88" s="172"/>
      <c r="CG88" s="172"/>
      <c r="CH88" s="172"/>
      <c r="CI88" s="172"/>
      <c r="CJ88" s="172"/>
      <c r="CK88" s="172"/>
      <c r="CL88" s="172"/>
      <c r="CM88" s="172"/>
      <c r="CN88" s="172"/>
      <c r="CO88" s="172"/>
      <c r="CP88" s="172"/>
      <c r="CQ88" s="172"/>
      <c r="CR88" s="172"/>
      <c r="CS88" s="172"/>
      <c r="CT88" s="172"/>
      <c r="CU88" s="172"/>
      <c r="CV88" s="172"/>
      <c r="CW88" s="172"/>
      <c r="CX88" s="172"/>
      <c r="CY88" s="172"/>
      <c r="CZ88" s="172"/>
      <c r="DA88" s="172"/>
      <c r="DB88" s="172"/>
      <c r="DC88" s="172"/>
      <c r="DD88" s="172"/>
      <c r="DE88" s="172"/>
      <c r="DF88" s="172"/>
      <c r="DG88" s="172"/>
      <c r="DH88" s="172"/>
      <c r="DI88" s="172"/>
    </row>
    <row r="89" spans="1:113" s="225" customFormat="1" hidden="1">
      <c r="A89" s="178" t="s">
        <v>361</v>
      </c>
      <c r="B89" s="243"/>
      <c r="C89" s="242"/>
      <c r="D89" s="241"/>
      <c r="E89" s="240"/>
      <c r="F89" s="239"/>
      <c r="G89" s="238"/>
      <c r="H89" s="231"/>
      <c r="I89" s="237"/>
      <c r="J89" s="236"/>
      <c r="K89" s="236"/>
      <c r="L89" s="236"/>
      <c r="M89" s="236"/>
      <c r="N89" s="236"/>
      <c r="O89" s="236"/>
      <c r="P89" s="236"/>
      <c r="Q89" s="236"/>
      <c r="R89" s="236"/>
      <c r="S89" s="236"/>
      <c r="T89" s="236"/>
      <c r="U89" s="236"/>
      <c r="V89" s="236"/>
      <c r="W89" s="236"/>
      <c r="X89" s="236"/>
      <c r="Y89" s="236"/>
      <c r="Z89" s="236"/>
      <c r="AA89" s="236"/>
      <c r="AB89" s="236"/>
      <c r="AC89" s="236"/>
      <c r="AD89" s="236"/>
      <c r="AE89" s="236"/>
      <c r="AF89" s="236"/>
      <c r="AG89" s="236"/>
      <c r="AH89" s="236"/>
      <c r="AI89" s="236"/>
      <c r="AJ89" s="236"/>
      <c r="AK89" s="236"/>
      <c r="AL89" s="236"/>
      <c r="AM89" s="236"/>
      <c r="AN89" s="236"/>
      <c r="AO89" s="236"/>
      <c r="AP89" s="236"/>
      <c r="AQ89" s="236"/>
      <c r="AR89" s="236"/>
      <c r="AS89" s="177">
        <f t="shared" si="4"/>
        <v>0</v>
      </c>
      <c r="AT89" s="172"/>
      <c r="AU89" s="173"/>
      <c r="AV89" s="173"/>
      <c r="AW89" s="173"/>
      <c r="AX89" s="172"/>
      <c r="AY89" s="172"/>
      <c r="AZ89" s="172"/>
      <c r="BA89" s="172"/>
      <c r="BB89" s="172"/>
      <c r="BC89" s="172"/>
      <c r="BD89" s="172"/>
      <c r="BE89" s="172"/>
      <c r="BF89" s="172"/>
      <c r="BG89" s="172"/>
      <c r="BH89" s="172"/>
      <c r="BI89" s="172"/>
      <c r="BJ89" s="172"/>
      <c r="BK89" s="172"/>
      <c r="BL89" s="172"/>
      <c r="BM89" s="172"/>
      <c r="BN89" s="172"/>
      <c r="BO89" s="172"/>
      <c r="BP89" s="172"/>
      <c r="BQ89" s="172"/>
      <c r="BR89" s="172"/>
      <c r="BS89" s="172"/>
      <c r="BT89" s="172"/>
      <c r="BU89" s="172"/>
      <c r="BV89" s="172"/>
      <c r="BW89" s="172"/>
      <c r="BX89" s="172"/>
      <c r="BY89" s="172"/>
      <c r="BZ89" s="172"/>
      <c r="CA89" s="172"/>
      <c r="CB89" s="172"/>
      <c r="CC89" s="172"/>
      <c r="CD89" s="172"/>
      <c r="CE89" s="172"/>
      <c r="CF89" s="172"/>
      <c r="CG89" s="172"/>
      <c r="CH89" s="172"/>
      <c r="CI89" s="172"/>
      <c r="CJ89" s="172"/>
      <c r="CK89" s="172"/>
      <c r="CL89" s="172"/>
      <c r="CM89" s="172"/>
      <c r="CN89" s="172"/>
      <c r="CO89" s="172"/>
      <c r="CP89" s="172"/>
      <c r="CQ89" s="172"/>
      <c r="CR89" s="172"/>
      <c r="CS89" s="172"/>
      <c r="CT89" s="172"/>
      <c r="CU89" s="172"/>
      <c r="CV89" s="172"/>
      <c r="CW89" s="172"/>
      <c r="CX89" s="172"/>
      <c r="CY89" s="172"/>
      <c r="CZ89" s="172"/>
      <c r="DA89" s="172"/>
      <c r="DB89" s="172"/>
      <c r="DC89" s="172"/>
      <c r="DD89" s="172"/>
      <c r="DE89" s="172"/>
      <c r="DF89" s="172"/>
      <c r="DG89" s="172"/>
      <c r="DH89" s="172"/>
      <c r="DI89" s="172"/>
    </row>
    <row r="90" spans="1:113" s="225" customFormat="1" ht="10.5" hidden="1" customHeight="1">
      <c r="A90" s="178" t="s">
        <v>361</v>
      </c>
      <c r="B90" s="243"/>
      <c r="C90" s="242"/>
      <c r="D90" s="241"/>
      <c r="E90" s="240"/>
      <c r="F90" s="239"/>
      <c r="G90" s="238"/>
      <c r="H90" s="231"/>
      <c r="I90" s="237"/>
      <c r="J90" s="236"/>
      <c r="K90" s="236"/>
      <c r="L90" s="236"/>
      <c r="M90" s="236"/>
      <c r="N90" s="236"/>
      <c r="O90" s="236"/>
      <c r="P90" s="236"/>
      <c r="Q90" s="236"/>
      <c r="R90" s="236"/>
      <c r="S90" s="236"/>
      <c r="T90" s="236"/>
      <c r="U90" s="236"/>
      <c r="V90" s="236"/>
      <c r="W90" s="236"/>
      <c r="X90" s="236"/>
      <c r="Y90" s="236"/>
      <c r="Z90" s="236"/>
      <c r="AA90" s="236"/>
      <c r="AB90" s="236"/>
      <c r="AC90" s="236"/>
      <c r="AD90" s="236"/>
      <c r="AE90" s="236"/>
      <c r="AF90" s="236"/>
      <c r="AG90" s="236"/>
      <c r="AH90" s="236"/>
      <c r="AI90" s="236"/>
      <c r="AJ90" s="236"/>
      <c r="AK90" s="236"/>
      <c r="AL90" s="236"/>
      <c r="AM90" s="236"/>
      <c r="AN90" s="236"/>
      <c r="AO90" s="236"/>
      <c r="AP90" s="236"/>
      <c r="AQ90" s="236"/>
      <c r="AR90" s="236"/>
      <c r="AS90" s="177">
        <f t="shared" si="4"/>
        <v>0</v>
      </c>
      <c r="AT90" s="172"/>
      <c r="AU90" s="173"/>
      <c r="AV90" s="173"/>
      <c r="AW90" s="173"/>
      <c r="AX90" s="172"/>
      <c r="AY90" s="172"/>
      <c r="AZ90" s="172"/>
      <c r="BA90" s="172"/>
      <c r="BB90" s="172"/>
      <c r="BC90" s="172"/>
      <c r="BD90" s="172"/>
      <c r="BE90" s="172"/>
      <c r="BF90" s="172"/>
      <c r="BG90" s="172"/>
      <c r="BH90" s="172"/>
      <c r="BI90" s="172"/>
      <c r="BJ90" s="172"/>
      <c r="BK90" s="172"/>
      <c r="BL90" s="172"/>
      <c r="BM90" s="172"/>
      <c r="BN90" s="172"/>
      <c r="BO90" s="172"/>
      <c r="BP90" s="172"/>
      <c r="BQ90" s="172"/>
      <c r="BR90" s="172"/>
      <c r="BS90" s="172"/>
      <c r="BT90" s="172"/>
      <c r="BU90" s="172"/>
      <c r="BV90" s="172"/>
      <c r="BW90" s="172"/>
      <c r="BX90" s="172"/>
      <c r="BY90" s="172"/>
      <c r="BZ90" s="172"/>
      <c r="CA90" s="172"/>
      <c r="CB90" s="172"/>
      <c r="CC90" s="172"/>
      <c r="CD90" s="172"/>
      <c r="CE90" s="172"/>
      <c r="CF90" s="172"/>
      <c r="CG90" s="172"/>
      <c r="CH90" s="172"/>
      <c r="CI90" s="172"/>
      <c r="CJ90" s="172"/>
      <c r="CK90" s="172"/>
      <c r="CL90" s="172"/>
      <c r="CM90" s="172"/>
      <c r="CN90" s="172"/>
      <c r="CO90" s="172"/>
      <c r="CP90" s="172"/>
      <c r="CQ90" s="172"/>
      <c r="CR90" s="172"/>
      <c r="CS90" s="172"/>
      <c r="CT90" s="172"/>
      <c r="CU90" s="172"/>
      <c r="CV90" s="172"/>
      <c r="CW90" s="172"/>
      <c r="CX90" s="172"/>
      <c r="CY90" s="172"/>
      <c r="CZ90" s="172"/>
      <c r="DA90" s="172"/>
      <c r="DB90" s="172"/>
      <c r="DC90" s="172"/>
      <c r="DD90" s="172"/>
      <c r="DE90" s="172"/>
      <c r="DF90" s="172"/>
      <c r="DG90" s="172"/>
      <c r="DH90" s="172"/>
      <c r="DI90" s="172"/>
    </row>
    <row r="91" spans="1:113" s="225" customFormat="1" hidden="1">
      <c r="A91" s="178" t="s">
        <v>361</v>
      </c>
      <c r="B91" s="243"/>
      <c r="C91" s="242"/>
      <c r="D91" s="241"/>
      <c r="E91" s="240"/>
      <c r="F91" s="239"/>
      <c r="G91" s="238"/>
      <c r="H91" s="231"/>
      <c r="I91" s="237"/>
      <c r="J91" s="236"/>
      <c r="K91" s="236"/>
      <c r="L91" s="236"/>
      <c r="M91" s="236"/>
      <c r="N91" s="236"/>
      <c r="O91" s="236"/>
      <c r="P91" s="236"/>
      <c r="Q91" s="236"/>
      <c r="R91" s="236"/>
      <c r="S91" s="236"/>
      <c r="T91" s="236"/>
      <c r="U91" s="236"/>
      <c r="V91" s="236"/>
      <c r="W91" s="236"/>
      <c r="X91" s="236"/>
      <c r="Y91" s="236"/>
      <c r="Z91" s="236"/>
      <c r="AA91" s="236"/>
      <c r="AB91" s="236"/>
      <c r="AC91" s="236"/>
      <c r="AD91" s="236"/>
      <c r="AE91" s="236"/>
      <c r="AF91" s="236"/>
      <c r="AG91" s="236"/>
      <c r="AH91" s="236"/>
      <c r="AI91" s="236"/>
      <c r="AJ91" s="236"/>
      <c r="AK91" s="236"/>
      <c r="AL91" s="236"/>
      <c r="AM91" s="236"/>
      <c r="AN91" s="236"/>
      <c r="AO91" s="236"/>
      <c r="AP91" s="236"/>
      <c r="AQ91" s="236"/>
      <c r="AR91" s="236"/>
      <c r="AS91" s="177">
        <f t="shared" si="4"/>
        <v>0</v>
      </c>
      <c r="AT91" s="172"/>
      <c r="AU91" s="173"/>
      <c r="AV91" s="173"/>
      <c r="AW91" s="173"/>
      <c r="AX91" s="172"/>
      <c r="AY91" s="172"/>
      <c r="AZ91" s="172"/>
      <c r="BA91" s="172"/>
      <c r="BB91" s="172"/>
      <c r="BC91" s="172"/>
      <c r="BD91" s="172"/>
      <c r="BE91" s="172"/>
      <c r="BF91" s="172"/>
      <c r="BG91" s="172"/>
      <c r="BH91" s="172"/>
      <c r="BI91" s="172"/>
      <c r="BJ91" s="172"/>
      <c r="BK91" s="172"/>
      <c r="BL91" s="172"/>
      <c r="BM91" s="172"/>
      <c r="BN91" s="172"/>
      <c r="BO91" s="172"/>
      <c r="BP91" s="172"/>
      <c r="BQ91" s="172"/>
      <c r="BR91" s="172"/>
      <c r="BS91" s="172"/>
      <c r="BT91" s="172"/>
      <c r="BU91" s="172"/>
      <c r="BV91" s="172"/>
      <c r="BW91" s="172"/>
      <c r="BX91" s="172"/>
      <c r="BY91" s="172"/>
      <c r="BZ91" s="172"/>
      <c r="CA91" s="172"/>
      <c r="CB91" s="172"/>
      <c r="CC91" s="172"/>
      <c r="CD91" s="172"/>
      <c r="CE91" s="172"/>
      <c r="CF91" s="172"/>
      <c r="CG91" s="172"/>
      <c r="CH91" s="172"/>
      <c r="CI91" s="172"/>
      <c r="CJ91" s="172"/>
      <c r="CK91" s="172"/>
      <c r="CL91" s="172"/>
      <c r="CM91" s="172"/>
      <c r="CN91" s="172"/>
      <c r="CO91" s="172"/>
      <c r="CP91" s="172"/>
      <c r="CQ91" s="172"/>
      <c r="CR91" s="172"/>
      <c r="CS91" s="172"/>
      <c r="CT91" s="172"/>
      <c r="CU91" s="172"/>
      <c r="CV91" s="172"/>
      <c r="CW91" s="172"/>
      <c r="CX91" s="172"/>
      <c r="CY91" s="172"/>
      <c r="CZ91" s="172"/>
      <c r="DA91" s="172"/>
      <c r="DB91" s="172"/>
      <c r="DC91" s="172"/>
      <c r="DD91" s="172"/>
      <c r="DE91" s="172"/>
      <c r="DF91" s="172"/>
      <c r="DG91" s="172"/>
      <c r="DH91" s="172"/>
      <c r="DI91" s="172"/>
    </row>
    <row r="92" spans="1:113" s="225" customFormat="1" hidden="1">
      <c r="A92" s="178" t="s">
        <v>361</v>
      </c>
      <c r="B92" s="243"/>
      <c r="C92" s="242"/>
      <c r="D92" s="241"/>
      <c r="E92" s="240"/>
      <c r="F92" s="239"/>
      <c r="G92" s="238"/>
      <c r="H92" s="231"/>
      <c r="I92" s="237"/>
      <c r="J92" s="236"/>
      <c r="K92" s="236"/>
      <c r="L92" s="236"/>
      <c r="M92" s="236"/>
      <c r="N92" s="236"/>
      <c r="O92" s="236"/>
      <c r="P92" s="236"/>
      <c r="Q92" s="236"/>
      <c r="R92" s="236"/>
      <c r="S92" s="236"/>
      <c r="T92" s="236"/>
      <c r="U92" s="236"/>
      <c r="V92" s="236"/>
      <c r="W92" s="236"/>
      <c r="X92" s="236"/>
      <c r="Y92" s="236"/>
      <c r="Z92" s="236"/>
      <c r="AA92" s="236"/>
      <c r="AB92" s="236"/>
      <c r="AC92" s="236"/>
      <c r="AD92" s="236"/>
      <c r="AE92" s="236"/>
      <c r="AF92" s="236"/>
      <c r="AG92" s="236"/>
      <c r="AH92" s="236"/>
      <c r="AI92" s="236"/>
      <c r="AJ92" s="236"/>
      <c r="AK92" s="236"/>
      <c r="AL92" s="236"/>
      <c r="AM92" s="236"/>
      <c r="AN92" s="236"/>
      <c r="AO92" s="236"/>
      <c r="AP92" s="236"/>
      <c r="AQ92" s="236"/>
      <c r="AR92" s="236"/>
      <c r="AS92" s="177">
        <f t="shared" si="4"/>
        <v>0</v>
      </c>
      <c r="AT92" s="172"/>
      <c r="AU92" s="173"/>
      <c r="AV92" s="173"/>
      <c r="AW92" s="173"/>
      <c r="AX92" s="172"/>
      <c r="AY92" s="172"/>
      <c r="AZ92" s="172"/>
      <c r="BA92" s="172"/>
      <c r="BB92" s="172"/>
      <c r="BC92" s="172"/>
      <c r="BD92" s="172"/>
      <c r="BE92" s="172"/>
      <c r="BF92" s="172"/>
      <c r="BG92" s="172"/>
      <c r="BH92" s="172"/>
      <c r="BI92" s="172"/>
      <c r="BJ92" s="172"/>
      <c r="BK92" s="172"/>
      <c r="BL92" s="172"/>
      <c r="BM92" s="172"/>
      <c r="BN92" s="172"/>
      <c r="BO92" s="172"/>
      <c r="BP92" s="172"/>
      <c r="BQ92" s="172"/>
      <c r="BR92" s="172"/>
      <c r="BS92" s="172"/>
      <c r="BT92" s="172"/>
      <c r="BU92" s="172"/>
      <c r="BV92" s="172"/>
      <c r="BW92" s="172"/>
      <c r="BX92" s="172"/>
      <c r="BY92" s="172"/>
      <c r="BZ92" s="172"/>
      <c r="CA92" s="172"/>
      <c r="CB92" s="172"/>
      <c r="CC92" s="172"/>
      <c r="CD92" s="172"/>
      <c r="CE92" s="172"/>
      <c r="CF92" s="172"/>
      <c r="CG92" s="172"/>
      <c r="CH92" s="172"/>
      <c r="CI92" s="172"/>
      <c r="CJ92" s="172"/>
      <c r="CK92" s="172"/>
      <c r="CL92" s="172"/>
      <c r="CM92" s="172"/>
      <c r="CN92" s="172"/>
      <c r="CO92" s="172"/>
      <c r="CP92" s="172"/>
      <c r="CQ92" s="172"/>
      <c r="CR92" s="172"/>
      <c r="CS92" s="172"/>
      <c r="CT92" s="172"/>
      <c r="CU92" s="172"/>
      <c r="CV92" s="172"/>
      <c r="CW92" s="172"/>
      <c r="CX92" s="172"/>
      <c r="CY92" s="172"/>
      <c r="CZ92" s="172"/>
      <c r="DA92" s="172"/>
      <c r="DB92" s="172"/>
      <c r="DC92" s="172"/>
      <c r="DD92" s="172"/>
      <c r="DE92" s="172"/>
      <c r="DF92" s="172"/>
      <c r="DG92" s="172"/>
      <c r="DH92" s="172"/>
      <c r="DI92" s="172"/>
    </row>
    <row r="93" spans="1:113" s="225" customFormat="1" hidden="1">
      <c r="A93" s="178" t="s">
        <v>361</v>
      </c>
      <c r="B93" s="243"/>
      <c r="C93" s="242"/>
      <c r="D93" s="241"/>
      <c r="E93" s="240"/>
      <c r="F93" s="239"/>
      <c r="G93" s="238"/>
      <c r="H93" s="231"/>
      <c r="I93" s="237"/>
      <c r="J93" s="236"/>
      <c r="K93" s="236"/>
      <c r="L93" s="236"/>
      <c r="M93" s="236"/>
      <c r="N93" s="236"/>
      <c r="O93" s="236"/>
      <c r="P93" s="236"/>
      <c r="Q93" s="236"/>
      <c r="R93" s="236"/>
      <c r="S93" s="236"/>
      <c r="T93" s="236"/>
      <c r="U93" s="236"/>
      <c r="V93" s="236"/>
      <c r="W93" s="236"/>
      <c r="X93" s="236"/>
      <c r="Y93" s="236"/>
      <c r="Z93" s="236"/>
      <c r="AA93" s="236"/>
      <c r="AB93" s="236"/>
      <c r="AC93" s="236"/>
      <c r="AD93" s="236"/>
      <c r="AE93" s="236"/>
      <c r="AF93" s="236"/>
      <c r="AG93" s="236"/>
      <c r="AH93" s="236"/>
      <c r="AI93" s="236"/>
      <c r="AJ93" s="236"/>
      <c r="AK93" s="236"/>
      <c r="AL93" s="236"/>
      <c r="AM93" s="236"/>
      <c r="AN93" s="236"/>
      <c r="AO93" s="236"/>
      <c r="AP93" s="236"/>
      <c r="AQ93" s="236"/>
      <c r="AR93" s="236"/>
      <c r="AS93" s="177">
        <f t="shared" si="4"/>
        <v>0</v>
      </c>
      <c r="AT93" s="172"/>
      <c r="AU93" s="173"/>
      <c r="AV93" s="173"/>
      <c r="AW93" s="173"/>
      <c r="AX93" s="172"/>
      <c r="AY93" s="172"/>
      <c r="AZ93" s="172"/>
      <c r="BA93" s="172"/>
      <c r="BB93" s="172"/>
      <c r="BC93" s="172"/>
      <c r="BD93" s="172"/>
      <c r="BE93" s="172"/>
      <c r="BF93" s="172"/>
      <c r="BG93" s="172"/>
      <c r="BH93" s="172"/>
      <c r="BI93" s="172"/>
      <c r="BJ93" s="172"/>
      <c r="BK93" s="172"/>
      <c r="BL93" s="172"/>
      <c r="BM93" s="172"/>
      <c r="BN93" s="172"/>
      <c r="BO93" s="172"/>
      <c r="BP93" s="172"/>
      <c r="BQ93" s="172"/>
      <c r="BR93" s="172"/>
      <c r="BS93" s="172"/>
      <c r="BT93" s="172"/>
      <c r="BU93" s="172"/>
      <c r="BV93" s="172"/>
      <c r="BW93" s="172"/>
      <c r="BX93" s="172"/>
      <c r="BY93" s="172"/>
      <c r="BZ93" s="172"/>
      <c r="CA93" s="172"/>
      <c r="CB93" s="172"/>
      <c r="CC93" s="172"/>
      <c r="CD93" s="172"/>
      <c r="CE93" s="172"/>
      <c r="CF93" s="172"/>
      <c r="CG93" s="172"/>
      <c r="CH93" s="172"/>
      <c r="CI93" s="172"/>
      <c r="CJ93" s="172"/>
      <c r="CK93" s="172"/>
      <c r="CL93" s="172"/>
      <c r="CM93" s="172"/>
      <c r="CN93" s="172"/>
      <c r="CO93" s="172"/>
      <c r="CP93" s="172"/>
      <c r="CQ93" s="172"/>
      <c r="CR93" s="172"/>
      <c r="CS93" s="172"/>
      <c r="CT93" s="172"/>
      <c r="CU93" s="172"/>
      <c r="CV93" s="172"/>
      <c r="CW93" s="172"/>
      <c r="CX93" s="172"/>
      <c r="CY93" s="172"/>
      <c r="CZ93" s="172"/>
      <c r="DA93" s="172"/>
      <c r="DB93" s="172"/>
      <c r="DC93" s="172"/>
      <c r="DD93" s="172"/>
      <c r="DE93" s="172"/>
      <c r="DF93" s="172"/>
      <c r="DG93" s="172"/>
      <c r="DH93" s="172"/>
      <c r="DI93" s="172"/>
    </row>
    <row r="94" spans="1:113" s="225" customFormat="1" hidden="1">
      <c r="A94" s="178" t="s">
        <v>361</v>
      </c>
      <c r="B94" s="243"/>
      <c r="C94" s="242"/>
      <c r="D94" s="241"/>
      <c r="E94" s="240"/>
      <c r="F94" s="239"/>
      <c r="G94" s="238"/>
      <c r="H94" s="231"/>
      <c r="I94" s="237"/>
      <c r="J94" s="236"/>
      <c r="K94" s="236"/>
      <c r="L94" s="236"/>
      <c r="M94" s="236"/>
      <c r="N94" s="236"/>
      <c r="O94" s="236"/>
      <c r="P94" s="236"/>
      <c r="Q94" s="236"/>
      <c r="R94" s="236"/>
      <c r="S94" s="236"/>
      <c r="T94" s="236"/>
      <c r="U94" s="236"/>
      <c r="V94" s="236"/>
      <c r="W94" s="236"/>
      <c r="X94" s="236"/>
      <c r="Y94" s="236"/>
      <c r="Z94" s="236"/>
      <c r="AA94" s="236"/>
      <c r="AB94" s="236"/>
      <c r="AC94" s="236"/>
      <c r="AD94" s="236"/>
      <c r="AE94" s="236"/>
      <c r="AF94" s="236"/>
      <c r="AG94" s="236"/>
      <c r="AH94" s="236"/>
      <c r="AI94" s="236"/>
      <c r="AJ94" s="236"/>
      <c r="AK94" s="236"/>
      <c r="AL94" s="236"/>
      <c r="AM94" s="236"/>
      <c r="AN94" s="236"/>
      <c r="AO94" s="236"/>
      <c r="AP94" s="236"/>
      <c r="AQ94" s="236"/>
      <c r="AR94" s="236"/>
      <c r="AS94" s="177">
        <f t="shared" si="4"/>
        <v>0</v>
      </c>
      <c r="AT94" s="172"/>
      <c r="AU94" s="173"/>
      <c r="AV94" s="173"/>
      <c r="AW94" s="173"/>
      <c r="AX94" s="172"/>
      <c r="AY94" s="172"/>
      <c r="AZ94" s="172"/>
      <c r="BA94" s="172"/>
      <c r="BB94" s="172"/>
      <c r="BC94" s="172"/>
      <c r="BD94" s="172"/>
      <c r="BE94" s="172"/>
      <c r="BF94" s="172"/>
      <c r="BG94" s="172"/>
      <c r="BH94" s="172"/>
      <c r="BI94" s="172"/>
      <c r="BJ94" s="172"/>
      <c r="BK94" s="172"/>
      <c r="BL94" s="172"/>
      <c r="BM94" s="172"/>
      <c r="BN94" s="172"/>
      <c r="BO94" s="172"/>
      <c r="BP94" s="172"/>
      <c r="BQ94" s="172"/>
      <c r="BR94" s="172"/>
      <c r="BS94" s="172"/>
      <c r="BT94" s="172"/>
      <c r="BU94" s="172"/>
      <c r="BV94" s="172"/>
      <c r="BW94" s="172"/>
      <c r="BX94" s="172"/>
      <c r="BY94" s="172"/>
      <c r="BZ94" s="172"/>
      <c r="CA94" s="172"/>
      <c r="CB94" s="172"/>
      <c r="CC94" s="172"/>
      <c r="CD94" s="172"/>
      <c r="CE94" s="172"/>
      <c r="CF94" s="172"/>
      <c r="CG94" s="172"/>
      <c r="CH94" s="172"/>
      <c r="CI94" s="172"/>
      <c r="CJ94" s="172"/>
      <c r="CK94" s="172"/>
      <c r="CL94" s="172"/>
      <c r="CM94" s="172"/>
      <c r="CN94" s="172"/>
      <c r="CO94" s="172"/>
      <c r="CP94" s="172"/>
      <c r="CQ94" s="172"/>
      <c r="CR94" s="172"/>
      <c r="CS94" s="172"/>
      <c r="CT94" s="172"/>
      <c r="CU94" s="172"/>
      <c r="CV94" s="172"/>
      <c r="CW94" s="172"/>
      <c r="CX94" s="172"/>
      <c r="CY94" s="172"/>
      <c r="CZ94" s="172"/>
      <c r="DA94" s="172"/>
      <c r="DB94" s="172"/>
      <c r="DC94" s="172"/>
      <c r="DD94" s="172"/>
      <c r="DE94" s="172"/>
      <c r="DF94" s="172"/>
      <c r="DG94" s="172"/>
      <c r="DH94" s="172"/>
      <c r="DI94" s="172"/>
    </row>
    <row r="95" spans="1:113" s="225" customFormat="1" hidden="1">
      <c r="A95" s="178" t="s">
        <v>361</v>
      </c>
      <c r="B95" s="243"/>
      <c r="C95" s="242"/>
      <c r="D95" s="241"/>
      <c r="E95" s="240"/>
      <c r="F95" s="239"/>
      <c r="G95" s="238"/>
      <c r="H95" s="231"/>
      <c r="I95" s="237"/>
      <c r="J95" s="236"/>
      <c r="K95" s="236"/>
      <c r="L95" s="236"/>
      <c r="M95" s="236"/>
      <c r="N95" s="236"/>
      <c r="O95" s="236"/>
      <c r="P95" s="236"/>
      <c r="Q95" s="236"/>
      <c r="R95" s="236"/>
      <c r="S95" s="236"/>
      <c r="T95" s="236"/>
      <c r="U95" s="236"/>
      <c r="V95" s="236"/>
      <c r="W95" s="236"/>
      <c r="X95" s="236"/>
      <c r="Y95" s="236"/>
      <c r="Z95" s="236"/>
      <c r="AA95" s="236"/>
      <c r="AB95" s="236"/>
      <c r="AC95" s="236"/>
      <c r="AD95" s="236"/>
      <c r="AE95" s="236"/>
      <c r="AF95" s="236"/>
      <c r="AG95" s="236"/>
      <c r="AH95" s="236"/>
      <c r="AI95" s="236"/>
      <c r="AJ95" s="236"/>
      <c r="AK95" s="236"/>
      <c r="AL95" s="236"/>
      <c r="AM95" s="236"/>
      <c r="AN95" s="236"/>
      <c r="AO95" s="236"/>
      <c r="AP95" s="236"/>
      <c r="AQ95" s="236"/>
      <c r="AR95" s="236"/>
      <c r="AS95" s="177">
        <f t="shared" si="4"/>
        <v>0</v>
      </c>
      <c r="AT95" s="172"/>
      <c r="AU95" s="173"/>
      <c r="AV95" s="173"/>
      <c r="AW95" s="173"/>
      <c r="AX95" s="172"/>
      <c r="AY95" s="172"/>
      <c r="AZ95" s="172"/>
      <c r="BA95" s="172"/>
      <c r="BB95" s="172"/>
      <c r="BC95" s="172"/>
      <c r="BD95" s="172"/>
      <c r="BE95" s="172"/>
      <c r="BF95" s="172"/>
      <c r="BG95" s="172"/>
      <c r="BH95" s="172"/>
      <c r="BI95" s="172"/>
      <c r="BJ95" s="172"/>
      <c r="BK95" s="172"/>
      <c r="BL95" s="172"/>
      <c r="BM95" s="172"/>
      <c r="BN95" s="172"/>
      <c r="BO95" s="172"/>
      <c r="BP95" s="172"/>
      <c r="BQ95" s="172"/>
      <c r="BR95" s="172"/>
      <c r="BS95" s="172"/>
      <c r="BT95" s="172"/>
      <c r="BU95" s="172"/>
      <c r="BV95" s="172"/>
      <c r="BW95" s="172"/>
      <c r="BX95" s="172"/>
      <c r="BY95" s="172"/>
      <c r="BZ95" s="172"/>
      <c r="CA95" s="172"/>
      <c r="CB95" s="172"/>
      <c r="CC95" s="172"/>
      <c r="CD95" s="172"/>
      <c r="CE95" s="172"/>
      <c r="CF95" s="172"/>
      <c r="CG95" s="172"/>
      <c r="CH95" s="172"/>
      <c r="CI95" s="172"/>
      <c r="CJ95" s="172"/>
      <c r="CK95" s="172"/>
      <c r="CL95" s="172"/>
      <c r="CM95" s="172"/>
      <c r="CN95" s="172"/>
      <c r="CO95" s="172"/>
      <c r="CP95" s="172"/>
      <c r="CQ95" s="172"/>
      <c r="CR95" s="172"/>
      <c r="CS95" s="172"/>
      <c r="CT95" s="172"/>
      <c r="CU95" s="172"/>
      <c r="CV95" s="172"/>
      <c r="CW95" s="172"/>
      <c r="CX95" s="172"/>
      <c r="CY95" s="172"/>
      <c r="CZ95" s="172"/>
      <c r="DA95" s="172"/>
      <c r="DB95" s="172"/>
      <c r="DC95" s="172"/>
      <c r="DD95" s="172"/>
      <c r="DE95" s="172"/>
      <c r="DF95" s="172"/>
      <c r="DG95" s="172"/>
      <c r="DH95" s="172"/>
      <c r="DI95" s="172"/>
    </row>
    <row r="96" spans="1:113" s="225" customFormat="1" hidden="1">
      <c r="A96" s="178" t="s">
        <v>361</v>
      </c>
      <c r="B96" s="243"/>
      <c r="C96" s="242"/>
      <c r="D96" s="241"/>
      <c r="E96" s="240"/>
      <c r="F96" s="239"/>
      <c r="G96" s="238"/>
      <c r="H96" s="231"/>
      <c r="I96" s="237"/>
      <c r="J96" s="236"/>
      <c r="K96" s="236"/>
      <c r="L96" s="236"/>
      <c r="M96" s="236"/>
      <c r="N96" s="236"/>
      <c r="O96" s="236"/>
      <c r="P96" s="236"/>
      <c r="Q96" s="236"/>
      <c r="R96" s="236"/>
      <c r="S96" s="236"/>
      <c r="T96" s="236"/>
      <c r="U96" s="236"/>
      <c r="V96" s="236"/>
      <c r="W96" s="236"/>
      <c r="X96" s="236"/>
      <c r="Y96" s="236"/>
      <c r="Z96" s="236"/>
      <c r="AA96" s="236"/>
      <c r="AB96" s="236"/>
      <c r="AC96" s="236"/>
      <c r="AD96" s="236"/>
      <c r="AE96" s="236"/>
      <c r="AF96" s="236"/>
      <c r="AG96" s="236"/>
      <c r="AH96" s="236"/>
      <c r="AI96" s="236"/>
      <c r="AJ96" s="236"/>
      <c r="AK96" s="236"/>
      <c r="AL96" s="236"/>
      <c r="AM96" s="236"/>
      <c r="AN96" s="236"/>
      <c r="AO96" s="236"/>
      <c r="AP96" s="236"/>
      <c r="AQ96" s="236"/>
      <c r="AR96" s="236"/>
      <c r="AS96" s="177">
        <f t="shared" si="4"/>
        <v>0</v>
      </c>
      <c r="AT96" s="172"/>
      <c r="AU96" s="173"/>
      <c r="AV96" s="173"/>
      <c r="AW96" s="173"/>
      <c r="AX96" s="172"/>
      <c r="AY96" s="172"/>
      <c r="AZ96" s="172"/>
      <c r="BA96" s="172"/>
      <c r="BB96" s="172"/>
      <c r="BC96" s="172"/>
      <c r="BD96" s="172"/>
      <c r="BE96" s="172"/>
      <c r="BF96" s="172"/>
      <c r="BG96" s="172"/>
      <c r="BH96" s="172"/>
      <c r="BI96" s="172"/>
      <c r="BJ96" s="172"/>
      <c r="BK96" s="172"/>
      <c r="BL96" s="172"/>
      <c r="BM96" s="172"/>
      <c r="BN96" s="172"/>
      <c r="BO96" s="172"/>
      <c r="BP96" s="172"/>
      <c r="BQ96" s="172"/>
      <c r="BR96" s="172"/>
      <c r="BS96" s="172"/>
      <c r="BT96" s="172"/>
      <c r="BU96" s="172"/>
      <c r="BV96" s="172"/>
      <c r="BW96" s="172"/>
      <c r="BX96" s="172"/>
      <c r="BY96" s="172"/>
      <c r="BZ96" s="172"/>
      <c r="CA96" s="172"/>
      <c r="CB96" s="172"/>
      <c r="CC96" s="172"/>
      <c r="CD96" s="172"/>
      <c r="CE96" s="172"/>
      <c r="CF96" s="172"/>
      <c r="CG96" s="172"/>
      <c r="CH96" s="172"/>
      <c r="CI96" s="172"/>
      <c r="CJ96" s="172"/>
      <c r="CK96" s="172"/>
      <c r="CL96" s="172"/>
      <c r="CM96" s="172"/>
      <c r="CN96" s="172"/>
      <c r="CO96" s="172"/>
      <c r="CP96" s="172"/>
      <c r="CQ96" s="172"/>
      <c r="CR96" s="172"/>
      <c r="CS96" s="172"/>
      <c r="CT96" s="172"/>
      <c r="CU96" s="172"/>
      <c r="CV96" s="172"/>
      <c r="CW96" s="172"/>
      <c r="CX96" s="172"/>
      <c r="CY96" s="172"/>
      <c r="CZ96" s="172"/>
      <c r="DA96" s="172"/>
      <c r="DB96" s="172"/>
      <c r="DC96" s="172"/>
      <c r="DD96" s="172"/>
      <c r="DE96" s="172"/>
      <c r="DF96" s="172"/>
      <c r="DG96" s="172"/>
      <c r="DH96" s="172"/>
      <c r="DI96" s="172"/>
    </row>
    <row r="97" spans="1:113" s="225" customFormat="1" hidden="1">
      <c r="A97" s="178" t="s">
        <v>361</v>
      </c>
      <c r="B97" s="243"/>
      <c r="C97" s="242"/>
      <c r="D97" s="241"/>
      <c r="E97" s="240"/>
      <c r="F97" s="239"/>
      <c r="G97" s="238"/>
      <c r="H97" s="231"/>
      <c r="I97" s="237"/>
      <c r="J97" s="236"/>
      <c r="K97" s="236"/>
      <c r="L97" s="236"/>
      <c r="M97" s="236"/>
      <c r="N97" s="236"/>
      <c r="O97" s="236"/>
      <c r="P97" s="236"/>
      <c r="Q97" s="236"/>
      <c r="R97" s="236"/>
      <c r="S97" s="236"/>
      <c r="T97" s="236"/>
      <c r="U97" s="236"/>
      <c r="V97" s="236"/>
      <c r="W97" s="236"/>
      <c r="X97" s="236"/>
      <c r="Y97" s="236"/>
      <c r="Z97" s="236"/>
      <c r="AA97" s="236"/>
      <c r="AB97" s="236"/>
      <c r="AC97" s="236"/>
      <c r="AD97" s="236"/>
      <c r="AE97" s="236"/>
      <c r="AF97" s="236"/>
      <c r="AG97" s="236"/>
      <c r="AH97" s="236"/>
      <c r="AI97" s="236"/>
      <c r="AJ97" s="236"/>
      <c r="AK97" s="236"/>
      <c r="AL97" s="236"/>
      <c r="AM97" s="236"/>
      <c r="AN97" s="236"/>
      <c r="AO97" s="236"/>
      <c r="AP97" s="236"/>
      <c r="AQ97" s="236"/>
      <c r="AR97" s="236"/>
      <c r="AS97" s="177">
        <f t="shared" si="4"/>
        <v>0</v>
      </c>
      <c r="AT97" s="172"/>
      <c r="AU97" s="173"/>
      <c r="AV97" s="173"/>
      <c r="AW97" s="173"/>
      <c r="AX97" s="172"/>
      <c r="AY97" s="172"/>
      <c r="AZ97" s="172"/>
      <c r="BA97" s="172"/>
      <c r="BB97" s="172"/>
      <c r="BC97" s="172"/>
      <c r="BD97" s="172"/>
      <c r="BE97" s="172"/>
      <c r="BF97" s="172"/>
      <c r="BG97" s="172"/>
      <c r="BH97" s="172"/>
      <c r="BI97" s="172"/>
      <c r="BJ97" s="172"/>
      <c r="BK97" s="172"/>
      <c r="BL97" s="172"/>
      <c r="BM97" s="172"/>
      <c r="BN97" s="172"/>
      <c r="BO97" s="172"/>
      <c r="BP97" s="172"/>
      <c r="BQ97" s="172"/>
      <c r="BR97" s="172"/>
      <c r="BS97" s="172"/>
      <c r="BT97" s="172"/>
      <c r="BU97" s="172"/>
      <c r="BV97" s="172"/>
      <c r="BW97" s="172"/>
      <c r="BX97" s="172"/>
      <c r="BY97" s="172"/>
      <c r="BZ97" s="172"/>
      <c r="CA97" s="172"/>
      <c r="CB97" s="172"/>
      <c r="CC97" s="172"/>
      <c r="CD97" s="172"/>
      <c r="CE97" s="172"/>
      <c r="CF97" s="172"/>
      <c r="CG97" s="172"/>
      <c r="CH97" s="172"/>
      <c r="CI97" s="172"/>
      <c r="CJ97" s="172"/>
      <c r="CK97" s="172"/>
      <c r="CL97" s="172"/>
      <c r="CM97" s="172"/>
      <c r="CN97" s="172"/>
      <c r="CO97" s="172"/>
      <c r="CP97" s="172"/>
      <c r="CQ97" s="172"/>
      <c r="CR97" s="172"/>
      <c r="CS97" s="172"/>
      <c r="CT97" s="172"/>
      <c r="CU97" s="172"/>
      <c r="CV97" s="172"/>
      <c r="CW97" s="172"/>
      <c r="CX97" s="172"/>
      <c r="CY97" s="172"/>
      <c r="CZ97" s="172"/>
      <c r="DA97" s="172"/>
      <c r="DB97" s="172"/>
      <c r="DC97" s="172"/>
      <c r="DD97" s="172"/>
      <c r="DE97" s="172"/>
      <c r="DF97" s="172"/>
      <c r="DG97" s="172"/>
      <c r="DH97" s="172"/>
      <c r="DI97" s="172"/>
    </row>
    <row r="98" spans="1:113" s="225" customFormat="1" hidden="1">
      <c r="A98" s="178" t="s">
        <v>361</v>
      </c>
      <c r="B98" s="243"/>
      <c r="C98" s="242"/>
      <c r="D98" s="241"/>
      <c r="E98" s="240"/>
      <c r="F98" s="239"/>
      <c r="G98" s="238"/>
      <c r="H98" s="231"/>
      <c r="I98" s="237"/>
      <c r="J98" s="236"/>
      <c r="K98" s="236"/>
      <c r="L98" s="236"/>
      <c r="M98" s="236"/>
      <c r="N98" s="236"/>
      <c r="O98" s="236"/>
      <c r="P98" s="236"/>
      <c r="Q98" s="236"/>
      <c r="R98" s="236"/>
      <c r="S98" s="236"/>
      <c r="T98" s="236"/>
      <c r="U98" s="236"/>
      <c r="V98" s="236"/>
      <c r="W98" s="236"/>
      <c r="X98" s="236"/>
      <c r="Y98" s="236"/>
      <c r="Z98" s="236"/>
      <c r="AA98" s="236"/>
      <c r="AB98" s="236"/>
      <c r="AC98" s="236"/>
      <c r="AD98" s="236"/>
      <c r="AE98" s="236"/>
      <c r="AF98" s="236"/>
      <c r="AG98" s="236"/>
      <c r="AH98" s="236"/>
      <c r="AI98" s="236"/>
      <c r="AJ98" s="236"/>
      <c r="AK98" s="236"/>
      <c r="AL98" s="236"/>
      <c r="AM98" s="236"/>
      <c r="AN98" s="236"/>
      <c r="AO98" s="236"/>
      <c r="AP98" s="236"/>
      <c r="AQ98" s="236"/>
      <c r="AR98" s="236"/>
      <c r="AS98" s="177">
        <f t="shared" si="4"/>
        <v>0</v>
      </c>
      <c r="AT98" s="172"/>
      <c r="AU98" s="173"/>
      <c r="AV98" s="173"/>
      <c r="AW98" s="173"/>
      <c r="AX98" s="172"/>
      <c r="AY98" s="172"/>
      <c r="AZ98" s="172"/>
      <c r="BA98" s="172"/>
      <c r="BB98" s="172"/>
      <c r="BC98" s="172"/>
      <c r="BD98" s="172"/>
      <c r="BE98" s="172"/>
      <c r="BF98" s="172"/>
      <c r="BG98" s="172"/>
      <c r="BH98" s="172"/>
      <c r="BI98" s="172"/>
      <c r="BJ98" s="172"/>
      <c r="BK98" s="172"/>
      <c r="BL98" s="172"/>
      <c r="BM98" s="172"/>
      <c r="BN98" s="172"/>
      <c r="BO98" s="172"/>
      <c r="BP98" s="172"/>
      <c r="BQ98" s="172"/>
      <c r="BR98" s="172"/>
      <c r="BS98" s="172"/>
      <c r="BT98" s="172"/>
      <c r="BU98" s="172"/>
      <c r="BV98" s="172"/>
      <c r="BW98" s="172"/>
      <c r="BX98" s="172"/>
      <c r="BY98" s="172"/>
      <c r="BZ98" s="172"/>
      <c r="CA98" s="172"/>
      <c r="CB98" s="172"/>
      <c r="CC98" s="172"/>
      <c r="CD98" s="172"/>
      <c r="CE98" s="172"/>
      <c r="CF98" s="172"/>
      <c r="CG98" s="172"/>
      <c r="CH98" s="172"/>
      <c r="CI98" s="172"/>
      <c r="CJ98" s="172"/>
      <c r="CK98" s="172"/>
      <c r="CL98" s="172"/>
      <c r="CM98" s="172"/>
      <c r="CN98" s="172"/>
      <c r="CO98" s="172"/>
      <c r="CP98" s="172"/>
      <c r="CQ98" s="172"/>
      <c r="CR98" s="172"/>
      <c r="CS98" s="172"/>
      <c r="CT98" s="172"/>
      <c r="CU98" s="172"/>
      <c r="CV98" s="172"/>
      <c r="CW98" s="172"/>
      <c r="CX98" s="172"/>
      <c r="CY98" s="172"/>
      <c r="CZ98" s="172"/>
      <c r="DA98" s="172"/>
      <c r="DB98" s="172"/>
      <c r="DC98" s="172"/>
      <c r="DD98" s="172"/>
      <c r="DE98" s="172"/>
      <c r="DF98" s="172"/>
      <c r="DG98" s="172"/>
      <c r="DH98" s="172"/>
      <c r="DI98" s="172"/>
    </row>
    <row r="99" spans="1:113" s="225" customFormat="1" hidden="1">
      <c r="A99" s="178" t="s">
        <v>361</v>
      </c>
      <c r="B99" s="243"/>
      <c r="C99" s="242"/>
      <c r="D99" s="241"/>
      <c r="E99" s="240"/>
      <c r="F99" s="239"/>
      <c r="G99" s="238"/>
      <c r="H99" s="231"/>
      <c r="I99" s="237"/>
      <c r="J99" s="236"/>
      <c r="K99" s="236"/>
      <c r="L99" s="236"/>
      <c r="M99" s="236"/>
      <c r="N99" s="236"/>
      <c r="O99" s="236"/>
      <c r="P99" s="236"/>
      <c r="Q99" s="236"/>
      <c r="R99" s="236"/>
      <c r="S99" s="236"/>
      <c r="T99" s="236"/>
      <c r="U99" s="236"/>
      <c r="V99" s="236"/>
      <c r="W99" s="236"/>
      <c r="X99" s="236"/>
      <c r="Y99" s="236"/>
      <c r="Z99" s="236"/>
      <c r="AA99" s="236"/>
      <c r="AB99" s="236"/>
      <c r="AC99" s="236"/>
      <c r="AD99" s="236"/>
      <c r="AE99" s="236"/>
      <c r="AF99" s="236"/>
      <c r="AG99" s="236"/>
      <c r="AH99" s="236"/>
      <c r="AI99" s="236"/>
      <c r="AJ99" s="236"/>
      <c r="AK99" s="236"/>
      <c r="AL99" s="236"/>
      <c r="AM99" s="236"/>
      <c r="AN99" s="236"/>
      <c r="AO99" s="236"/>
      <c r="AP99" s="236"/>
      <c r="AQ99" s="236"/>
      <c r="AR99" s="236"/>
      <c r="AS99" s="177">
        <f t="shared" si="4"/>
        <v>0</v>
      </c>
      <c r="AT99" s="172"/>
      <c r="AU99" s="173"/>
      <c r="AV99" s="173"/>
      <c r="AW99" s="173"/>
      <c r="AX99" s="172"/>
      <c r="AY99" s="172"/>
      <c r="AZ99" s="172"/>
      <c r="BA99" s="172"/>
      <c r="BB99" s="172"/>
      <c r="BC99" s="172"/>
      <c r="BD99" s="172"/>
      <c r="BE99" s="172"/>
      <c r="BF99" s="172"/>
      <c r="BG99" s="172"/>
      <c r="BH99" s="172"/>
      <c r="BI99" s="172"/>
      <c r="BJ99" s="172"/>
      <c r="BK99" s="172"/>
      <c r="BL99" s="172"/>
      <c r="BM99" s="172"/>
      <c r="BN99" s="172"/>
      <c r="BO99" s="172"/>
      <c r="BP99" s="172"/>
      <c r="BQ99" s="172"/>
      <c r="BR99" s="172"/>
      <c r="BS99" s="172"/>
      <c r="BT99" s="172"/>
      <c r="BU99" s="172"/>
      <c r="BV99" s="172"/>
      <c r="BW99" s="172"/>
      <c r="BX99" s="172"/>
      <c r="BY99" s="172"/>
      <c r="BZ99" s="172"/>
      <c r="CA99" s="172"/>
      <c r="CB99" s="172"/>
      <c r="CC99" s="172"/>
      <c r="CD99" s="172"/>
      <c r="CE99" s="172"/>
      <c r="CF99" s="172"/>
      <c r="CG99" s="172"/>
      <c r="CH99" s="172"/>
      <c r="CI99" s="172"/>
      <c r="CJ99" s="172"/>
      <c r="CK99" s="172"/>
      <c r="CL99" s="172"/>
      <c r="CM99" s="172"/>
      <c r="CN99" s="172"/>
      <c r="CO99" s="172"/>
      <c r="CP99" s="172"/>
      <c r="CQ99" s="172"/>
      <c r="CR99" s="172"/>
      <c r="CS99" s="172"/>
      <c r="CT99" s="172"/>
      <c r="CU99" s="172"/>
      <c r="CV99" s="172"/>
      <c r="CW99" s="172"/>
      <c r="CX99" s="172"/>
      <c r="CY99" s="172"/>
      <c r="CZ99" s="172"/>
      <c r="DA99" s="172"/>
      <c r="DB99" s="172"/>
      <c r="DC99" s="172"/>
      <c r="DD99" s="172"/>
      <c r="DE99" s="172"/>
      <c r="DF99" s="172"/>
      <c r="DG99" s="172"/>
      <c r="DH99" s="172"/>
      <c r="DI99" s="172"/>
    </row>
    <row r="100" spans="1:113" s="225" customFormat="1" hidden="1">
      <c r="A100" s="178" t="s">
        <v>361</v>
      </c>
      <c r="B100" s="243"/>
      <c r="C100" s="242"/>
      <c r="D100" s="241"/>
      <c r="E100" s="240"/>
      <c r="F100" s="239"/>
      <c r="G100" s="238"/>
      <c r="H100" s="231"/>
      <c r="I100" s="237"/>
      <c r="J100" s="236"/>
      <c r="K100" s="236"/>
      <c r="L100" s="236"/>
      <c r="M100" s="236"/>
      <c r="N100" s="236"/>
      <c r="O100" s="236"/>
      <c r="P100" s="236"/>
      <c r="Q100" s="236"/>
      <c r="R100" s="236"/>
      <c r="S100" s="236"/>
      <c r="T100" s="236"/>
      <c r="U100" s="236"/>
      <c r="V100" s="236"/>
      <c r="W100" s="236"/>
      <c r="X100" s="236"/>
      <c r="Y100" s="236"/>
      <c r="Z100" s="236"/>
      <c r="AA100" s="236"/>
      <c r="AB100" s="236"/>
      <c r="AC100" s="236"/>
      <c r="AD100" s="236"/>
      <c r="AE100" s="236"/>
      <c r="AF100" s="236"/>
      <c r="AG100" s="236"/>
      <c r="AH100" s="236"/>
      <c r="AI100" s="236"/>
      <c r="AJ100" s="236"/>
      <c r="AK100" s="236"/>
      <c r="AL100" s="236"/>
      <c r="AM100" s="236"/>
      <c r="AN100" s="236"/>
      <c r="AO100" s="236"/>
      <c r="AP100" s="236"/>
      <c r="AQ100" s="236"/>
      <c r="AR100" s="236"/>
      <c r="AS100" s="177">
        <f t="shared" si="4"/>
        <v>0</v>
      </c>
      <c r="AT100" s="172"/>
      <c r="AU100" s="173"/>
      <c r="AV100" s="173"/>
      <c r="AW100" s="173"/>
      <c r="AX100" s="172"/>
      <c r="AY100" s="172"/>
      <c r="AZ100" s="172"/>
      <c r="BA100" s="172"/>
      <c r="BB100" s="172"/>
      <c r="BC100" s="172"/>
      <c r="BD100" s="172"/>
      <c r="BE100" s="172"/>
      <c r="BF100" s="172"/>
      <c r="BG100" s="172"/>
      <c r="BH100" s="172"/>
      <c r="BI100" s="172"/>
      <c r="BJ100" s="172"/>
      <c r="BK100" s="172"/>
      <c r="BL100" s="172"/>
      <c r="BM100" s="172"/>
      <c r="BN100" s="172"/>
      <c r="BO100" s="172"/>
      <c r="BP100" s="172"/>
      <c r="BQ100" s="172"/>
      <c r="BR100" s="172"/>
      <c r="BS100" s="172"/>
      <c r="BT100" s="172"/>
      <c r="BU100" s="172"/>
      <c r="BV100" s="172"/>
      <c r="BW100" s="172"/>
      <c r="BX100" s="172"/>
      <c r="BY100" s="172"/>
      <c r="BZ100" s="172"/>
      <c r="CA100" s="172"/>
      <c r="CB100" s="172"/>
      <c r="CC100" s="172"/>
      <c r="CD100" s="172"/>
      <c r="CE100" s="172"/>
      <c r="CF100" s="172"/>
      <c r="CG100" s="172"/>
      <c r="CH100" s="172"/>
      <c r="CI100" s="172"/>
      <c r="CJ100" s="172"/>
      <c r="CK100" s="172"/>
      <c r="CL100" s="172"/>
      <c r="CM100" s="172"/>
      <c r="CN100" s="172"/>
      <c r="CO100" s="172"/>
      <c r="CP100" s="172"/>
      <c r="CQ100" s="172"/>
      <c r="CR100" s="172"/>
      <c r="CS100" s="172"/>
      <c r="CT100" s="172"/>
      <c r="CU100" s="172"/>
      <c r="CV100" s="172"/>
      <c r="CW100" s="172"/>
      <c r="CX100" s="172"/>
      <c r="CY100" s="172"/>
      <c r="CZ100" s="172"/>
      <c r="DA100" s="172"/>
      <c r="DB100" s="172"/>
      <c r="DC100" s="172"/>
      <c r="DD100" s="172"/>
      <c r="DE100" s="172"/>
      <c r="DF100" s="172"/>
      <c r="DG100" s="172"/>
      <c r="DH100" s="172"/>
      <c r="DI100" s="172"/>
    </row>
    <row r="101" spans="1:113" s="225" customFormat="1" hidden="1">
      <c r="A101" s="178" t="s">
        <v>361</v>
      </c>
      <c r="B101" s="243"/>
      <c r="C101" s="242"/>
      <c r="D101" s="241"/>
      <c r="E101" s="240"/>
      <c r="F101" s="239"/>
      <c r="G101" s="238"/>
      <c r="H101" s="231"/>
      <c r="I101" s="237"/>
      <c r="J101" s="236"/>
      <c r="K101" s="236"/>
      <c r="L101" s="236"/>
      <c r="M101" s="236"/>
      <c r="N101" s="236"/>
      <c r="O101" s="236"/>
      <c r="P101" s="236"/>
      <c r="Q101" s="236"/>
      <c r="R101" s="236"/>
      <c r="S101" s="236"/>
      <c r="T101" s="236"/>
      <c r="U101" s="236"/>
      <c r="V101" s="236"/>
      <c r="W101" s="236"/>
      <c r="X101" s="236"/>
      <c r="Y101" s="236"/>
      <c r="Z101" s="236"/>
      <c r="AA101" s="236"/>
      <c r="AB101" s="236"/>
      <c r="AC101" s="236"/>
      <c r="AD101" s="236"/>
      <c r="AE101" s="236"/>
      <c r="AF101" s="236"/>
      <c r="AG101" s="236"/>
      <c r="AH101" s="236"/>
      <c r="AI101" s="236"/>
      <c r="AJ101" s="236"/>
      <c r="AK101" s="236"/>
      <c r="AL101" s="236"/>
      <c r="AM101" s="236"/>
      <c r="AN101" s="236"/>
      <c r="AO101" s="236"/>
      <c r="AP101" s="236"/>
      <c r="AQ101" s="236"/>
      <c r="AR101" s="236"/>
      <c r="AS101" s="177">
        <f t="shared" si="4"/>
        <v>0</v>
      </c>
      <c r="AT101" s="172"/>
      <c r="AU101" s="173"/>
      <c r="AV101" s="173"/>
      <c r="AW101" s="173"/>
      <c r="AX101" s="172"/>
      <c r="AY101" s="172"/>
      <c r="AZ101" s="172"/>
      <c r="BA101" s="172"/>
      <c r="BB101" s="172"/>
      <c r="BC101" s="172"/>
      <c r="BD101" s="172"/>
      <c r="BE101" s="172"/>
      <c r="BF101" s="172"/>
      <c r="BG101" s="172"/>
      <c r="BH101" s="172"/>
      <c r="BI101" s="172"/>
      <c r="BJ101" s="172"/>
      <c r="BK101" s="172"/>
      <c r="BL101" s="172"/>
      <c r="BM101" s="172"/>
      <c r="BN101" s="172"/>
      <c r="BO101" s="172"/>
      <c r="BP101" s="172"/>
      <c r="BQ101" s="172"/>
      <c r="BR101" s="172"/>
      <c r="BS101" s="172"/>
      <c r="BT101" s="172"/>
      <c r="BU101" s="172"/>
      <c r="BV101" s="172"/>
      <c r="BW101" s="172"/>
      <c r="BX101" s="172"/>
      <c r="BY101" s="172"/>
      <c r="BZ101" s="172"/>
      <c r="CA101" s="172"/>
      <c r="CB101" s="172"/>
      <c r="CC101" s="172"/>
      <c r="CD101" s="172"/>
      <c r="CE101" s="172"/>
      <c r="CF101" s="172"/>
      <c r="CG101" s="172"/>
      <c r="CH101" s="172"/>
      <c r="CI101" s="172"/>
      <c r="CJ101" s="172"/>
      <c r="CK101" s="172"/>
      <c r="CL101" s="172"/>
      <c r="CM101" s="172"/>
      <c r="CN101" s="172"/>
      <c r="CO101" s="172"/>
      <c r="CP101" s="172"/>
      <c r="CQ101" s="172"/>
      <c r="CR101" s="172"/>
      <c r="CS101" s="172"/>
      <c r="CT101" s="172"/>
      <c r="CU101" s="172"/>
      <c r="CV101" s="172"/>
      <c r="CW101" s="172"/>
      <c r="CX101" s="172"/>
      <c r="CY101" s="172"/>
      <c r="CZ101" s="172"/>
      <c r="DA101" s="172"/>
      <c r="DB101" s="172"/>
      <c r="DC101" s="172"/>
      <c r="DD101" s="172"/>
      <c r="DE101" s="172"/>
      <c r="DF101" s="172"/>
      <c r="DG101" s="172"/>
      <c r="DH101" s="172"/>
      <c r="DI101" s="172"/>
    </row>
    <row r="102" spans="1:113" s="225" customFormat="1" hidden="1">
      <c r="A102" s="178" t="s">
        <v>361</v>
      </c>
      <c r="B102" s="243"/>
      <c r="C102" s="242"/>
      <c r="D102" s="241"/>
      <c r="E102" s="240"/>
      <c r="F102" s="239"/>
      <c r="G102" s="238"/>
      <c r="H102" s="231"/>
      <c r="I102" s="237"/>
      <c r="J102" s="236"/>
      <c r="K102" s="236"/>
      <c r="L102" s="236"/>
      <c r="M102" s="236"/>
      <c r="N102" s="236"/>
      <c r="O102" s="236"/>
      <c r="P102" s="236"/>
      <c r="Q102" s="236"/>
      <c r="R102" s="236"/>
      <c r="S102" s="236"/>
      <c r="T102" s="236"/>
      <c r="U102" s="236"/>
      <c r="V102" s="236"/>
      <c r="W102" s="236"/>
      <c r="X102" s="236"/>
      <c r="Y102" s="236"/>
      <c r="Z102" s="236"/>
      <c r="AA102" s="236"/>
      <c r="AB102" s="236"/>
      <c r="AC102" s="236"/>
      <c r="AD102" s="236"/>
      <c r="AE102" s="236"/>
      <c r="AF102" s="236"/>
      <c r="AG102" s="236"/>
      <c r="AH102" s="236"/>
      <c r="AI102" s="236"/>
      <c r="AJ102" s="236"/>
      <c r="AK102" s="236"/>
      <c r="AL102" s="236"/>
      <c r="AM102" s="236"/>
      <c r="AN102" s="236"/>
      <c r="AO102" s="236"/>
      <c r="AP102" s="236"/>
      <c r="AQ102" s="236"/>
      <c r="AR102" s="236"/>
      <c r="AS102" s="177">
        <f t="shared" si="4"/>
        <v>0</v>
      </c>
      <c r="AT102" s="172"/>
      <c r="AU102" s="173"/>
      <c r="AV102" s="173"/>
      <c r="AW102" s="173"/>
      <c r="AX102" s="172"/>
      <c r="AY102" s="172"/>
      <c r="AZ102" s="172"/>
      <c r="BA102" s="172"/>
      <c r="BB102" s="172"/>
      <c r="BC102" s="172"/>
      <c r="BD102" s="172"/>
      <c r="BE102" s="172"/>
      <c r="BF102" s="172"/>
      <c r="BG102" s="172"/>
      <c r="BH102" s="172"/>
      <c r="BI102" s="172"/>
      <c r="BJ102" s="172"/>
      <c r="BK102" s="172"/>
      <c r="BL102" s="172"/>
      <c r="BM102" s="172"/>
      <c r="BN102" s="172"/>
      <c r="BO102" s="172"/>
      <c r="BP102" s="172"/>
      <c r="BQ102" s="172"/>
      <c r="BR102" s="172"/>
      <c r="BS102" s="172"/>
      <c r="BT102" s="172"/>
      <c r="BU102" s="172"/>
      <c r="BV102" s="172"/>
      <c r="BW102" s="172"/>
      <c r="BX102" s="172"/>
      <c r="BY102" s="172"/>
      <c r="BZ102" s="172"/>
      <c r="CA102" s="172"/>
      <c r="CB102" s="172"/>
      <c r="CC102" s="172"/>
      <c r="CD102" s="172"/>
      <c r="CE102" s="172"/>
      <c r="CF102" s="172"/>
      <c r="CG102" s="172"/>
      <c r="CH102" s="172"/>
      <c r="CI102" s="172"/>
      <c r="CJ102" s="172"/>
      <c r="CK102" s="172"/>
      <c r="CL102" s="172"/>
      <c r="CM102" s="172"/>
      <c r="CN102" s="172"/>
      <c r="CO102" s="172"/>
      <c r="CP102" s="172"/>
      <c r="CQ102" s="172"/>
      <c r="CR102" s="172"/>
      <c r="CS102" s="172"/>
      <c r="CT102" s="172"/>
      <c r="CU102" s="172"/>
      <c r="CV102" s="172"/>
      <c r="CW102" s="172"/>
      <c r="CX102" s="172"/>
      <c r="CY102" s="172"/>
      <c r="CZ102" s="172"/>
      <c r="DA102" s="172"/>
      <c r="DB102" s="172"/>
      <c r="DC102" s="172"/>
      <c r="DD102" s="172"/>
      <c r="DE102" s="172"/>
      <c r="DF102" s="172"/>
      <c r="DG102" s="172"/>
      <c r="DH102" s="172"/>
      <c r="DI102" s="172"/>
    </row>
    <row r="103" spans="1:113" s="225" customFormat="1" hidden="1">
      <c r="A103" s="178" t="s">
        <v>361</v>
      </c>
      <c r="B103" s="243"/>
      <c r="C103" s="242"/>
      <c r="D103" s="241"/>
      <c r="E103" s="240"/>
      <c r="F103" s="239"/>
      <c r="G103" s="238"/>
      <c r="H103" s="231"/>
      <c r="I103" s="237"/>
      <c r="J103" s="236"/>
      <c r="K103" s="236"/>
      <c r="L103" s="236"/>
      <c r="M103" s="236"/>
      <c r="N103" s="236"/>
      <c r="O103" s="236"/>
      <c r="P103" s="236"/>
      <c r="Q103" s="236"/>
      <c r="R103" s="236"/>
      <c r="S103" s="236"/>
      <c r="T103" s="236"/>
      <c r="U103" s="236"/>
      <c r="V103" s="236"/>
      <c r="W103" s="236"/>
      <c r="X103" s="236"/>
      <c r="Y103" s="236"/>
      <c r="Z103" s="236"/>
      <c r="AA103" s="236"/>
      <c r="AB103" s="236"/>
      <c r="AC103" s="236"/>
      <c r="AD103" s="236"/>
      <c r="AE103" s="236"/>
      <c r="AF103" s="236"/>
      <c r="AG103" s="236"/>
      <c r="AH103" s="236"/>
      <c r="AI103" s="236"/>
      <c r="AJ103" s="236"/>
      <c r="AK103" s="236"/>
      <c r="AL103" s="236"/>
      <c r="AM103" s="236"/>
      <c r="AN103" s="236"/>
      <c r="AO103" s="236"/>
      <c r="AP103" s="236"/>
      <c r="AQ103" s="236"/>
      <c r="AR103" s="236"/>
      <c r="AS103" s="177">
        <f t="shared" si="4"/>
        <v>0</v>
      </c>
      <c r="AT103" s="172"/>
      <c r="AU103" s="173"/>
      <c r="AV103" s="173"/>
      <c r="AW103" s="173"/>
      <c r="AX103" s="172"/>
      <c r="AY103" s="172"/>
      <c r="AZ103" s="172"/>
      <c r="BA103" s="172"/>
      <c r="BB103" s="172"/>
      <c r="BC103" s="172"/>
      <c r="BD103" s="172"/>
      <c r="BE103" s="172"/>
      <c r="BF103" s="172"/>
      <c r="BG103" s="172"/>
      <c r="BH103" s="172"/>
      <c r="BI103" s="172"/>
      <c r="BJ103" s="172"/>
      <c r="BK103" s="172"/>
      <c r="BL103" s="172"/>
      <c r="BM103" s="172"/>
      <c r="BN103" s="172"/>
      <c r="BO103" s="172"/>
      <c r="BP103" s="172"/>
      <c r="BQ103" s="172"/>
      <c r="BR103" s="172"/>
      <c r="BS103" s="172"/>
      <c r="BT103" s="172"/>
      <c r="BU103" s="172"/>
      <c r="BV103" s="172"/>
      <c r="BW103" s="172"/>
      <c r="BX103" s="172"/>
      <c r="BY103" s="172"/>
      <c r="BZ103" s="172"/>
      <c r="CA103" s="172"/>
      <c r="CB103" s="172"/>
      <c r="CC103" s="172"/>
      <c r="CD103" s="172"/>
      <c r="CE103" s="172"/>
      <c r="CF103" s="172"/>
      <c r="CG103" s="172"/>
      <c r="CH103" s="172"/>
      <c r="CI103" s="172"/>
      <c r="CJ103" s="172"/>
      <c r="CK103" s="172"/>
      <c r="CL103" s="172"/>
      <c r="CM103" s="172"/>
      <c r="CN103" s="172"/>
      <c r="CO103" s="172"/>
      <c r="CP103" s="172"/>
      <c r="CQ103" s="172"/>
      <c r="CR103" s="172"/>
      <c r="CS103" s="172"/>
      <c r="CT103" s="172"/>
      <c r="CU103" s="172"/>
      <c r="CV103" s="172"/>
      <c r="CW103" s="172"/>
      <c r="CX103" s="172"/>
      <c r="CY103" s="172"/>
      <c r="CZ103" s="172"/>
      <c r="DA103" s="172"/>
      <c r="DB103" s="172"/>
      <c r="DC103" s="172"/>
      <c r="DD103" s="172"/>
      <c r="DE103" s="172"/>
      <c r="DF103" s="172"/>
      <c r="DG103" s="172"/>
      <c r="DH103" s="172"/>
      <c r="DI103" s="172"/>
    </row>
    <row r="104" spans="1:113" s="225" customFormat="1" hidden="1">
      <c r="A104" s="178" t="s">
        <v>361</v>
      </c>
      <c r="B104" s="243"/>
      <c r="C104" s="242"/>
      <c r="D104" s="241"/>
      <c r="E104" s="240"/>
      <c r="F104" s="239"/>
      <c r="G104" s="238"/>
      <c r="H104" s="231"/>
      <c r="I104" s="237"/>
      <c r="J104" s="236"/>
      <c r="K104" s="236"/>
      <c r="L104" s="236"/>
      <c r="M104" s="236"/>
      <c r="N104" s="236"/>
      <c r="O104" s="236"/>
      <c r="P104" s="236"/>
      <c r="Q104" s="236"/>
      <c r="R104" s="236"/>
      <c r="S104" s="236"/>
      <c r="T104" s="236"/>
      <c r="U104" s="236"/>
      <c r="V104" s="236"/>
      <c r="W104" s="236"/>
      <c r="X104" s="236"/>
      <c r="Y104" s="236"/>
      <c r="Z104" s="236"/>
      <c r="AA104" s="236"/>
      <c r="AB104" s="236"/>
      <c r="AC104" s="236"/>
      <c r="AD104" s="236"/>
      <c r="AE104" s="236"/>
      <c r="AF104" s="236"/>
      <c r="AG104" s="236"/>
      <c r="AH104" s="236"/>
      <c r="AI104" s="236"/>
      <c r="AJ104" s="236"/>
      <c r="AK104" s="236"/>
      <c r="AL104" s="236"/>
      <c r="AM104" s="236"/>
      <c r="AN104" s="236"/>
      <c r="AO104" s="236"/>
      <c r="AP104" s="236"/>
      <c r="AQ104" s="236"/>
      <c r="AR104" s="236"/>
      <c r="AS104" s="177">
        <f t="shared" si="4"/>
        <v>0</v>
      </c>
      <c r="AT104" s="172"/>
      <c r="AU104" s="173"/>
      <c r="AV104" s="173"/>
      <c r="AW104" s="173"/>
      <c r="AX104" s="172"/>
      <c r="AY104" s="172"/>
      <c r="AZ104" s="172"/>
      <c r="BA104" s="172"/>
      <c r="BB104" s="172"/>
      <c r="BC104" s="172"/>
      <c r="BD104" s="172"/>
      <c r="BE104" s="172"/>
      <c r="BF104" s="172"/>
      <c r="BG104" s="172"/>
      <c r="BH104" s="172"/>
      <c r="BI104" s="172"/>
      <c r="BJ104" s="172"/>
      <c r="BK104" s="172"/>
      <c r="BL104" s="172"/>
      <c r="BM104" s="172"/>
      <c r="BN104" s="172"/>
      <c r="BO104" s="172"/>
      <c r="BP104" s="172"/>
      <c r="BQ104" s="172"/>
      <c r="BR104" s="172"/>
      <c r="BS104" s="172"/>
      <c r="BT104" s="172"/>
      <c r="BU104" s="172"/>
      <c r="BV104" s="172"/>
      <c r="BW104" s="172"/>
      <c r="BX104" s="172"/>
      <c r="BY104" s="172"/>
      <c r="BZ104" s="172"/>
      <c r="CA104" s="172"/>
      <c r="CB104" s="172"/>
      <c r="CC104" s="172"/>
      <c r="CD104" s="172"/>
      <c r="CE104" s="172"/>
      <c r="CF104" s="172"/>
      <c r="CG104" s="172"/>
      <c r="CH104" s="172"/>
      <c r="CI104" s="172"/>
      <c r="CJ104" s="172"/>
      <c r="CK104" s="172"/>
      <c r="CL104" s="172"/>
      <c r="CM104" s="172"/>
      <c r="CN104" s="172"/>
      <c r="CO104" s="172"/>
      <c r="CP104" s="172"/>
      <c r="CQ104" s="172"/>
      <c r="CR104" s="172"/>
      <c r="CS104" s="172"/>
      <c r="CT104" s="172"/>
      <c r="CU104" s="172"/>
      <c r="CV104" s="172"/>
      <c r="CW104" s="172"/>
      <c r="CX104" s="172"/>
      <c r="CY104" s="172"/>
      <c r="CZ104" s="172"/>
      <c r="DA104" s="172"/>
      <c r="DB104" s="172"/>
      <c r="DC104" s="172"/>
      <c r="DD104" s="172"/>
      <c r="DE104" s="172"/>
      <c r="DF104" s="172"/>
      <c r="DG104" s="172"/>
      <c r="DH104" s="172"/>
      <c r="DI104" s="172"/>
    </row>
    <row r="105" spans="1:113" s="225" customFormat="1" hidden="1">
      <c r="A105" s="178" t="s">
        <v>361</v>
      </c>
      <c r="B105" s="243"/>
      <c r="C105" s="242"/>
      <c r="D105" s="241"/>
      <c r="E105" s="240"/>
      <c r="F105" s="239"/>
      <c r="G105" s="238"/>
      <c r="H105" s="231"/>
      <c r="I105" s="237"/>
      <c r="J105" s="236"/>
      <c r="K105" s="236"/>
      <c r="L105" s="236"/>
      <c r="M105" s="236"/>
      <c r="N105" s="236"/>
      <c r="O105" s="236"/>
      <c r="P105" s="236"/>
      <c r="Q105" s="236"/>
      <c r="R105" s="236"/>
      <c r="S105" s="236"/>
      <c r="T105" s="236"/>
      <c r="U105" s="236"/>
      <c r="V105" s="236"/>
      <c r="W105" s="236"/>
      <c r="X105" s="236"/>
      <c r="Y105" s="236"/>
      <c r="Z105" s="236"/>
      <c r="AA105" s="236"/>
      <c r="AB105" s="236"/>
      <c r="AC105" s="236"/>
      <c r="AD105" s="236"/>
      <c r="AE105" s="236"/>
      <c r="AF105" s="236"/>
      <c r="AG105" s="236"/>
      <c r="AH105" s="236"/>
      <c r="AI105" s="236"/>
      <c r="AJ105" s="236"/>
      <c r="AK105" s="236"/>
      <c r="AL105" s="236"/>
      <c r="AM105" s="236"/>
      <c r="AN105" s="236"/>
      <c r="AO105" s="236"/>
      <c r="AP105" s="236"/>
      <c r="AQ105" s="236"/>
      <c r="AR105" s="236"/>
      <c r="AS105" s="177">
        <f t="shared" si="4"/>
        <v>0</v>
      </c>
      <c r="AT105" s="172"/>
      <c r="AU105" s="173"/>
      <c r="AV105" s="173"/>
      <c r="AW105" s="173"/>
      <c r="AX105" s="172"/>
      <c r="AY105" s="172"/>
      <c r="AZ105" s="172"/>
      <c r="BA105" s="172"/>
      <c r="BB105" s="172"/>
      <c r="BC105" s="172"/>
      <c r="BD105" s="172"/>
      <c r="BE105" s="172"/>
      <c r="BF105" s="172"/>
      <c r="BG105" s="172"/>
      <c r="BH105" s="172"/>
      <c r="BI105" s="172"/>
      <c r="BJ105" s="172"/>
      <c r="BK105" s="172"/>
      <c r="BL105" s="172"/>
      <c r="BM105" s="172"/>
      <c r="BN105" s="172"/>
      <c r="BO105" s="172"/>
      <c r="BP105" s="172"/>
      <c r="BQ105" s="172"/>
      <c r="BR105" s="172"/>
      <c r="BS105" s="172"/>
      <c r="BT105" s="172"/>
      <c r="BU105" s="172"/>
      <c r="BV105" s="172"/>
      <c r="BW105" s="172"/>
      <c r="BX105" s="172"/>
      <c r="BY105" s="172"/>
      <c r="BZ105" s="172"/>
      <c r="CA105" s="172"/>
      <c r="CB105" s="172"/>
      <c r="CC105" s="172"/>
      <c r="CD105" s="172"/>
      <c r="CE105" s="172"/>
      <c r="CF105" s="172"/>
      <c r="CG105" s="172"/>
      <c r="CH105" s="172"/>
      <c r="CI105" s="172"/>
      <c r="CJ105" s="172"/>
      <c r="CK105" s="172"/>
      <c r="CL105" s="172"/>
      <c r="CM105" s="172"/>
      <c r="CN105" s="172"/>
      <c r="CO105" s="172"/>
      <c r="CP105" s="172"/>
      <c r="CQ105" s="172"/>
      <c r="CR105" s="172"/>
      <c r="CS105" s="172"/>
      <c r="CT105" s="172"/>
      <c r="CU105" s="172"/>
      <c r="CV105" s="172"/>
      <c r="CW105" s="172"/>
      <c r="CX105" s="172"/>
      <c r="CY105" s="172"/>
      <c r="CZ105" s="172"/>
      <c r="DA105" s="172"/>
      <c r="DB105" s="172"/>
      <c r="DC105" s="172"/>
      <c r="DD105" s="172"/>
      <c r="DE105" s="172"/>
      <c r="DF105" s="172"/>
      <c r="DG105" s="172"/>
      <c r="DH105" s="172"/>
      <c r="DI105" s="172"/>
    </row>
    <row r="106" spans="1:113" s="225" customFormat="1" hidden="1">
      <c r="A106" s="178" t="s">
        <v>361</v>
      </c>
      <c r="B106" s="243"/>
      <c r="C106" s="242"/>
      <c r="D106" s="241"/>
      <c r="E106" s="240"/>
      <c r="F106" s="239"/>
      <c r="G106" s="238"/>
      <c r="H106" s="231"/>
      <c r="I106" s="237"/>
      <c r="J106" s="236"/>
      <c r="K106" s="236"/>
      <c r="L106" s="236"/>
      <c r="M106" s="236"/>
      <c r="N106" s="236"/>
      <c r="O106" s="236"/>
      <c r="P106" s="236"/>
      <c r="Q106" s="236"/>
      <c r="R106" s="236"/>
      <c r="S106" s="236"/>
      <c r="T106" s="236"/>
      <c r="U106" s="236"/>
      <c r="V106" s="236"/>
      <c r="W106" s="236"/>
      <c r="X106" s="236"/>
      <c r="Y106" s="236"/>
      <c r="Z106" s="236"/>
      <c r="AA106" s="236"/>
      <c r="AB106" s="236"/>
      <c r="AC106" s="236"/>
      <c r="AD106" s="236"/>
      <c r="AE106" s="236"/>
      <c r="AF106" s="236"/>
      <c r="AG106" s="236"/>
      <c r="AH106" s="236"/>
      <c r="AI106" s="236"/>
      <c r="AJ106" s="236"/>
      <c r="AK106" s="236"/>
      <c r="AL106" s="236"/>
      <c r="AM106" s="236"/>
      <c r="AN106" s="236"/>
      <c r="AO106" s="236"/>
      <c r="AP106" s="236"/>
      <c r="AQ106" s="236"/>
      <c r="AR106" s="236"/>
      <c r="AS106" s="177">
        <f t="shared" si="4"/>
        <v>0</v>
      </c>
      <c r="AT106" s="172"/>
      <c r="AU106" s="173"/>
      <c r="AV106" s="173"/>
      <c r="AW106" s="173"/>
      <c r="AX106" s="172"/>
      <c r="AY106" s="172"/>
      <c r="AZ106" s="172"/>
      <c r="BA106" s="172"/>
      <c r="BB106" s="172"/>
      <c r="BC106" s="172"/>
      <c r="BD106" s="172"/>
      <c r="BE106" s="172"/>
      <c r="BF106" s="172"/>
      <c r="BG106" s="172"/>
      <c r="BH106" s="172"/>
      <c r="BI106" s="172"/>
      <c r="BJ106" s="172"/>
      <c r="BK106" s="172"/>
      <c r="BL106" s="172"/>
      <c r="BM106" s="172"/>
      <c r="BN106" s="172"/>
      <c r="BO106" s="172"/>
      <c r="BP106" s="172"/>
      <c r="BQ106" s="172"/>
      <c r="BR106" s="172"/>
      <c r="BS106" s="172"/>
      <c r="BT106" s="172"/>
      <c r="BU106" s="172"/>
      <c r="BV106" s="172"/>
      <c r="BW106" s="172"/>
      <c r="BX106" s="172"/>
      <c r="BY106" s="172"/>
      <c r="BZ106" s="172"/>
      <c r="CA106" s="172"/>
      <c r="CB106" s="172"/>
      <c r="CC106" s="172"/>
      <c r="CD106" s="172"/>
      <c r="CE106" s="172"/>
      <c r="CF106" s="172"/>
      <c r="CG106" s="172"/>
      <c r="CH106" s="172"/>
      <c r="CI106" s="172"/>
      <c r="CJ106" s="172"/>
      <c r="CK106" s="172"/>
      <c r="CL106" s="172"/>
      <c r="CM106" s="172"/>
      <c r="CN106" s="172"/>
      <c r="CO106" s="172"/>
      <c r="CP106" s="172"/>
      <c r="CQ106" s="172"/>
      <c r="CR106" s="172"/>
      <c r="CS106" s="172"/>
      <c r="CT106" s="172"/>
      <c r="CU106" s="172"/>
      <c r="CV106" s="172"/>
      <c r="CW106" s="172"/>
      <c r="CX106" s="172"/>
      <c r="CY106" s="172"/>
      <c r="CZ106" s="172"/>
      <c r="DA106" s="172"/>
      <c r="DB106" s="172"/>
      <c r="DC106" s="172"/>
      <c r="DD106" s="172"/>
      <c r="DE106" s="172"/>
      <c r="DF106" s="172"/>
      <c r="DG106" s="172"/>
      <c r="DH106" s="172"/>
      <c r="DI106" s="172"/>
    </row>
    <row r="107" spans="1:113" s="225" customFormat="1" hidden="1">
      <c r="A107" s="178" t="s">
        <v>361</v>
      </c>
      <c r="B107" s="243"/>
      <c r="C107" s="242"/>
      <c r="D107" s="241"/>
      <c r="E107" s="240"/>
      <c r="F107" s="239"/>
      <c r="G107" s="238"/>
      <c r="H107" s="231"/>
      <c r="I107" s="237"/>
      <c r="J107" s="236"/>
      <c r="K107" s="236"/>
      <c r="L107" s="236"/>
      <c r="M107" s="236"/>
      <c r="N107" s="236"/>
      <c r="O107" s="236"/>
      <c r="P107" s="236"/>
      <c r="Q107" s="236"/>
      <c r="R107" s="236"/>
      <c r="S107" s="236"/>
      <c r="T107" s="236"/>
      <c r="U107" s="236"/>
      <c r="V107" s="236"/>
      <c r="W107" s="236"/>
      <c r="X107" s="236"/>
      <c r="Y107" s="236"/>
      <c r="Z107" s="236"/>
      <c r="AA107" s="236"/>
      <c r="AB107" s="236"/>
      <c r="AC107" s="236"/>
      <c r="AD107" s="236"/>
      <c r="AE107" s="236"/>
      <c r="AF107" s="236"/>
      <c r="AG107" s="236"/>
      <c r="AH107" s="236"/>
      <c r="AI107" s="236"/>
      <c r="AJ107" s="236"/>
      <c r="AK107" s="236"/>
      <c r="AL107" s="236"/>
      <c r="AM107" s="236"/>
      <c r="AN107" s="236"/>
      <c r="AO107" s="236"/>
      <c r="AP107" s="236"/>
      <c r="AQ107" s="236"/>
      <c r="AR107" s="236"/>
      <c r="AS107" s="177">
        <f t="shared" si="4"/>
        <v>0</v>
      </c>
      <c r="AT107" s="172"/>
      <c r="AU107" s="173"/>
      <c r="AV107" s="173"/>
      <c r="AW107" s="173"/>
      <c r="AX107" s="172"/>
      <c r="AY107" s="172"/>
      <c r="AZ107" s="172"/>
      <c r="BA107" s="172"/>
      <c r="BB107" s="172"/>
      <c r="BC107" s="172"/>
      <c r="BD107" s="172"/>
      <c r="BE107" s="172"/>
      <c r="BF107" s="172"/>
      <c r="BG107" s="172"/>
      <c r="BH107" s="172"/>
      <c r="BI107" s="172"/>
      <c r="BJ107" s="172"/>
      <c r="BK107" s="172"/>
      <c r="BL107" s="172"/>
      <c r="BM107" s="172"/>
      <c r="BN107" s="172"/>
      <c r="BO107" s="172"/>
      <c r="BP107" s="172"/>
      <c r="BQ107" s="172"/>
      <c r="BR107" s="172"/>
      <c r="BS107" s="172"/>
      <c r="BT107" s="172"/>
      <c r="BU107" s="172"/>
      <c r="BV107" s="172"/>
      <c r="BW107" s="172"/>
      <c r="BX107" s="172"/>
      <c r="BY107" s="172"/>
      <c r="BZ107" s="172"/>
      <c r="CA107" s="172"/>
      <c r="CB107" s="172"/>
      <c r="CC107" s="172"/>
      <c r="CD107" s="172"/>
      <c r="CE107" s="172"/>
      <c r="CF107" s="172"/>
      <c r="CG107" s="172"/>
      <c r="CH107" s="172"/>
      <c r="CI107" s="172"/>
      <c r="CJ107" s="172"/>
      <c r="CK107" s="172"/>
      <c r="CL107" s="172"/>
      <c r="CM107" s="172"/>
      <c r="CN107" s="172"/>
      <c r="CO107" s="172"/>
      <c r="CP107" s="172"/>
      <c r="CQ107" s="172"/>
      <c r="CR107" s="172"/>
      <c r="CS107" s="172"/>
      <c r="CT107" s="172"/>
      <c r="CU107" s="172"/>
      <c r="CV107" s="172"/>
      <c r="CW107" s="172"/>
      <c r="CX107" s="172"/>
      <c r="CY107" s="172"/>
      <c r="CZ107" s="172"/>
      <c r="DA107" s="172"/>
      <c r="DB107" s="172"/>
      <c r="DC107" s="172"/>
      <c r="DD107" s="172"/>
      <c r="DE107" s="172"/>
      <c r="DF107" s="172"/>
      <c r="DG107" s="172"/>
      <c r="DH107" s="172"/>
      <c r="DI107" s="172"/>
    </row>
    <row r="108" spans="1:113" s="225" customFormat="1" hidden="1">
      <c r="A108" s="178" t="s">
        <v>361</v>
      </c>
      <c r="B108" s="243"/>
      <c r="C108" s="242"/>
      <c r="D108" s="241"/>
      <c r="E108" s="240"/>
      <c r="F108" s="239"/>
      <c r="G108" s="238"/>
      <c r="H108" s="231"/>
      <c r="I108" s="237"/>
      <c r="J108" s="236"/>
      <c r="K108" s="236"/>
      <c r="L108" s="236"/>
      <c r="M108" s="236"/>
      <c r="N108" s="236"/>
      <c r="O108" s="236"/>
      <c r="P108" s="236"/>
      <c r="Q108" s="236"/>
      <c r="R108" s="236"/>
      <c r="S108" s="236"/>
      <c r="T108" s="236"/>
      <c r="U108" s="236"/>
      <c r="V108" s="236"/>
      <c r="W108" s="236"/>
      <c r="X108" s="236"/>
      <c r="Y108" s="236"/>
      <c r="Z108" s="236"/>
      <c r="AA108" s="236"/>
      <c r="AB108" s="236"/>
      <c r="AC108" s="236"/>
      <c r="AD108" s="236"/>
      <c r="AE108" s="236"/>
      <c r="AF108" s="236"/>
      <c r="AG108" s="236"/>
      <c r="AH108" s="236"/>
      <c r="AI108" s="236"/>
      <c r="AJ108" s="236"/>
      <c r="AK108" s="236"/>
      <c r="AL108" s="236"/>
      <c r="AM108" s="236"/>
      <c r="AN108" s="236"/>
      <c r="AO108" s="236"/>
      <c r="AP108" s="236"/>
      <c r="AQ108" s="236"/>
      <c r="AR108" s="236"/>
      <c r="AS108" s="177">
        <f t="shared" si="4"/>
        <v>0</v>
      </c>
      <c r="AT108" s="172"/>
      <c r="AU108" s="173"/>
      <c r="AV108" s="173"/>
      <c r="AW108" s="173"/>
      <c r="AX108" s="172"/>
      <c r="AY108" s="172"/>
      <c r="AZ108" s="172"/>
      <c r="BA108" s="172"/>
      <c r="BB108" s="172"/>
      <c r="BC108" s="172"/>
      <c r="BD108" s="172"/>
      <c r="BE108" s="172"/>
      <c r="BF108" s="172"/>
      <c r="BG108" s="172"/>
      <c r="BH108" s="172"/>
      <c r="BI108" s="172"/>
      <c r="BJ108" s="172"/>
      <c r="BK108" s="172"/>
      <c r="BL108" s="172"/>
      <c r="BM108" s="172"/>
      <c r="BN108" s="172"/>
      <c r="BO108" s="172"/>
      <c r="BP108" s="172"/>
      <c r="BQ108" s="172"/>
      <c r="BR108" s="172"/>
      <c r="BS108" s="172"/>
      <c r="BT108" s="172"/>
      <c r="BU108" s="172"/>
      <c r="BV108" s="172"/>
      <c r="BW108" s="172"/>
      <c r="BX108" s="172"/>
      <c r="BY108" s="172"/>
      <c r="BZ108" s="172"/>
      <c r="CA108" s="172"/>
      <c r="CB108" s="172"/>
      <c r="CC108" s="172"/>
      <c r="CD108" s="172"/>
      <c r="CE108" s="172"/>
      <c r="CF108" s="172"/>
      <c r="CG108" s="172"/>
      <c r="CH108" s="172"/>
      <c r="CI108" s="172"/>
      <c r="CJ108" s="172"/>
      <c r="CK108" s="172"/>
      <c r="CL108" s="172"/>
      <c r="CM108" s="172"/>
      <c r="CN108" s="172"/>
      <c r="CO108" s="172"/>
      <c r="CP108" s="172"/>
      <c r="CQ108" s="172"/>
      <c r="CR108" s="172"/>
      <c r="CS108" s="172"/>
      <c r="CT108" s="172"/>
      <c r="CU108" s="172"/>
      <c r="CV108" s="172"/>
      <c r="CW108" s="172"/>
      <c r="CX108" s="172"/>
      <c r="CY108" s="172"/>
      <c r="CZ108" s="172"/>
      <c r="DA108" s="172"/>
      <c r="DB108" s="172"/>
      <c r="DC108" s="172"/>
      <c r="DD108" s="172"/>
      <c r="DE108" s="172"/>
      <c r="DF108" s="172"/>
      <c r="DG108" s="172"/>
      <c r="DH108" s="172"/>
      <c r="DI108" s="172"/>
    </row>
    <row r="109" spans="1:113" s="225" customFormat="1" hidden="1">
      <c r="A109" s="178" t="s">
        <v>361</v>
      </c>
      <c r="B109" s="243"/>
      <c r="C109" s="242"/>
      <c r="D109" s="241"/>
      <c r="E109" s="240"/>
      <c r="F109" s="239"/>
      <c r="G109" s="238"/>
      <c r="H109" s="231"/>
      <c r="I109" s="237"/>
      <c r="J109" s="236"/>
      <c r="K109" s="236"/>
      <c r="L109" s="236"/>
      <c r="M109" s="236"/>
      <c r="N109" s="236"/>
      <c r="O109" s="236"/>
      <c r="P109" s="236"/>
      <c r="Q109" s="236"/>
      <c r="R109" s="236"/>
      <c r="S109" s="236"/>
      <c r="T109" s="236"/>
      <c r="U109" s="236"/>
      <c r="V109" s="236"/>
      <c r="W109" s="236"/>
      <c r="X109" s="236"/>
      <c r="Y109" s="236"/>
      <c r="Z109" s="236"/>
      <c r="AA109" s="236"/>
      <c r="AB109" s="236"/>
      <c r="AC109" s="236"/>
      <c r="AD109" s="236"/>
      <c r="AE109" s="236"/>
      <c r="AF109" s="236"/>
      <c r="AG109" s="236"/>
      <c r="AH109" s="236"/>
      <c r="AI109" s="236"/>
      <c r="AJ109" s="236"/>
      <c r="AK109" s="236"/>
      <c r="AL109" s="236"/>
      <c r="AM109" s="236"/>
      <c r="AN109" s="236"/>
      <c r="AO109" s="236"/>
      <c r="AP109" s="236"/>
      <c r="AQ109" s="236"/>
      <c r="AR109" s="236"/>
      <c r="AS109" s="177">
        <f t="shared" si="4"/>
        <v>0</v>
      </c>
      <c r="AT109" s="172"/>
      <c r="AU109" s="173"/>
      <c r="AV109" s="173"/>
      <c r="AW109" s="173"/>
      <c r="AX109" s="172"/>
      <c r="AY109" s="172"/>
      <c r="AZ109" s="172"/>
      <c r="BA109" s="172"/>
      <c r="BB109" s="172"/>
      <c r="BC109" s="172"/>
      <c r="BD109" s="172"/>
      <c r="BE109" s="172"/>
      <c r="BF109" s="172"/>
      <c r="BG109" s="172"/>
      <c r="BH109" s="172"/>
      <c r="BI109" s="172"/>
      <c r="BJ109" s="172"/>
      <c r="BK109" s="172"/>
      <c r="BL109" s="172"/>
      <c r="BM109" s="172"/>
      <c r="BN109" s="172"/>
      <c r="BO109" s="172"/>
      <c r="BP109" s="172"/>
      <c r="BQ109" s="172"/>
      <c r="BR109" s="172"/>
      <c r="BS109" s="172"/>
      <c r="BT109" s="172"/>
      <c r="BU109" s="172"/>
      <c r="BV109" s="172"/>
      <c r="BW109" s="172"/>
      <c r="BX109" s="172"/>
      <c r="BY109" s="172"/>
      <c r="BZ109" s="172"/>
      <c r="CA109" s="172"/>
      <c r="CB109" s="172"/>
      <c r="CC109" s="172"/>
      <c r="CD109" s="172"/>
      <c r="CE109" s="172"/>
      <c r="CF109" s="172"/>
      <c r="CG109" s="172"/>
      <c r="CH109" s="172"/>
      <c r="CI109" s="172"/>
      <c r="CJ109" s="172"/>
      <c r="CK109" s="172"/>
      <c r="CL109" s="172"/>
      <c r="CM109" s="172"/>
      <c r="CN109" s="172"/>
      <c r="CO109" s="172"/>
      <c r="CP109" s="172"/>
      <c r="CQ109" s="172"/>
      <c r="CR109" s="172"/>
      <c r="CS109" s="172"/>
      <c r="CT109" s="172"/>
      <c r="CU109" s="172"/>
      <c r="CV109" s="172"/>
      <c r="CW109" s="172"/>
      <c r="CX109" s="172"/>
      <c r="CY109" s="172"/>
      <c r="CZ109" s="172"/>
      <c r="DA109" s="172"/>
      <c r="DB109" s="172"/>
      <c r="DC109" s="172"/>
      <c r="DD109" s="172"/>
      <c r="DE109" s="172"/>
      <c r="DF109" s="172"/>
      <c r="DG109" s="172"/>
      <c r="DH109" s="172"/>
      <c r="DI109" s="172"/>
    </row>
    <row r="110" spans="1:113" s="225" customFormat="1" hidden="1">
      <c r="A110" s="178" t="s">
        <v>361</v>
      </c>
      <c r="B110" s="243"/>
      <c r="C110" s="242"/>
      <c r="D110" s="241"/>
      <c r="E110" s="240"/>
      <c r="F110" s="239"/>
      <c r="G110" s="238"/>
      <c r="H110" s="231"/>
      <c r="I110" s="237"/>
      <c r="J110" s="236"/>
      <c r="K110" s="236"/>
      <c r="L110" s="236"/>
      <c r="M110" s="236"/>
      <c r="N110" s="236"/>
      <c r="O110" s="236"/>
      <c r="P110" s="236"/>
      <c r="Q110" s="236"/>
      <c r="R110" s="236"/>
      <c r="S110" s="236"/>
      <c r="T110" s="236"/>
      <c r="U110" s="236"/>
      <c r="V110" s="236"/>
      <c r="W110" s="236"/>
      <c r="X110" s="236"/>
      <c r="Y110" s="236"/>
      <c r="Z110" s="236"/>
      <c r="AA110" s="236"/>
      <c r="AB110" s="236"/>
      <c r="AC110" s="236"/>
      <c r="AD110" s="236"/>
      <c r="AE110" s="236"/>
      <c r="AF110" s="236"/>
      <c r="AG110" s="236"/>
      <c r="AH110" s="236"/>
      <c r="AI110" s="236"/>
      <c r="AJ110" s="236"/>
      <c r="AK110" s="236"/>
      <c r="AL110" s="236"/>
      <c r="AM110" s="236"/>
      <c r="AN110" s="236"/>
      <c r="AO110" s="236"/>
      <c r="AP110" s="236"/>
      <c r="AQ110" s="236"/>
      <c r="AR110" s="236"/>
      <c r="AS110" s="177">
        <f t="shared" si="4"/>
        <v>0</v>
      </c>
      <c r="AT110" s="172"/>
      <c r="AU110" s="173"/>
      <c r="AV110" s="173"/>
      <c r="AW110" s="173"/>
      <c r="AX110" s="172"/>
      <c r="AY110" s="172"/>
      <c r="AZ110" s="172"/>
      <c r="BA110" s="172"/>
      <c r="BB110" s="172"/>
      <c r="BC110" s="172"/>
      <c r="BD110" s="172"/>
      <c r="BE110" s="172"/>
      <c r="BF110" s="172"/>
      <c r="BG110" s="172"/>
      <c r="BH110" s="172"/>
      <c r="BI110" s="172"/>
      <c r="BJ110" s="172"/>
      <c r="BK110" s="172"/>
      <c r="BL110" s="172"/>
      <c r="BM110" s="172"/>
      <c r="BN110" s="172"/>
      <c r="BO110" s="172"/>
      <c r="BP110" s="172"/>
      <c r="BQ110" s="172"/>
      <c r="BR110" s="172"/>
      <c r="BS110" s="172"/>
      <c r="BT110" s="172"/>
      <c r="BU110" s="172"/>
      <c r="BV110" s="172"/>
      <c r="BW110" s="172"/>
      <c r="BX110" s="172"/>
      <c r="BY110" s="172"/>
      <c r="BZ110" s="172"/>
      <c r="CA110" s="172"/>
      <c r="CB110" s="172"/>
      <c r="CC110" s="172"/>
      <c r="CD110" s="172"/>
      <c r="CE110" s="172"/>
      <c r="CF110" s="172"/>
      <c r="CG110" s="172"/>
      <c r="CH110" s="172"/>
      <c r="CI110" s="172"/>
      <c r="CJ110" s="172"/>
      <c r="CK110" s="172"/>
      <c r="CL110" s="172"/>
      <c r="CM110" s="172"/>
      <c r="CN110" s="172"/>
      <c r="CO110" s="172"/>
      <c r="CP110" s="172"/>
      <c r="CQ110" s="172"/>
      <c r="CR110" s="172"/>
      <c r="CS110" s="172"/>
      <c r="CT110" s="172"/>
      <c r="CU110" s="172"/>
      <c r="CV110" s="172"/>
      <c r="CW110" s="172"/>
      <c r="CX110" s="172"/>
      <c r="CY110" s="172"/>
      <c r="CZ110" s="172"/>
      <c r="DA110" s="172"/>
      <c r="DB110" s="172"/>
      <c r="DC110" s="172"/>
      <c r="DD110" s="172"/>
      <c r="DE110" s="172"/>
      <c r="DF110" s="172"/>
      <c r="DG110" s="172"/>
      <c r="DH110" s="172"/>
      <c r="DI110" s="172"/>
    </row>
    <row r="111" spans="1:113" s="225" customFormat="1" hidden="1">
      <c r="A111" s="178" t="s">
        <v>361</v>
      </c>
      <c r="B111" s="243"/>
      <c r="C111" s="242"/>
      <c r="D111" s="241"/>
      <c r="E111" s="240"/>
      <c r="F111" s="239"/>
      <c r="G111" s="238"/>
      <c r="H111" s="231"/>
      <c r="I111" s="237"/>
      <c r="J111" s="236"/>
      <c r="K111" s="236"/>
      <c r="L111" s="236"/>
      <c r="M111" s="236"/>
      <c r="N111" s="236"/>
      <c r="O111" s="236"/>
      <c r="P111" s="236"/>
      <c r="Q111" s="236"/>
      <c r="R111" s="236"/>
      <c r="S111" s="236"/>
      <c r="T111" s="236"/>
      <c r="U111" s="236"/>
      <c r="V111" s="236"/>
      <c r="W111" s="236"/>
      <c r="X111" s="236"/>
      <c r="Y111" s="236"/>
      <c r="Z111" s="236"/>
      <c r="AA111" s="236"/>
      <c r="AB111" s="236"/>
      <c r="AC111" s="236"/>
      <c r="AD111" s="236"/>
      <c r="AE111" s="236"/>
      <c r="AF111" s="236"/>
      <c r="AG111" s="236"/>
      <c r="AH111" s="236"/>
      <c r="AI111" s="236"/>
      <c r="AJ111" s="236"/>
      <c r="AK111" s="236"/>
      <c r="AL111" s="236"/>
      <c r="AM111" s="236"/>
      <c r="AN111" s="236"/>
      <c r="AO111" s="236"/>
      <c r="AP111" s="236"/>
      <c r="AQ111" s="236"/>
      <c r="AR111" s="236"/>
      <c r="AS111" s="177">
        <f t="shared" si="4"/>
        <v>0</v>
      </c>
      <c r="AT111" s="172"/>
      <c r="AU111" s="173"/>
      <c r="AV111" s="173"/>
      <c r="AW111" s="173"/>
      <c r="AX111" s="172"/>
      <c r="AY111" s="172"/>
      <c r="AZ111" s="172"/>
      <c r="BA111" s="172"/>
      <c r="BB111" s="172"/>
      <c r="BC111" s="172"/>
      <c r="BD111" s="172"/>
      <c r="BE111" s="172"/>
      <c r="BF111" s="172"/>
      <c r="BG111" s="172"/>
      <c r="BH111" s="172"/>
      <c r="BI111" s="172"/>
      <c r="BJ111" s="172"/>
      <c r="BK111" s="172"/>
      <c r="BL111" s="172"/>
      <c r="BM111" s="172"/>
      <c r="BN111" s="172"/>
      <c r="BO111" s="172"/>
      <c r="BP111" s="172"/>
      <c r="BQ111" s="172"/>
      <c r="BR111" s="172"/>
      <c r="BS111" s="172"/>
      <c r="BT111" s="172"/>
      <c r="BU111" s="172"/>
      <c r="BV111" s="172"/>
      <c r="BW111" s="172"/>
      <c r="BX111" s="172"/>
      <c r="BY111" s="172"/>
      <c r="BZ111" s="172"/>
      <c r="CA111" s="172"/>
      <c r="CB111" s="172"/>
      <c r="CC111" s="172"/>
      <c r="CD111" s="172"/>
      <c r="CE111" s="172"/>
      <c r="CF111" s="172"/>
      <c r="CG111" s="172"/>
      <c r="CH111" s="172"/>
      <c r="CI111" s="172"/>
      <c r="CJ111" s="172"/>
      <c r="CK111" s="172"/>
      <c r="CL111" s="172"/>
      <c r="CM111" s="172"/>
      <c r="CN111" s="172"/>
      <c r="CO111" s="172"/>
      <c r="CP111" s="172"/>
      <c r="CQ111" s="172"/>
      <c r="CR111" s="172"/>
      <c r="CS111" s="172"/>
      <c r="CT111" s="172"/>
      <c r="CU111" s="172"/>
      <c r="CV111" s="172"/>
      <c r="CW111" s="172"/>
      <c r="CX111" s="172"/>
      <c r="CY111" s="172"/>
      <c r="CZ111" s="172"/>
      <c r="DA111" s="172"/>
      <c r="DB111" s="172"/>
      <c r="DC111" s="172"/>
      <c r="DD111" s="172"/>
      <c r="DE111" s="172"/>
      <c r="DF111" s="172"/>
      <c r="DG111" s="172"/>
      <c r="DH111" s="172"/>
      <c r="DI111" s="172"/>
    </row>
    <row r="112" spans="1:113" s="225" customFormat="1" hidden="1">
      <c r="A112" s="178" t="s">
        <v>361</v>
      </c>
      <c r="B112" s="243"/>
      <c r="C112" s="242"/>
      <c r="D112" s="241"/>
      <c r="E112" s="240"/>
      <c r="F112" s="239"/>
      <c r="G112" s="238"/>
      <c r="H112" s="231"/>
      <c r="I112" s="237"/>
      <c r="J112" s="236"/>
      <c r="K112" s="236"/>
      <c r="L112" s="236"/>
      <c r="M112" s="236"/>
      <c r="N112" s="236"/>
      <c r="O112" s="236"/>
      <c r="P112" s="236"/>
      <c r="Q112" s="236"/>
      <c r="R112" s="236"/>
      <c r="S112" s="236"/>
      <c r="T112" s="236"/>
      <c r="U112" s="236"/>
      <c r="V112" s="236"/>
      <c r="W112" s="236"/>
      <c r="X112" s="236"/>
      <c r="Y112" s="236"/>
      <c r="Z112" s="236"/>
      <c r="AA112" s="236"/>
      <c r="AB112" s="236"/>
      <c r="AC112" s="236"/>
      <c r="AD112" s="236"/>
      <c r="AE112" s="236"/>
      <c r="AF112" s="236"/>
      <c r="AG112" s="236"/>
      <c r="AH112" s="236"/>
      <c r="AI112" s="236"/>
      <c r="AJ112" s="236"/>
      <c r="AK112" s="236"/>
      <c r="AL112" s="236"/>
      <c r="AM112" s="236"/>
      <c r="AN112" s="236"/>
      <c r="AO112" s="236"/>
      <c r="AP112" s="236"/>
      <c r="AQ112" s="236"/>
      <c r="AR112" s="236"/>
      <c r="AS112" s="177">
        <f t="shared" si="4"/>
        <v>0</v>
      </c>
      <c r="AT112" s="172"/>
      <c r="AU112" s="173"/>
      <c r="AV112" s="173"/>
      <c r="AW112" s="173"/>
      <c r="AX112" s="172"/>
      <c r="AY112" s="172"/>
      <c r="AZ112" s="172"/>
      <c r="BA112" s="172"/>
      <c r="BB112" s="172"/>
      <c r="BC112" s="172"/>
      <c r="BD112" s="172"/>
      <c r="BE112" s="172"/>
      <c r="BF112" s="172"/>
      <c r="BG112" s="172"/>
      <c r="BH112" s="172"/>
      <c r="BI112" s="172"/>
      <c r="BJ112" s="172"/>
      <c r="BK112" s="172"/>
      <c r="BL112" s="172"/>
      <c r="BM112" s="172"/>
      <c r="BN112" s="172"/>
      <c r="BO112" s="172"/>
      <c r="BP112" s="172"/>
      <c r="BQ112" s="172"/>
      <c r="BR112" s="172"/>
      <c r="BS112" s="172"/>
      <c r="BT112" s="172"/>
      <c r="BU112" s="172"/>
      <c r="BV112" s="172"/>
      <c r="BW112" s="172"/>
      <c r="BX112" s="172"/>
      <c r="BY112" s="172"/>
      <c r="BZ112" s="172"/>
      <c r="CA112" s="172"/>
      <c r="CB112" s="172"/>
      <c r="CC112" s="172"/>
      <c r="CD112" s="172"/>
      <c r="CE112" s="172"/>
      <c r="CF112" s="172"/>
      <c r="CG112" s="172"/>
      <c r="CH112" s="172"/>
      <c r="CI112" s="172"/>
      <c r="CJ112" s="172"/>
      <c r="CK112" s="172"/>
      <c r="CL112" s="172"/>
      <c r="CM112" s="172"/>
      <c r="CN112" s="172"/>
      <c r="CO112" s="172"/>
      <c r="CP112" s="172"/>
      <c r="CQ112" s="172"/>
      <c r="CR112" s="172"/>
      <c r="CS112" s="172"/>
      <c r="CT112" s="172"/>
      <c r="CU112" s="172"/>
      <c r="CV112" s="172"/>
      <c r="CW112" s="172"/>
      <c r="CX112" s="172"/>
      <c r="CY112" s="172"/>
      <c r="CZ112" s="172"/>
      <c r="DA112" s="172"/>
      <c r="DB112" s="172"/>
      <c r="DC112" s="172"/>
      <c r="DD112" s="172"/>
      <c r="DE112" s="172"/>
      <c r="DF112" s="172"/>
      <c r="DG112" s="172"/>
      <c r="DH112" s="172"/>
      <c r="DI112" s="172"/>
    </row>
    <row r="113" spans="1:113" s="225" customFormat="1" hidden="1">
      <c r="A113" s="178" t="s">
        <v>361</v>
      </c>
      <c r="B113" s="243"/>
      <c r="C113" s="242"/>
      <c r="D113" s="241"/>
      <c r="E113" s="240"/>
      <c r="F113" s="239"/>
      <c r="G113" s="238"/>
      <c r="H113" s="231"/>
      <c r="I113" s="237"/>
      <c r="J113" s="236"/>
      <c r="K113" s="236"/>
      <c r="L113" s="236"/>
      <c r="M113" s="236"/>
      <c r="N113" s="236"/>
      <c r="O113" s="236"/>
      <c r="P113" s="236"/>
      <c r="Q113" s="236"/>
      <c r="R113" s="236"/>
      <c r="S113" s="236"/>
      <c r="T113" s="236"/>
      <c r="U113" s="236"/>
      <c r="V113" s="236"/>
      <c r="W113" s="236"/>
      <c r="X113" s="236"/>
      <c r="Y113" s="236"/>
      <c r="Z113" s="236"/>
      <c r="AA113" s="236"/>
      <c r="AB113" s="236"/>
      <c r="AC113" s="236"/>
      <c r="AD113" s="236"/>
      <c r="AE113" s="236"/>
      <c r="AF113" s="236"/>
      <c r="AG113" s="236"/>
      <c r="AH113" s="236"/>
      <c r="AI113" s="236"/>
      <c r="AJ113" s="236"/>
      <c r="AK113" s="236"/>
      <c r="AL113" s="236"/>
      <c r="AM113" s="236"/>
      <c r="AN113" s="236"/>
      <c r="AO113" s="236"/>
      <c r="AP113" s="236"/>
      <c r="AQ113" s="236"/>
      <c r="AR113" s="236"/>
      <c r="AS113" s="177">
        <f t="shared" si="4"/>
        <v>0</v>
      </c>
      <c r="AT113" s="172"/>
      <c r="AU113" s="173"/>
      <c r="AV113" s="173"/>
      <c r="AW113" s="173"/>
      <c r="AX113" s="172"/>
      <c r="AY113" s="172"/>
      <c r="AZ113" s="172"/>
      <c r="BA113" s="172"/>
      <c r="BB113" s="172"/>
      <c r="BC113" s="172"/>
      <c r="BD113" s="172"/>
      <c r="BE113" s="172"/>
      <c r="BF113" s="172"/>
      <c r="BG113" s="172"/>
      <c r="BH113" s="172"/>
      <c r="BI113" s="172"/>
      <c r="BJ113" s="172"/>
      <c r="BK113" s="172"/>
      <c r="BL113" s="172"/>
      <c r="BM113" s="172"/>
      <c r="BN113" s="172"/>
      <c r="BO113" s="172"/>
      <c r="BP113" s="172"/>
      <c r="BQ113" s="172"/>
      <c r="BR113" s="172"/>
      <c r="BS113" s="172"/>
      <c r="BT113" s="172"/>
      <c r="BU113" s="172"/>
      <c r="BV113" s="172"/>
      <c r="BW113" s="172"/>
      <c r="BX113" s="172"/>
      <c r="BY113" s="172"/>
      <c r="BZ113" s="172"/>
      <c r="CA113" s="172"/>
      <c r="CB113" s="172"/>
      <c r="CC113" s="172"/>
      <c r="CD113" s="172"/>
      <c r="CE113" s="172"/>
      <c r="CF113" s="172"/>
      <c r="CG113" s="172"/>
      <c r="CH113" s="172"/>
      <c r="CI113" s="172"/>
      <c r="CJ113" s="172"/>
      <c r="CK113" s="172"/>
      <c r="CL113" s="172"/>
      <c r="CM113" s="172"/>
      <c r="CN113" s="172"/>
      <c r="CO113" s="172"/>
      <c r="CP113" s="172"/>
      <c r="CQ113" s="172"/>
      <c r="CR113" s="172"/>
      <c r="CS113" s="172"/>
      <c r="CT113" s="172"/>
      <c r="CU113" s="172"/>
      <c r="CV113" s="172"/>
      <c r="CW113" s="172"/>
      <c r="CX113" s="172"/>
      <c r="CY113" s="172"/>
      <c r="CZ113" s="172"/>
      <c r="DA113" s="172"/>
      <c r="DB113" s="172"/>
      <c r="DC113" s="172"/>
      <c r="DD113" s="172"/>
      <c r="DE113" s="172"/>
      <c r="DF113" s="172"/>
      <c r="DG113" s="172"/>
      <c r="DH113" s="172"/>
      <c r="DI113" s="172"/>
    </row>
    <row r="114" spans="1:113" s="225" customFormat="1" hidden="1">
      <c r="A114" s="178" t="s">
        <v>361</v>
      </c>
      <c r="B114" s="243"/>
      <c r="C114" s="242"/>
      <c r="D114" s="241"/>
      <c r="E114" s="240"/>
      <c r="F114" s="239"/>
      <c r="G114" s="238"/>
      <c r="H114" s="231"/>
      <c r="I114" s="237"/>
      <c r="J114" s="236"/>
      <c r="K114" s="236"/>
      <c r="L114" s="236"/>
      <c r="M114" s="236"/>
      <c r="N114" s="236"/>
      <c r="O114" s="236"/>
      <c r="P114" s="236"/>
      <c r="Q114" s="236"/>
      <c r="R114" s="236"/>
      <c r="S114" s="236"/>
      <c r="T114" s="236"/>
      <c r="U114" s="236"/>
      <c r="V114" s="236"/>
      <c r="W114" s="236"/>
      <c r="X114" s="236"/>
      <c r="Y114" s="236"/>
      <c r="Z114" s="236"/>
      <c r="AA114" s="236"/>
      <c r="AB114" s="236"/>
      <c r="AC114" s="236"/>
      <c r="AD114" s="236"/>
      <c r="AE114" s="236"/>
      <c r="AF114" s="236"/>
      <c r="AG114" s="236"/>
      <c r="AH114" s="236"/>
      <c r="AI114" s="236"/>
      <c r="AJ114" s="236"/>
      <c r="AK114" s="236"/>
      <c r="AL114" s="236"/>
      <c r="AM114" s="236"/>
      <c r="AN114" s="236"/>
      <c r="AO114" s="236"/>
      <c r="AP114" s="236"/>
      <c r="AQ114" s="236"/>
      <c r="AR114" s="236"/>
      <c r="AS114" s="177">
        <f t="shared" si="4"/>
        <v>0</v>
      </c>
      <c r="AT114" s="172"/>
      <c r="AU114" s="173"/>
      <c r="AV114" s="173"/>
      <c r="AW114" s="173"/>
      <c r="AX114" s="172"/>
      <c r="AY114" s="172"/>
      <c r="AZ114" s="172"/>
      <c r="BA114" s="172"/>
      <c r="BB114" s="172"/>
      <c r="BC114" s="172"/>
      <c r="BD114" s="172"/>
      <c r="BE114" s="172"/>
      <c r="BF114" s="172"/>
      <c r="BG114" s="172"/>
      <c r="BH114" s="172"/>
      <c r="BI114" s="172"/>
      <c r="BJ114" s="172"/>
      <c r="BK114" s="172"/>
      <c r="BL114" s="172"/>
      <c r="BM114" s="172"/>
      <c r="BN114" s="172"/>
      <c r="BO114" s="172"/>
      <c r="BP114" s="172"/>
      <c r="BQ114" s="172"/>
      <c r="BR114" s="172"/>
      <c r="BS114" s="172"/>
      <c r="BT114" s="172"/>
      <c r="BU114" s="172"/>
      <c r="BV114" s="172"/>
      <c r="BW114" s="172"/>
      <c r="BX114" s="172"/>
      <c r="BY114" s="172"/>
      <c r="BZ114" s="172"/>
      <c r="CA114" s="172"/>
      <c r="CB114" s="172"/>
      <c r="CC114" s="172"/>
      <c r="CD114" s="172"/>
      <c r="CE114" s="172"/>
      <c r="CF114" s="172"/>
      <c r="CG114" s="172"/>
      <c r="CH114" s="172"/>
      <c r="CI114" s="172"/>
      <c r="CJ114" s="172"/>
      <c r="CK114" s="172"/>
      <c r="CL114" s="172"/>
      <c r="CM114" s="172"/>
      <c r="CN114" s="172"/>
      <c r="CO114" s="172"/>
      <c r="CP114" s="172"/>
      <c r="CQ114" s="172"/>
      <c r="CR114" s="172"/>
      <c r="CS114" s="172"/>
      <c r="CT114" s="172"/>
      <c r="CU114" s="172"/>
      <c r="CV114" s="172"/>
      <c r="CW114" s="172"/>
      <c r="CX114" s="172"/>
      <c r="CY114" s="172"/>
      <c r="CZ114" s="172"/>
      <c r="DA114" s="172"/>
      <c r="DB114" s="172"/>
      <c r="DC114" s="172"/>
      <c r="DD114" s="172"/>
      <c r="DE114" s="172"/>
      <c r="DF114" s="172"/>
      <c r="DG114" s="172"/>
      <c r="DH114" s="172"/>
      <c r="DI114" s="172"/>
    </row>
    <row r="115" spans="1:113" s="225" customFormat="1" hidden="1">
      <c r="A115" s="178" t="s">
        <v>361</v>
      </c>
      <c r="B115" s="243"/>
      <c r="C115" s="242"/>
      <c r="D115" s="241"/>
      <c r="E115" s="240"/>
      <c r="F115" s="239"/>
      <c r="G115" s="238"/>
      <c r="H115" s="231"/>
      <c r="I115" s="237"/>
      <c r="J115" s="236"/>
      <c r="K115" s="236"/>
      <c r="L115" s="236"/>
      <c r="M115" s="236"/>
      <c r="N115" s="236"/>
      <c r="O115" s="236"/>
      <c r="P115" s="236"/>
      <c r="Q115" s="236"/>
      <c r="R115" s="236"/>
      <c r="S115" s="236"/>
      <c r="T115" s="236"/>
      <c r="U115" s="236"/>
      <c r="V115" s="236"/>
      <c r="W115" s="236"/>
      <c r="X115" s="236"/>
      <c r="Y115" s="236"/>
      <c r="Z115" s="236"/>
      <c r="AA115" s="236"/>
      <c r="AB115" s="236"/>
      <c r="AC115" s="236"/>
      <c r="AD115" s="236"/>
      <c r="AE115" s="236"/>
      <c r="AF115" s="236"/>
      <c r="AG115" s="236"/>
      <c r="AH115" s="236"/>
      <c r="AI115" s="236"/>
      <c r="AJ115" s="236"/>
      <c r="AK115" s="236"/>
      <c r="AL115" s="236"/>
      <c r="AM115" s="236"/>
      <c r="AN115" s="236"/>
      <c r="AO115" s="236"/>
      <c r="AP115" s="236"/>
      <c r="AQ115" s="236"/>
      <c r="AR115" s="236"/>
      <c r="AS115" s="177">
        <f t="shared" si="4"/>
        <v>0</v>
      </c>
      <c r="AT115" s="172"/>
      <c r="AU115" s="173"/>
      <c r="AV115" s="173"/>
      <c r="AW115" s="173"/>
      <c r="AX115" s="172"/>
      <c r="AY115" s="172"/>
      <c r="AZ115" s="172"/>
      <c r="BA115" s="172"/>
      <c r="BB115" s="172"/>
      <c r="BC115" s="172"/>
      <c r="BD115" s="172"/>
      <c r="BE115" s="172"/>
      <c r="BF115" s="172"/>
      <c r="BG115" s="172"/>
      <c r="BH115" s="172"/>
      <c r="BI115" s="172"/>
      <c r="BJ115" s="172"/>
      <c r="BK115" s="172"/>
      <c r="BL115" s="172"/>
      <c r="BM115" s="172"/>
      <c r="BN115" s="172"/>
      <c r="BO115" s="172"/>
      <c r="BP115" s="172"/>
      <c r="BQ115" s="172"/>
      <c r="BR115" s="172"/>
      <c r="BS115" s="172"/>
      <c r="BT115" s="172"/>
      <c r="BU115" s="172"/>
      <c r="BV115" s="172"/>
      <c r="BW115" s="172"/>
      <c r="BX115" s="172"/>
      <c r="BY115" s="172"/>
      <c r="BZ115" s="172"/>
      <c r="CA115" s="172"/>
      <c r="CB115" s="172"/>
      <c r="CC115" s="172"/>
      <c r="CD115" s="172"/>
      <c r="CE115" s="172"/>
      <c r="CF115" s="172"/>
      <c r="CG115" s="172"/>
      <c r="CH115" s="172"/>
      <c r="CI115" s="172"/>
      <c r="CJ115" s="172"/>
      <c r="CK115" s="172"/>
      <c r="CL115" s="172"/>
      <c r="CM115" s="172"/>
      <c r="CN115" s="172"/>
      <c r="CO115" s="172"/>
      <c r="CP115" s="172"/>
      <c r="CQ115" s="172"/>
      <c r="CR115" s="172"/>
      <c r="CS115" s="172"/>
      <c r="CT115" s="172"/>
      <c r="CU115" s="172"/>
      <c r="CV115" s="172"/>
      <c r="CW115" s="172"/>
      <c r="CX115" s="172"/>
      <c r="CY115" s="172"/>
      <c r="CZ115" s="172"/>
      <c r="DA115" s="172"/>
      <c r="DB115" s="172"/>
      <c r="DC115" s="172"/>
      <c r="DD115" s="172"/>
      <c r="DE115" s="172"/>
      <c r="DF115" s="172"/>
      <c r="DG115" s="172"/>
      <c r="DH115" s="172"/>
      <c r="DI115" s="172"/>
    </row>
    <row r="116" spans="1:113" s="225" customFormat="1" hidden="1">
      <c r="A116" s="178" t="s">
        <v>361</v>
      </c>
      <c r="B116" s="243"/>
      <c r="C116" s="242"/>
      <c r="D116" s="241"/>
      <c r="E116" s="240"/>
      <c r="F116" s="239"/>
      <c r="G116" s="238"/>
      <c r="H116" s="231"/>
      <c r="I116" s="237"/>
      <c r="J116" s="236"/>
      <c r="K116" s="236"/>
      <c r="L116" s="236"/>
      <c r="M116" s="236"/>
      <c r="N116" s="236"/>
      <c r="O116" s="236"/>
      <c r="P116" s="236"/>
      <c r="Q116" s="236"/>
      <c r="R116" s="236"/>
      <c r="S116" s="236"/>
      <c r="T116" s="236"/>
      <c r="U116" s="236"/>
      <c r="V116" s="236"/>
      <c r="W116" s="236"/>
      <c r="X116" s="236"/>
      <c r="Y116" s="236"/>
      <c r="Z116" s="236"/>
      <c r="AA116" s="236"/>
      <c r="AB116" s="236"/>
      <c r="AC116" s="236"/>
      <c r="AD116" s="236"/>
      <c r="AE116" s="236"/>
      <c r="AF116" s="236"/>
      <c r="AG116" s="236"/>
      <c r="AH116" s="236"/>
      <c r="AI116" s="236"/>
      <c r="AJ116" s="236"/>
      <c r="AK116" s="236"/>
      <c r="AL116" s="236"/>
      <c r="AM116" s="236"/>
      <c r="AN116" s="236"/>
      <c r="AO116" s="236"/>
      <c r="AP116" s="236"/>
      <c r="AQ116" s="236"/>
      <c r="AR116" s="236"/>
      <c r="AS116" s="177">
        <f t="shared" si="4"/>
        <v>0</v>
      </c>
      <c r="AT116" s="172"/>
      <c r="AU116" s="173"/>
      <c r="AV116" s="173"/>
      <c r="AW116" s="173"/>
      <c r="AX116" s="172"/>
      <c r="AY116" s="172"/>
      <c r="AZ116" s="172"/>
      <c r="BA116" s="172"/>
      <c r="BB116" s="172"/>
      <c r="BC116" s="172"/>
      <c r="BD116" s="172"/>
      <c r="BE116" s="172"/>
      <c r="BF116" s="172"/>
      <c r="BG116" s="172"/>
      <c r="BH116" s="172"/>
      <c r="BI116" s="172"/>
      <c r="BJ116" s="172"/>
      <c r="BK116" s="172"/>
      <c r="BL116" s="172"/>
      <c r="BM116" s="172"/>
      <c r="BN116" s="172"/>
      <c r="BO116" s="172"/>
      <c r="BP116" s="172"/>
      <c r="BQ116" s="172"/>
      <c r="BR116" s="172"/>
      <c r="BS116" s="172"/>
      <c r="BT116" s="172"/>
      <c r="BU116" s="172"/>
      <c r="BV116" s="172"/>
      <c r="BW116" s="172"/>
      <c r="BX116" s="172"/>
      <c r="BY116" s="172"/>
      <c r="BZ116" s="172"/>
      <c r="CA116" s="172"/>
      <c r="CB116" s="172"/>
      <c r="CC116" s="172"/>
      <c r="CD116" s="172"/>
      <c r="CE116" s="172"/>
      <c r="CF116" s="172"/>
      <c r="CG116" s="172"/>
      <c r="CH116" s="172"/>
      <c r="CI116" s="172"/>
      <c r="CJ116" s="172"/>
      <c r="CK116" s="172"/>
      <c r="CL116" s="172"/>
      <c r="CM116" s="172"/>
      <c r="CN116" s="172"/>
      <c r="CO116" s="172"/>
      <c r="CP116" s="172"/>
      <c r="CQ116" s="172"/>
      <c r="CR116" s="172"/>
      <c r="CS116" s="172"/>
      <c r="CT116" s="172"/>
      <c r="CU116" s="172"/>
      <c r="CV116" s="172"/>
      <c r="CW116" s="172"/>
      <c r="CX116" s="172"/>
      <c r="CY116" s="172"/>
      <c r="CZ116" s="172"/>
      <c r="DA116" s="172"/>
      <c r="DB116" s="172"/>
      <c r="DC116" s="172"/>
      <c r="DD116" s="172"/>
      <c r="DE116" s="172"/>
      <c r="DF116" s="172"/>
      <c r="DG116" s="172"/>
      <c r="DH116" s="172"/>
      <c r="DI116" s="172"/>
    </row>
    <row r="117" spans="1:113" s="225" customFormat="1" hidden="1">
      <c r="A117" s="178" t="s">
        <v>361</v>
      </c>
      <c r="B117" s="243"/>
      <c r="C117" s="242"/>
      <c r="D117" s="241"/>
      <c r="E117" s="240"/>
      <c r="F117" s="239"/>
      <c r="G117" s="238"/>
      <c r="H117" s="231"/>
      <c r="I117" s="237"/>
      <c r="J117" s="236"/>
      <c r="K117" s="236"/>
      <c r="L117" s="236"/>
      <c r="M117" s="236"/>
      <c r="N117" s="236"/>
      <c r="O117" s="236"/>
      <c r="P117" s="236"/>
      <c r="Q117" s="236"/>
      <c r="R117" s="236"/>
      <c r="S117" s="236"/>
      <c r="T117" s="236"/>
      <c r="U117" s="236"/>
      <c r="V117" s="236"/>
      <c r="W117" s="236"/>
      <c r="X117" s="236"/>
      <c r="Y117" s="236"/>
      <c r="Z117" s="236"/>
      <c r="AA117" s="236"/>
      <c r="AB117" s="236"/>
      <c r="AC117" s="236"/>
      <c r="AD117" s="236"/>
      <c r="AE117" s="236"/>
      <c r="AF117" s="236"/>
      <c r="AG117" s="236"/>
      <c r="AH117" s="236"/>
      <c r="AI117" s="236"/>
      <c r="AJ117" s="236"/>
      <c r="AK117" s="236"/>
      <c r="AL117" s="236"/>
      <c r="AM117" s="236"/>
      <c r="AN117" s="236"/>
      <c r="AO117" s="236"/>
      <c r="AP117" s="236"/>
      <c r="AQ117" s="236"/>
      <c r="AR117" s="236"/>
      <c r="AS117" s="177">
        <f t="shared" si="4"/>
        <v>0</v>
      </c>
      <c r="AT117" s="172"/>
      <c r="AU117" s="173"/>
      <c r="AV117" s="173"/>
      <c r="AW117" s="173"/>
      <c r="AX117" s="172"/>
      <c r="AY117" s="172"/>
      <c r="AZ117" s="172"/>
      <c r="BA117" s="172"/>
      <c r="BB117" s="172"/>
      <c r="BC117" s="172"/>
      <c r="BD117" s="172"/>
      <c r="BE117" s="172"/>
      <c r="BF117" s="172"/>
      <c r="BG117" s="172"/>
      <c r="BH117" s="172"/>
      <c r="BI117" s="172"/>
      <c r="BJ117" s="172"/>
      <c r="BK117" s="172"/>
      <c r="BL117" s="172"/>
      <c r="BM117" s="172"/>
      <c r="BN117" s="172"/>
      <c r="BO117" s="172"/>
      <c r="BP117" s="172"/>
      <c r="BQ117" s="172"/>
      <c r="BR117" s="172"/>
      <c r="BS117" s="172"/>
      <c r="BT117" s="172"/>
      <c r="BU117" s="172"/>
      <c r="BV117" s="172"/>
      <c r="BW117" s="172"/>
      <c r="BX117" s="172"/>
      <c r="BY117" s="172"/>
      <c r="BZ117" s="172"/>
      <c r="CA117" s="172"/>
      <c r="CB117" s="172"/>
      <c r="CC117" s="172"/>
      <c r="CD117" s="172"/>
      <c r="CE117" s="172"/>
      <c r="CF117" s="172"/>
      <c r="CG117" s="172"/>
      <c r="CH117" s="172"/>
      <c r="CI117" s="172"/>
      <c r="CJ117" s="172"/>
      <c r="CK117" s="172"/>
      <c r="CL117" s="172"/>
      <c r="CM117" s="172"/>
      <c r="CN117" s="172"/>
      <c r="CO117" s="172"/>
      <c r="CP117" s="172"/>
      <c r="CQ117" s="172"/>
      <c r="CR117" s="172"/>
      <c r="CS117" s="172"/>
      <c r="CT117" s="172"/>
      <c r="CU117" s="172"/>
      <c r="CV117" s="172"/>
      <c r="CW117" s="172"/>
      <c r="CX117" s="172"/>
      <c r="CY117" s="172"/>
      <c r="CZ117" s="172"/>
      <c r="DA117" s="172"/>
      <c r="DB117" s="172"/>
      <c r="DC117" s="172"/>
      <c r="DD117" s="172"/>
      <c r="DE117" s="172"/>
      <c r="DF117" s="172"/>
      <c r="DG117" s="172"/>
      <c r="DH117" s="172"/>
      <c r="DI117" s="172"/>
    </row>
    <row r="118" spans="1:113" s="225" customFormat="1" hidden="1">
      <c r="A118" s="178" t="s">
        <v>362</v>
      </c>
      <c r="B118" s="243"/>
      <c r="C118" s="242"/>
      <c r="D118" s="241"/>
      <c r="E118" s="240"/>
      <c r="F118" s="239"/>
      <c r="G118" s="238"/>
      <c r="H118" s="231"/>
      <c r="I118" s="237"/>
      <c r="J118" s="236"/>
      <c r="K118" s="236"/>
      <c r="L118" s="236"/>
      <c r="M118" s="236"/>
      <c r="N118" s="236"/>
      <c r="O118" s="236"/>
      <c r="P118" s="236"/>
      <c r="Q118" s="236"/>
      <c r="R118" s="236"/>
      <c r="S118" s="236"/>
      <c r="T118" s="236"/>
      <c r="U118" s="236"/>
      <c r="V118" s="236"/>
      <c r="W118" s="236"/>
      <c r="X118" s="236"/>
      <c r="Y118" s="236"/>
      <c r="Z118" s="236"/>
      <c r="AA118" s="236"/>
      <c r="AB118" s="236"/>
      <c r="AC118" s="236"/>
      <c r="AD118" s="236"/>
      <c r="AE118" s="236"/>
      <c r="AF118" s="236"/>
      <c r="AG118" s="236"/>
      <c r="AH118" s="236"/>
      <c r="AI118" s="236"/>
      <c r="AJ118" s="236"/>
      <c r="AK118" s="236"/>
      <c r="AL118" s="236"/>
      <c r="AM118" s="236"/>
      <c r="AN118" s="236"/>
      <c r="AO118" s="236"/>
      <c r="AP118" s="236"/>
      <c r="AQ118" s="236"/>
      <c r="AR118" s="236"/>
      <c r="AS118" s="177">
        <f t="shared" si="4"/>
        <v>0</v>
      </c>
      <c r="AT118" s="172"/>
      <c r="AU118" s="173"/>
      <c r="AV118" s="173"/>
      <c r="AW118" s="173"/>
      <c r="AX118" s="172"/>
      <c r="AY118" s="172"/>
      <c r="AZ118" s="172"/>
      <c r="BA118" s="172"/>
      <c r="BB118" s="172"/>
      <c r="BC118" s="172"/>
      <c r="BD118" s="172"/>
      <c r="BE118" s="172"/>
      <c r="BF118" s="172"/>
      <c r="BG118" s="172"/>
      <c r="BH118" s="172"/>
      <c r="BI118" s="172"/>
      <c r="BJ118" s="172"/>
      <c r="BK118" s="172"/>
      <c r="BL118" s="172"/>
      <c r="BM118" s="172"/>
      <c r="BN118" s="172"/>
      <c r="BO118" s="172"/>
      <c r="BP118" s="172"/>
      <c r="BQ118" s="172"/>
      <c r="BR118" s="172"/>
      <c r="BS118" s="172"/>
      <c r="BT118" s="172"/>
      <c r="BU118" s="172"/>
      <c r="BV118" s="172"/>
      <c r="BW118" s="172"/>
      <c r="BX118" s="172"/>
      <c r="BY118" s="172"/>
      <c r="BZ118" s="172"/>
      <c r="CA118" s="172"/>
      <c r="CB118" s="172"/>
      <c r="CC118" s="172"/>
      <c r="CD118" s="172"/>
      <c r="CE118" s="172"/>
      <c r="CF118" s="172"/>
      <c r="CG118" s="172"/>
      <c r="CH118" s="172"/>
      <c r="CI118" s="172"/>
      <c r="CJ118" s="172"/>
      <c r="CK118" s="172"/>
      <c r="CL118" s="172"/>
      <c r="CM118" s="172"/>
      <c r="CN118" s="172"/>
      <c r="CO118" s="172"/>
      <c r="CP118" s="172"/>
      <c r="CQ118" s="172"/>
      <c r="CR118" s="172"/>
      <c r="CS118" s="172"/>
      <c r="CT118" s="172"/>
      <c r="CU118" s="172"/>
      <c r="CV118" s="172"/>
      <c r="CW118" s="172"/>
      <c r="CX118" s="172"/>
      <c r="CY118" s="172"/>
      <c r="CZ118" s="172"/>
      <c r="DA118" s="172"/>
      <c r="DB118" s="172"/>
      <c r="DC118" s="172"/>
      <c r="DD118" s="172"/>
      <c r="DE118" s="172"/>
      <c r="DF118" s="172"/>
      <c r="DG118" s="172"/>
      <c r="DH118" s="172"/>
      <c r="DI118" s="172"/>
    </row>
    <row r="119" spans="1:113" s="225" customFormat="1" hidden="1">
      <c r="A119" s="178" t="s">
        <v>363</v>
      </c>
      <c r="B119" s="243"/>
      <c r="C119" s="242"/>
      <c r="D119" s="241"/>
      <c r="E119" s="240"/>
      <c r="F119" s="239"/>
      <c r="G119" s="238"/>
      <c r="H119" s="231"/>
      <c r="I119" s="237"/>
      <c r="J119" s="236"/>
      <c r="K119" s="236"/>
      <c r="L119" s="236"/>
      <c r="M119" s="236"/>
      <c r="N119" s="236"/>
      <c r="O119" s="236"/>
      <c r="P119" s="236"/>
      <c r="Q119" s="236"/>
      <c r="R119" s="236"/>
      <c r="S119" s="236"/>
      <c r="T119" s="236"/>
      <c r="U119" s="236"/>
      <c r="V119" s="236"/>
      <c r="W119" s="236"/>
      <c r="X119" s="236"/>
      <c r="Y119" s="236"/>
      <c r="Z119" s="236"/>
      <c r="AA119" s="236"/>
      <c r="AB119" s="236"/>
      <c r="AC119" s="236"/>
      <c r="AD119" s="236"/>
      <c r="AE119" s="236"/>
      <c r="AF119" s="236"/>
      <c r="AG119" s="236"/>
      <c r="AH119" s="236"/>
      <c r="AI119" s="236"/>
      <c r="AJ119" s="236"/>
      <c r="AK119" s="236"/>
      <c r="AL119" s="236"/>
      <c r="AM119" s="236"/>
      <c r="AN119" s="236"/>
      <c r="AO119" s="236"/>
      <c r="AP119" s="236"/>
      <c r="AQ119" s="236"/>
      <c r="AR119" s="236"/>
      <c r="AS119" s="177">
        <f t="shared" si="4"/>
        <v>0</v>
      </c>
      <c r="AT119" s="172"/>
      <c r="AU119" s="173"/>
      <c r="AV119" s="173"/>
      <c r="AW119" s="173"/>
      <c r="AX119" s="172"/>
      <c r="AY119" s="172"/>
      <c r="AZ119" s="172"/>
      <c r="BA119" s="172"/>
      <c r="BB119" s="172"/>
      <c r="BC119" s="172"/>
      <c r="BD119" s="172"/>
      <c r="BE119" s="172"/>
      <c r="BF119" s="172"/>
      <c r="BG119" s="172"/>
      <c r="BH119" s="172"/>
      <c r="BI119" s="172"/>
      <c r="BJ119" s="172"/>
      <c r="BK119" s="172"/>
      <c r="BL119" s="172"/>
      <c r="BM119" s="172"/>
      <c r="BN119" s="172"/>
      <c r="BO119" s="172"/>
      <c r="BP119" s="172"/>
      <c r="BQ119" s="172"/>
      <c r="BR119" s="172"/>
      <c r="BS119" s="172"/>
      <c r="BT119" s="172"/>
      <c r="BU119" s="172"/>
      <c r="BV119" s="172"/>
      <c r="BW119" s="172"/>
      <c r="BX119" s="172"/>
      <c r="BY119" s="172"/>
      <c r="BZ119" s="172"/>
      <c r="CA119" s="172"/>
      <c r="CB119" s="172"/>
      <c r="CC119" s="172"/>
      <c r="CD119" s="172"/>
      <c r="CE119" s="172"/>
      <c r="CF119" s="172"/>
      <c r="CG119" s="172"/>
      <c r="CH119" s="172"/>
      <c r="CI119" s="172"/>
      <c r="CJ119" s="172"/>
      <c r="CK119" s="172"/>
      <c r="CL119" s="172"/>
      <c r="CM119" s="172"/>
      <c r="CN119" s="172"/>
      <c r="CO119" s="172"/>
      <c r="CP119" s="172"/>
      <c r="CQ119" s="172"/>
      <c r="CR119" s="172"/>
      <c r="CS119" s="172"/>
      <c r="CT119" s="172"/>
      <c r="CU119" s="172"/>
      <c r="CV119" s="172"/>
      <c r="CW119" s="172"/>
      <c r="CX119" s="172"/>
      <c r="CY119" s="172"/>
      <c r="CZ119" s="172"/>
      <c r="DA119" s="172"/>
      <c r="DB119" s="172"/>
      <c r="DC119" s="172"/>
      <c r="DD119" s="172"/>
      <c r="DE119" s="172"/>
      <c r="DF119" s="172"/>
      <c r="DG119" s="172"/>
      <c r="DH119" s="172"/>
      <c r="DI119" s="172"/>
    </row>
    <row r="120" spans="1:113" s="225" customFormat="1" hidden="1">
      <c r="A120" s="178" t="s">
        <v>364</v>
      </c>
      <c r="B120" s="243"/>
      <c r="C120" s="242"/>
      <c r="D120" s="241"/>
      <c r="E120" s="240"/>
      <c r="F120" s="239"/>
      <c r="G120" s="238"/>
      <c r="H120" s="231"/>
      <c r="I120" s="237"/>
      <c r="J120" s="236"/>
      <c r="K120" s="236"/>
      <c r="L120" s="236"/>
      <c r="M120" s="236"/>
      <c r="N120" s="236"/>
      <c r="O120" s="236"/>
      <c r="P120" s="236"/>
      <c r="Q120" s="236"/>
      <c r="R120" s="236"/>
      <c r="S120" s="236"/>
      <c r="T120" s="236"/>
      <c r="U120" s="236"/>
      <c r="V120" s="236"/>
      <c r="W120" s="236"/>
      <c r="X120" s="236"/>
      <c r="Y120" s="236"/>
      <c r="Z120" s="236"/>
      <c r="AA120" s="236"/>
      <c r="AB120" s="236"/>
      <c r="AC120" s="236"/>
      <c r="AD120" s="236"/>
      <c r="AE120" s="236"/>
      <c r="AF120" s="236"/>
      <c r="AG120" s="236"/>
      <c r="AH120" s="236"/>
      <c r="AI120" s="236"/>
      <c r="AJ120" s="236"/>
      <c r="AK120" s="236"/>
      <c r="AL120" s="236"/>
      <c r="AM120" s="236"/>
      <c r="AN120" s="236"/>
      <c r="AO120" s="236"/>
      <c r="AP120" s="236"/>
      <c r="AQ120" s="236"/>
      <c r="AR120" s="236"/>
      <c r="AS120" s="177">
        <f t="shared" si="4"/>
        <v>0</v>
      </c>
      <c r="AT120" s="172"/>
      <c r="AU120" s="173"/>
      <c r="AV120" s="173"/>
      <c r="AW120" s="173"/>
      <c r="AX120" s="172"/>
      <c r="AY120" s="172"/>
      <c r="AZ120" s="172"/>
      <c r="BA120" s="172"/>
      <c r="BB120" s="172"/>
      <c r="BC120" s="172"/>
      <c r="BD120" s="172"/>
      <c r="BE120" s="172"/>
      <c r="BF120" s="172"/>
      <c r="BG120" s="172"/>
      <c r="BH120" s="172"/>
      <c r="BI120" s="172"/>
      <c r="BJ120" s="172"/>
      <c r="BK120" s="172"/>
      <c r="BL120" s="172"/>
      <c r="BM120" s="172"/>
      <c r="BN120" s="172"/>
      <c r="BO120" s="172"/>
      <c r="BP120" s="172"/>
      <c r="BQ120" s="172"/>
      <c r="BR120" s="172"/>
      <c r="BS120" s="172"/>
      <c r="BT120" s="172"/>
      <c r="BU120" s="172"/>
      <c r="BV120" s="172"/>
      <c r="BW120" s="172"/>
      <c r="BX120" s="172"/>
      <c r="BY120" s="172"/>
      <c r="BZ120" s="172"/>
      <c r="CA120" s="172"/>
      <c r="CB120" s="172"/>
      <c r="CC120" s="172"/>
      <c r="CD120" s="172"/>
      <c r="CE120" s="172"/>
      <c r="CF120" s="172"/>
      <c r="CG120" s="172"/>
      <c r="CH120" s="172"/>
      <c r="CI120" s="172"/>
      <c r="CJ120" s="172"/>
      <c r="CK120" s="172"/>
      <c r="CL120" s="172"/>
      <c r="CM120" s="172"/>
      <c r="CN120" s="172"/>
      <c r="CO120" s="172"/>
      <c r="CP120" s="172"/>
      <c r="CQ120" s="172"/>
      <c r="CR120" s="172"/>
      <c r="CS120" s="172"/>
      <c r="CT120" s="172"/>
      <c r="CU120" s="172"/>
      <c r="CV120" s="172"/>
      <c r="CW120" s="172"/>
      <c r="CX120" s="172"/>
      <c r="CY120" s="172"/>
      <c r="CZ120" s="172"/>
      <c r="DA120" s="172"/>
      <c r="DB120" s="172"/>
      <c r="DC120" s="172"/>
      <c r="DD120" s="172"/>
      <c r="DE120" s="172"/>
      <c r="DF120" s="172"/>
      <c r="DG120" s="172"/>
      <c r="DH120" s="172"/>
      <c r="DI120" s="172"/>
    </row>
    <row r="121" spans="1:113" s="225" customFormat="1" hidden="1">
      <c r="A121" s="178" t="s">
        <v>365</v>
      </c>
      <c r="B121" s="243"/>
      <c r="C121" s="242"/>
      <c r="D121" s="241"/>
      <c r="E121" s="240"/>
      <c r="F121" s="239"/>
      <c r="G121" s="238"/>
      <c r="H121" s="231"/>
      <c r="I121" s="237"/>
      <c r="J121" s="236"/>
      <c r="K121" s="236"/>
      <c r="L121" s="236"/>
      <c r="M121" s="236"/>
      <c r="N121" s="236"/>
      <c r="O121" s="236"/>
      <c r="P121" s="236"/>
      <c r="Q121" s="236"/>
      <c r="R121" s="236"/>
      <c r="S121" s="236"/>
      <c r="T121" s="236"/>
      <c r="U121" s="236"/>
      <c r="V121" s="236"/>
      <c r="W121" s="236"/>
      <c r="X121" s="236"/>
      <c r="Y121" s="236"/>
      <c r="Z121" s="236"/>
      <c r="AA121" s="236"/>
      <c r="AB121" s="236"/>
      <c r="AC121" s="236"/>
      <c r="AD121" s="236"/>
      <c r="AE121" s="236"/>
      <c r="AF121" s="236"/>
      <c r="AG121" s="236"/>
      <c r="AH121" s="236"/>
      <c r="AI121" s="236"/>
      <c r="AJ121" s="236"/>
      <c r="AK121" s="236"/>
      <c r="AL121" s="236"/>
      <c r="AM121" s="236"/>
      <c r="AN121" s="236"/>
      <c r="AO121" s="236"/>
      <c r="AP121" s="236"/>
      <c r="AQ121" s="236"/>
      <c r="AR121" s="236"/>
      <c r="AS121" s="177">
        <f t="shared" si="4"/>
        <v>0</v>
      </c>
      <c r="AT121" s="172"/>
      <c r="AU121" s="173"/>
      <c r="AV121" s="173"/>
      <c r="AW121" s="173"/>
      <c r="AX121" s="172"/>
      <c r="AY121" s="172"/>
      <c r="AZ121" s="172"/>
      <c r="BA121" s="172"/>
      <c r="BB121" s="172"/>
      <c r="BC121" s="172"/>
      <c r="BD121" s="172"/>
      <c r="BE121" s="172"/>
      <c r="BF121" s="172"/>
      <c r="BG121" s="172"/>
      <c r="BH121" s="172"/>
      <c r="BI121" s="172"/>
      <c r="BJ121" s="172"/>
      <c r="BK121" s="172"/>
      <c r="BL121" s="172"/>
      <c r="BM121" s="172"/>
      <c r="BN121" s="172"/>
      <c r="BO121" s="172"/>
      <c r="BP121" s="172"/>
      <c r="BQ121" s="172"/>
      <c r="BR121" s="172"/>
      <c r="BS121" s="172"/>
      <c r="BT121" s="172"/>
      <c r="BU121" s="172"/>
      <c r="BV121" s="172"/>
      <c r="BW121" s="172"/>
      <c r="BX121" s="172"/>
      <c r="BY121" s="172"/>
      <c r="BZ121" s="172"/>
      <c r="CA121" s="172"/>
      <c r="CB121" s="172"/>
      <c r="CC121" s="172"/>
      <c r="CD121" s="172"/>
      <c r="CE121" s="172"/>
      <c r="CF121" s="172"/>
      <c r="CG121" s="172"/>
      <c r="CH121" s="172"/>
      <c r="CI121" s="172"/>
      <c r="CJ121" s="172"/>
      <c r="CK121" s="172"/>
      <c r="CL121" s="172"/>
      <c r="CM121" s="172"/>
      <c r="CN121" s="172"/>
      <c r="CO121" s="172"/>
      <c r="CP121" s="172"/>
      <c r="CQ121" s="172"/>
      <c r="CR121" s="172"/>
      <c r="CS121" s="172"/>
      <c r="CT121" s="172"/>
      <c r="CU121" s="172"/>
      <c r="CV121" s="172"/>
      <c r="CW121" s="172"/>
      <c r="CX121" s="172"/>
      <c r="CY121" s="172"/>
      <c r="CZ121" s="172"/>
      <c r="DA121" s="172"/>
      <c r="DB121" s="172"/>
      <c r="DC121" s="172"/>
      <c r="DD121" s="172"/>
      <c r="DE121" s="172"/>
      <c r="DF121" s="172"/>
      <c r="DG121" s="172"/>
      <c r="DH121" s="172"/>
      <c r="DI121" s="172"/>
    </row>
    <row r="122" spans="1:113" s="225" customFormat="1" hidden="1">
      <c r="A122" s="178" t="s">
        <v>366</v>
      </c>
      <c r="B122" s="243"/>
      <c r="C122" s="242"/>
      <c r="D122" s="241"/>
      <c r="E122" s="240"/>
      <c r="F122" s="239"/>
      <c r="G122" s="238"/>
      <c r="H122" s="231"/>
      <c r="I122" s="237"/>
      <c r="J122" s="236"/>
      <c r="K122" s="236"/>
      <c r="L122" s="236"/>
      <c r="M122" s="236"/>
      <c r="N122" s="236"/>
      <c r="O122" s="236"/>
      <c r="P122" s="236"/>
      <c r="Q122" s="236"/>
      <c r="R122" s="236"/>
      <c r="S122" s="236"/>
      <c r="T122" s="236"/>
      <c r="U122" s="236"/>
      <c r="V122" s="236"/>
      <c r="W122" s="236"/>
      <c r="X122" s="236"/>
      <c r="Y122" s="236"/>
      <c r="Z122" s="236"/>
      <c r="AA122" s="236"/>
      <c r="AB122" s="236"/>
      <c r="AC122" s="236"/>
      <c r="AD122" s="236"/>
      <c r="AE122" s="236"/>
      <c r="AF122" s="236"/>
      <c r="AG122" s="236"/>
      <c r="AH122" s="236"/>
      <c r="AI122" s="236"/>
      <c r="AJ122" s="236"/>
      <c r="AK122" s="236"/>
      <c r="AL122" s="236"/>
      <c r="AM122" s="236"/>
      <c r="AN122" s="236"/>
      <c r="AO122" s="236"/>
      <c r="AP122" s="236"/>
      <c r="AQ122" s="236"/>
      <c r="AR122" s="236"/>
      <c r="AS122" s="177">
        <f t="shared" si="4"/>
        <v>0</v>
      </c>
      <c r="AT122" s="172"/>
      <c r="AU122" s="173"/>
      <c r="AV122" s="173"/>
      <c r="AW122" s="173"/>
      <c r="AX122" s="172"/>
      <c r="AY122" s="172"/>
      <c r="AZ122" s="172"/>
      <c r="BA122" s="172"/>
      <c r="BB122" s="172"/>
      <c r="BC122" s="172"/>
      <c r="BD122" s="172"/>
      <c r="BE122" s="172"/>
      <c r="BF122" s="172"/>
      <c r="BG122" s="172"/>
      <c r="BH122" s="172"/>
      <c r="BI122" s="172"/>
      <c r="BJ122" s="172"/>
      <c r="BK122" s="172"/>
      <c r="BL122" s="172"/>
      <c r="BM122" s="172"/>
      <c r="BN122" s="172"/>
      <c r="BO122" s="172"/>
      <c r="BP122" s="172"/>
      <c r="BQ122" s="172"/>
      <c r="BR122" s="172"/>
      <c r="BS122" s="172"/>
      <c r="BT122" s="172"/>
      <c r="BU122" s="172"/>
      <c r="BV122" s="172"/>
      <c r="BW122" s="172"/>
      <c r="BX122" s="172"/>
      <c r="BY122" s="172"/>
      <c r="BZ122" s="172"/>
      <c r="CA122" s="172"/>
      <c r="CB122" s="172"/>
      <c r="CC122" s="172"/>
      <c r="CD122" s="172"/>
      <c r="CE122" s="172"/>
      <c r="CF122" s="172"/>
      <c r="CG122" s="172"/>
      <c r="CH122" s="172"/>
      <c r="CI122" s="172"/>
      <c r="CJ122" s="172"/>
      <c r="CK122" s="172"/>
      <c r="CL122" s="172"/>
      <c r="CM122" s="172"/>
      <c r="CN122" s="172"/>
      <c r="CO122" s="172"/>
      <c r="CP122" s="172"/>
      <c r="CQ122" s="172"/>
      <c r="CR122" s="172"/>
      <c r="CS122" s="172"/>
      <c r="CT122" s="172"/>
      <c r="CU122" s="172"/>
      <c r="CV122" s="172"/>
      <c r="CW122" s="172"/>
      <c r="CX122" s="172"/>
      <c r="CY122" s="172"/>
      <c r="CZ122" s="172"/>
      <c r="DA122" s="172"/>
      <c r="DB122" s="172"/>
      <c r="DC122" s="172"/>
      <c r="DD122" s="172"/>
      <c r="DE122" s="172"/>
      <c r="DF122" s="172"/>
      <c r="DG122" s="172"/>
      <c r="DH122" s="172"/>
      <c r="DI122" s="172"/>
    </row>
    <row r="123" spans="1:113" s="225" customFormat="1" hidden="1">
      <c r="A123" s="178" t="s">
        <v>367</v>
      </c>
      <c r="B123" s="243"/>
      <c r="C123" s="242"/>
      <c r="D123" s="241"/>
      <c r="E123" s="240"/>
      <c r="F123" s="239"/>
      <c r="G123" s="238"/>
      <c r="H123" s="231"/>
      <c r="I123" s="237"/>
      <c r="J123" s="236"/>
      <c r="K123" s="236"/>
      <c r="L123" s="236"/>
      <c r="M123" s="236"/>
      <c r="N123" s="236"/>
      <c r="O123" s="236"/>
      <c r="P123" s="236"/>
      <c r="Q123" s="236"/>
      <c r="R123" s="236"/>
      <c r="S123" s="236"/>
      <c r="T123" s="236"/>
      <c r="U123" s="236"/>
      <c r="V123" s="236"/>
      <c r="W123" s="236"/>
      <c r="X123" s="236"/>
      <c r="Y123" s="236"/>
      <c r="Z123" s="236"/>
      <c r="AA123" s="236"/>
      <c r="AB123" s="236"/>
      <c r="AC123" s="236"/>
      <c r="AD123" s="236"/>
      <c r="AE123" s="236"/>
      <c r="AF123" s="236"/>
      <c r="AG123" s="236"/>
      <c r="AH123" s="236"/>
      <c r="AI123" s="236"/>
      <c r="AJ123" s="236"/>
      <c r="AK123" s="236"/>
      <c r="AL123" s="236"/>
      <c r="AM123" s="236"/>
      <c r="AN123" s="236"/>
      <c r="AO123" s="236"/>
      <c r="AP123" s="236"/>
      <c r="AQ123" s="236"/>
      <c r="AR123" s="236"/>
      <c r="AS123" s="177">
        <f t="shared" si="4"/>
        <v>0</v>
      </c>
      <c r="AT123" s="172"/>
      <c r="AU123" s="173"/>
      <c r="AV123" s="173"/>
      <c r="AW123" s="173"/>
      <c r="AX123" s="172"/>
      <c r="AY123" s="172"/>
      <c r="AZ123" s="172"/>
      <c r="BA123" s="172"/>
      <c r="BB123" s="172"/>
      <c r="BC123" s="172"/>
      <c r="BD123" s="172"/>
      <c r="BE123" s="172"/>
      <c r="BF123" s="172"/>
      <c r="BG123" s="172"/>
      <c r="BH123" s="172"/>
      <c r="BI123" s="172"/>
      <c r="BJ123" s="172"/>
      <c r="BK123" s="172"/>
      <c r="BL123" s="172"/>
      <c r="BM123" s="172"/>
      <c r="BN123" s="172"/>
      <c r="BO123" s="172"/>
      <c r="BP123" s="172"/>
      <c r="BQ123" s="172"/>
      <c r="BR123" s="172"/>
      <c r="BS123" s="172"/>
      <c r="BT123" s="172"/>
      <c r="BU123" s="172"/>
      <c r="BV123" s="172"/>
      <c r="BW123" s="172"/>
      <c r="BX123" s="172"/>
      <c r="BY123" s="172"/>
      <c r="BZ123" s="172"/>
      <c r="CA123" s="172"/>
      <c r="CB123" s="172"/>
      <c r="CC123" s="172"/>
      <c r="CD123" s="172"/>
      <c r="CE123" s="172"/>
      <c r="CF123" s="172"/>
      <c r="CG123" s="172"/>
      <c r="CH123" s="172"/>
      <c r="CI123" s="172"/>
      <c r="CJ123" s="172"/>
      <c r="CK123" s="172"/>
      <c r="CL123" s="172"/>
      <c r="CM123" s="172"/>
      <c r="CN123" s="172"/>
      <c r="CO123" s="172"/>
      <c r="CP123" s="172"/>
      <c r="CQ123" s="172"/>
      <c r="CR123" s="172"/>
      <c r="CS123" s="172"/>
      <c r="CT123" s="172"/>
      <c r="CU123" s="172"/>
      <c r="CV123" s="172"/>
      <c r="CW123" s="172"/>
      <c r="CX123" s="172"/>
      <c r="CY123" s="172"/>
      <c r="CZ123" s="172"/>
      <c r="DA123" s="172"/>
      <c r="DB123" s="172"/>
      <c r="DC123" s="172"/>
      <c r="DD123" s="172"/>
      <c r="DE123" s="172"/>
      <c r="DF123" s="172"/>
      <c r="DG123" s="172"/>
      <c r="DH123" s="172"/>
      <c r="DI123" s="172"/>
    </row>
    <row r="124" spans="1:113" s="225" customFormat="1" hidden="1">
      <c r="A124" s="178" t="s">
        <v>368</v>
      </c>
      <c r="B124" s="243"/>
      <c r="C124" s="242"/>
      <c r="D124" s="241"/>
      <c r="E124" s="240"/>
      <c r="F124" s="239"/>
      <c r="G124" s="238"/>
      <c r="H124" s="231"/>
      <c r="I124" s="237"/>
      <c r="J124" s="236"/>
      <c r="K124" s="236"/>
      <c r="L124" s="236"/>
      <c r="M124" s="236"/>
      <c r="N124" s="236"/>
      <c r="O124" s="236"/>
      <c r="P124" s="236"/>
      <c r="Q124" s="236"/>
      <c r="R124" s="236"/>
      <c r="S124" s="236"/>
      <c r="T124" s="236"/>
      <c r="U124" s="236"/>
      <c r="V124" s="236"/>
      <c r="W124" s="236"/>
      <c r="X124" s="236"/>
      <c r="Y124" s="236"/>
      <c r="Z124" s="236"/>
      <c r="AA124" s="236"/>
      <c r="AB124" s="236"/>
      <c r="AC124" s="236"/>
      <c r="AD124" s="236"/>
      <c r="AE124" s="236"/>
      <c r="AF124" s="236"/>
      <c r="AG124" s="236"/>
      <c r="AH124" s="236"/>
      <c r="AI124" s="236"/>
      <c r="AJ124" s="236"/>
      <c r="AK124" s="236"/>
      <c r="AL124" s="236"/>
      <c r="AM124" s="236"/>
      <c r="AN124" s="236"/>
      <c r="AO124" s="236"/>
      <c r="AP124" s="236"/>
      <c r="AQ124" s="236"/>
      <c r="AR124" s="236"/>
      <c r="AS124" s="177">
        <f t="shared" si="4"/>
        <v>0</v>
      </c>
      <c r="AT124" s="172"/>
      <c r="AU124" s="173"/>
      <c r="AV124" s="173"/>
      <c r="AW124" s="173"/>
      <c r="AX124" s="172"/>
      <c r="AY124" s="172"/>
      <c r="AZ124" s="172"/>
      <c r="BA124" s="172"/>
      <c r="BB124" s="172"/>
      <c r="BC124" s="172"/>
      <c r="BD124" s="172"/>
      <c r="BE124" s="172"/>
      <c r="BF124" s="172"/>
      <c r="BG124" s="172"/>
      <c r="BH124" s="172"/>
      <c r="BI124" s="172"/>
      <c r="BJ124" s="172"/>
      <c r="BK124" s="172"/>
      <c r="BL124" s="172"/>
      <c r="BM124" s="172"/>
      <c r="BN124" s="172"/>
      <c r="BO124" s="172"/>
      <c r="BP124" s="172"/>
      <c r="BQ124" s="172"/>
      <c r="BR124" s="172"/>
      <c r="BS124" s="172"/>
      <c r="BT124" s="172"/>
      <c r="BU124" s="172"/>
      <c r="BV124" s="172"/>
      <c r="BW124" s="172"/>
      <c r="BX124" s="172"/>
      <c r="BY124" s="172"/>
      <c r="BZ124" s="172"/>
      <c r="CA124" s="172"/>
      <c r="CB124" s="172"/>
      <c r="CC124" s="172"/>
      <c r="CD124" s="172"/>
      <c r="CE124" s="172"/>
      <c r="CF124" s="172"/>
      <c r="CG124" s="172"/>
      <c r="CH124" s="172"/>
      <c r="CI124" s="172"/>
      <c r="CJ124" s="172"/>
      <c r="CK124" s="172"/>
      <c r="CL124" s="172"/>
      <c r="CM124" s="172"/>
      <c r="CN124" s="172"/>
      <c r="CO124" s="172"/>
      <c r="CP124" s="172"/>
      <c r="CQ124" s="172"/>
      <c r="CR124" s="172"/>
      <c r="CS124" s="172"/>
      <c r="CT124" s="172"/>
      <c r="CU124" s="172"/>
      <c r="CV124" s="172"/>
      <c r="CW124" s="172"/>
      <c r="CX124" s="172"/>
      <c r="CY124" s="172"/>
      <c r="CZ124" s="172"/>
      <c r="DA124" s="172"/>
      <c r="DB124" s="172"/>
      <c r="DC124" s="172"/>
      <c r="DD124" s="172"/>
      <c r="DE124" s="172"/>
      <c r="DF124" s="172"/>
      <c r="DG124" s="172"/>
      <c r="DH124" s="172"/>
      <c r="DI124" s="172"/>
    </row>
    <row r="125" spans="1:113" s="225" customFormat="1" hidden="1">
      <c r="A125" s="178" t="s">
        <v>369</v>
      </c>
      <c r="B125" s="243"/>
      <c r="C125" s="242"/>
      <c r="D125" s="241"/>
      <c r="E125" s="240"/>
      <c r="F125" s="239"/>
      <c r="G125" s="238"/>
      <c r="H125" s="231"/>
      <c r="I125" s="237"/>
      <c r="J125" s="236"/>
      <c r="K125" s="236"/>
      <c r="L125" s="236"/>
      <c r="M125" s="236"/>
      <c r="N125" s="236"/>
      <c r="O125" s="236"/>
      <c r="P125" s="236"/>
      <c r="Q125" s="236"/>
      <c r="R125" s="236"/>
      <c r="S125" s="236"/>
      <c r="T125" s="236"/>
      <c r="U125" s="236"/>
      <c r="V125" s="236"/>
      <c r="W125" s="236"/>
      <c r="X125" s="236"/>
      <c r="Y125" s="236"/>
      <c r="Z125" s="236"/>
      <c r="AA125" s="236"/>
      <c r="AB125" s="236"/>
      <c r="AC125" s="236"/>
      <c r="AD125" s="236"/>
      <c r="AE125" s="236"/>
      <c r="AF125" s="236"/>
      <c r="AG125" s="236"/>
      <c r="AH125" s="236"/>
      <c r="AI125" s="236"/>
      <c r="AJ125" s="236"/>
      <c r="AK125" s="236"/>
      <c r="AL125" s="236"/>
      <c r="AM125" s="236"/>
      <c r="AN125" s="236"/>
      <c r="AO125" s="236"/>
      <c r="AP125" s="236"/>
      <c r="AQ125" s="236"/>
      <c r="AR125" s="236"/>
      <c r="AS125" s="177">
        <f t="shared" si="4"/>
        <v>0</v>
      </c>
      <c r="AT125" s="172"/>
      <c r="AU125" s="173"/>
      <c r="AV125" s="173"/>
      <c r="AW125" s="173"/>
      <c r="AX125" s="172"/>
      <c r="AY125" s="172"/>
      <c r="AZ125" s="172"/>
      <c r="BA125" s="172"/>
      <c r="BB125" s="172"/>
      <c r="BC125" s="172"/>
      <c r="BD125" s="172"/>
      <c r="BE125" s="172"/>
      <c r="BF125" s="172"/>
      <c r="BG125" s="172"/>
      <c r="BH125" s="172"/>
      <c r="BI125" s="172"/>
      <c r="BJ125" s="172"/>
      <c r="BK125" s="172"/>
      <c r="BL125" s="172"/>
      <c r="BM125" s="172"/>
      <c r="BN125" s="172"/>
      <c r="BO125" s="172"/>
      <c r="BP125" s="172"/>
      <c r="BQ125" s="172"/>
      <c r="BR125" s="172"/>
      <c r="BS125" s="172"/>
      <c r="BT125" s="172"/>
      <c r="BU125" s="172"/>
      <c r="BV125" s="172"/>
      <c r="BW125" s="172"/>
      <c r="BX125" s="172"/>
      <c r="BY125" s="172"/>
      <c r="BZ125" s="172"/>
      <c r="CA125" s="172"/>
      <c r="CB125" s="172"/>
      <c r="CC125" s="172"/>
      <c r="CD125" s="172"/>
      <c r="CE125" s="172"/>
      <c r="CF125" s="172"/>
      <c r="CG125" s="172"/>
      <c r="CH125" s="172"/>
      <c r="CI125" s="172"/>
      <c r="CJ125" s="172"/>
      <c r="CK125" s="172"/>
      <c r="CL125" s="172"/>
      <c r="CM125" s="172"/>
      <c r="CN125" s="172"/>
      <c r="CO125" s="172"/>
      <c r="CP125" s="172"/>
      <c r="CQ125" s="172"/>
      <c r="CR125" s="172"/>
      <c r="CS125" s="172"/>
      <c r="CT125" s="172"/>
      <c r="CU125" s="172"/>
      <c r="CV125" s="172"/>
      <c r="CW125" s="172"/>
      <c r="CX125" s="172"/>
      <c r="CY125" s="172"/>
      <c r="CZ125" s="172"/>
      <c r="DA125" s="172"/>
      <c r="DB125" s="172"/>
      <c r="DC125" s="172"/>
      <c r="DD125" s="172"/>
      <c r="DE125" s="172"/>
      <c r="DF125" s="172"/>
      <c r="DG125" s="172"/>
      <c r="DH125" s="172"/>
      <c r="DI125" s="172"/>
    </row>
    <row r="126" spans="1:113" s="225" customFormat="1" hidden="1">
      <c r="A126" s="178" t="s">
        <v>370</v>
      </c>
      <c r="B126" s="243"/>
      <c r="C126" s="242"/>
      <c r="D126" s="241"/>
      <c r="E126" s="240"/>
      <c r="F126" s="239"/>
      <c r="G126" s="238"/>
      <c r="H126" s="231"/>
      <c r="I126" s="237"/>
      <c r="J126" s="236"/>
      <c r="K126" s="236"/>
      <c r="L126" s="236"/>
      <c r="M126" s="236"/>
      <c r="N126" s="236"/>
      <c r="O126" s="236"/>
      <c r="P126" s="236"/>
      <c r="Q126" s="236"/>
      <c r="R126" s="236"/>
      <c r="S126" s="236"/>
      <c r="T126" s="236"/>
      <c r="U126" s="236"/>
      <c r="V126" s="236"/>
      <c r="W126" s="236"/>
      <c r="X126" s="236"/>
      <c r="Y126" s="236"/>
      <c r="Z126" s="236"/>
      <c r="AA126" s="236"/>
      <c r="AB126" s="236"/>
      <c r="AC126" s="236"/>
      <c r="AD126" s="236"/>
      <c r="AE126" s="236"/>
      <c r="AF126" s="236"/>
      <c r="AG126" s="236"/>
      <c r="AH126" s="236"/>
      <c r="AI126" s="236"/>
      <c r="AJ126" s="236"/>
      <c r="AK126" s="236"/>
      <c r="AL126" s="236"/>
      <c r="AM126" s="236"/>
      <c r="AN126" s="236"/>
      <c r="AO126" s="236"/>
      <c r="AP126" s="236"/>
      <c r="AQ126" s="236"/>
      <c r="AR126" s="236"/>
      <c r="AS126" s="177">
        <f t="shared" si="4"/>
        <v>0</v>
      </c>
      <c r="AT126" s="172"/>
      <c r="AU126" s="173"/>
      <c r="AV126" s="173"/>
      <c r="AW126" s="173"/>
      <c r="AX126" s="172"/>
      <c r="AY126" s="172"/>
      <c r="AZ126" s="172"/>
      <c r="BA126" s="172"/>
      <c r="BB126" s="172"/>
      <c r="BC126" s="172"/>
      <c r="BD126" s="172"/>
      <c r="BE126" s="172"/>
      <c r="BF126" s="172"/>
      <c r="BG126" s="172"/>
      <c r="BH126" s="172"/>
      <c r="BI126" s="172"/>
      <c r="BJ126" s="172"/>
      <c r="BK126" s="172"/>
      <c r="BL126" s="172"/>
      <c r="BM126" s="172"/>
      <c r="BN126" s="172"/>
      <c r="BO126" s="172"/>
      <c r="BP126" s="172"/>
      <c r="BQ126" s="172"/>
      <c r="BR126" s="172"/>
      <c r="BS126" s="172"/>
      <c r="BT126" s="172"/>
      <c r="BU126" s="172"/>
      <c r="BV126" s="172"/>
      <c r="BW126" s="172"/>
      <c r="BX126" s="172"/>
      <c r="BY126" s="172"/>
      <c r="BZ126" s="172"/>
      <c r="CA126" s="172"/>
      <c r="CB126" s="172"/>
      <c r="CC126" s="172"/>
      <c r="CD126" s="172"/>
      <c r="CE126" s="172"/>
      <c r="CF126" s="172"/>
      <c r="CG126" s="172"/>
      <c r="CH126" s="172"/>
      <c r="CI126" s="172"/>
      <c r="CJ126" s="172"/>
      <c r="CK126" s="172"/>
      <c r="CL126" s="172"/>
      <c r="CM126" s="172"/>
      <c r="CN126" s="172"/>
      <c r="CO126" s="172"/>
      <c r="CP126" s="172"/>
      <c r="CQ126" s="172"/>
      <c r="CR126" s="172"/>
      <c r="CS126" s="172"/>
      <c r="CT126" s="172"/>
      <c r="CU126" s="172"/>
      <c r="CV126" s="172"/>
      <c r="CW126" s="172"/>
      <c r="CX126" s="172"/>
      <c r="CY126" s="172"/>
      <c r="CZ126" s="172"/>
      <c r="DA126" s="172"/>
      <c r="DB126" s="172"/>
      <c r="DC126" s="172"/>
      <c r="DD126" s="172"/>
      <c r="DE126" s="172"/>
      <c r="DF126" s="172"/>
      <c r="DG126" s="172"/>
      <c r="DH126" s="172"/>
      <c r="DI126" s="172"/>
    </row>
    <row r="127" spans="1:113" s="225" customFormat="1" hidden="1">
      <c r="A127" s="178" t="s">
        <v>371</v>
      </c>
      <c r="B127" s="243"/>
      <c r="C127" s="242"/>
      <c r="D127" s="241"/>
      <c r="E127" s="240"/>
      <c r="F127" s="239"/>
      <c r="G127" s="238"/>
      <c r="H127" s="231"/>
      <c r="I127" s="237"/>
      <c r="J127" s="236"/>
      <c r="K127" s="236"/>
      <c r="L127" s="236"/>
      <c r="M127" s="236"/>
      <c r="N127" s="236"/>
      <c r="O127" s="236"/>
      <c r="P127" s="236"/>
      <c r="Q127" s="236"/>
      <c r="R127" s="236"/>
      <c r="S127" s="236"/>
      <c r="T127" s="236"/>
      <c r="U127" s="236"/>
      <c r="V127" s="236"/>
      <c r="W127" s="236"/>
      <c r="X127" s="236"/>
      <c r="Y127" s="236"/>
      <c r="Z127" s="236"/>
      <c r="AA127" s="236"/>
      <c r="AB127" s="236"/>
      <c r="AC127" s="236"/>
      <c r="AD127" s="236"/>
      <c r="AE127" s="236"/>
      <c r="AF127" s="236"/>
      <c r="AG127" s="236"/>
      <c r="AH127" s="236"/>
      <c r="AI127" s="236"/>
      <c r="AJ127" s="236"/>
      <c r="AK127" s="236"/>
      <c r="AL127" s="236"/>
      <c r="AM127" s="236"/>
      <c r="AN127" s="236"/>
      <c r="AO127" s="236"/>
      <c r="AP127" s="236"/>
      <c r="AQ127" s="236"/>
      <c r="AR127" s="236"/>
      <c r="AS127" s="177">
        <f t="shared" si="4"/>
        <v>0</v>
      </c>
      <c r="AT127" s="172"/>
      <c r="AU127" s="173"/>
      <c r="AV127" s="173"/>
      <c r="AW127" s="173"/>
      <c r="AX127" s="172"/>
      <c r="AY127" s="172"/>
      <c r="AZ127" s="172"/>
      <c r="BA127" s="172"/>
      <c r="BB127" s="172"/>
      <c r="BC127" s="172"/>
      <c r="BD127" s="172"/>
      <c r="BE127" s="172"/>
      <c r="BF127" s="172"/>
      <c r="BG127" s="172"/>
      <c r="BH127" s="172"/>
      <c r="BI127" s="172"/>
      <c r="BJ127" s="172"/>
      <c r="BK127" s="172"/>
      <c r="BL127" s="172"/>
      <c r="BM127" s="172"/>
      <c r="BN127" s="172"/>
      <c r="BO127" s="172"/>
      <c r="BP127" s="172"/>
      <c r="BQ127" s="172"/>
      <c r="BR127" s="172"/>
      <c r="BS127" s="172"/>
      <c r="BT127" s="172"/>
      <c r="BU127" s="172"/>
      <c r="BV127" s="172"/>
      <c r="BW127" s="172"/>
      <c r="BX127" s="172"/>
      <c r="BY127" s="172"/>
      <c r="BZ127" s="172"/>
      <c r="CA127" s="172"/>
      <c r="CB127" s="172"/>
      <c r="CC127" s="172"/>
      <c r="CD127" s="172"/>
      <c r="CE127" s="172"/>
      <c r="CF127" s="172"/>
      <c r="CG127" s="172"/>
      <c r="CH127" s="172"/>
      <c r="CI127" s="172"/>
      <c r="CJ127" s="172"/>
      <c r="CK127" s="172"/>
      <c r="CL127" s="172"/>
      <c r="CM127" s="172"/>
      <c r="CN127" s="172"/>
      <c r="CO127" s="172"/>
      <c r="CP127" s="172"/>
      <c r="CQ127" s="172"/>
      <c r="CR127" s="172"/>
      <c r="CS127" s="172"/>
      <c r="CT127" s="172"/>
      <c r="CU127" s="172"/>
      <c r="CV127" s="172"/>
      <c r="CW127" s="172"/>
      <c r="CX127" s="172"/>
      <c r="CY127" s="172"/>
      <c r="CZ127" s="172"/>
      <c r="DA127" s="172"/>
      <c r="DB127" s="172"/>
      <c r="DC127" s="172"/>
      <c r="DD127" s="172"/>
      <c r="DE127" s="172"/>
      <c r="DF127" s="172"/>
      <c r="DG127" s="172"/>
      <c r="DH127" s="172"/>
      <c r="DI127" s="172"/>
    </row>
    <row r="128" spans="1:113" s="225" customFormat="1" hidden="1">
      <c r="A128" s="178" t="s">
        <v>372</v>
      </c>
      <c r="B128" s="243"/>
      <c r="C128" s="242"/>
      <c r="D128" s="241"/>
      <c r="E128" s="240"/>
      <c r="F128" s="239"/>
      <c r="G128" s="238"/>
      <c r="H128" s="231"/>
      <c r="I128" s="237"/>
      <c r="J128" s="236"/>
      <c r="K128" s="236"/>
      <c r="L128" s="236"/>
      <c r="M128" s="236"/>
      <c r="N128" s="236"/>
      <c r="O128" s="236"/>
      <c r="P128" s="236"/>
      <c r="Q128" s="236"/>
      <c r="R128" s="236"/>
      <c r="S128" s="236"/>
      <c r="T128" s="236"/>
      <c r="U128" s="236"/>
      <c r="V128" s="236"/>
      <c r="W128" s="236"/>
      <c r="X128" s="236"/>
      <c r="Y128" s="236"/>
      <c r="Z128" s="236"/>
      <c r="AA128" s="236"/>
      <c r="AB128" s="236"/>
      <c r="AC128" s="236"/>
      <c r="AD128" s="236"/>
      <c r="AE128" s="236"/>
      <c r="AF128" s="236"/>
      <c r="AG128" s="236"/>
      <c r="AH128" s="236"/>
      <c r="AI128" s="236"/>
      <c r="AJ128" s="236"/>
      <c r="AK128" s="236"/>
      <c r="AL128" s="236"/>
      <c r="AM128" s="236"/>
      <c r="AN128" s="236"/>
      <c r="AO128" s="236"/>
      <c r="AP128" s="236"/>
      <c r="AQ128" s="236"/>
      <c r="AR128" s="236"/>
      <c r="AS128" s="177">
        <f t="shared" si="4"/>
        <v>0</v>
      </c>
      <c r="AT128" s="172"/>
      <c r="AU128" s="173"/>
      <c r="AV128" s="173"/>
      <c r="AW128" s="173"/>
      <c r="AX128" s="172"/>
      <c r="AY128" s="172"/>
      <c r="AZ128" s="172"/>
      <c r="BA128" s="172"/>
      <c r="BB128" s="172"/>
      <c r="BC128" s="172"/>
      <c r="BD128" s="172"/>
      <c r="BE128" s="172"/>
      <c r="BF128" s="172"/>
      <c r="BG128" s="172"/>
      <c r="BH128" s="172"/>
      <c r="BI128" s="172"/>
      <c r="BJ128" s="172"/>
      <c r="BK128" s="172"/>
      <c r="BL128" s="172"/>
      <c r="BM128" s="172"/>
      <c r="BN128" s="172"/>
      <c r="BO128" s="172"/>
      <c r="BP128" s="172"/>
      <c r="BQ128" s="172"/>
      <c r="BR128" s="172"/>
      <c r="BS128" s="172"/>
      <c r="BT128" s="172"/>
      <c r="BU128" s="172"/>
      <c r="BV128" s="172"/>
      <c r="BW128" s="172"/>
      <c r="BX128" s="172"/>
      <c r="BY128" s="172"/>
      <c r="BZ128" s="172"/>
      <c r="CA128" s="172"/>
      <c r="CB128" s="172"/>
      <c r="CC128" s="172"/>
      <c r="CD128" s="172"/>
      <c r="CE128" s="172"/>
      <c r="CF128" s="172"/>
      <c r="CG128" s="172"/>
      <c r="CH128" s="172"/>
      <c r="CI128" s="172"/>
      <c r="CJ128" s="172"/>
      <c r="CK128" s="172"/>
      <c r="CL128" s="172"/>
      <c r="CM128" s="172"/>
      <c r="CN128" s="172"/>
      <c r="CO128" s="172"/>
      <c r="CP128" s="172"/>
      <c r="CQ128" s="172"/>
      <c r="CR128" s="172"/>
      <c r="CS128" s="172"/>
      <c r="CT128" s="172"/>
      <c r="CU128" s="172"/>
      <c r="CV128" s="172"/>
      <c r="CW128" s="172"/>
      <c r="CX128" s="172"/>
      <c r="CY128" s="172"/>
      <c r="CZ128" s="172"/>
      <c r="DA128" s="172"/>
      <c r="DB128" s="172"/>
      <c r="DC128" s="172"/>
      <c r="DD128" s="172"/>
      <c r="DE128" s="172"/>
      <c r="DF128" s="172"/>
      <c r="DG128" s="172"/>
      <c r="DH128" s="172"/>
      <c r="DI128" s="172"/>
    </row>
    <row r="129" spans="1:113" s="225" customFormat="1" hidden="1">
      <c r="A129" s="178" t="s">
        <v>373</v>
      </c>
      <c r="B129" s="243"/>
      <c r="C129" s="242"/>
      <c r="D129" s="241"/>
      <c r="E129" s="240"/>
      <c r="F129" s="239"/>
      <c r="G129" s="238"/>
      <c r="H129" s="231"/>
      <c r="I129" s="237"/>
      <c r="J129" s="236"/>
      <c r="K129" s="236"/>
      <c r="L129" s="236"/>
      <c r="M129" s="236"/>
      <c r="N129" s="236"/>
      <c r="O129" s="236"/>
      <c r="P129" s="236"/>
      <c r="Q129" s="236"/>
      <c r="R129" s="236"/>
      <c r="S129" s="236"/>
      <c r="T129" s="236"/>
      <c r="U129" s="236"/>
      <c r="V129" s="236"/>
      <c r="W129" s="236"/>
      <c r="X129" s="236"/>
      <c r="Y129" s="236"/>
      <c r="Z129" s="236"/>
      <c r="AA129" s="236"/>
      <c r="AB129" s="236"/>
      <c r="AC129" s="236"/>
      <c r="AD129" s="236"/>
      <c r="AE129" s="236"/>
      <c r="AF129" s="236"/>
      <c r="AG129" s="236"/>
      <c r="AH129" s="236"/>
      <c r="AI129" s="236"/>
      <c r="AJ129" s="236"/>
      <c r="AK129" s="236"/>
      <c r="AL129" s="236"/>
      <c r="AM129" s="236"/>
      <c r="AN129" s="236"/>
      <c r="AO129" s="236"/>
      <c r="AP129" s="236"/>
      <c r="AQ129" s="236"/>
      <c r="AR129" s="236"/>
      <c r="AS129" s="177">
        <f t="shared" si="4"/>
        <v>0</v>
      </c>
      <c r="AT129" s="172"/>
      <c r="AU129" s="173"/>
      <c r="AV129" s="173"/>
      <c r="AW129" s="173"/>
      <c r="AX129" s="172"/>
      <c r="AY129" s="172"/>
      <c r="AZ129" s="172"/>
      <c r="BA129" s="172"/>
      <c r="BB129" s="172"/>
      <c r="BC129" s="172"/>
      <c r="BD129" s="172"/>
      <c r="BE129" s="172"/>
      <c r="BF129" s="172"/>
      <c r="BG129" s="172"/>
      <c r="BH129" s="172"/>
      <c r="BI129" s="172"/>
      <c r="BJ129" s="172"/>
      <c r="BK129" s="172"/>
      <c r="BL129" s="172"/>
      <c r="BM129" s="172"/>
      <c r="BN129" s="172"/>
      <c r="BO129" s="172"/>
      <c r="BP129" s="172"/>
      <c r="BQ129" s="172"/>
      <c r="BR129" s="172"/>
      <c r="BS129" s="172"/>
      <c r="BT129" s="172"/>
      <c r="BU129" s="172"/>
      <c r="BV129" s="172"/>
      <c r="BW129" s="172"/>
      <c r="BX129" s="172"/>
      <c r="BY129" s="172"/>
      <c r="BZ129" s="172"/>
      <c r="CA129" s="172"/>
      <c r="CB129" s="172"/>
      <c r="CC129" s="172"/>
      <c r="CD129" s="172"/>
      <c r="CE129" s="172"/>
      <c r="CF129" s="172"/>
      <c r="CG129" s="172"/>
      <c r="CH129" s="172"/>
      <c r="CI129" s="172"/>
      <c r="CJ129" s="172"/>
      <c r="CK129" s="172"/>
      <c r="CL129" s="172"/>
      <c r="CM129" s="172"/>
      <c r="CN129" s="172"/>
      <c r="CO129" s="172"/>
      <c r="CP129" s="172"/>
      <c r="CQ129" s="172"/>
      <c r="CR129" s="172"/>
      <c r="CS129" s="172"/>
      <c r="CT129" s="172"/>
      <c r="CU129" s="172"/>
      <c r="CV129" s="172"/>
      <c r="CW129" s="172"/>
      <c r="CX129" s="172"/>
      <c r="CY129" s="172"/>
      <c r="CZ129" s="172"/>
      <c r="DA129" s="172"/>
      <c r="DB129" s="172"/>
      <c r="DC129" s="172"/>
      <c r="DD129" s="172"/>
      <c r="DE129" s="172"/>
      <c r="DF129" s="172"/>
      <c r="DG129" s="172"/>
      <c r="DH129" s="172"/>
      <c r="DI129" s="172"/>
    </row>
    <row r="130" spans="1:113" s="225" customFormat="1" hidden="1">
      <c r="A130" s="178" t="s">
        <v>374</v>
      </c>
      <c r="B130" s="243"/>
      <c r="C130" s="242"/>
      <c r="D130" s="241"/>
      <c r="E130" s="240"/>
      <c r="F130" s="239"/>
      <c r="G130" s="238"/>
      <c r="H130" s="231"/>
      <c r="I130" s="237"/>
      <c r="J130" s="236"/>
      <c r="K130" s="236"/>
      <c r="L130" s="236"/>
      <c r="M130" s="236"/>
      <c r="N130" s="236"/>
      <c r="O130" s="236"/>
      <c r="P130" s="236"/>
      <c r="Q130" s="236"/>
      <c r="R130" s="236"/>
      <c r="S130" s="236"/>
      <c r="T130" s="236"/>
      <c r="U130" s="236"/>
      <c r="V130" s="236"/>
      <c r="W130" s="236"/>
      <c r="X130" s="236"/>
      <c r="Y130" s="236"/>
      <c r="Z130" s="236"/>
      <c r="AA130" s="236"/>
      <c r="AB130" s="236"/>
      <c r="AC130" s="236"/>
      <c r="AD130" s="236"/>
      <c r="AE130" s="236"/>
      <c r="AF130" s="236"/>
      <c r="AG130" s="236"/>
      <c r="AH130" s="236"/>
      <c r="AI130" s="236"/>
      <c r="AJ130" s="236"/>
      <c r="AK130" s="236"/>
      <c r="AL130" s="236"/>
      <c r="AM130" s="236"/>
      <c r="AN130" s="236"/>
      <c r="AO130" s="236"/>
      <c r="AP130" s="236"/>
      <c r="AQ130" s="236"/>
      <c r="AR130" s="236"/>
      <c r="AS130" s="177">
        <f t="shared" si="4"/>
        <v>0</v>
      </c>
      <c r="AT130" s="172"/>
      <c r="AU130" s="173"/>
      <c r="AV130" s="173"/>
      <c r="AW130" s="173"/>
      <c r="AX130" s="172"/>
      <c r="AY130" s="172"/>
      <c r="AZ130" s="172"/>
      <c r="BA130" s="172"/>
      <c r="BB130" s="172"/>
      <c r="BC130" s="172"/>
      <c r="BD130" s="172"/>
      <c r="BE130" s="172"/>
      <c r="BF130" s="172"/>
      <c r="BG130" s="172"/>
      <c r="BH130" s="172"/>
      <c r="BI130" s="172"/>
      <c r="BJ130" s="172"/>
      <c r="BK130" s="172"/>
      <c r="BL130" s="172"/>
      <c r="BM130" s="172"/>
      <c r="BN130" s="172"/>
      <c r="BO130" s="172"/>
      <c r="BP130" s="172"/>
      <c r="BQ130" s="172"/>
      <c r="BR130" s="172"/>
      <c r="BS130" s="172"/>
      <c r="BT130" s="172"/>
      <c r="BU130" s="172"/>
      <c r="BV130" s="172"/>
      <c r="BW130" s="172"/>
      <c r="BX130" s="172"/>
      <c r="BY130" s="172"/>
      <c r="BZ130" s="172"/>
      <c r="CA130" s="172"/>
      <c r="CB130" s="172"/>
      <c r="CC130" s="172"/>
      <c r="CD130" s="172"/>
      <c r="CE130" s="172"/>
      <c r="CF130" s="172"/>
      <c r="CG130" s="172"/>
      <c r="CH130" s="172"/>
      <c r="CI130" s="172"/>
      <c r="CJ130" s="172"/>
      <c r="CK130" s="172"/>
      <c r="CL130" s="172"/>
      <c r="CM130" s="172"/>
      <c r="CN130" s="172"/>
      <c r="CO130" s="172"/>
      <c r="CP130" s="172"/>
      <c r="CQ130" s="172"/>
      <c r="CR130" s="172"/>
      <c r="CS130" s="172"/>
      <c r="CT130" s="172"/>
      <c r="CU130" s="172"/>
      <c r="CV130" s="172"/>
      <c r="CW130" s="172"/>
      <c r="CX130" s="172"/>
      <c r="CY130" s="172"/>
      <c r="CZ130" s="172"/>
      <c r="DA130" s="172"/>
      <c r="DB130" s="172"/>
      <c r="DC130" s="172"/>
      <c r="DD130" s="172"/>
      <c r="DE130" s="172"/>
      <c r="DF130" s="172"/>
      <c r="DG130" s="172"/>
      <c r="DH130" s="172"/>
      <c r="DI130" s="172"/>
    </row>
    <row r="131" spans="1:113" s="225" customFormat="1" hidden="1">
      <c r="A131" s="178" t="s">
        <v>375</v>
      </c>
      <c r="B131" s="243"/>
      <c r="C131" s="242"/>
      <c r="D131" s="241"/>
      <c r="E131" s="240"/>
      <c r="F131" s="239"/>
      <c r="G131" s="238"/>
      <c r="H131" s="231"/>
      <c r="I131" s="237"/>
      <c r="J131" s="236"/>
      <c r="K131" s="236"/>
      <c r="L131" s="236"/>
      <c r="M131" s="236"/>
      <c r="N131" s="236"/>
      <c r="O131" s="236"/>
      <c r="P131" s="236"/>
      <c r="Q131" s="236"/>
      <c r="R131" s="236"/>
      <c r="S131" s="236"/>
      <c r="T131" s="236"/>
      <c r="U131" s="236"/>
      <c r="V131" s="236"/>
      <c r="W131" s="236"/>
      <c r="X131" s="236"/>
      <c r="Y131" s="236"/>
      <c r="Z131" s="236"/>
      <c r="AA131" s="236"/>
      <c r="AB131" s="236"/>
      <c r="AC131" s="236"/>
      <c r="AD131" s="236"/>
      <c r="AE131" s="236"/>
      <c r="AF131" s="236"/>
      <c r="AG131" s="236"/>
      <c r="AH131" s="236"/>
      <c r="AI131" s="236"/>
      <c r="AJ131" s="236"/>
      <c r="AK131" s="236"/>
      <c r="AL131" s="236"/>
      <c r="AM131" s="236"/>
      <c r="AN131" s="236"/>
      <c r="AO131" s="236"/>
      <c r="AP131" s="236"/>
      <c r="AQ131" s="236"/>
      <c r="AR131" s="236"/>
      <c r="AS131" s="177">
        <f t="shared" si="4"/>
        <v>0</v>
      </c>
      <c r="AT131" s="172"/>
      <c r="AU131" s="173"/>
      <c r="AV131" s="173"/>
      <c r="AW131" s="173"/>
      <c r="AX131" s="172"/>
      <c r="AY131" s="172"/>
      <c r="AZ131" s="172"/>
      <c r="BA131" s="172"/>
      <c r="BB131" s="172"/>
      <c r="BC131" s="172"/>
      <c r="BD131" s="172"/>
      <c r="BE131" s="172"/>
      <c r="BF131" s="172"/>
      <c r="BG131" s="172"/>
      <c r="BH131" s="172"/>
      <c r="BI131" s="172"/>
      <c r="BJ131" s="172"/>
      <c r="BK131" s="172"/>
      <c r="BL131" s="172"/>
      <c r="BM131" s="172"/>
      <c r="BN131" s="172"/>
      <c r="BO131" s="172"/>
      <c r="BP131" s="172"/>
      <c r="BQ131" s="172"/>
      <c r="BR131" s="172"/>
      <c r="BS131" s="172"/>
      <c r="BT131" s="172"/>
      <c r="BU131" s="172"/>
      <c r="BV131" s="172"/>
      <c r="BW131" s="172"/>
      <c r="BX131" s="172"/>
      <c r="BY131" s="172"/>
      <c r="BZ131" s="172"/>
      <c r="CA131" s="172"/>
      <c r="CB131" s="172"/>
      <c r="CC131" s="172"/>
      <c r="CD131" s="172"/>
      <c r="CE131" s="172"/>
      <c r="CF131" s="172"/>
      <c r="CG131" s="172"/>
      <c r="CH131" s="172"/>
      <c r="CI131" s="172"/>
      <c r="CJ131" s="172"/>
      <c r="CK131" s="172"/>
      <c r="CL131" s="172"/>
      <c r="CM131" s="172"/>
      <c r="CN131" s="172"/>
      <c r="CO131" s="172"/>
      <c r="CP131" s="172"/>
      <c r="CQ131" s="172"/>
      <c r="CR131" s="172"/>
      <c r="CS131" s="172"/>
      <c r="CT131" s="172"/>
      <c r="CU131" s="172"/>
      <c r="CV131" s="172"/>
      <c r="CW131" s="172"/>
      <c r="CX131" s="172"/>
      <c r="CY131" s="172"/>
      <c r="CZ131" s="172"/>
      <c r="DA131" s="172"/>
      <c r="DB131" s="172"/>
      <c r="DC131" s="172"/>
      <c r="DD131" s="172"/>
      <c r="DE131" s="172"/>
      <c r="DF131" s="172"/>
      <c r="DG131" s="172"/>
      <c r="DH131" s="172"/>
      <c r="DI131" s="172"/>
    </row>
    <row r="132" spans="1:113" s="225" customFormat="1" hidden="1">
      <c r="A132" s="178" t="s">
        <v>376</v>
      </c>
      <c r="B132" s="243"/>
      <c r="C132" s="242"/>
      <c r="D132" s="241"/>
      <c r="E132" s="240"/>
      <c r="F132" s="239"/>
      <c r="G132" s="238"/>
      <c r="H132" s="231"/>
      <c r="I132" s="237"/>
      <c r="J132" s="236"/>
      <c r="K132" s="236"/>
      <c r="L132" s="236"/>
      <c r="M132" s="236"/>
      <c r="N132" s="236"/>
      <c r="O132" s="236"/>
      <c r="P132" s="236"/>
      <c r="Q132" s="236"/>
      <c r="R132" s="236"/>
      <c r="S132" s="236"/>
      <c r="T132" s="236"/>
      <c r="U132" s="236"/>
      <c r="V132" s="236"/>
      <c r="W132" s="236"/>
      <c r="X132" s="236"/>
      <c r="Y132" s="236"/>
      <c r="Z132" s="236"/>
      <c r="AA132" s="236"/>
      <c r="AB132" s="236"/>
      <c r="AC132" s="236"/>
      <c r="AD132" s="236"/>
      <c r="AE132" s="236"/>
      <c r="AF132" s="236"/>
      <c r="AG132" s="236"/>
      <c r="AH132" s="236"/>
      <c r="AI132" s="236"/>
      <c r="AJ132" s="236"/>
      <c r="AK132" s="236"/>
      <c r="AL132" s="236"/>
      <c r="AM132" s="236"/>
      <c r="AN132" s="236"/>
      <c r="AO132" s="236"/>
      <c r="AP132" s="236"/>
      <c r="AQ132" s="236"/>
      <c r="AR132" s="236"/>
      <c r="AS132" s="177">
        <f t="shared" si="4"/>
        <v>0</v>
      </c>
      <c r="AT132" s="172"/>
      <c r="AU132" s="173"/>
      <c r="AV132" s="173"/>
      <c r="AW132" s="173"/>
      <c r="AX132" s="172"/>
      <c r="AY132" s="172"/>
      <c r="AZ132" s="172"/>
      <c r="BA132" s="172"/>
      <c r="BB132" s="172"/>
      <c r="BC132" s="172"/>
      <c r="BD132" s="172"/>
      <c r="BE132" s="172"/>
      <c r="BF132" s="172"/>
      <c r="BG132" s="172"/>
      <c r="BH132" s="172"/>
      <c r="BI132" s="172"/>
      <c r="BJ132" s="172"/>
      <c r="BK132" s="172"/>
      <c r="BL132" s="172"/>
      <c r="BM132" s="172"/>
      <c r="BN132" s="172"/>
      <c r="BO132" s="172"/>
      <c r="BP132" s="172"/>
      <c r="BQ132" s="172"/>
      <c r="BR132" s="172"/>
      <c r="BS132" s="172"/>
      <c r="BT132" s="172"/>
      <c r="BU132" s="172"/>
      <c r="BV132" s="172"/>
      <c r="BW132" s="172"/>
      <c r="BX132" s="172"/>
      <c r="BY132" s="172"/>
      <c r="BZ132" s="172"/>
      <c r="CA132" s="172"/>
      <c r="CB132" s="172"/>
      <c r="CC132" s="172"/>
      <c r="CD132" s="172"/>
      <c r="CE132" s="172"/>
      <c r="CF132" s="172"/>
      <c r="CG132" s="172"/>
      <c r="CH132" s="172"/>
      <c r="CI132" s="172"/>
      <c r="CJ132" s="172"/>
      <c r="CK132" s="172"/>
      <c r="CL132" s="172"/>
      <c r="CM132" s="172"/>
      <c r="CN132" s="172"/>
      <c r="CO132" s="172"/>
      <c r="CP132" s="172"/>
      <c r="CQ132" s="172"/>
      <c r="CR132" s="172"/>
      <c r="CS132" s="172"/>
      <c r="CT132" s="172"/>
      <c r="CU132" s="172"/>
      <c r="CV132" s="172"/>
      <c r="CW132" s="172"/>
      <c r="CX132" s="172"/>
      <c r="CY132" s="172"/>
      <c r="CZ132" s="172"/>
      <c r="DA132" s="172"/>
      <c r="DB132" s="172"/>
      <c r="DC132" s="172"/>
      <c r="DD132" s="172"/>
      <c r="DE132" s="172"/>
      <c r="DF132" s="172"/>
      <c r="DG132" s="172"/>
      <c r="DH132" s="172"/>
      <c r="DI132" s="172"/>
    </row>
    <row r="133" spans="1:113" s="225" customFormat="1" hidden="1">
      <c r="A133" s="178" t="s">
        <v>377</v>
      </c>
      <c r="B133" s="243"/>
      <c r="C133" s="242"/>
      <c r="D133" s="241"/>
      <c r="E133" s="240"/>
      <c r="F133" s="239"/>
      <c r="G133" s="238"/>
      <c r="H133" s="231"/>
      <c r="I133" s="237"/>
      <c r="J133" s="236"/>
      <c r="K133" s="236"/>
      <c r="L133" s="236"/>
      <c r="M133" s="236"/>
      <c r="N133" s="236"/>
      <c r="O133" s="236"/>
      <c r="P133" s="236"/>
      <c r="Q133" s="236"/>
      <c r="R133" s="236"/>
      <c r="S133" s="236"/>
      <c r="T133" s="236"/>
      <c r="U133" s="236"/>
      <c r="V133" s="236"/>
      <c r="W133" s="236"/>
      <c r="X133" s="236"/>
      <c r="Y133" s="236"/>
      <c r="Z133" s="236"/>
      <c r="AA133" s="236"/>
      <c r="AB133" s="236"/>
      <c r="AC133" s="236"/>
      <c r="AD133" s="236"/>
      <c r="AE133" s="236"/>
      <c r="AF133" s="236"/>
      <c r="AG133" s="236"/>
      <c r="AH133" s="236"/>
      <c r="AI133" s="236"/>
      <c r="AJ133" s="236"/>
      <c r="AK133" s="236"/>
      <c r="AL133" s="236"/>
      <c r="AM133" s="236"/>
      <c r="AN133" s="236"/>
      <c r="AO133" s="236"/>
      <c r="AP133" s="236"/>
      <c r="AQ133" s="236"/>
      <c r="AR133" s="236"/>
      <c r="AS133" s="177">
        <f t="shared" ref="AS133:AS196" si="5">SUM(J133:AR133)</f>
        <v>0</v>
      </c>
      <c r="AT133" s="172"/>
      <c r="AU133" s="173"/>
      <c r="AV133" s="173"/>
      <c r="AW133" s="173"/>
      <c r="AX133" s="172"/>
      <c r="AY133" s="172"/>
      <c r="AZ133" s="172"/>
      <c r="BA133" s="172"/>
      <c r="BB133" s="172"/>
      <c r="BC133" s="172"/>
      <c r="BD133" s="172"/>
      <c r="BE133" s="172"/>
      <c r="BF133" s="172"/>
      <c r="BG133" s="172"/>
      <c r="BH133" s="172"/>
      <c r="BI133" s="172"/>
      <c r="BJ133" s="172"/>
      <c r="BK133" s="172"/>
      <c r="BL133" s="172"/>
      <c r="BM133" s="172"/>
      <c r="BN133" s="172"/>
      <c r="BO133" s="172"/>
      <c r="BP133" s="172"/>
      <c r="BQ133" s="172"/>
      <c r="BR133" s="172"/>
      <c r="BS133" s="172"/>
      <c r="BT133" s="172"/>
      <c r="BU133" s="172"/>
      <c r="BV133" s="172"/>
      <c r="BW133" s="172"/>
      <c r="BX133" s="172"/>
      <c r="BY133" s="172"/>
      <c r="BZ133" s="172"/>
      <c r="CA133" s="172"/>
      <c r="CB133" s="172"/>
      <c r="CC133" s="172"/>
      <c r="CD133" s="172"/>
      <c r="CE133" s="172"/>
      <c r="CF133" s="172"/>
      <c r="CG133" s="172"/>
      <c r="CH133" s="172"/>
      <c r="CI133" s="172"/>
      <c r="CJ133" s="172"/>
      <c r="CK133" s="172"/>
      <c r="CL133" s="172"/>
      <c r="CM133" s="172"/>
      <c r="CN133" s="172"/>
      <c r="CO133" s="172"/>
      <c r="CP133" s="172"/>
      <c r="CQ133" s="172"/>
      <c r="CR133" s="172"/>
      <c r="CS133" s="172"/>
      <c r="CT133" s="172"/>
      <c r="CU133" s="172"/>
      <c r="CV133" s="172"/>
      <c r="CW133" s="172"/>
      <c r="CX133" s="172"/>
      <c r="CY133" s="172"/>
      <c r="CZ133" s="172"/>
      <c r="DA133" s="172"/>
      <c r="DB133" s="172"/>
      <c r="DC133" s="172"/>
      <c r="DD133" s="172"/>
      <c r="DE133" s="172"/>
      <c r="DF133" s="172"/>
      <c r="DG133" s="172"/>
      <c r="DH133" s="172"/>
      <c r="DI133" s="172"/>
    </row>
    <row r="134" spans="1:113" s="225" customFormat="1" hidden="1">
      <c r="A134" s="178" t="s">
        <v>378</v>
      </c>
      <c r="B134" s="243"/>
      <c r="C134" s="242"/>
      <c r="D134" s="241"/>
      <c r="E134" s="240"/>
      <c r="F134" s="239"/>
      <c r="G134" s="238"/>
      <c r="H134" s="231"/>
      <c r="I134" s="237"/>
      <c r="J134" s="236"/>
      <c r="K134" s="236"/>
      <c r="L134" s="236"/>
      <c r="M134" s="236"/>
      <c r="N134" s="236"/>
      <c r="O134" s="236"/>
      <c r="P134" s="236"/>
      <c r="Q134" s="236"/>
      <c r="R134" s="236"/>
      <c r="S134" s="236"/>
      <c r="T134" s="236"/>
      <c r="U134" s="236"/>
      <c r="V134" s="236"/>
      <c r="W134" s="236"/>
      <c r="X134" s="236"/>
      <c r="Y134" s="236"/>
      <c r="Z134" s="236"/>
      <c r="AA134" s="236"/>
      <c r="AB134" s="236"/>
      <c r="AC134" s="236"/>
      <c r="AD134" s="236"/>
      <c r="AE134" s="236"/>
      <c r="AF134" s="236"/>
      <c r="AG134" s="236"/>
      <c r="AH134" s="236"/>
      <c r="AI134" s="236"/>
      <c r="AJ134" s="236"/>
      <c r="AK134" s="236"/>
      <c r="AL134" s="236"/>
      <c r="AM134" s="236"/>
      <c r="AN134" s="236"/>
      <c r="AO134" s="236"/>
      <c r="AP134" s="236"/>
      <c r="AQ134" s="236"/>
      <c r="AR134" s="236"/>
      <c r="AS134" s="177">
        <f t="shared" si="5"/>
        <v>0</v>
      </c>
      <c r="AT134" s="172"/>
      <c r="AU134" s="173"/>
      <c r="AV134" s="173"/>
      <c r="AW134" s="173"/>
      <c r="AX134" s="172"/>
      <c r="AY134" s="172"/>
      <c r="AZ134" s="172"/>
      <c r="BA134" s="172"/>
      <c r="BB134" s="172"/>
      <c r="BC134" s="172"/>
      <c r="BD134" s="172"/>
      <c r="BE134" s="172"/>
      <c r="BF134" s="172"/>
      <c r="BG134" s="172"/>
      <c r="BH134" s="172"/>
      <c r="BI134" s="172"/>
      <c r="BJ134" s="172"/>
      <c r="BK134" s="172"/>
      <c r="BL134" s="172"/>
      <c r="BM134" s="172"/>
      <c r="BN134" s="172"/>
      <c r="BO134" s="172"/>
      <c r="BP134" s="172"/>
      <c r="BQ134" s="172"/>
      <c r="BR134" s="172"/>
      <c r="BS134" s="172"/>
      <c r="BT134" s="172"/>
      <c r="BU134" s="172"/>
      <c r="BV134" s="172"/>
      <c r="BW134" s="172"/>
      <c r="BX134" s="172"/>
      <c r="BY134" s="172"/>
      <c r="BZ134" s="172"/>
      <c r="CA134" s="172"/>
      <c r="CB134" s="172"/>
      <c r="CC134" s="172"/>
      <c r="CD134" s="172"/>
      <c r="CE134" s="172"/>
      <c r="CF134" s="172"/>
      <c r="CG134" s="172"/>
      <c r="CH134" s="172"/>
      <c r="CI134" s="172"/>
      <c r="CJ134" s="172"/>
      <c r="CK134" s="172"/>
      <c r="CL134" s="172"/>
      <c r="CM134" s="172"/>
      <c r="CN134" s="172"/>
      <c r="CO134" s="172"/>
      <c r="CP134" s="172"/>
      <c r="CQ134" s="172"/>
      <c r="CR134" s="172"/>
      <c r="CS134" s="172"/>
      <c r="CT134" s="172"/>
      <c r="CU134" s="172"/>
      <c r="CV134" s="172"/>
      <c r="CW134" s="172"/>
      <c r="CX134" s="172"/>
      <c r="CY134" s="172"/>
      <c r="CZ134" s="172"/>
      <c r="DA134" s="172"/>
      <c r="DB134" s="172"/>
      <c r="DC134" s="172"/>
      <c r="DD134" s="172"/>
      <c r="DE134" s="172"/>
      <c r="DF134" s="172"/>
      <c r="DG134" s="172"/>
      <c r="DH134" s="172"/>
      <c r="DI134" s="172"/>
    </row>
    <row r="135" spans="1:113" s="225" customFormat="1" hidden="1">
      <c r="A135" s="178" t="s">
        <v>379</v>
      </c>
      <c r="B135" s="243"/>
      <c r="C135" s="242"/>
      <c r="D135" s="241"/>
      <c r="E135" s="240"/>
      <c r="F135" s="239"/>
      <c r="G135" s="238"/>
      <c r="H135" s="231"/>
      <c r="I135" s="237"/>
      <c r="J135" s="236"/>
      <c r="K135" s="236"/>
      <c r="L135" s="236"/>
      <c r="M135" s="236"/>
      <c r="N135" s="236"/>
      <c r="O135" s="236"/>
      <c r="P135" s="236"/>
      <c r="Q135" s="236"/>
      <c r="R135" s="236"/>
      <c r="S135" s="236"/>
      <c r="T135" s="236"/>
      <c r="U135" s="236"/>
      <c r="V135" s="236"/>
      <c r="W135" s="236"/>
      <c r="X135" s="236"/>
      <c r="Y135" s="236"/>
      <c r="Z135" s="236"/>
      <c r="AA135" s="236"/>
      <c r="AB135" s="236"/>
      <c r="AC135" s="236"/>
      <c r="AD135" s="236"/>
      <c r="AE135" s="236"/>
      <c r="AF135" s="236"/>
      <c r="AG135" s="236"/>
      <c r="AH135" s="236"/>
      <c r="AI135" s="236"/>
      <c r="AJ135" s="236"/>
      <c r="AK135" s="236"/>
      <c r="AL135" s="236"/>
      <c r="AM135" s="236"/>
      <c r="AN135" s="236"/>
      <c r="AO135" s="236"/>
      <c r="AP135" s="236"/>
      <c r="AQ135" s="236"/>
      <c r="AR135" s="236"/>
      <c r="AS135" s="177">
        <f t="shared" si="5"/>
        <v>0</v>
      </c>
      <c r="AT135" s="172"/>
      <c r="AU135" s="173"/>
      <c r="AV135" s="173"/>
      <c r="AW135" s="173"/>
      <c r="AX135" s="172"/>
      <c r="AY135" s="172"/>
      <c r="AZ135" s="172"/>
      <c r="BA135" s="172"/>
      <c r="BB135" s="172"/>
      <c r="BC135" s="172"/>
      <c r="BD135" s="172"/>
      <c r="BE135" s="172"/>
      <c r="BF135" s="172"/>
      <c r="BG135" s="172"/>
      <c r="BH135" s="172"/>
      <c r="BI135" s="172"/>
      <c r="BJ135" s="172"/>
      <c r="BK135" s="172"/>
      <c r="BL135" s="172"/>
      <c r="BM135" s="172"/>
      <c r="BN135" s="172"/>
      <c r="BO135" s="172"/>
      <c r="BP135" s="172"/>
      <c r="BQ135" s="172"/>
      <c r="BR135" s="172"/>
      <c r="BS135" s="172"/>
      <c r="BT135" s="172"/>
      <c r="BU135" s="172"/>
      <c r="BV135" s="172"/>
      <c r="BW135" s="172"/>
      <c r="BX135" s="172"/>
      <c r="BY135" s="172"/>
      <c r="BZ135" s="172"/>
      <c r="CA135" s="172"/>
      <c r="CB135" s="172"/>
      <c r="CC135" s="172"/>
      <c r="CD135" s="172"/>
      <c r="CE135" s="172"/>
      <c r="CF135" s="172"/>
      <c r="CG135" s="172"/>
      <c r="CH135" s="172"/>
      <c r="CI135" s="172"/>
      <c r="CJ135" s="172"/>
      <c r="CK135" s="172"/>
      <c r="CL135" s="172"/>
      <c r="CM135" s="172"/>
      <c r="CN135" s="172"/>
      <c r="CO135" s="172"/>
      <c r="CP135" s="172"/>
      <c r="CQ135" s="172"/>
      <c r="CR135" s="172"/>
      <c r="CS135" s="172"/>
      <c r="CT135" s="172"/>
      <c r="CU135" s="172"/>
      <c r="CV135" s="172"/>
      <c r="CW135" s="172"/>
      <c r="CX135" s="172"/>
      <c r="CY135" s="172"/>
      <c r="CZ135" s="172"/>
      <c r="DA135" s="172"/>
      <c r="DB135" s="172"/>
      <c r="DC135" s="172"/>
      <c r="DD135" s="172"/>
      <c r="DE135" s="172"/>
      <c r="DF135" s="172"/>
      <c r="DG135" s="172"/>
      <c r="DH135" s="172"/>
      <c r="DI135" s="172"/>
    </row>
    <row r="136" spans="1:113" s="225" customFormat="1" hidden="1">
      <c r="A136" s="178" t="s">
        <v>380</v>
      </c>
      <c r="B136" s="243"/>
      <c r="C136" s="242"/>
      <c r="D136" s="241"/>
      <c r="E136" s="240"/>
      <c r="F136" s="239"/>
      <c r="G136" s="238"/>
      <c r="H136" s="231"/>
      <c r="I136" s="237"/>
      <c r="J136" s="236"/>
      <c r="K136" s="236"/>
      <c r="L136" s="236"/>
      <c r="M136" s="236"/>
      <c r="N136" s="236"/>
      <c r="O136" s="236"/>
      <c r="P136" s="236"/>
      <c r="Q136" s="236"/>
      <c r="R136" s="236"/>
      <c r="S136" s="236"/>
      <c r="T136" s="236"/>
      <c r="U136" s="236"/>
      <c r="V136" s="236"/>
      <c r="W136" s="236"/>
      <c r="X136" s="236"/>
      <c r="Y136" s="236"/>
      <c r="Z136" s="236"/>
      <c r="AA136" s="236"/>
      <c r="AB136" s="236"/>
      <c r="AC136" s="236"/>
      <c r="AD136" s="236"/>
      <c r="AE136" s="236"/>
      <c r="AF136" s="236"/>
      <c r="AG136" s="236"/>
      <c r="AH136" s="236"/>
      <c r="AI136" s="236"/>
      <c r="AJ136" s="236"/>
      <c r="AK136" s="236"/>
      <c r="AL136" s="236"/>
      <c r="AM136" s="236"/>
      <c r="AN136" s="236"/>
      <c r="AO136" s="236"/>
      <c r="AP136" s="236"/>
      <c r="AQ136" s="236"/>
      <c r="AR136" s="236"/>
      <c r="AS136" s="177">
        <f t="shared" si="5"/>
        <v>0</v>
      </c>
      <c r="AT136" s="172"/>
      <c r="AU136" s="173"/>
      <c r="AV136" s="173"/>
      <c r="AW136" s="173"/>
      <c r="AX136" s="172"/>
      <c r="AY136" s="172"/>
      <c r="AZ136" s="172"/>
      <c r="BA136" s="172"/>
      <c r="BB136" s="172"/>
      <c r="BC136" s="172"/>
      <c r="BD136" s="172"/>
      <c r="BE136" s="172"/>
      <c r="BF136" s="172"/>
      <c r="BG136" s="172"/>
      <c r="BH136" s="172"/>
      <c r="BI136" s="172"/>
      <c r="BJ136" s="172"/>
      <c r="BK136" s="172"/>
      <c r="BL136" s="172"/>
      <c r="BM136" s="172"/>
      <c r="BN136" s="172"/>
      <c r="BO136" s="172"/>
      <c r="BP136" s="172"/>
      <c r="BQ136" s="172"/>
      <c r="BR136" s="172"/>
      <c r="BS136" s="172"/>
      <c r="BT136" s="172"/>
      <c r="BU136" s="172"/>
      <c r="BV136" s="172"/>
      <c r="BW136" s="172"/>
      <c r="BX136" s="172"/>
      <c r="BY136" s="172"/>
      <c r="BZ136" s="172"/>
      <c r="CA136" s="172"/>
      <c r="CB136" s="172"/>
      <c r="CC136" s="172"/>
      <c r="CD136" s="172"/>
      <c r="CE136" s="172"/>
      <c r="CF136" s="172"/>
      <c r="CG136" s="172"/>
      <c r="CH136" s="172"/>
      <c r="CI136" s="172"/>
      <c r="CJ136" s="172"/>
      <c r="CK136" s="172"/>
      <c r="CL136" s="172"/>
      <c r="CM136" s="172"/>
      <c r="CN136" s="172"/>
      <c r="CO136" s="172"/>
      <c r="CP136" s="172"/>
      <c r="CQ136" s="172"/>
      <c r="CR136" s="172"/>
      <c r="CS136" s="172"/>
      <c r="CT136" s="172"/>
      <c r="CU136" s="172"/>
      <c r="CV136" s="172"/>
      <c r="CW136" s="172"/>
      <c r="CX136" s="172"/>
      <c r="CY136" s="172"/>
      <c r="CZ136" s="172"/>
      <c r="DA136" s="172"/>
      <c r="DB136" s="172"/>
      <c r="DC136" s="172"/>
      <c r="DD136" s="172"/>
      <c r="DE136" s="172"/>
      <c r="DF136" s="172"/>
      <c r="DG136" s="172"/>
      <c r="DH136" s="172"/>
      <c r="DI136" s="172"/>
    </row>
    <row r="137" spans="1:113" s="225" customFormat="1" hidden="1">
      <c r="A137" s="178" t="s">
        <v>381</v>
      </c>
      <c r="B137" s="243"/>
      <c r="C137" s="242"/>
      <c r="D137" s="241"/>
      <c r="E137" s="240"/>
      <c r="F137" s="239"/>
      <c r="G137" s="238"/>
      <c r="H137" s="231"/>
      <c r="I137" s="237"/>
      <c r="J137" s="236"/>
      <c r="K137" s="236"/>
      <c r="L137" s="236"/>
      <c r="M137" s="236"/>
      <c r="N137" s="236"/>
      <c r="O137" s="236"/>
      <c r="P137" s="236"/>
      <c r="Q137" s="236"/>
      <c r="R137" s="236"/>
      <c r="S137" s="236"/>
      <c r="T137" s="236"/>
      <c r="U137" s="236"/>
      <c r="V137" s="236"/>
      <c r="W137" s="236"/>
      <c r="X137" s="236"/>
      <c r="Y137" s="236"/>
      <c r="Z137" s="236"/>
      <c r="AA137" s="236"/>
      <c r="AB137" s="236"/>
      <c r="AC137" s="236"/>
      <c r="AD137" s="236"/>
      <c r="AE137" s="236"/>
      <c r="AF137" s="236"/>
      <c r="AG137" s="236"/>
      <c r="AH137" s="236"/>
      <c r="AI137" s="236"/>
      <c r="AJ137" s="236"/>
      <c r="AK137" s="236"/>
      <c r="AL137" s="236"/>
      <c r="AM137" s="236"/>
      <c r="AN137" s="236"/>
      <c r="AO137" s="236"/>
      <c r="AP137" s="236"/>
      <c r="AQ137" s="236"/>
      <c r="AR137" s="236"/>
      <c r="AS137" s="177">
        <f t="shared" si="5"/>
        <v>0</v>
      </c>
      <c r="AT137" s="172"/>
      <c r="AU137" s="173"/>
      <c r="AV137" s="173"/>
      <c r="AW137" s="173"/>
      <c r="AX137" s="172"/>
      <c r="AY137" s="172"/>
      <c r="AZ137" s="172"/>
      <c r="BA137" s="172"/>
      <c r="BB137" s="172"/>
      <c r="BC137" s="172"/>
      <c r="BD137" s="172"/>
      <c r="BE137" s="172"/>
      <c r="BF137" s="172"/>
      <c r="BG137" s="172"/>
      <c r="BH137" s="172"/>
      <c r="BI137" s="172"/>
      <c r="BJ137" s="172"/>
      <c r="BK137" s="172"/>
      <c r="BL137" s="172"/>
      <c r="BM137" s="172"/>
      <c r="BN137" s="172"/>
      <c r="BO137" s="172"/>
      <c r="BP137" s="172"/>
      <c r="BQ137" s="172"/>
      <c r="BR137" s="172"/>
      <c r="BS137" s="172"/>
      <c r="BT137" s="172"/>
      <c r="BU137" s="172"/>
      <c r="BV137" s="172"/>
      <c r="BW137" s="172"/>
      <c r="BX137" s="172"/>
      <c r="BY137" s="172"/>
      <c r="BZ137" s="172"/>
      <c r="CA137" s="172"/>
      <c r="CB137" s="172"/>
      <c r="CC137" s="172"/>
      <c r="CD137" s="172"/>
      <c r="CE137" s="172"/>
      <c r="CF137" s="172"/>
      <c r="CG137" s="172"/>
      <c r="CH137" s="172"/>
      <c r="CI137" s="172"/>
      <c r="CJ137" s="172"/>
      <c r="CK137" s="172"/>
      <c r="CL137" s="172"/>
      <c r="CM137" s="172"/>
      <c r="CN137" s="172"/>
      <c r="CO137" s="172"/>
      <c r="CP137" s="172"/>
      <c r="CQ137" s="172"/>
      <c r="CR137" s="172"/>
      <c r="CS137" s="172"/>
      <c r="CT137" s="172"/>
      <c r="CU137" s="172"/>
      <c r="CV137" s="172"/>
      <c r="CW137" s="172"/>
      <c r="CX137" s="172"/>
      <c r="CY137" s="172"/>
      <c r="CZ137" s="172"/>
      <c r="DA137" s="172"/>
      <c r="DB137" s="172"/>
      <c r="DC137" s="172"/>
      <c r="DD137" s="172"/>
      <c r="DE137" s="172"/>
      <c r="DF137" s="172"/>
      <c r="DG137" s="172"/>
      <c r="DH137" s="172"/>
      <c r="DI137" s="172"/>
    </row>
    <row r="138" spans="1:113" s="225" customFormat="1" hidden="1">
      <c r="A138" s="178" t="s">
        <v>382</v>
      </c>
      <c r="B138" s="243"/>
      <c r="C138" s="242"/>
      <c r="D138" s="241"/>
      <c r="E138" s="240"/>
      <c r="F138" s="239"/>
      <c r="G138" s="238"/>
      <c r="H138" s="231"/>
      <c r="I138" s="237"/>
      <c r="J138" s="236"/>
      <c r="K138" s="236"/>
      <c r="L138" s="236"/>
      <c r="M138" s="236"/>
      <c r="N138" s="236"/>
      <c r="O138" s="236"/>
      <c r="P138" s="236"/>
      <c r="Q138" s="236"/>
      <c r="R138" s="236"/>
      <c r="S138" s="236"/>
      <c r="T138" s="236"/>
      <c r="U138" s="236"/>
      <c r="V138" s="236"/>
      <c r="W138" s="236"/>
      <c r="X138" s="236"/>
      <c r="Y138" s="236"/>
      <c r="Z138" s="236"/>
      <c r="AA138" s="236"/>
      <c r="AB138" s="236"/>
      <c r="AC138" s="236"/>
      <c r="AD138" s="236"/>
      <c r="AE138" s="236"/>
      <c r="AF138" s="236"/>
      <c r="AG138" s="236"/>
      <c r="AH138" s="236"/>
      <c r="AI138" s="236"/>
      <c r="AJ138" s="236"/>
      <c r="AK138" s="236"/>
      <c r="AL138" s="236"/>
      <c r="AM138" s="236"/>
      <c r="AN138" s="236"/>
      <c r="AO138" s="236"/>
      <c r="AP138" s="236"/>
      <c r="AQ138" s="236"/>
      <c r="AR138" s="236"/>
      <c r="AS138" s="177">
        <f t="shared" si="5"/>
        <v>0</v>
      </c>
      <c r="AT138" s="172"/>
      <c r="AU138" s="173"/>
      <c r="AV138" s="173"/>
      <c r="AW138" s="173"/>
      <c r="AX138" s="172"/>
      <c r="AY138" s="172"/>
      <c r="AZ138" s="172"/>
      <c r="BA138" s="172"/>
      <c r="BB138" s="172"/>
      <c r="BC138" s="172"/>
      <c r="BD138" s="172"/>
      <c r="BE138" s="172"/>
      <c r="BF138" s="172"/>
      <c r="BG138" s="172"/>
      <c r="BH138" s="172"/>
      <c r="BI138" s="172"/>
      <c r="BJ138" s="172"/>
      <c r="BK138" s="172"/>
      <c r="BL138" s="172"/>
      <c r="BM138" s="172"/>
      <c r="BN138" s="172"/>
      <c r="BO138" s="172"/>
      <c r="BP138" s="172"/>
      <c r="BQ138" s="172"/>
      <c r="BR138" s="172"/>
      <c r="BS138" s="172"/>
      <c r="BT138" s="172"/>
      <c r="BU138" s="172"/>
      <c r="BV138" s="172"/>
      <c r="BW138" s="172"/>
      <c r="BX138" s="172"/>
      <c r="BY138" s="172"/>
      <c r="BZ138" s="172"/>
      <c r="CA138" s="172"/>
      <c r="CB138" s="172"/>
      <c r="CC138" s="172"/>
      <c r="CD138" s="172"/>
      <c r="CE138" s="172"/>
      <c r="CF138" s="172"/>
      <c r="CG138" s="172"/>
      <c r="CH138" s="172"/>
      <c r="CI138" s="172"/>
      <c r="CJ138" s="172"/>
      <c r="CK138" s="172"/>
      <c r="CL138" s="172"/>
      <c r="CM138" s="172"/>
      <c r="CN138" s="172"/>
      <c r="CO138" s="172"/>
      <c r="CP138" s="172"/>
      <c r="CQ138" s="172"/>
      <c r="CR138" s="172"/>
      <c r="CS138" s="172"/>
      <c r="CT138" s="172"/>
      <c r="CU138" s="172"/>
      <c r="CV138" s="172"/>
      <c r="CW138" s="172"/>
      <c r="CX138" s="172"/>
      <c r="CY138" s="172"/>
      <c r="CZ138" s="172"/>
      <c r="DA138" s="172"/>
      <c r="DB138" s="172"/>
      <c r="DC138" s="172"/>
      <c r="DD138" s="172"/>
      <c r="DE138" s="172"/>
      <c r="DF138" s="172"/>
      <c r="DG138" s="172"/>
      <c r="DH138" s="172"/>
      <c r="DI138" s="172"/>
    </row>
    <row r="139" spans="1:113" s="225" customFormat="1" hidden="1">
      <c r="A139" s="178" t="s">
        <v>383</v>
      </c>
      <c r="B139" s="243"/>
      <c r="C139" s="242"/>
      <c r="D139" s="241"/>
      <c r="E139" s="240"/>
      <c r="F139" s="239"/>
      <c r="G139" s="238"/>
      <c r="H139" s="231"/>
      <c r="I139" s="237"/>
      <c r="J139" s="236"/>
      <c r="K139" s="236"/>
      <c r="L139" s="236"/>
      <c r="M139" s="236"/>
      <c r="N139" s="236"/>
      <c r="O139" s="236"/>
      <c r="P139" s="236"/>
      <c r="Q139" s="236"/>
      <c r="R139" s="236"/>
      <c r="S139" s="236"/>
      <c r="T139" s="236"/>
      <c r="U139" s="236"/>
      <c r="V139" s="236"/>
      <c r="W139" s="236"/>
      <c r="X139" s="236"/>
      <c r="Y139" s="236"/>
      <c r="Z139" s="236"/>
      <c r="AA139" s="236"/>
      <c r="AB139" s="236"/>
      <c r="AC139" s="236"/>
      <c r="AD139" s="236"/>
      <c r="AE139" s="236"/>
      <c r="AF139" s="236"/>
      <c r="AG139" s="236"/>
      <c r="AH139" s="236"/>
      <c r="AI139" s="236"/>
      <c r="AJ139" s="236"/>
      <c r="AK139" s="236"/>
      <c r="AL139" s="236"/>
      <c r="AM139" s="236"/>
      <c r="AN139" s="236"/>
      <c r="AO139" s="236"/>
      <c r="AP139" s="236"/>
      <c r="AQ139" s="236"/>
      <c r="AR139" s="236"/>
      <c r="AS139" s="177">
        <f t="shared" si="5"/>
        <v>0</v>
      </c>
      <c r="AT139" s="172"/>
      <c r="AU139" s="173"/>
      <c r="AV139" s="173"/>
      <c r="AW139" s="173"/>
      <c r="AX139" s="172"/>
      <c r="AY139" s="172"/>
      <c r="AZ139" s="172"/>
      <c r="BA139" s="172"/>
      <c r="BB139" s="172"/>
      <c r="BC139" s="172"/>
      <c r="BD139" s="172"/>
      <c r="BE139" s="172"/>
      <c r="BF139" s="172"/>
      <c r="BG139" s="172"/>
      <c r="BH139" s="172"/>
      <c r="BI139" s="172"/>
      <c r="BJ139" s="172"/>
      <c r="BK139" s="172"/>
      <c r="BL139" s="172"/>
      <c r="BM139" s="172"/>
      <c r="BN139" s="172"/>
      <c r="BO139" s="172"/>
      <c r="BP139" s="172"/>
      <c r="BQ139" s="172"/>
      <c r="BR139" s="172"/>
      <c r="BS139" s="172"/>
      <c r="BT139" s="172"/>
      <c r="BU139" s="172"/>
      <c r="BV139" s="172"/>
      <c r="BW139" s="172"/>
      <c r="BX139" s="172"/>
      <c r="BY139" s="172"/>
      <c r="BZ139" s="172"/>
      <c r="CA139" s="172"/>
      <c r="CB139" s="172"/>
      <c r="CC139" s="172"/>
      <c r="CD139" s="172"/>
      <c r="CE139" s="172"/>
      <c r="CF139" s="172"/>
      <c r="CG139" s="172"/>
      <c r="CH139" s="172"/>
      <c r="CI139" s="172"/>
      <c r="CJ139" s="172"/>
      <c r="CK139" s="172"/>
      <c r="CL139" s="172"/>
      <c r="CM139" s="172"/>
      <c r="CN139" s="172"/>
      <c r="CO139" s="172"/>
      <c r="CP139" s="172"/>
      <c r="CQ139" s="172"/>
      <c r="CR139" s="172"/>
      <c r="CS139" s="172"/>
      <c r="CT139" s="172"/>
      <c r="CU139" s="172"/>
      <c r="CV139" s="172"/>
      <c r="CW139" s="172"/>
      <c r="CX139" s="172"/>
      <c r="CY139" s="172"/>
      <c r="CZ139" s="172"/>
      <c r="DA139" s="172"/>
      <c r="DB139" s="172"/>
      <c r="DC139" s="172"/>
      <c r="DD139" s="172"/>
      <c r="DE139" s="172"/>
      <c r="DF139" s="172"/>
      <c r="DG139" s="172"/>
      <c r="DH139" s="172"/>
      <c r="DI139" s="172"/>
    </row>
    <row r="140" spans="1:113" s="225" customFormat="1" hidden="1">
      <c r="A140" s="178" t="s">
        <v>384</v>
      </c>
      <c r="B140" s="243"/>
      <c r="C140" s="242"/>
      <c r="D140" s="241"/>
      <c r="E140" s="240"/>
      <c r="F140" s="239"/>
      <c r="G140" s="238"/>
      <c r="H140" s="231"/>
      <c r="I140" s="237"/>
      <c r="J140" s="236"/>
      <c r="K140" s="236"/>
      <c r="L140" s="236"/>
      <c r="M140" s="236"/>
      <c r="N140" s="236"/>
      <c r="O140" s="236"/>
      <c r="P140" s="236"/>
      <c r="Q140" s="236"/>
      <c r="R140" s="236"/>
      <c r="S140" s="236"/>
      <c r="T140" s="236"/>
      <c r="U140" s="236"/>
      <c r="V140" s="236"/>
      <c r="W140" s="236"/>
      <c r="X140" s="236"/>
      <c r="Y140" s="236"/>
      <c r="Z140" s="236"/>
      <c r="AA140" s="236"/>
      <c r="AB140" s="236"/>
      <c r="AC140" s="236"/>
      <c r="AD140" s="236"/>
      <c r="AE140" s="236"/>
      <c r="AF140" s="236"/>
      <c r="AG140" s="236"/>
      <c r="AH140" s="236"/>
      <c r="AI140" s="236"/>
      <c r="AJ140" s="236"/>
      <c r="AK140" s="236"/>
      <c r="AL140" s="236"/>
      <c r="AM140" s="236"/>
      <c r="AN140" s="236"/>
      <c r="AO140" s="236"/>
      <c r="AP140" s="236"/>
      <c r="AQ140" s="236"/>
      <c r="AR140" s="236"/>
      <c r="AS140" s="177">
        <f t="shared" si="5"/>
        <v>0</v>
      </c>
      <c r="AT140" s="172"/>
      <c r="AU140" s="173"/>
      <c r="AV140" s="173"/>
      <c r="AW140" s="173"/>
      <c r="AX140" s="172"/>
      <c r="AY140" s="172"/>
      <c r="AZ140" s="172"/>
      <c r="BA140" s="172"/>
      <c r="BB140" s="172"/>
      <c r="BC140" s="172"/>
      <c r="BD140" s="172"/>
      <c r="BE140" s="172"/>
      <c r="BF140" s="172"/>
      <c r="BG140" s="172"/>
      <c r="BH140" s="172"/>
      <c r="BI140" s="172"/>
      <c r="BJ140" s="172"/>
      <c r="BK140" s="172"/>
      <c r="BL140" s="172"/>
      <c r="BM140" s="172"/>
      <c r="BN140" s="172"/>
      <c r="BO140" s="172"/>
      <c r="BP140" s="172"/>
      <c r="BQ140" s="172"/>
      <c r="BR140" s="172"/>
      <c r="BS140" s="172"/>
      <c r="BT140" s="172"/>
      <c r="BU140" s="172"/>
      <c r="BV140" s="172"/>
      <c r="BW140" s="172"/>
      <c r="BX140" s="172"/>
      <c r="BY140" s="172"/>
      <c r="BZ140" s="172"/>
      <c r="CA140" s="172"/>
      <c r="CB140" s="172"/>
      <c r="CC140" s="172"/>
      <c r="CD140" s="172"/>
      <c r="CE140" s="172"/>
      <c r="CF140" s="172"/>
      <c r="CG140" s="172"/>
      <c r="CH140" s="172"/>
      <c r="CI140" s="172"/>
      <c r="CJ140" s="172"/>
      <c r="CK140" s="172"/>
      <c r="CL140" s="172"/>
      <c r="CM140" s="172"/>
      <c r="CN140" s="172"/>
      <c r="CO140" s="172"/>
      <c r="CP140" s="172"/>
      <c r="CQ140" s="172"/>
      <c r="CR140" s="172"/>
      <c r="CS140" s="172"/>
      <c r="CT140" s="172"/>
      <c r="CU140" s="172"/>
      <c r="CV140" s="172"/>
      <c r="CW140" s="172"/>
      <c r="CX140" s="172"/>
      <c r="CY140" s="172"/>
      <c r="CZ140" s="172"/>
      <c r="DA140" s="172"/>
      <c r="DB140" s="172"/>
      <c r="DC140" s="172"/>
      <c r="DD140" s="172"/>
      <c r="DE140" s="172"/>
      <c r="DF140" s="172"/>
      <c r="DG140" s="172"/>
      <c r="DH140" s="172"/>
      <c r="DI140" s="172"/>
    </row>
    <row r="141" spans="1:113" s="225" customFormat="1" hidden="1">
      <c r="A141" s="178" t="s">
        <v>385</v>
      </c>
      <c r="B141" s="243"/>
      <c r="C141" s="242"/>
      <c r="D141" s="241"/>
      <c r="E141" s="240"/>
      <c r="F141" s="239"/>
      <c r="G141" s="238"/>
      <c r="H141" s="231"/>
      <c r="I141" s="237"/>
      <c r="J141" s="236"/>
      <c r="K141" s="236"/>
      <c r="L141" s="236"/>
      <c r="M141" s="236"/>
      <c r="N141" s="236"/>
      <c r="O141" s="236"/>
      <c r="P141" s="236"/>
      <c r="Q141" s="236"/>
      <c r="R141" s="236"/>
      <c r="S141" s="236"/>
      <c r="T141" s="236"/>
      <c r="U141" s="236"/>
      <c r="V141" s="236"/>
      <c r="W141" s="236"/>
      <c r="X141" s="236"/>
      <c r="Y141" s="236"/>
      <c r="Z141" s="236"/>
      <c r="AA141" s="236"/>
      <c r="AB141" s="236"/>
      <c r="AC141" s="236"/>
      <c r="AD141" s="236"/>
      <c r="AE141" s="236"/>
      <c r="AF141" s="236"/>
      <c r="AG141" s="236"/>
      <c r="AH141" s="236"/>
      <c r="AI141" s="236"/>
      <c r="AJ141" s="236"/>
      <c r="AK141" s="236"/>
      <c r="AL141" s="236"/>
      <c r="AM141" s="236"/>
      <c r="AN141" s="236"/>
      <c r="AO141" s="236"/>
      <c r="AP141" s="236"/>
      <c r="AQ141" s="236"/>
      <c r="AR141" s="236"/>
      <c r="AS141" s="177">
        <f t="shared" si="5"/>
        <v>0</v>
      </c>
      <c r="AT141" s="172"/>
      <c r="AU141" s="173"/>
      <c r="AV141" s="173"/>
      <c r="AW141" s="173"/>
      <c r="AX141" s="172"/>
      <c r="AY141" s="172"/>
      <c r="AZ141" s="172"/>
      <c r="BA141" s="172"/>
      <c r="BB141" s="172"/>
      <c r="BC141" s="172"/>
      <c r="BD141" s="172"/>
      <c r="BE141" s="172"/>
      <c r="BF141" s="172"/>
      <c r="BG141" s="172"/>
      <c r="BH141" s="172"/>
      <c r="BI141" s="172"/>
      <c r="BJ141" s="172"/>
      <c r="BK141" s="172"/>
      <c r="BL141" s="172"/>
      <c r="BM141" s="172"/>
      <c r="BN141" s="172"/>
      <c r="BO141" s="172"/>
      <c r="BP141" s="172"/>
      <c r="BQ141" s="172"/>
      <c r="BR141" s="172"/>
      <c r="BS141" s="172"/>
      <c r="BT141" s="172"/>
      <c r="BU141" s="172"/>
      <c r="BV141" s="172"/>
      <c r="BW141" s="172"/>
      <c r="BX141" s="172"/>
      <c r="BY141" s="172"/>
      <c r="BZ141" s="172"/>
      <c r="CA141" s="172"/>
      <c r="CB141" s="172"/>
      <c r="CC141" s="172"/>
      <c r="CD141" s="172"/>
      <c r="CE141" s="172"/>
      <c r="CF141" s="172"/>
      <c r="CG141" s="172"/>
      <c r="CH141" s="172"/>
      <c r="CI141" s="172"/>
      <c r="CJ141" s="172"/>
      <c r="CK141" s="172"/>
      <c r="CL141" s="172"/>
      <c r="CM141" s="172"/>
      <c r="CN141" s="172"/>
      <c r="CO141" s="172"/>
      <c r="CP141" s="172"/>
      <c r="CQ141" s="172"/>
      <c r="CR141" s="172"/>
      <c r="CS141" s="172"/>
      <c r="CT141" s="172"/>
      <c r="CU141" s="172"/>
      <c r="CV141" s="172"/>
      <c r="CW141" s="172"/>
      <c r="CX141" s="172"/>
      <c r="CY141" s="172"/>
      <c r="CZ141" s="172"/>
      <c r="DA141" s="172"/>
      <c r="DB141" s="172"/>
      <c r="DC141" s="172"/>
      <c r="DD141" s="172"/>
      <c r="DE141" s="172"/>
      <c r="DF141" s="172"/>
      <c r="DG141" s="172"/>
      <c r="DH141" s="172"/>
      <c r="DI141" s="172"/>
    </row>
    <row r="142" spans="1:113" s="225" customFormat="1" hidden="1">
      <c r="A142" s="178" t="s">
        <v>386</v>
      </c>
      <c r="B142" s="243"/>
      <c r="C142" s="242"/>
      <c r="D142" s="241"/>
      <c r="E142" s="240"/>
      <c r="F142" s="239"/>
      <c r="G142" s="238"/>
      <c r="H142" s="231"/>
      <c r="I142" s="237"/>
      <c r="J142" s="236"/>
      <c r="K142" s="236"/>
      <c r="L142" s="236"/>
      <c r="M142" s="236"/>
      <c r="N142" s="236"/>
      <c r="O142" s="236"/>
      <c r="P142" s="236"/>
      <c r="Q142" s="236"/>
      <c r="R142" s="236"/>
      <c r="S142" s="236"/>
      <c r="T142" s="236"/>
      <c r="U142" s="236"/>
      <c r="V142" s="236"/>
      <c r="W142" s="236"/>
      <c r="X142" s="236"/>
      <c r="Y142" s="236"/>
      <c r="Z142" s="236"/>
      <c r="AA142" s="236"/>
      <c r="AB142" s="236"/>
      <c r="AC142" s="236"/>
      <c r="AD142" s="236"/>
      <c r="AE142" s="236"/>
      <c r="AF142" s="236"/>
      <c r="AG142" s="236"/>
      <c r="AH142" s="236"/>
      <c r="AI142" s="236"/>
      <c r="AJ142" s="236"/>
      <c r="AK142" s="236"/>
      <c r="AL142" s="236"/>
      <c r="AM142" s="236"/>
      <c r="AN142" s="236"/>
      <c r="AO142" s="236"/>
      <c r="AP142" s="236"/>
      <c r="AQ142" s="236"/>
      <c r="AR142" s="236"/>
      <c r="AS142" s="177">
        <f t="shared" si="5"/>
        <v>0</v>
      </c>
      <c r="AT142" s="172"/>
      <c r="AU142" s="173"/>
      <c r="AV142" s="173"/>
      <c r="AW142" s="173"/>
      <c r="AX142" s="172"/>
      <c r="AY142" s="172"/>
      <c r="AZ142" s="172"/>
      <c r="BA142" s="172"/>
      <c r="BB142" s="172"/>
      <c r="BC142" s="172"/>
      <c r="BD142" s="172"/>
      <c r="BE142" s="172"/>
      <c r="BF142" s="172"/>
      <c r="BG142" s="172"/>
      <c r="BH142" s="172"/>
      <c r="BI142" s="172"/>
      <c r="BJ142" s="172"/>
      <c r="BK142" s="172"/>
      <c r="BL142" s="172"/>
      <c r="BM142" s="172"/>
      <c r="BN142" s="172"/>
      <c r="BO142" s="172"/>
      <c r="BP142" s="172"/>
      <c r="BQ142" s="172"/>
      <c r="BR142" s="172"/>
      <c r="BS142" s="172"/>
      <c r="BT142" s="172"/>
      <c r="BU142" s="172"/>
      <c r="BV142" s="172"/>
      <c r="BW142" s="172"/>
      <c r="BX142" s="172"/>
      <c r="BY142" s="172"/>
      <c r="BZ142" s="172"/>
      <c r="CA142" s="172"/>
      <c r="CB142" s="172"/>
      <c r="CC142" s="172"/>
      <c r="CD142" s="172"/>
      <c r="CE142" s="172"/>
      <c r="CF142" s="172"/>
      <c r="CG142" s="172"/>
      <c r="CH142" s="172"/>
      <c r="CI142" s="172"/>
      <c r="CJ142" s="172"/>
      <c r="CK142" s="172"/>
      <c r="CL142" s="172"/>
      <c r="CM142" s="172"/>
      <c r="CN142" s="172"/>
      <c r="CO142" s="172"/>
      <c r="CP142" s="172"/>
      <c r="CQ142" s="172"/>
      <c r="CR142" s="172"/>
      <c r="CS142" s="172"/>
      <c r="CT142" s="172"/>
      <c r="CU142" s="172"/>
      <c r="CV142" s="172"/>
      <c r="CW142" s="172"/>
      <c r="CX142" s="172"/>
      <c r="CY142" s="172"/>
      <c r="CZ142" s="172"/>
      <c r="DA142" s="172"/>
      <c r="DB142" s="172"/>
      <c r="DC142" s="172"/>
      <c r="DD142" s="172"/>
      <c r="DE142" s="172"/>
      <c r="DF142" s="172"/>
      <c r="DG142" s="172"/>
      <c r="DH142" s="172"/>
      <c r="DI142" s="172"/>
    </row>
    <row r="143" spans="1:113" s="225" customFormat="1" hidden="1">
      <c r="A143" s="178" t="s">
        <v>387</v>
      </c>
      <c r="B143" s="243"/>
      <c r="C143" s="242"/>
      <c r="D143" s="241"/>
      <c r="E143" s="240"/>
      <c r="F143" s="239"/>
      <c r="G143" s="238"/>
      <c r="H143" s="231"/>
      <c r="I143" s="237"/>
      <c r="J143" s="236"/>
      <c r="K143" s="236"/>
      <c r="L143" s="236"/>
      <c r="M143" s="236"/>
      <c r="N143" s="236"/>
      <c r="O143" s="236"/>
      <c r="P143" s="236"/>
      <c r="Q143" s="236"/>
      <c r="R143" s="236"/>
      <c r="S143" s="236"/>
      <c r="T143" s="236"/>
      <c r="U143" s="236"/>
      <c r="V143" s="236"/>
      <c r="W143" s="236"/>
      <c r="X143" s="236"/>
      <c r="Y143" s="236"/>
      <c r="Z143" s="236"/>
      <c r="AA143" s="236"/>
      <c r="AB143" s="236"/>
      <c r="AC143" s="236"/>
      <c r="AD143" s="236"/>
      <c r="AE143" s="236"/>
      <c r="AF143" s="236"/>
      <c r="AG143" s="236"/>
      <c r="AH143" s="236"/>
      <c r="AI143" s="236"/>
      <c r="AJ143" s="236"/>
      <c r="AK143" s="236"/>
      <c r="AL143" s="236"/>
      <c r="AM143" s="236"/>
      <c r="AN143" s="236"/>
      <c r="AO143" s="236"/>
      <c r="AP143" s="236"/>
      <c r="AQ143" s="236"/>
      <c r="AR143" s="236"/>
      <c r="AS143" s="177">
        <f t="shared" si="5"/>
        <v>0</v>
      </c>
      <c r="AT143" s="172"/>
      <c r="AU143" s="173"/>
      <c r="AV143" s="173"/>
      <c r="AW143" s="173"/>
      <c r="AX143" s="172"/>
      <c r="AY143" s="172"/>
      <c r="AZ143" s="172"/>
      <c r="BA143" s="172"/>
      <c r="BB143" s="172"/>
      <c r="BC143" s="172"/>
      <c r="BD143" s="172"/>
      <c r="BE143" s="172"/>
      <c r="BF143" s="172"/>
      <c r="BG143" s="172"/>
      <c r="BH143" s="172"/>
      <c r="BI143" s="172"/>
      <c r="BJ143" s="172"/>
      <c r="BK143" s="172"/>
      <c r="BL143" s="172"/>
      <c r="BM143" s="172"/>
      <c r="BN143" s="172"/>
      <c r="BO143" s="172"/>
      <c r="BP143" s="172"/>
      <c r="BQ143" s="172"/>
      <c r="BR143" s="172"/>
      <c r="BS143" s="172"/>
      <c r="BT143" s="172"/>
      <c r="BU143" s="172"/>
      <c r="BV143" s="172"/>
      <c r="BW143" s="172"/>
      <c r="BX143" s="172"/>
      <c r="BY143" s="172"/>
      <c r="BZ143" s="172"/>
      <c r="CA143" s="172"/>
      <c r="CB143" s="172"/>
      <c r="CC143" s="172"/>
      <c r="CD143" s="172"/>
      <c r="CE143" s="172"/>
      <c r="CF143" s="172"/>
      <c r="CG143" s="172"/>
      <c r="CH143" s="172"/>
      <c r="CI143" s="172"/>
      <c r="CJ143" s="172"/>
      <c r="CK143" s="172"/>
      <c r="CL143" s="172"/>
      <c r="CM143" s="172"/>
      <c r="CN143" s="172"/>
      <c r="CO143" s="172"/>
      <c r="CP143" s="172"/>
      <c r="CQ143" s="172"/>
      <c r="CR143" s="172"/>
      <c r="CS143" s="172"/>
      <c r="CT143" s="172"/>
      <c r="CU143" s="172"/>
      <c r="CV143" s="172"/>
      <c r="CW143" s="172"/>
      <c r="CX143" s="172"/>
      <c r="CY143" s="172"/>
      <c r="CZ143" s="172"/>
      <c r="DA143" s="172"/>
      <c r="DB143" s="172"/>
      <c r="DC143" s="172"/>
      <c r="DD143" s="172"/>
      <c r="DE143" s="172"/>
      <c r="DF143" s="172"/>
      <c r="DG143" s="172"/>
      <c r="DH143" s="172"/>
      <c r="DI143" s="172"/>
    </row>
    <row r="144" spans="1:113" s="225" customFormat="1" hidden="1">
      <c r="A144" s="178" t="s">
        <v>388</v>
      </c>
      <c r="B144" s="243"/>
      <c r="C144" s="242"/>
      <c r="D144" s="241"/>
      <c r="E144" s="240"/>
      <c r="F144" s="239"/>
      <c r="G144" s="238"/>
      <c r="H144" s="231"/>
      <c r="I144" s="237"/>
      <c r="J144" s="236"/>
      <c r="K144" s="236"/>
      <c r="L144" s="236"/>
      <c r="M144" s="236"/>
      <c r="N144" s="236"/>
      <c r="O144" s="236"/>
      <c r="P144" s="236"/>
      <c r="Q144" s="236"/>
      <c r="R144" s="236"/>
      <c r="S144" s="236"/>
      <c r="T144" s="236"/>
      <c r="U144" s="236"/>
      <c r="V144" s="236"/>
      <c r="W144" s="236"/>
      <c r="X144" s="236"/>
      <c r="Y144" s="236"/>
      <c r="Z144" s="236"/>
      <c r="AA144" s="236"/>
      <c r="AB144" s="236"/>
      <c r="AC144" s="236"/>
      <c r="AD144" s="236"/>
      <c r="AE144" s="236"/>
      <c r="AF144" s="236"/>
      <c r="AG144" s="236"/>
      <c r="AH144" s="236"/>
      <c r="AI144" s="236"/>
      <c r="AJ144" s="236"/>
      <c r="AK144" s="236"/>
      <c r="AL144" s="236"/>
      <c r="AM144" s="236"/>
      <c r="AN144" s="236"/>
      <c r="AO144" s="236"/>
      <c r="AP144" s="236"/>
      <c r="AQ144" s="236"/>
      <c r="AR144" s="236"/>
      <c r="AS144" s="177">
        <f t="shared" si="5"/>
        <v>0</v>
      </c>
      <c r="AT144" s="172"/>
      <c r="AU144" s="173"/>
      <c r="AV144" s="173"/>
      <c r="AW144" s="173"/>
      <c r="AX144" s="172"/>
      <c r="AY144" s="172"/>
      <c r="AZ144" s="172"/>
      <c r="BA144" s="172"/>
      <c r="BB144" s="172"/>
      <c r="BC144" s="172"/>
      <c r="BD144" s="172"/>
      <c r="BE144" s="172"/>
      <c r="BF144" s="172"/>
      <c r="BG144" s="172"/>
      <c r="BH144" s="172"/>
      <c r="BI144" s="172"/>
      <c r="BJ144" s="172"/>
      <c r="BK144" s="172"/>
      <c r="BL144" s="172"/>
      <c r="BM144" s="172"/>
      <c r="BN144" s="172"/>
      <c r="BO144" s="172"/>
      <c r="BP144" s="172"/>
      <c r="BQ144" s="172"/>
      <c r="BR144" s="172"/>
      <c r="BS144" s="172"/>
      <c r="BT144" s="172"/>
      <c r="BU144" s="172"/>
      <c r="BV144" s="172"/>
      <c r="BW144" s="172"/>
      <c r="BX144" s="172"/>
      <c r="BY144" s="172"/>
      <c r="BZ144" s="172"/>
      <c r="CA144" s="172"/>
      <c r="CB144" s="172"/>
      <c r="CC144" s="172"/>
      <c r="CD144" s="172"/>
      <c r="CE144" s="172"/>
      <c r="CF144" s="172"/>
      <c r="CG144" s="172"/>
      <c r="CH144" s="172"/>
      <c r="CI144" s="172"/>
      <c r="CJ144" s="172"/>
      <c r="CK144" s="172"/>
      <c r="CL144" s="172"/>
      <c r="CM144" s="172"/>
      <c r="CN144" s="172"/>
      <c r="CO144" s="172"/>
      <c r="CP144" s="172"/>
      <c r="CQ144" s="172"/>
      <c r="CR144" s="172"/>
      <c r="CS144" s="172"/>
      <c r="CT144" s="172"/>
      <c r="CU144" s="172"/>
      <c r="CV144" s="172"/>
      <c r="CW144" s="172"/>
      <c r="CX144" s="172"/>
      <c r="CY144" s="172"/>
      <c r="CZ144" s="172"/>
      <c r="DA144" s="172"/>
      <c r="DB144" s="172"/>
      <c r="DC144" s="172"/>
      <c r="DD144" s="172"/>
      <c r="DE144" s="172"/>
      <c r="DF144" s="172"/>
      <c r="DG144" s="172"/>
      <c r="DH144" s="172"/>
      <c r="DI144" s="172"/>
    </row>
    <row r="145" spans="1:113" s="225" customFormat="1" hidden="1">
      <c r="A145" s="178" t="s">
        <v>389</v>
      </c>
      <c r="B145" s="243"/>
      <c r="C145" s="242"/>
      <c r="D145" s="241"/>
      <c r="E145" s="240"/>
      <c r="F145" s="239"/>
      <c r="G145" s="238"/>
      <c r="H145" s="231"/>
      <c r="I145" s="237"/>
      <c r="J145" s="236"/>
      <c r="K145" s="236"/>
      <c r="L145" s="236"/>
      <c r="M145" s="236"/>
      <c r="N145" s="236"/>
      <c r="O145" s="236"/>
      <c r="P145" s="236"/>
      <c r="Q145" s="236"/>
      <c r="R145" s="236"/>
      <c r="S145" s="236"/>
      <c r="T145" s="236"/>
      <c r="U145" s="236"/>
      <c r="V145" s="236"/>
      <c r="W145" s="236"/>
      <c r="X145" s="236"/>
      <c r="Y145" s="236"/>
      <c r="Z145" s="236"/>
      <c r="AA145" s="236"/>
      <c r="AB145" s="236"/>
      <c r="AC145" s="236"/>
      <c r="AD145" s="236"/>
      <c r="AE145" s="236"/>
      <c r="AF145" s="236"/>
      <c r="AG145" s="236"/>
      <c r="AH145" s="236"/>
      <c r="AI145" s="236"/>
      <c r="AJ145" s="236"/>
      <c r="AK145" s="236"/>
      <c r="AL145" s="236"/>
      <c r="AM145" s="236"/>
      <c r="AN145" s="236"/>
      <c r="AO145" s="236"/>
      <c r="AP145" s="236"/>
      <c r="AQ145" s="236"/>
      <c r="AR145" s="236"/>
      <c r="AS145" s="177">
        <f t="shared" si="5"/>
        <v>0</v>
      </c>
      <c r="AT145" s="172"/>
      <c r="AU145" s="173"/>
      <c r="AV145" s="173"/>
      <c r="AW145" s="173"/>
      <c r="AX145" s="172"/>
      <c r="AY145" s="172"/>
      <c r="AZ145" s="172"/>
      <c r="BA145" s="172"/>
      <c r="BB145" s="172"/>
      <c r="BC145" s="172"/>
      <c r="BD145" s="172"/>
      <c r="BE145" s="172"/>
      <c r="BF145" s="172"/>
      <c r="BG145" s="172"/>
      <c r="BH145" s="172"/>
      <c r="BI145" s="172"/>
      <c r="BJ145" s="172"/>
      <c r="BK145" s="172"/>
      <c r="BL145" s="172"/>
      <c r="BM145" s="172"/>
      <c r="BN145" s="172"/>
      <c r="BO145" s="172"/>
      <c r="BP145" s="172"/>
      <c r="BQ145" s="172"/>
      <c r="BR145" s="172"/>
      <c r="BS145" s="172"/>
      <c r="BT145" s="172"/>
      <c r="BU145" s="172"/>
      <c r="BV145" s="172"/>
      <c r="BW145" s="172"/>
      <c r="BX145" s="172"/>
      <c r="BY145" s="172"/>
      <c r="BZ145" s="172"/>
      <c r="CA145" s="172"/>
      <c r="CB145" s="172"/>
      <c r="CC145" s="172"/>
      <c r="CD145" s="172"/>
      <c r="CE145" s="172"/>
      <c r="CF145" s="172"/>
      <c r="CG145" s="172"/>
      <c r="CH145" s="172"/>
      <c r="CI145" s="172"/>
      <c r="CJ145" s="172"/>
      <c r="CK145" s="172"/>
      <c r="CL145" s="172"/>
      <c r="CM145" s="172"/>
      <c r="CN145" s="172"/>
      <c r="CO145" s="172"/>
      <c r="CP145" s="172"/>
      <c r="CQ145" s="172"/>
      <c r="CR145" s="172"/>
      <c r="CS145" s="172"/>
      <c r="CT145" s="172"/>
      <c r="CU145" s="172"/>
      <c r="CV145" s="172"/>
      <c r="CW145" s="172"/>
      <c r="CX145" s="172"/>
      <c r="CY145" s="172"/>
      <c r="CZ145" s="172"/>
      <c r="DA145" s="172"/>
      <c r="DB145" s="172"/>
      <c r="DC145" s="172"/>
      <c r="DD145" s="172"/>
      <c r="DE145" s="172"/>
      <c r="DF145" s="172"/>
      <c r="DG145" s="172"/>
      <c r="DH145" s="172"/>
      <c r="DI145" s="172"/>
    </row>
    <row r="146" spans="1:113" s="225" customFormat="1" hidden="1">
      <c r="A146" s="178" t="s">
        <v>390</v>
      </c>
      <c r="B146" s="243"/>
      <c r="C146" s="242"/>
      <c r="D146" s="241"/>
      <c r="E146" s="240"/>
      <c r="F146" s="239"/>
      <c r="G146" s="238"/>
      <c r="H146" s="231"/>
      <c r="I146" s="237"/>
      <c r="J146" s="236"/>
      <c r="K146" s="236"/>
      <c r="L146" s="236"/>
      <c r="M146" s="236"/>
      <c r="N146" s="236"/>
      <c r="O146" s="236"/>
      <c r="P146" s="236"/>
      <c r="Q146" s="236"/>
      <c r="R146" s="236"/>
      <c r="S146" s="236"/>
      <c r="T146" s="236"/>
      <c r="U146" s="236"/>
      <c r="V146" s="236"/>
      <c r="W146" s="236"/>
      <c r="X146" s="236"/>
      <c r="Y146" s="236"/>
      <c r="Z146" s="236"/>
      <c r="AA146" s="236"/>
      <c r="AB146" s="236"/>
      <c r="AC146" s="236"/>
      <c r="AD146" s="236"/>
      <c r="AE146" s="236"/>
      <c r="AF146" s="236"/>
      <c r="AG146" s="236"/>
      <c r="AH146" s="236"/>
      <c r="AI146" s="236"/>
      <c r="AJ146" s="236"/>
      <c r="AK146" s="236"/>
      <c r="AL146" s="236"/>
      <c r="AM146" s="236"/>
      <c r="AN146" s="236"/>
      <c r="AO146" s="236"/>
      <c r="AP146" s="236"/>
      <c r="AQ146" s="236"/>
      <c r="AR146" s="236"/>
      <c r="AS146" s="177">
        <f t="shared" si="5"/>
        <v>0</v>
      </c>
      <c r="AT146" s="172"/>
      <c r="AU146" s="173"/>
      <c r="AV146" s="173"/>
      <c r="AW146" s="173"/>
      <c r="AX146" s="172"/>
      <c r="AY146" s="172"/>
      <c r="AZ146" s="172"/>
      <c r="BA146" s="172"/>
      <c r="BB146" s="172"/>
      <c r="BC146" s="172"/>
      <c r="BD146" s="172"/>
      <c r="BE146" s="172"/>
      <c r="BF146" s="172"/>
      <c r="BG146" s="172"/>
      <c r="BH146" s="172"/>
      <c r="BI146" s="172"/>
      <c r="BJ146" s="172"/>
      <c r="BK146" s="172"/>
      <c r="BL146" s="172"/>
      <c r="BM146" s="172"/>
      <c r="BN146" s="172"/>
      <c r="BO146" s="172"/>
      <c r="BP146" s="172"/>
      <c r="BQ146" s="172"/>
      <c r="BR146" s="172"/>
      <c r="BS146" s="172"/>
      <c r="BT146" s="172"/>
      <c r="BU146" s="172"/>
      <c r="BV146" s="172"/>
      <c r="BW146" s="172"/>
      <c r="BX146" s="172"/>
      <c r="BY146" s="172"/>
      <c r="BZ146" s="172"/>
      <c r="CA146" s="172"/>
      <c r="CB146" s="172"/>
      <c r="CC146" s="172"/>
      <c r="CD146" s="172"/>
      <c r="CE146" s="172"/>
      <c r="CF146" s="172"/>
      <c r="CG146" s="172"/>
      <c r="CH146" s="172"/>
      <c r="CI146" s="172"/>
      <c r="CJ146" s="172"/>
      <c r="CK146" s="172"/>
      <c r="CL146" s="172"/>
      <c r="CM146" s="172"/>
      <c r="CN146" s="172"/>
      <c r="CO146" s="172"/>
      <c r="CP146" s="172"/>
      <c r="CQ146" s="172"/>
      <c r="CR146" s="172"/>
      <c r="CS146" s="172"/>
      <c r="CT146" s="172"/>
      <c r="CU146" s="172"/>
      <c r="CV146" s="172"/>
      <c r="CW146" s="172"/>
      <c r="CX146" s="172"/>
      <c r="CY146" s="172"/>
      <c r="CZ146" s="172"/>
      <c r="DA146" s="172"/>
      <c r="DB146" s="172"/>
      <c r="DC146" s="172"/>
      <c r="DD146" s="172"/>
      <c r="DE146" s="172"/>
      <c r="DF146" s="172"/>
      <c r="DG146" s="172"/>
      <c r="DH146" s="172"/>
      <c r="DI146" s="172"/>
    </row>
    <row r="147" spans="1:113" s="225" customFormat="1" hidden="1">
      <c r="A147" s="178" t="s">
        <v>391</v>
      </c>
      <c r="B147" s="243"/>
      <c r="C147" s="242"/>
      <c r="D147" s="241"/>
      <c r="E147" s="240"/>
      <c r="F147" s="239"/>
      <c r="G147" s="238"/>
      <c r="H147" s="231"/>
      <c r="I147" s="237"/>
      <c r="J147" s="236"/>
      <c r="K147" s="236"/>
      <c r="L147" s="236"/>
      <c r="M147" s="236"/>
      <c r="N147" s="236"/>
      <c r="O147" s="236"/>
      <c r="P147" s="236"/>
      <c r="Q147" s="236"/>
      <c r="R147" s="236"/>
      <c r="S147" s="236"/>
      <c r="T147" s="236"/>
      <c r="U147" s="236"/>
      <c r="V147" s="236"/>
      <c r="W147" s="236"/>
      <c r="X147" s="236"/>
      <c r="Y147" s="236"/>
      <c r="Z147" s="236"/>
      <c r="AA147" s="236"/>
      <c r="AB147" s="236"/>
      <c r="AC147" s="236"/>
      <c r="AD147" s="236"/>
      <c r="AE147" s="236"/>
      <c r="AF147" s="236"/>
      <c r="AG147" s="236"/>
      <c r="AH147" s="236"/>
      <c r="AI147" s="236"/>
      <c r="AJ147" s="236"/>
      <c r="AK147" s="236"/>
      <c r="AL147" s="236"/>
      <c r="AM147" s="236"/>
      <c r="AN147" s="236"/>
      <c r="AO147" s="236"/>
      <c r="AP147" s="236"/>
      <c r="AQ147" s="236"/>
      <c r="AR147" s="236"/>
      <c r="AS147" s="177">
        <f t="shared" si="5"/>
        <v>0</v>
      </c>
      <c r="AT147" s="172"/>
      <c r="AU147" s="173"/>
      <c r="AV147" s="173"/>
      <c r="AW147" s="173"/>
      <c r="AX147" s="172"/>
      <c r="AY147" s="172"/>
      <c r="AZ147" s="172"/>
      <c r="BA147" s="172"/>
      <c r="BB147" s="172"/>
      <c r="BC147" s="172"/>
      <c r="BD147" s="172"/>
      <c r="BE147" s="172"/>
      <c r="BF147" s="172"/>
      <c r="BG147" s="172"/>
      <c r="BH147" s="172"/>
      <c r="BI147" s="172"/>
      <c r="BJ147" s="172"/>
      <c r="BK147" s="172"/>
      <c r="BL147" s="172"/>
      <c r="BM147" s="172"/>
      <c r="BN147" s="172"/>
      <c r="BO147" s="172"/>
      <c r="BP147" s="172"/>
      <c r="BQ147" s="172"/>
      <c r="BR147" s="172"/>
      <c r="BS147" s="172"/>
      <c r="BT147" s="172"/>
      <c r="BU147" s="172"/>
      <c r="BV147" s="172"/>
      <c r="BW147" s="172"/>
      <c r="BX147" s="172"/>
      <c r="BY147" s="172"/>
      <c r="BZ147" s="172"/>
      <c r="CA147" s="172"/>
      <c r="CB147" s="172"/>
      <c r="CC147" s="172"/>
      <c r="CD147" s="172"/>
      <c r="CE147" s="172"/>
      <c r="CF147" s="172"/>
      <c r="CG147" s="172"/>
      <c r="CH147" s="172"/>
      <c r="CI147" s="172"/>
      <c r="CJ147" s="172"/>
      <c r="CK147" s="172"/>
      <c r="CL147" s="172"/>
      <c r="CM147" s="172"/>
      <c r="CN147" s="172"/>
      <c r="CO147" s="172"/>
      <c r="CP147" s="172"/>
      <c r="CQ147" s="172"/>
      <c r="CR147" s="172"/>
      <c r="CS147" s="172"/>
      <c r="CT147" s="172"/>
      <c r="CU147" s="172"/>
      <c r="CV147" s="172"/>
      <c r="CW147" s="172"/>
      <c r="CX147" s="172"/>
      <c r="CY147" s="172"/>
      <c r="CZ147" s="172"/>
      <c r="DA147" s="172"/>
      <c r="DB147" s="172"/>
      <c r="DC147" s="172"/>
      <c r="DD147" s="172"/>
      <c r="DE147" s="172"/>
      <c r="DF147" s="172"/>
      <c r="DG147" s="172"/>
      <c r="DH147" s="172"/>
      <c r="DI147" s="172"/>
    </row>
    <row r="148" spans="1:113" s="225" customFormat="1" hidden="1">
      <c r="A148" s="178" t="s">
        <v>392</v>
      </c>
      <c r="B148" s="243"/>
      <c r="C148" s="242"/>
      <c r="D148" s="241"/>
      <c r="E148" s="240"/>
      <c r="F148" s="239"/>
      <c r="G148" s="238"/>
      <c r="H148" s="231"/>
      <c r="I148" s="237"/>
      <c r="J148" s="236"/>
      <c r="K148" s="236"/>
      <c r="L148" s="236"/>
      <c r="M148" s="236"/>
      <c r="N148" s="236"/>
      <c r="O148" s="236"/>
      <c r="P148" s="236"/>
      <c r="Q148" s="236"/>
      <c r="R148" s="236"/>
      <c r="S148" s="236"/>
      <c r="T148" s="236"/>
      <c r="U148" s="236"/>
      <c r="V148" s="236"/>
      <c r="W148" s="236"/>
      <c r="X148" s="236"/>
      <c r="Y148" s="236"/>
      <c r="Z148" s="236"/>
      <c r="AA148" s="236"/>
      <c r="AB148" s="236"/>
      <c r="AC148" s="236"/>
      <c r="AD148" s="236"/>
      <c r="AE148" s="236"/>
      <c r="AF148" s="236"/>
      <c r="AG148" s="236"/>
      <c r="AH148" s="236"/>
      <c r="AI148" s="236"/>
      <c r="AJ148" s="236"/>
      <c r="AK148" s="236"/>
      <c r="AL148" s="236"/>
      <c r="AM148" s="236"/>
      <c r="AN148" s="236"/>
      <c r="AO148" s="236"/>
      <c r="AP148" s="236"/>
      <c r="AQ148" s="236"/>
      <c r="AR148" s="236"/>
      <c r="AS148" s="177">
        <f t="shared" si="5"/>
        <v>0</v>
      </c>
      <c r="AT148" s="172"/>
      <c r="AU148" s="173"/>
      <c r="AV148" s="173"/>
      <c r="AW148" s="173"/>
      <c r="AX148" s="172"/>
      <c r="AY148" s="172"/>
      <c r="AZ148" s="172"/>
      <c r="BA148" s="172"/>
      <c r="BB148" s="172"/>
      <c r="BC148" s="172"/>
      <c r="BD148" s="172"/>
      <c r="BE148" s="172"/>
      <c r="BF148" s="172"/>
      <c r="BG148" s="172"/>
      <c r="BH148" s="172"/>
      <c r="BI148" s="172"/>
      <c r="BJ148" s="172"/>
      <c r="BK148" s="172"/>
      <c r="BL148" s="172"/>
      <c r="BM148" s="172"/>
      <c r="BN148" s="172"/>
      <c r="BO148" s="172"/>
      <c r="BP148" s="172"/>
      <c r="BQ148" s="172"/>
      <c r="BR148" s="172"/>
      <c r="BS148" s="172"/>
      <c r="BT148" s="172"/>
      <c r="BU148" s="172"/>
      <c r="BV148" s="172"/>
      <c r="BW148" s="172"/>
      <c r="BX148" s="172"/>
      <c r="BY148" s="172"/>
      <c r="BZ148" s="172"/>
      <c r="CA148" s="172"/>
      <c r="CB148" s="172"/>
      <c r="CC148" s="172"/>
      <c r="CD148" s="172"/>
      <c r="CE148" s="172"/>
      <c r="CF148" s="172"/>
      <c r="CG148" s="172"/>
      <c r="CH148" s="172"/>
      <c r="CI148" s="172"/>
      <c r="CJ148" s="172"/>
      <c r="CK148" s="172"/>
      <c r="CL148" s="172"/>
      <c r="CM148" s="172"/>
      <c r="CN148" s="172"/>
      <c r="CO148" s="172"/>
      <c r="CP148" s="172"/>
      <c r="CQ148" s="172"/>
      <c r="CR148" s="172"/>
      <c r="CS148" s="172"/>
      <c r="CT148" s="172"/>
      <c r="CU148" s="172"/>
      <c r="CV148" s="172"/>
      <c r="CW148" s="172"/>
      <c r="CX148" s="172"/>
      <c r="CY148" s="172"/>
      <c r="CZ148" s="172"/>
      <c r="DA148" s="172"/>
      <c r="DB148" s="172"/>
      <c r="DC148" s="172"/>
      <c r="DD148" s="172"/>
      <c r="DE148" s="172"/>
      <c r="DF148" s="172"/>
      <c r="DG148" s="172"/>
      <c r="DH148" s="172"/>
      <c r="DI148" s="172"/>
    </row>
    <row r="149" spans="1:113" s="225" customFormat="1" hidden="1">
      <c r="A149" s="178" t="s">
        <v>393</v>
      </c>
      <c r="B149" s="243"/>
      <c r="C149" s="242"/>
      <c r="D149" s="241"/>
      <c r="E149" s="240"/>
      <c r="F149" s="239"/>
      <c r="G149" s="238"/>
      <c r="H149" s="231"/>
      <c r="I149" s="237"/>
      <c r="J149" s="236"/>
      <c r="K149" s="236"/>
      <c r="L149" s="236"/>
      <c r="M149" s="236"/>
      <c r="N149" s="236"/>
      <c r="O149" s="236"/>
      <c r="P149" s="236"/>
      <c r="Q149" s="236"/>
      <c r="R149" s="236"/>
      <c r="S149" s="236"/>
      <c r="T149" s="236"/>
      <c r="U149" s="236"/>
      <c r="V149" s="236"/>
      <c r="W149" s="236"/>
      <c r="X149" s="236"/>
      <c r="Y149" s="236"/>
      <c r="Z149" s="236"/>
      <c r="AA149" s="236"/>
      <c r="AB149" s="236"/>
      <c r="AC149" s="236"/>
      <c r="AD149" s="236"/>
      <c r="AE149" s="236"/>
      <c r="AF149" s="236"/>
      <c r="AG149" s="236"/>
      <c r="AH149" s="236"/>
      <c r="AI149" s="236"/>
      <c r="AJ149" s="236"/>
      <c r="AK149" s="236"/>
      <c r="AL149" s="236"/>
      <c r="AM149" s="236"/>
      <c r="AN149" s="236"/>
      <c r="AO149" s="236"/>
      <c r="AP149" s="236"/>
      <c r="AQ149" s="236"/>
      <c r="AR149" s="236"/>
      <c r="AS149" s="177">
        <f t="shared" si="5"/>
        <v>0</v>
      </c>
      <c r="AT149" s="172"/>
      <c r="AU149" s="173"/>
      <c r="AV149" s="173"/>
      <c r="AW149" s="173"/>
      <c r="AX149" s="172"/>
      <c r="AY149" s="172"/>
      <c r="AZ149" s="172"/>
      <c r="BA149" s="172"/>
      <c r="BB149" s="172"/>
      <c r="BC149" s="172"/>
      <c r="BD149" s="172"/>
      <c r="BE149" s="172"/>
      <c r="BF149" s="172"/>
      <c r="BG149" s="172"/>
      <c r="BH149" s="172"/>
      <c r="BI149" s="172"/>
      <c r="BJ149" s="172"/>
      <c r="BK149" s="172"/>
      <c r="BL149" s="172"/>
      <c r="BM149" s="172"/>
      <c r="BN149" s="172"/>
      <c r="BO149" s="172"/>
      <c r="BP149" s="172"/>
      <c r="BQ149" s="172"/>
      <c r="BR149" s="172"/>
      <c r="BS149" s="172"/>
      <c r="BT149" s="172"/>
      <c r="BU149" s="172"/>
      <c r="BV149" s="172"/>
      <c r="BW149" s="172"/>
      <c r="BX149" s="172"/>
      <c r="BY149" s="172"/>
      <c r="BZ149" s="172"/>
      <c r="CA149" s="172"/>
      <c r="CB149" s="172"/>
      <c r="CC149" s="172"/>
      <c r="CD149" s="172"/>
      <c r="CE149" s="172"/>
      <c r="CF149" s="172"/>
      <c r="CG149" s="172"/>
      <c r="CH149" s="172"/>
      <c r="CI149" s="172"/>
      <c r="CJ149" s="172"/>
      <c r="CK149" s="172"/>
      <c r="CL149" s="172"/>
      <c r="CM149" s="172"/>
      <c r="CN149" s="172"/>
      <c r="CO149" s="172"/>
      <c r="CP149" s="172"/>
      <c r="CQ149" s="172"/>
      <c r="CR149" s="172"/>
      <c r="CS149" s="172"/>
      <c r="CT149" s="172"/>
      <c r="CU149" s="172"/>
      <c r="CV149" s="172"/>
      <c r="CW149" s="172"/>
      <c r="CX149" s="172"/>
      <c r="CY149" s="172"/>
      <c r="CZ149" s="172"/>
      <c r="DA149" s="172"/>
      <c r="DB149" s="172"/>
      <c r="DC149" s="172"/>
      <c r="DD149" s="172"/>
      <c r="DE149" s="172"/>
      <c r="DF149" s="172"/>
      <c r="DG149" s="172"/>
      <c r="DH149" s="172"/>
      <c r="DI149" s="172"/>
    </row>
    <row r="150" spans="1:113" s="225" customFormat="1" hidden="1">
      <c r="A150" s="178" t="s">
        <v>394</v>
      </c>
      <c r="B150" s="243"/>
      <c r="C150" s="242"/>
      <c r="D150" s="241"/>
      <c r="E150" s="240"/>
      <c r="F150" s="239"/>
      <c r="G150" s="238"/>
      <c r="H150" s="231"/>
      <c r="I150" s="237"/>
      <c r="J150" s="236"/>
      <c r="K150" s="236"/>
      <c r="L150" s="236"/>
      <c r="M150" s="236"/>
      <c r="N150" s="236"/>
      <c r="O150" s="236"/>
      <c r="P150" s="236"/>
      <c r="Q150" s="236"/>
      <c r="R150" s="236"/>
      <c r="S150" s="236"/>
      <c r="T150" s="236"/>
      <c r="U150" s="236"/>
      <c r="V150" s="236"/>
      <c r="W150" s="236"/>
      <c r="X150" s="236"/>
      <c r="Y150" s="236"/>
      <c r="Z150" s="236"/>
      <c r="AA150" s="236"/>
      <c r="AB150" s="236"/>
      <c r="AC150" s="236"/>
      <c r="AD150" s="236"/>
      <c r="AE150" s="236"/>
      <c r="AF150" s="236"/>
      <c r="AG150" s="236"/>
      <c r="AH150" s="236"/>
      <c r="AI150" s="236"/>
      <c r="AJ150" s="236"/>
      <c r="AK150" s="236"/>
      <c r="AL150" s="236"/>
      <c r="AM150" s="236"/>
      <c r="AN150" s="236"/>
      <c r="AO150" s="236"/>
      <c r="AP150" s="236"/>
      <c r="AQ150" s="236"/>
      <c r="AR150" s="236"/>
      <c r="AS150" s="177">
        <f t="shared" si="5"/>
        <v>0</v>
      </c>
      <c r="AT150" s="172"/>
      <c r="AU150" s="173"/>
      <c r="AV150" s="173"/>
      <c r="AW150" s="173"/>
      <c r="AX150" s="172"/>
      <c r="AY150" s="172"/>
      <c r="AZ150" s="172"/>
      <c r="BA150" s="172"/>
      <c r="BB150" s="172"/>
      <c r="BC150" s="172"/>
      <c r="BD150" s="172"/>
      <c r="BE150" s="172"/>
      <c r="BF150" s="172"/>
      <c r="BG150" s="172"/>
      <c r="BH150" s="172"/>
      <c r="BI150" s="172"/>
      <c r="BJ150" s="172"/>
      <c r="BK150" s="172"/>
      <c r="BL150" s="172"/>
      <c r="BM150" s="172"/>
      <c r="BN150" s="172"/>
      <c r="BO150" s="172"/>
      <c r="BP150" s="172"/>
      <c r="BQ150" s="172"/>
      <c r="BR150" s="172"/>
      <c r="BS150" s="172"/>
      <c r="BT150" s="172"/>
      <c r="BU150" s="172"/>
      <c r="BV150" s="172"/>
      <c r="BW150" s="172"/>
      <c r="BX150" s="172"/>
      <c r="BY150" s="172"/>
      <c r="BZ150" s="172"/>
      <c r="CA150" s="172"/>
      <c r="CB150" s="172"/>
      <c r="CC150" s="172"/>
      <c r="CD150" s="172"/>
      <c r="CE150" s="172"/>
      <c r="CF150" s="172"/>
      <c r="CG150" s="172"/>
      <c r="CH150" s="172"/>
      <c r="CI150" s="172"/>
      <c r="CJ150" s="172"/>
      <c r="CK150" s="172"/>
      <c r="CL150" s="172"/>
      <c r="CM150" s="172"/>
      <c r="CN150" s="172"/>
      <c r="CO150" s="172"/>
      <c r="CP150" s="172"/>
      <c r="CQ150" s="172"/>
      <c r="CR150" s="172"/>
      <c r="CS150" s="172"/>
      <c r="CT150" s="172"/>
      <c r="CU150" s="172"/>
      <c r="CV150" s="172"/>
      <c r="CW150" s="172"/>
      <c r="CX150" s="172"/>
      <c r="CY150" s="172"/>
      <c r="CZ150" s="172"/>
      <c r="DA150" s="172"/>
      <c r="DB150" s="172"/>
      <c r="DC150" s="172"/>
      <c r="DD150" s="172"/>
      <c r="DE150" s="172"/>
      <c r="DF150" s="172"/>
      <c r="DG150" s="172"/>
      <c r="DH150" s="172"/>
      <c r="DI150" s="172"/>
    </row>
    <row r="151" spans="1:113" s="225" customFormat="1" hidden="1">
      <c r="A151" s="178" t="s">
        <v>395</v>
      </c>
      <c r="B151" s="243"/>
      <c r="C151" s="242"/>
      <c r="D151" s="241"/>
      <c r="E151" s="240"/>
      <c r="F151" s="239"/>
      <c r="G151" s="238"/>
      <c r="H151" s="231"/>
      <c r="I151" s="237"/>
      <c r="J151" s="236"/>
      <c r="K151" s="236"/>
      <c r="L151" s="236"/>
      <c r="M151" s="236"/>
      <c r="N151" s="236"/>
      <c r="O151" s="236"/>
      <c r="P151" s="236"/>
      <c r="Q151" s="236"/>
      <c r="R151" s="236"/>
      <c r="S151" s="236"/>
      <c r="T151" s="236"/>
      <c r="U151" s="236"/>
      <c r="V151" s="236"/>
      <c r="W151" s="236"/>
      <c r="X151" s="236"/>
      <c r="Y151" s="236"/>
      <c r="Z151" s="236"/>
      <c r="AA151" s="236"/>
      <c r="AB151" s="236"/>
      <c r="AC151" s="236"/>
      <c r="AD151" s="236"/>
      <c r="AE151" s="236"/>
      <c r="AF151" s="236"/>
      <c r="AG151" s="236"/>
      <c r="AH151" s="236"/>
      <c r="AI151" s="236"/>
      <c r="AJ151" s="236"/>
      <c r="AK151" s="236"/>
      <c r="AL151" s="236"/>
      <c r="AM151" s="236"/>
      <c r="AN151" s="236"/>
      <c r="AO151" s="236"/>
      <c r="AP151" s="236"/>
      <c r="AQ151" s="236"/>
      <c r="AR151" s="236"/>
      <c r="AS151" s="177">
        <f t="shared" si="5"/>
        <v>0</v>
      </c>
      <c r="AT151" s="172"/>
      <c r="AU151" s="173"/>
      <c r="AV151" s="173"/>
      <c r="AW151" s="173"/>
      <c r="AX151" s="172"/>
      <c r="AY151" s="172"/>
      <c r="AZ151" s="172"/>
      <c r="BA151" s="172"/>
      <c r="BB151" s="172"/>
      <c r="BC151" s="172"/>
      <c r="BD151" s="172"/>
      <c r="BE151" s="172"/>
      <c r="BF151" s="172"/>
      <c r="BG151" s="172"/>
      <c r="BH151" s="172"/>
      <c r="BI151" s="172"/>
      <c r="BJ151" s="172"/>
      <c r="BK151" s="172"/>
      <c r="BL151" s="172"/>
      <c r="BM151" s="172"/>
      <c r="BN151" s="172"/>
      <c r="BO151" s="172"/>
      <c r="BP151" s="172"/>
      <c r="BQ151" s="172"/>
      <c r="BR151" s="172"/>
      <c r="BS151" s="172"/>
      <c r="BT151" s="172"/>
      <c r="BU151" s="172"/>
      <c r="BV151" s="172"/>
      <c r="BW151" s="172"/>
      <c r="BX151" s="172"/>
      <c r="BY151" s="172"/>
      <c r="BZ151" s="172"/>
      <c r="CA151" s="172"/>
      <c r="CB151" s="172"/>
      <c r="CC151" s="172"/>
      <c r="CD151" s="172"/>
      <c r="CE151" s="172"/>
      <c r="CF151" s="172"/>
      <c r="CG151" s="172"/>
      <c r="CH151" s="172"/>
      <c r="CI151" s="172"/>
      <c r="CJ151" s="172"/>
      <c r="CK151" s="172"/>
      <c r="CL151" s="172"/>
      <c r="CM151" s="172"/>
      <c r="CN151" s="172"/>
      <c r="CO151" s="172"/>
      <c r="CP151" s="172"/>
      <c r="CQ151" s="172"/>
      <c r="CR151" s="172"/>
      <c r="CS151" s="172"/>
      <c r="CT151" s="172"/>
      <c r="CU151" s="172"/>
      <c r="CV151" s="172"/>
      <c r="CW151" s="172"/>
      <c r="CX151" s="172"/>
      <c r="CY151" s="172"/>
      <c r="CZ151" s="172"/>
      <c r="DA151" s="172"/>
      <c r="DB151" s="172"/>
      <c r="DC151" s="172"/>
      <c r="DD151" s="172"/>
      <c r="DE151" s="172"/>
      <c r="DF151" s="172"/>
      <c r="DG151" s="172"/>
      <c r="DH151" s="172"/>
      <c r="DI151" s="172"/>
    </row>
    <row r="152" spans="1:113" s="225" customFormat="1" hidden="1">
      <c r="A152" s="178" t="s">
        <v>396</v>
      </c>
      <c r="B152" s="243"/>
      <c r="C152" s="242"/>
      <c r="D152" s="241"/>
      <c r="E152" s="240"/>
      <c r="F152" s="239"/>
      <c r="G152" s="238"/>
      <c r="H152" s="231"/>
      <c r="I152" s="237"/>
      <c r="J152" s="236"/>
      <c r="K152" s="236"/>
      <c r="L152" s="236"/>
      <c r="M152" s="236"/>
      <c r="N152" s="236"/>
      <c r="O152" s="236"/>
      <c r="P152" s="236"/>
      <c r="Q152" s="236"/>
      <c r="R152" s="236"/>
      <c r="S152" s="236"/>
      <c r="T152" s="236"/>
      <c r="U152" s="236"/>
      <c r="V152" s="236"/>
      <c r="W152" s="236"/>
      <c r="X152" s="236"/>
      <c r="Y152" s="236"/>
      <c r="Z152" s="236"/>
      <c r="AA152" s="236"/>
      <c r="AB152" s="236"/>
      <c r="AC152" s="236"/>
      <c r="AD152" s="236"/>
      <c r="AE152" s="236"/>
      <c r="AF152" s="236"/>
      <c r="AG152" s="236"/>
      <c r="AH152" s="236"/>
      <c r="AI152" s="236"/>
      <c r="AJ152" s="236"/>
      <c r="AK152" s="236"/>
      <c r="AL152" s="236"/>
      <c r="AM152" s="236"/>
      <c r="AN152" s="236"/>
      <c r="AO152" s="236"/>
      <c r="AP152" s="236"/>
      <c r="AQ152" s="236"/>
      <c r="AR152" s="236"/>
      <c r="AS152" s="177">
        <f t="shared" si="5"/>
        <v>0</v>
      </c>
      <c r="AT152" s="172"/>
      <c r="AU152" s="173"/>
      <c r="AV152" s="173"/>
      <c r="AW152" s="173"/>
      <c r="AX152" s="172"/>
      <c r="AY152" s="172"/>
      <c r="AZ152" s="172"/>
      <c r="BA152" s="172"/>
      <c r="BB152" s="172"/>
      <c r="BC152" s="172"/>
      <c r="BD152" s="172"/>
      <c r="BE152" s="172"/>
      <c r="BF152" s="172"/>
      <c r="BG152" s="172"/>
      <c r="BH152" s="172"/>
      <c r="BI152" s="172"/>
      <c r="BJ152" s="172"/>
      <c r="BK152" s="172"/>
      <c r="BL152" s="172"/>
      <c r="BM152" s="172"/>
      <c r="BN152" s="172"/>
      <c r="BO152" s="172"/>
      <c r="BP152" s="172"/>
      <c r="BQ152" s="172"/>
      <c r="BR152" s="172"/>
      <c r="BS152" s="172"/>
      <c r="BT152" s="172"/>
      <c r="BU152" s="172"/>
      <c r="BV152" s="172"/>
      <c r="BW152" s="172"/>
      <c r="BX152" s="172"/>
      <c r="BY152" s="172"/>
      <c r="BZ152" s="172"/>
      <c r="CA152" s="172"/>
      <c r="CB152" s="172"/>
      <c r="CC152" s="172"/>
      <c r="CD152" s="172"/>
      <c r="CE152" s="172"/>
      <c r="CF152" s="172"/>
      <c r="CG152" s="172"/>
      <c r="CH152" s="172"/>
      <c r="CI152" s="172"/>
      <c r="CJ152" s="172"/>
      <c r="CK152" s="172"/>
      <c r="CL152" s="172"/>
      <c r="CM152" s="172"/>
      <c r="CN152" s="172"/>
      <c r="CO152" s="172"/>
      <c r="CP152" s="172"/>
      <c r="CQ152" s="172"/>
      <c r="CR152" s="172"/>
      <c r="CS152" s="172"/>
      <c r="CT152" s="172"/>
      <c r="CU152" s="172"/>
      <c r="CV152" s="172"/>
      <c r="CW152" s="172"/>
      <c r="CX152" s="172"/>
      <c r="CY152" s="172"/>
      <c r="CZ152" s="172"/>
      <c r="DA152" s="172"/>
      <c r="DB152" s="172"/>
      <c r="DC152" s="172"/>
      <c r="DD152" s="172"/>
      <c r="DE152" s="172"/>
      <c r="DF152" s="172"/>
      <c r="DG152" s="172"/>
      <c r="DH152" s="172"/>
      <c r="DI152" s="172"/>
    </row>
    <row r="153" spans="1:113" s="225" customFormat="1" hidden="1">
      <c r="A153" s="178" t="s">
        <v>397</v>
      </c>
      <c r="B153" s="243"/>
      <c r="C153" s="242"/>
      <c r="D153" s="241"/>
      <c r="E153" s="240"/>
      <c r="F153" s="239"/>
      <c r="G153" s="238"/>
      <c r="H153" s="231"/>
      <c r="I153" s="237"/>
      <c r="J153" s="236"/>
      <c r="K153" s="236"/>
      <c r="L153" s="236"/>
      <c r="M153" s="236"/>
      <c r="N153" s="236"/>
      <c r="O153" s="236"/>
      <c r="P153" s="236"/>
      <c r="Q153" s="236"/>
      <c r="R153" s="236"/>
      <c r="S153" s="236"/>
      <c r="T153" s="236"/>
      <c r="U153" s="236"/>
      <c r="V153" s="236"/>
      <c r="W153" s="236"/>
      <c r="X153" s="236"/>
      <c r="Y153" s="236"/>
      <c r="Z153" s="236"/>
      <c r="AA153" s="236"/>
      <c r="AB153" s="236"/>
      <c r="AC153" s="236"/>
      <c r="AD153" s="236"/>
      <c r="AE153" s="236"/>
      <c r="AF153" s="236"/>
      <c r="AG153" s="236"/>
      <c r="AH153" s="236"/>
      <c r="AI153" s="236"/>
      <c r="AJ153" s="236"/>
      <c r="AK153" s="236"/>
      <c r="AL153" s="236"/>
      <c r="AM153" s="236"/>
      <c r="AN153" s="236"/>
      <c r="AO153" s="236"/>
      <c r="AP153" s="236"/>
      <c r="AQ153" s="236"/>
      <c r="AR153" s="236"/>
      <c r="AS153" s="177">
        <f t="shared" si="5"/>
        <v>0</v>
      </c>
      <c r="AT153" s="172"/>
      <c r="AU153" s="173"/>
      <c r="AV153" s="173"/>
      <c r="AW153" s="173"/>
      <c r="AX153" s="172"/>
      <c r="AY153" s="172"/>
      <c r="AZ153" s="172"/>
      <c r="BA153" s="172"/>
      <c r="BB153" s="172"/>
      <c r="BC153" s="172"/>
      <c r="BD153" s="172"/>
      <c r="BE153" s="172"/>
      <c r="BF153" s="172"/>
      <c r="BG153" s="172"/>
      <c r="BH153" s="172"/>
      <c r="BI153" s="172"/>
      <c r="BJ153" s="172"/>
      <c r="BK153" s="172"/>
      <c r="BL153" s="172"/>
      <c r="BM153" s="172"/>
      <c r="BN153" s="172"/>
      <c r="BO153" s="172"/>
      <c r="BP153" s="172"/>
      <c r="BQ153" s="172"/>
      <c r="BR153" s="172"/>
      <c r="BS153" s="172"/>
      <c r="BT153" s="172"/>
      <c r="BU153" s="172"/>
      <c r="BV153" s="172"/>
      <c r="BW153" s="172"/>
      <c r="BX153" s="172"/>
      <c r="BY153" s="172"/>
      <c r="BZ153" s="172"/>
      <c r="CA153" s="172"/>
      <c r="CB153" s="172"/>
      <c r="CC153" s="172"/>
      <c r="CD153" s="172"/>
      <c r="CE153" s="172"/>
      <c r="CF153" s="172"/>
      <c r="CG153" s="172"/>
      <c r="CH153" s="172"/>
      <c r="CI153" s="172"/>
      <c r="CJ153" s="172"/>
      <c r="CK153" s="172"/>
      <c r="CL153" s="172"/>
      <c r="CM153" s="172"/>
      <c r="CN153" s="172"/>
      <c r="CO153" s="172"/>
      <c r="CP153" s="172"/>
      <c r="CQ153" s="172"/>
      <c r="CR153" s="172"/>
      <c r="CS153" s="172"/>
      <c r="CT153" s="172"/>
      <c r="CU153" s="172"/>
      <c r="CV153" s="172"/>
      <c r="CW153" s="172"/>
      <c r="CX153" s="172"/>
      <c r="CY153" s="172"/>
      <c r="CZ153" s="172"/>
      <c r="DA153" s="172"/>
      <c r="DB153" s="172"/>
      <c r="DC153" s="172"/>
      <c r="DD153" s="172"/>
      <c r="DE153" s="172"/>
      <c r="DF153" s="172"/>
      <c r="DG153" s="172"/>
      <c r="DH153" s="172"/>
      <c r="DI153" s="172"/>
    </row>
    <row r="154" spans="1:113" s="225" customFormat="1" hidden="1">
      <c r="A154" s="178" t="s">
        <v>398</v>
      </c>
      <c r="B154" s="243"/>
      <c r="C154" s="242"/>
      <c r="D154" s="241"/>
      <c r="E154" s="240"/>
      <c r="F154" s="239"/>
      <c r="G154" s="238"/>
      <c r="H154" s="231"/>
      <c r="I154" s="237"/>
      <c r="J154" s="236"/>
      <c r="K154" s="236"/>
      <c r="L154" s="236"/>
      <c r="M154" s="236"/>
      <c r="N154" s="236"/>
      <c r="O154" s="236"/>
      <c r="P154" s="236"/>
      <c r="Q154" s="236"/>
      <c r="R154" s="236"/>
      <c r="S154" s="236"/>
      <c r="T154" s="236"/>
      <c r="U154" s="236"/>
      <c r="V154" s="236"/>
      <c r="W154" s="236"/>
      <c r="X154" s="236"/>
      <c r="Y154" s="236"/>
      <c r="Z154" s="236"/>
      <c r="AA154" s="236"/>
      <c r="AB154" s="236"/>
      <c r="AC154" s="236"/>
      <c r="AD154" s="236"/>
      <c r="AE154" s="236"/>
      <c r="AF154" s="236"/>
      <c r="AG154" s="236"/>
      <c r="AH154" s="236"/>
      <c r="AI154" s="236"/>
      <c r="AJ154" s="236"/>
      <c r="AK154" s="236"/>
      <c r="AL154" s="236"/>
      <c r="AM154" s="236"/>
      <c r="AN154" s="236"/>
      <c r="AO154" s="236"/>
      <c r="AP154" s="236"/>
      <c r="AQ154" s="236"/>
      <c r="AR154" s="236"/>
      <c r="AS154" s="177">
        <f t="shared" si="5"/>
        <v>0</v>
      </c>
      <c r="AT154" s="172"/>
      <c r="AU154" s="173"/>
      <c r="AV154" s="173"/>
      <c r="AW154" s="173"/>
      <c r="AX154" s="172"/>
      <c r="AY154" s="172"/>
      <c r="AZ154" s="172"/>
      <c r="BA154" s="172"/>
      <c r="BB154" s="172"/>
      <c r="BC154" s="172"/>
      <c r="BD154" s="172"/>
      <c r="BE154" s="172"/>
      <c r="BF154" s="172"/>
      <c r="BG154" s="172"/>
      <c r="BH154" s="172"/>
      <c r="BI154" s="172"/>
      <c r="BJ154" s="172"/>
      <c r="BK154" s="172"/>
      <c r="BL154" s="172"/>
      <c r="BM154" s="172"/>
      <c r="BN154" s="172"/>
      <c r="BO154" s="172"/>
      <c r="BP154" s="172"/>
      <c r="BQ154" s="172"/>
      <c r="BR154" s="172"/>
      <c r="BS154" s="172"/>
      <c r="BT154" s="172"/>
      <c r="BU154" s="172"/>
      <c r="BV154" s="172"/>
      <c r="BW154" s="172"/>
      <c r="BX154" s="172"/>
      <c r="BY154" s="172"/>
      <c r="BZ154" s="172"/>
      <c r="CA154" s="172"/>
      <c r="CB154" s="172"/>
      <c r="CC154" s="172"/>
      <c r="CD154" s="172"/>
      <c r="CE154" s="172"/>
      <c r="CF154" s="172"/>
      <c r="CG154" s="172"/>
      <c r="CH154" s="172"/>
      <c r="CI154" s="172"/>
      <c r="CJ154" s="172"/>
      <c r="CK154" s="172"/>
      <c r="CL154" s="172"/>
      <c r="CM154" s="172"/>
      <c r="CN154" s="172"/>
      <c r="CO154" s="172"/>
      <c r="CP154" s="172"/>
      <c r="CQ154" s="172"/>
      <c r="CR154" s="172"/>
      <c r="CS154" s="172"/>
      <c r="CT154" s="172"/>
      <c r="CU154" s="172"/>
      <c r="CV154" s="172"/>
      <c r="CW154" s="172"/>
      <c r="CX154" s="172"/>
      <c r="CY154" s="172"/>
      <c r="CZ154" s="172"/>
      <c r="DA154" s="172"/>
      <c r="DB154" s="172"/>
      <c r="DC154" s="172"/>
      <c r="DD154" s="172"/>
      <c r="DE154" s="172"/>
      <c r="DF154" s="172"/>
      <c r="DG154" s="172"/>
      <c r="DH154" s="172"/>
      <c r="DI154" s="172"/>
    </row>
    <row r="155" spans="1:113" s="225" customFormat="1" hidden="1">
      <c r="A155" s="178" t="s">
        <v>399</v>
      </c>
      <c r="B155" s="243"/>
      <c r="C155" s="242"/>
      <c r="D155" s="241"/>
      <c r="E155" s="240"/>
      <c r="F155" s="239"/>
      <c r="G155" s="238"/>
      <c r="H155" s="231"/>
      <c r="I155" s="237"/>
      <c r="J155" s="236"/>
      <c r="K155" s="236"/>
      <c r="L155" s="236"/>
      <c r="M155" s="236"/>
      <c r="N155" s="236"/>
      <c r="O155" s="236"/>
      <c r="P155" s="236"/>
      <c r="Q155" s="236"/>
      <c r="R155" s="236"/>
      <c r="S155" s="236"/>
      <c r="T155" s="236"/>
      <c r="U155" s="236"/>
      <c r="V155" s="236"/>
      <c r="W155" s="236"/>
      <c r="X155" s="236"/>
      <c r="Y155" s="236"/>
      <c r="Z155" s="236"/>
      <c r="AA155" s="236"/>
      <c r="AB155" s="236"/>
      <c r="AC155" s="236"/>
      <c r="AD155" s="236"/>
      <c r="AE155" s="236"/>
      <c r="AF155" s="236"/>
      <c r="AG155" s="236"/>
      <c r="AH155" s="236"/>
      <c r="AI155" s="236"/>
      <c r="AJ155" s="236"/>
      <c r="AK155" s="236"/>
      <c r="AL155" s="236"/>
      <c r="AM155" s="236"/>
      <c r="AN155" s="236"/>
      <c r="AO155" s="236"/>
      <c r="AP155" s="236"/>
      <c r="AQ155" s="236"/>
      <c r="AR155" s="236"/>
      <c r="AS155" s="177">
        <f t="shared" si="5"/>
        <v>0</v>
      </c>
      <c r="AT155" s="172"/>
      <c r="AU155" s="173"/>
      <c r="AV155" s="173"/>
      <c r="AW155" s="173"/>
      <c r="AX155" s="172"/>
      <c r="AY155" s="172"/>
      <c r="AZ155" s="172"/>
      <c r="BA155" s="172"/>
      <c r="BB155" s="172"/>
      <c r="BC155" s="172"/>
      <c r="BD155" s="172"/>
      <c r="BE155" s="172"/>
      <c r="BF155" s="172"/>
      <c r="BG155" s="172"/>
      <c r="BH155" s="172"/>
      <c r="BI155" s="172"/>
      <c r="BJ155" s="172"/>
      <c r="BK155" s="172"/>
      <c r="BL155" s="172"/>
      <c r="BM155" s="172"/>
      <c r="BN155" s="172"/>
      <c r="BO155" s="172"/>
      <c r="BP155" s="172"/>
      <c r="BQ155" s="172"/>
      <c r="BR155" s="172"/>
      <c r="BS155" s="172"/>
      <c r="BT155" s="172"/>
      <c r="BU155" s="172"/>
      <c r="BV155" s="172"/>
      <c r="BW155" s="172"/>
      <c r="BX155" s="172"/>
      <c r="BY155" s="172"/>
      <c r="BZ155" s="172"/>
      <c r="CA155" s="172"/>
      <c r="CB155" s="172"/>
      <c r="CC155" s="172"/>
      <c r="CD155" s="172"/>
      <c r="CE155" s="172"/>
      <c r="CF155" s="172"/>
      <c r="CG155" s="172"/>
      <c r="CH155" s="172"/>
      <c r="CI155" s="172"/>
      <c r="CJ155" s="172"/>
      <c r="CK155" s="172"/>
      <c r="CL155" s="172"/>
      <c r="CM155" s="172"/>
      <c r="CN155" s="172"/>
      <c r="CO155" s="172"/>
      <c r="CP155" s="172"/>
      <c r="CQ155" s="172"/>
      <c r="CR155" s="172"/>
      <c r="CS155" s="172"/>
      <c r="CT155" s="172"/>
      <c r="CU155" s="172"/>
      <c r="CV155" s="172"/>
      <c r="CW155" s="172"/>
      <c r="CX155" s="172"/>
      <c r="CY155" s="172"/>
      <c r="CZ155" s="172"/>
      <c r="DA155" s="172"/>
      <c r="DB155" s="172"/>
      <c r="DC155" s="172"/>
      <c r="DD155" s="172"/>
      <c r="DE155" s="172"/>
      <c r="DF155" s="172"/>
      <c r="DG155" s="172"/>
      <c r="DH155" s="172"/>
      <c r="DI155" s="172"/>
    </row>
    <row r="156" spans="1:113" s="225" customFormat="1" hidden="1">
      <c r="A156" s="178" t="s">
        <v>400</v>
      </c>
      <c r="B156" s="243"/>
      <c r="C156" s="242"/>
      <c r="D156" s="241"/>
      <c r="E156" s="240"/>
      <c r="F156" s="239"/>
      <c r="G156" s="238"/>
      <c r="H156" s="231"/>
      <c r="I156" s="237"/>
      <c r="J156" s="236"/>
      <c r="K156" s="236"/>
      <c r="L156" s="236"/>
      <c r="M156" s="236"/>
      <c r="N156" s="236"/>
      <c r="O156" s="236"/>
      <c r="P156" s="236"/>
      <c r="Q156" s="236"/>
      <c r="R156" s="236"/>
      <c r="S156" s="236"/>
      <c r="T156" s="236"/>
      <c r="U156" s="236"/>
      <c r="V156" s="236"/>
      <c r="W156" s="236"/>
      <c r="X156" s="236"/>
      <c r="Y156" s="236"/>
      <c r="Z156" s="236"/>
      <c r="AA156" s="236"/>
      <c r="AB156" s="236"/>
      <c r="AC156" s="236"/>
      <c r="AD156" s="236"/>
      <c r="AE156" s="236"/>
      <c r="AF156" s="236"/>
      <c r="AG156" s="236"/>
      <c r="AH156" s="236"/>
      <c r="AI156" s="236"/>
      <c r="AJ156" s="236"/>
      <c r="AK156" s="236"/>
      <c r="AL156" s="236"/>
      <c r="AM156" s="236"/>
      <c r="AN156" s="236"/>
      <c r="AO156" s="236"/>
      <c r="AP156" s="236"/>
      <c r="AQ156" s="236"/>
      <c r="AR156" s="236"/>
      <c r="AS156" s="177">
        <f t="shared" si="5"/>
        <v>0</v>
      </c>
      <c r="AT156" s="172"/>
      <c r="AU156" s="173"/>
      <c r="AV156" s="173"/>
      <c r="AW156" s="173"/>
      <c r="AX156" s="172"/>
      <c r="AY156" s="172"/>
      <c r="AZ156" s="172"/>
      <c r="BA156" s="172"/>
      <c r="BB156" s="172"/>
      <c r="BC156" s="172"/>
      <c r="BD156" s="172"/>
      <c r="BE156" s="172"/>
      <c r="BF156" s="172"/>
      <c r="BG156" s="172"/>
      <c r="BH156" s="172"/>
      <c r="BI156" s="172"/>
      <c r="BJ156" s="172"/>
      <c r="BK156" s="172"/>
      <c r="BL156" s="172"/>
      <c r="BM156" s="172"/>
      <c r="BN156" s="172"/>
      <c r="BO156" s="172"/>
      <c r="BP156" s="172"/>
      <c r="BQ156" s="172"/>
      <c r="BR156" s="172"/>
      <c r="BS156" s="172"/>
      <c r="BT156" s="172"/>
      <c r="BU156" s="172"/>
      <c r="BV156" s="172"/>
      <c r="BW156" s="172"/>
      <c r="BX156" s="172"/>
      <c r="BY156" s="172"/>
      <c r="BZ156" s="172"/>
      <c r="CA156" s="172"/>
      <c r="CB156" s="172"/>
      <c r="CC156" s="172"/>
      <c r="CD156" s="172"/>
      <c r="CE156" s="172"/>
      <c r="CF156" s="172"/>
      <c r="CG156" s="172"/>
      <c r="CH156" s="172"/>
      <c r="CI156" s="172"/>
      <c r="CJ156" s="172"/>
      <c r="CK156" s="172"/>
      <c r="CL156" s="172"/>
      <c r="CM156" s="172"/>
      <c r="CN156" s="172"/>
      <c r="CO156" s="172"/>
      <c r="CP156" s="172"/>
      <c r="CQ156" s="172"/>
      <c r="CR156" s="172"/>
      <c r="CS156" s="172"/>
      <c r="CT156" s="172"/>
      <c r="CU156" s="172"/>
      <c r="CV156" s="172"/>
      <c r="CW156" s="172"/>
      <c r="CX156" s="172"/>
      <c r="CY156" s="172"/>
      <c r="CZ156" s="172"/>
      <c r="DA156" s="172"/>
      <c r="DB156" s="172"/>
      <c r="DC156" s="172"/>
      <c r="DD156" s="172"/>
      <c r="DE156" s="172"/>
      <c r="DF156" s="172"/>
      <c r="DG156" s="172"/>
      <c r="DH156" s="172"/>
      <c r="DI156" s="172"/>
    </row>
    <row r="157" spans="1:113" s="225" customFormat="1" hidden="1">
      <c r="A157" s="178" t="s">
        <v>401</v>
      </c>
      <c r="B157" s="243"/>
      <c r="C157" s="242"/>
      <c r="D157" s="241"/>
      <c r="E157" s="240"/>
      <c r="F157" s="239"/>
      <c r="G157" s="238"/>
      <c r="H157" s="231"/>
      <c r="I157" s="237"/>
      <c r="J157" s="236"/>
      <c r="K157" s="236"/>
      <c r="L157" s="236"/>
      <c r="M157" s="236"/>
      <c r="N157" s="236"/>
      <c r="O157" s="236"/>
      <c r="P157" s="236"/>
      <c r="Q157" s="236"/>
      <c r="R157" s="236"/>
      <c r="S157" s="236"/>
      <c r="T157" s="236"/>
      <c r="U157" s="236"/>
      <c r="V157" s="236"/>
      <c r="W157" s="236"/>
      <c r="X157" s="236"/>
      <c r="Y157" s="236"/>
      <c r="Z157" s="236"/>
      <c r="AA157" s="236"/>
      <c r="AB157" s="236"/>
      <c r="AC157" s="236"/>
      <c r="AD157" s="236"/>
      <c r="AE157" s="236"/>
      <c r="AF157" s="236"/>
      <c r="AG157" s="236"/>
      <c r="AH157" s="236"/>
      <c r="AI157" s="236"/>
      <c r="AJ157" s="236"/>
      <c r="AK157" s="236"/>
      <c r="AL157" s="236"/>
      <c r="AM157" s="236"/>
      <c r="AN157" s="236"/>
      <c r="AO157" s="236"/>
      <c r="AP157" s="236"/>
      <c r="AQ157" s="236"/>
      <c r="AR157" s="236"/>
      <c r="AS157" s="177">
        <f t="shared" si="5"/>
        <v>0</v>
      </c>
      <c r="AT157" s="172"/>
      <c r="AU157" s="173"/>
      <c r="AV157" s="173"/>
      <c r="AW157" s="173"/>
      <c r="AX157" s="172"/>
      <c r="AY157" s="172"/>
      <c r="AZ157" s="172"/>
      <c r="BA157" s="172"/>
      <c r="BB157" s="172"/>
      <c r="BC157" s="172"/>
      <c r="BD157" s="172"/>
      <c r="BE157" s="172"/>
      <c r="BF157" s="172"/>
      <c r="BG157" s="172"/>
      <c r="BH157" s="172"/>
      <c r="BI157" s="172"/>
      <c r="BJ157" s="172"/>
      <c r="BK157" s="172"/>
      <c r="BL157" s="172"/>
      <c r="BM157" s="172"/>
      <c r="BN157" s="172"/>
      <c r="BO157" s="172"/>
      <c r="BP157" s="172"/>
      <c r="BQ157" s="172"/>
      <c r="BR157" s="172"/>
      <c r="BS157" s="172"/>
      <c r="BT157" s="172"/>
      <c r="BU157" s="172"/>
      <c r="BV157" s="172"/>
      <c r="BW157" s="172"/>
      <c r="BX157" s="172"/>
      <c r="BY157" s="172"/>
      <c r="BZ157" s="172"/>
      <c r="CA157" s="172"/>
      <c r="CB157" s="172"/>
      <c r="CC157" s="172"/>
      <c r="CD157" s="172"/>
      <c r="CE157" s="172"/>
      <c r="CF157" s="172"/>
      <c r="CG157" s="172"/>
      <c r="CH157" s="172"/>
      <c r="CI157" s="172"/>
      <c r="CJ157" s="172"/>
      <c r="CK157" s="172"/>
      <c r="CL157" s="172"/>
      <c r="CM157" s="172"/>
      <c r="CN157" s="172"/>
      <c r="CO157" s="172"/>
      <c r="CP157" s="172"/>
      <c r="CQ157" s="172"/>
      <c r="CR157" s="172"/>
      <c r="CS157" s="172"/>
      <c r="CT157" s="172"/>
      <c r="CU157" s="172"/>
      <c r="CV157" s="172"/>
      <c r="CW157" s="172"/>
      <c r="CX157" s="172"/>
      <c r="CY157" s="172"/>
      <c r="CZ157" s="172"/>
      <c r="DA157" s="172"/>
      <c r="DB157" s="172"/>
      <c r="DC157" s="172"/>
      <c r="DD157" s="172"/>
      <c r="DE157" s="172"/>
      <c r="DF157" s="172"/>
      <c r="DG157" s="172"/>
      <c r="DH157" s="172"/>
      <c r="DI157" s="172"/>
    </row>
    <row r="158" spans="1:113" s="225" customFormat="1" hidden="1">
      <c r="A158" s="178" t="s">
        <v>402</v>
      </c>
      <c r="B158" s="243"/>
      <c r="C158" s="242"/>
      <c r="D158" s="241"/>
      <c r="E158" s="240"/>
      <c r="F158" s="239"/>
      <c r="G158" s="238"/>
      <c r="H158" s="231"/>
      <c r="I158" s="237"/>
      <c r="J158" s="236"/>
      <c r="K158" s="236"/>
      <c r="L158" s="236"/>
      <c r="M158" s="236"/>
      <c r="N158" s="236"/>
      <c r="O158" s="236"/>
      <c r="P158" s="236"/>
      <c r="Q158" s="236"/>
      <c r="R158" s="236"/>
      <c r="S158" s="236"/>
      <c r="T158" s="236"/>
      <c r="U158" s="236"/>
      <c r="V158" s="236"/>
      <c r="W158" s="236"/>
      <c r="X158" s="236"/>
      <c r="Y158" s="236"/>
      <c r="Z158" s="236"/>
      <c r="AA158" s="236"/>
      <c r="AB158" s="236"/>
      <c r="AC158" s="236"/>
      <c r="AD158" s="236"/>
      <c r="AE158" s="236"/>
      <c r="AF158" s="236"/>
      <c r="AG158" s="236"/>
      <c r="AH158" s="236"/>
      <c r="AI158" s="236"/>
      <c r="AJ158" s="236"/>
      <c r="AK158" s="236"/>
      <c r="AL158" s="236"/>
      <c r="AM158" s="236"/>
      <c r="AN158" s="236"/>
      <c r="AO158" s="236"/>
      <c r="AP158" s="236"/>
      <c r="AQ158" s="236"/>
      <c r="AR158" s="236"/>
      <c r="AS158" s="177">
        <f t="shared" si="5"/>
        <v>0</v>
      </c>
      <c r="AT158" s="172"/>
      <c r="AU158" s="173"/>
      <c r="AV158" s="173"/>
      <c r="AW158" s="173"/>
      <c r="AX158" s="172"/>
      <c r="AY158" s="172"/>
      <c r="AZ158" s="172"/>
      <c r="BA158" s="172"/>
      <c r="BB158" s="172"/>
      <c r="BC158" s="172"/>
      <c r="BD158" s="172"/>
      <c r="BE158" s="172"/>
      <c r="BF158" s="172"/>
      <c r="BG158" s="172"/>
      <c r="BH158" s="172"/>
      <c r="BI158" s="172"/>
      <c r="BJ158" s="172"/>
      <c r="BK158" s="172"/>
      <c r="BL158" s="172"/>
      <c r="BM158" s="172"/>
      <c r="BN158" s="172"/>
      <c r="BO158" s="172"/>
      <c r="BP158" s="172"/>
      <c r="BQ158" s="172"/>
      <c r="BR158" s="172"/>
      <c r="BS158" s="172"/>
      <c r="BT158" s="172"/>
      <c r="BU158" s="172"/>
      <c r="BV158" s="172"/>
      <c r="BW158" s="172"/>
      <c r="BX158" s="172"/>
      <c r="BY158" s="172"/>
      <c r="BZ158" s="172"/>
      <c r="CA158" s="172"/>
      <c r="CB158" s="172"/>
      <c r="CC158" s="172"/>
      <c r="CD158" s="172"/>
      <c r="CE158" s="172"/>
      <c r="CF158" s="172"/>
      <c r="CG158" s="172"/>
      <c r="CH158" s="172"/>
      <c r="CI158" s="172"/>
      <c r="CJ158" s="172"/>
      <c r="CK158" s="172"/>
      <c r="CL158" s="172"/>
      <c r="CM158" s="172"/>
      <c r="CN158" s="172"/>
      <c r="CO158" s="172"/>
      <c r="CP158" s="172"/>
      <c r="CQ158" s="172"/>
      <c r="CR158" s="172"/>
      <c r="CS158" s="172"/>
      <c r="CT158" s="172"/>
      <c r="CU158" s="172"/>
      <c r="CV158" s="172"/>
      <c r="CW158" s="172"/>
      <c r="CX158" s="172"/>
      <c r="CY158" s="172"/>
      <c r="CZ158" s="172"/>
      <c r="DA158" s="172"/>
      <c r="DB158" s="172"/>
      <c r="DC158" s="172"/>
      <c r="DD158" s="172"/>
      <c r="DE158" s="172"/>
      <c r="DF158" s="172"/>
      <c r="DG158" s="172"/>
      <c r="DH158" s="172"/>
      <c r="DI158" s="172"/>
    </row>
    <row r="159" spans="1:113" s="225" customFormat="1" ht="12.75" hidden="1" customHeight="1">
      <c r="A159" s="178" t="s">
        <v>403</v>
      </c>
      <c r="B159" s="243"/>
      <c r="C159" s="242"/>
      <c r="D159" s="241"/>
      <c r="E159" s="240"/>
      <c r="F159" s="239"/>
      <c r="G159" s="238"/>
      <c r="H159" s="231"/>
      <c r="I159" s="237"/>
      <c r="J159" s="236"/>
      <c r="K159" s="236"/>
      <c r="L159" s="236"/>
      <c r="M159" s="236"/>
      <c r="N159" s="236"/>
      <c r="O159" s="236"/>
      <c r="P159" s="236"/>
      <c r="Q159" s="236"/>
      <c r="R159" s="236"/>
      <c r="S159" s="236"/>
      <c r="T159" s="236"/>
      <c r="U159" s="236"/>
      <c r="V159" s="236"/>
      <c r="W159" s="236"/>
      <c r="X159" s="236"/>
      <c r="Y159" s="236"/>
      <c r="Z159" s="236"/>
      <c r="AA159" s="236"/>
      <c r="AB159" s="236"/>
      <c r="AC159" s="236"/>
      <c r="AD159" s="236"/>
      <c r="AE159" s="236"/>
      <c r="AF159" s="236"/>
      <c r="AG159" s="236"/>
      <c r="AH159" s="236"/>
      <c r="AI159" s="236"/>
      <c r="AJ159" s="236"/>
      <c r="AK159" s="236"/>
      <c r="AL159" s="236"/>
      <c r="AM159" s="236"/>
      <c r="AN159" s="236"/>
      <c r="AO159" s="236"/>
      <c r="AP159" s="236"/>
      <c r="AQ159" s="236"/>
      <c r="AR159" s="236"/>
      <c r="AS159" s="177">
        <f t="shared" si="5"/>
        <v>0</v>
      </c>
      <c r="AT159" s="172"/>
      <c r="AU159" s="173"/>
      <c r="AV159" s="173"/>
      <c r="AW159" s="173"/>
      <c r="AX159" s="172"/>
      <c r="AY159" s="172"/>
      <c r="AZ159" s="172"/>
      <c r="BA159" s="172"/>
      <c r="BB159" s="172"/>
      <c r="BC159" s="172"/>
      <c r="BD159" s="172"/>
      <c r="BE159" s="172"/>
      <c r="BF159" s="172"/>
      <c r="BG159" s="172"/>
      <c r="BH159" s="172"/>
      <c r="BI159" s="172"/>
      <c r="BJ159" s="172"/>
      <c r="BK159" s="172"/>
      <c r="BL159" s="172"/>
      <c r="BM159" s="172"/>
      <c r="BN159" s="172"/>
      <c r="BO159" s="172"/>
      <c r="BP159" s="172"/>
      <c r="BQ159" s="172"/>
      <c r="BR159" s="172"/>
      <c r="BS159" s="172"/>
      <c r="BT159" s="172"/>
      <c r="BU159" s="172"/>
      <c r="BV159" s="172"/>
      <c r="BW159" s="172"/>
      <c r="BX159" s="172"/>
      <c r="BY159" s="172"/>
      <c r="BZ159" s="172"/>
      <c r="CA159" s="172"/>
      <c r="CB159" s="172"/>
      <c r="CC159" s="172"/>
      <c r="CD159" s="172"/>
      <c r="CE159" s="172"/>
      <c r="CF159" s="172"/>
      <c r="CG159" s="172"/>
      <c r="CH159" s="172"/>
      <c r="CI159" s="172"/>
      <c r="CJ159" s="172"/>
      <c r="CK159" s="172"/>
      <c r="CL159" s="172"/>
      <c r="CM159" s="172"/>
      <c r="CN159" s="172"/>
      <c r="CO159" s="172"/>
      <c r="CP159" s="172"/>
      <c r="CQ159" s="172"/>
      <c r="CR159" s="172"/>
      <c r="CS159" s="172"/>
      <c r="CT159" s="172"/>
      <c r="CU159" s="172"/>
      <c r="CV159" s="172"/>
      <c r="CW159" s="172"/>
      <c r="CX159" s="172"/>
      <c r="CY159" s="172"/>
      <c r="CZ159" s="172"/>
      <c r="DA159" s="172"/>
      <c r="DB159" s="172"/>
      <c r="DC159" s="172"/>
      <c r="DD159" s="172"/>
      <c r="DE159" s="172"/>
      <c r="DF159" s="172"/>
      <c r="DG159" s="172"/>
      <c r="DH159" s="172"/>
      <c r="DI159" s="172"/>
    </row>
    <row r="160" spans="1:113" s="225" customFormat="1" ht="12.75" hidden="1" customHeight="1">
      <c r="A160" s="178" t="s">
        <v>404</v>
      </c>
      <c r="B160" s="243"/>
      <c r="C160" s="242"/>
      <c r="D160" s="241"/>
      <c r="E160" s="240"/>
      <c r="F160" s="239"/>
      <c r="G160" s="238"/>
      <c r="H160" s="231"/>
      <c r="I160" s="237"/>
      <c r="J160" s="236"/>
      <c r="K160" s="236"/>
      <c r="L160" s="236"/>
      <c r="M160" s="236"/>
      <c r="N160" s="236"/>
      <c r="O160" s="236"/>
      <c r="P160" s="236"/>
      <c r="Q160" s="236"/>
      <c r="R160" s="236"/>
      <c r="S160" s="236"/>
      <c r="T160" s="236"/>
      <c r="U160" s="236"/>
      <c r="V160" s="236"/>
      <c r="W160" s="236"/>
      <c r="X160" s="236"/>
      <c r="Y160" s="236"/>
      <c r="Z160" s="236"/>
      <c r="AA160" s="236"/>
      <c r="AB160" s="236"/>
      <c r="AC160" s="236"/>
      <c r="AD160" s="236"/>
      <c r="AE160" s="236"/>
      <c r="AF160" s="236"/>
      <c r="AG160" s="236"/>
      <c r="AH160" s="236"/>
      <c r="AI160" s="236"/>
      <c r="AJ160" s="236"/>
      <c r="AK160" s="236"/>
      <c r="AL160" s="236"/>
      <c r="AM160" s="236"/>
      <c r="AN160" s="236"/>
      <c r="AO160" s="236"/>
      <c r="AP160" s="236"/>
      <c r="AQ160" s="236"/>
      <c r="AR160" s="236"/>
      <c r="AS160" s="177">
        <f t="shared" si="5"/>
        <v>0</v>
      </c>
      <c r="AT160" s="172"/>
      <c r="AU160" s="173"/>
      <c r="AV160" s="173"/>
      <c r="AW160" s="173"/>
      <c r="AX160" s="172"/>
      <c r="AY160" s="172"/>
      <c r="AZ160" s="172"/>
      <c r="BA160" s="172"/>
      <c r="BB160" s="172"/>
      <c r="BC160" s="172"/>
      <c r="BD160" s="172"/>
      <c r="BE160" s="172"/>
      <c r="BF160" s="172"/>
      <c r="BG160" s="172"/>
      <c r="BH160" s="172"/>
      <c r="BI160" s="172"/>
      <c r="BJ160" s="172"/>
      <c r="BK160" s="172"/>
      <c r="BL160" s="172"/>
      <c r="BM160" s="172"/>
      <c r="BN160" s="172"/>
      <c r="BO160" s="172"/>
      <c r="BP160" s="172"/>
      <c r="BQ160" s="172"/>
      <c r="BR160" s="172"/>
      <c r="BS160" s="172"/>
      <c r="BT160" s="172"/>
      <c r="BU160" s="172"/>
      <c r="BV160" s="172"/>
      <c r="BW160" s="172"/>
      <c r="BX160" s="172"/>
      <c r="BY160" s="172"/>
      <c r="BZ160" s="172"/>
      <c r="CA160" s="172"/>
      <c r="CB160" s="172"/>
      <c r="CC160" s="172"/>
      <c r="CD160" s="172"/>
      <c r="CE160" s="172"/>
      <c r="CF160" s="172"/>
      <c r="CG160" s="172"/>
      <c r="CH160" s="172"/>
      <c r="CI160" s="172"/>
      <c r="CJ160" s="172"/>
      <c r="CK160" s="172"/>
      <c r="CL160" s="172"/>
      <c r="CM160" s="172"/>
      <c r="CN160" s="172"/>
      <c r="CO160" s="172"/>
      <c r="CP160" s="172"/>
      <c r="CQ160" s="172"/>
      <c r="CR160" s="172"/>
      <c r="CS160" s="172"/>
      <c r="CT160" s="172"/>
      <c r="CU160" s="172"/>
      <c r="CV160" s="172"/>
      <c r="CW160" s="172"/>
      <c r="CX160" s="172"/>
      <c r="CY160" s="172"/>
      <c r="CZ160" s="172"/>
      <c r="DA160" s="172"/>
      <c r="DB160" s="172"/>
      <c r="DC160" s="172"/>
      <c r="DD160" s="172"/>
      <c r="DE160" s="172"/>
      <c r="DF160" s="172"/>
      <c r="DG160" s="172"/>
      <c r="DH160" s="172"/>
      <c r="DI160" s="172"/>
    </row>
    <row r="161" spans="1:113" s="225" customFormat="1" ht="12.75" hidden="1" customHeight="1">
      <c r="A161" s="178" t="s">
        <v>405</v>
      </c>
      <c r="B161" s="243"/>
      <c r="C161" s="242"/>
      <c r="D161" s="241"/>
      <c r="E161" s="240"/>
      <c r="F161" s="239"/>
      <c r="G161" s="238"/>
      <c r="H161" s="231"/>
      <c r="I161" s="237"/>
      <c r="J161" s="236"/>
      <c r="K161" s="236"/>
      <c r="L161" s="236"/>
      <c r="M161" s="236"/>
      <c r="N161" s="236"/>
      <c r="O161" s="236"/>
      <c r="P161" s="236"/>
      <c r="Q161" s="236"/>
      <c r="R161" s="236"/>
      <c r="S161" s="236"/>
      <c r="T161" s="236"/>
      <c r="U161" s="236"/>
      <c r="V161" s="236"/>
      <c r="W161" s="236"/>
      <c r="X161" s="236"/>
      <c r="Y161" s="236"/>
      <c r="Z161" s="236"/>
      <c r="AA161" s="236"/>
      <c r="AB161" s="236"/>
      <c r="AC161" s="236"/>
      <c r="AD161" s="236"/>
      <c r="AE161" s="236"/>
      <c r="AF161" s="236"/>
      <c r="AG161" s="236"/>
      <c r="AH161" s="236"/>
      <c r="AI161" s="236"/>
      <c r="AJ161" s="236"/>
      <c r="AK161" s="236"/>
      <c r="AL161" s="236"/>
      <c r="AM161" s="236"/>
      <c r="AN161" s="236"/>
      <c r="AO161" s="236"/>
      <c r="AP161" s="236"/>
      <c r="AQ161" s="236"/>
      <c r="AR161" s="236"/>
      <c r="AS161" s="177">
        <f t="shared" si="5"/>
        <v>0</v>
      </c>
      <c r="AT161" s="172"/>
      <c r="AU161" s="173"/>
      <c r="AV161" s="173"/>
      <c r="AW161" s="173"/>
      <c r="AX161" s="172"/>
      <c r="AY161" s="172"/>
      <c r="AZ161" s="172"/>
      <c r="BA161" s="172"/>
      <c r="BB161" s="172"/>
      <c r="BC161" s="172"/>
      <c r="BD161" s="172"/>
      <c r="BE161" s="172"/>
      <c r="BF161" s="172"/>
      <c r="BG161" s="172"/>
      <c r="BH161" s="172"/>
      <c r="BI161" s="172"/>
      <c r="BJ161" s="172"/>
      <c r="BK161" s="172"/>
      <c r="BL161" s="172"/>
      <c r="BM161" s="172"/>
      <c r="BN161" s="172"/>
      <c r="BO161" s="172"/>
      <c r="BP161" s="172"/>
      <c r="BQ161" s="172"/>
      <c r="BR161" s="172"/>
      <c r="BS161" s="172"/>
      <c r="BT161" s="172"/>
      <c r="BU161" s="172"/>
      <c r="BV161" s="172"/>
      <c r="BW161" s="172"/>
      <c r="BX161" s="172"/>
      <c r="BY161" s="172"/>
      <c r="BZ161" s="172"/>
      <c r="CA161" s="172"/>
      <c r="CB161" s="172"/>
      <c r="CC161" s="172"/>
      <c r="CD161" s="172"/>
      <c r="CE161" s="172"/>
      <c r="CF161" s="172"/>
      <c r="CG161" s="172"/>
      <c r="CH161" s="172"/>
      <c r="CI161" s="172"/>
      <c r="CJ161" s="172"/>
      <c r="CK161" s="172"/>
      <c r="CL161" s="172"/>
      <c r="CM161" s="172"/>
      <c r="CN161" s="172"/>
      <c r="CO161" s="172"/>
      <c r="CP161" s="172"/>
      <c r="CQ161" s="172"/>
      <c r="CR161" s="172"/>
      <c r="CS161" s="172"/>
      <c r="CT161" s="172"/>
      <c r="CU161" s="172"/>
      <c r="CV161" s="172"/>
      <c r="CW161" s="172"/>
      <c r="CX161" s="172"/>
      <c r="CY161" s="172"/>
      <c r="CZ161" s="172"/>
      <c r="DA161" s="172"/>
      <c r="DB161" s="172"/>
      <c r="DC161" s="172"/>
      <c r="DD161" s="172"/>
      <c r="DE161" s="172"/>
      <c r="DF161" s="172"/>
      <c r="DG161" s="172"/>
      <c r="DH161" s="172"/>
      <c r="DI161" s="172"/>
    </row>
    <row r="162" spans="1:113" s="225" customFormat="1" hidden="1">
      <c r="A162" s="178" t="s">
        <v>406</v>
      </c>
      <c r="B162" s="243"/>
      <c r="C162" s="242"/>
      <c r="D162" s="241"/>
      <c r="E162" s="240"/>
      <c r="F162" s="239"/>
      <c r="G162" s="238"/>
      <c r="H162" s="231"/>
      <c r="I162" s="237"/>
      <c r="J162" s="236"/>
      <c r="K162" s="236"/>
      <c r="L162" s="236"/>
      <c r="M162" s="236"/>
      <c r="N162" s="236"/>
      <c r="O162" s="236"/>
      <c r="P162" s="236"/>
      <c r="Q162" s="236"/>
      <c r="R162" s="236"/>
      <c r="S162" s="236"/>
      <c r="T162" s="236"/>
      <c r="U162" s="236"/>
      <c r="V162" s="236"/>
      <c r="W162" s="236"/>
      <c r="X162" s="236"/>
      <c r="Y162" s="236"/>
      <c r="Z162" s="236"/>
      <c r="AA162" s="236"/>
      <c r="AB162" s="236"/>
      <c r="AC162" s="236"/>
      <c r="AD162" s="236"/>
      <c r="AE162" s="236"/>
      <c r="AF162" s="236"/>
      <c r="AG162" s="236"/>
      <c r="AH162" s="236"/>
      <c r="AI162" s="236"/>
      <c r="AJ162" s="236"/>
      <c r="AK162" s="236"/>
      <c r="AL162" s="236"/>
      <c r="AM162" s="236"/>
      <c r="AN162" s="236"/>
      <c r="AO162" s="236"/>
      <c r="AP162" s="236"/>
      <c r="AQ162" s="236"/>
      <c r="AR162" s="236"/>
      <c r="AS162" s="177">
        <f t="shared" si="5"/>
        <v>0</v>
      </c>
      <c r="AT162" s="172"/>
      <c r="AU162" s="173"/>
      <c r="AV162" s="173"/>
      <c r="AW162" s="173"/>
      <c r="AX162" s="172"/>
      <c r="AY162" s="172"/>
      <c r="AZ162" s="172"/>
      <c r="BA162" s="172"/>
      <c r="BB162" s="172"/>
      <c r="BC162" s="172"/>
      <c r="BD162" s="172"/>
      <c r="BE162" s="172"/>
      <c r="BF162" s="172"/>
      <c r="BG162" s="172"/>
      <c r="BH162" s="172"/>
      <c r="BI162" s="172"/>
      <c r="BJ162" s="172"/>
      <c r="BK162" s="172"/>
      <c r="BL162" s="172"/>
      <c r="BM162" s="172"/>
      <c r="BN162" s="172"/>
      <c r="BO162" s="172"/>
      <c r="BP162" s="172"/>
      <c r="BQ162" s="172"/>
      <c r="BR162" s="172"/>
      <c r="BS162" s="172"/>
      <c r="BT162" s="172"/>
      <c r="BU162" s="172"/>
      <c r="BV162" s="172"/>
      <c r="BW162" s="172"/>
      <c r="BX162" s="172"/>
      <c r="BY162" s="172"/>
      <c r="BZ162" s="172"/>
      <c r="CA162" s="172"/>
      <c r="CB162" s="172"/>
      <c r="CC162" s="172"/>
      <c r="CD162" s="172"/>
      <c r="CE162" s="172"/>
      <c r="CF162" s="172"/>
      <c r="CG162" s="172"/>
      <c r="CH162" s="172"/>
      <c r="CI162" s="172"/>
      <c r="CJ162" s="172"/>
      <c r="CK162" s="172"/>
      <c r="CL162" s="172"/>
      <c r="CM162" s="172"/>
      <c r="CN162" s="172"/>
      <c r="CO162" s="172"/>
      <c r="CP162" s="172"/>
      <c r="CQ162" s="172"/>
      <c r="CR162" s="172"/>
      <c r="CS162" s="172"/>
      <c r="CT162" s="172"/>
      <c r="CU162" s="172"/>
      <c r="CV162" s="172"/>
      <c r="CW162" s="172"/>
      <c r="CX162" s="172"/>
      <c r="CY162" s="172"/>
      <c r="CZ162" s="172"/>
      <c r="DA162" s="172"/>
      <c r="DB162" s="172"/>
      <c r="DC162" s="172"/>
      <c r="DD162" s="172"/>
      <c r="DE162" s="172"/>
      <c r="DF162" s="172"/>
      <c r="DG162" s="172"/>
      <c r="DH162" s="172"/>
      <c r="DI162" s="172"/>
    </row>
    <row r="163" spans="1:113" s="225" customFormat="1" hidden="1">
      <c r="A163" s="178" t="s">
        <v>407</v>
      </c>
      <c r="B163" s="243"/>
      <c r="C163" s="242"/>
      <c r="D163" s="241"/>
      <c r="E163" s="240"/>
      <c r="F163" s="239"/>
      <c r="G163" s="238"/>
      <c r="H163" s="231"/>
      <c r="I163" s="237"/>
      <c r="J163" s="236"/>
      <c r="K163" s="236"/>
      <c r="L163" s="236"/>
      <c r="M163" s="236"/>
      <c r="N163" s="236"/>
      <c r="O163" s="236"/>
      <c r="P163" s="236"/>
      <c r="Q163" s="236"/>
      <c r="R163" s="236"/>
      <c r="S163" s="236"/>
      <c r="T163" s="236"/>
      <c r="U163" s="236"/>
      <c r="V163" s="236"/>
      <c r="W163" s="236"/>
      <c r="X163" s="236"/>
      <c r="Y163" s="236"/>
      <c r="Z163" s="236"/>
      <c r="AA163" s="236"/>
      <c r="AB163" s="236"/>
      <c r="AC163" s="236"/>
      <c r="AD163" s="236"/>
      <c r="AE163" s="236"/>
      <c r="AF163" s="236"/>
      <c r="AG163" s="236"/>
      <c r="AH163" s="236"/>
      <c r="AI163" s="236"/>
      <c r="AJ163" s="236"/>
      <c r="AK163" s="236"/>
      <c r="AL163" s="236"/>
      <c r="AM163" s="236"/>
      <c r="AN163" s="236"/>
      <c r="AO163" s="236"/>
      <c r="AP163" s="236"/>
      <c r="AQ163" s="236"/>
      <c r="AR163" s="236"/>
      <c r="AS163" s="177">
        <f t="shared" si="5"/>
        <v>0</v>
      </c>
      <c r="AT163" s="172"/>
      <c r="AU163" s="173"/>
      <c r="AV163" s="173"/>
      <c r="AW163" s="173"/>
      <c r="AX163" s="172"/>
      <c r="AY163" s="172"/>
      <c r="AZ163" s="172"/>
      <c r="BA163" s="172"/>
      <c r="BB163" s="172"/>
      <c r="BC163" s="172"/>
      <c r="BD163" s="172"/>
      <c r="BE163" s="172"/>
      <c r="BF163" s="172"/>
      <c r="BG163" s="172"/>
      <c r="BH163" s="172"/>
      <c r="BI163" s="172"/>
      <c r="BJ163" s="172"/>
      <c r="BK163" s="172"/>
      <c r="BL163" s="172"/>
      <c r="BM163" s="172"/>
      <c r="BN163" s="172"/>
      <c r="BO163" s="172"/>
      <c r="BP163" s="172"/>
      <c r="BQ163" s="172"/>
      <c r="BR163" s="172"/>
      <c r="BS163" s="172"/>
      <c r="BT163" s="172"/>
      <c r="BU163" s="172"/>
      <c r="BV163" s="172"/>
      <c r="BW163" s="172"/>
      <c r="BX163" s="172"/>
      <c r="BY163" s="172"/>
      <c r="BZ163" s="172"/>
      <c r="CA163" s="172"/>
      <c r="CB163" s="172"/>
      <c r="CC163" s="172"/>
      <c r="CD163" s="172"/>
      <c r="CE163" s="172"/>
      <c r="CF163" s="172"/>
      <c r="CG163" s="172"/>
      <c r="CH163" s="172"/>
      <c r="CI163" s="172"/>
      <c r="CJ163" s="172"/>
      <c r="CK163" s="172"/>
      <c r="CL163" s="172"/>
      <c r="CM163" s="172"/>
      <c r="CN163" s="172"/>
      <c r="CO163" s="172"/>
      <c r="CP163" s="172"/>
      <c r="CQ163" s="172"/>
      <c r="CR163" s="172"/>
      <c r="CS163" s="172"/>
      <c r="CT163" s="172"/>
      <c r="CU163" s="172"/>
      <c r="CV163" s="172"/>
      <c r="CW163" s="172"/>
      <c r="CX163" s="172"/>
      <c r="CY163" s="172"/>
      <c r="CZ163" s="172"/>
      <c r="DA163" s="172"/>
      <c r="DB163" s="172"/>
      <c r="DC163" s="172"/>
      <c r="DD163" s="172"/>
      <c r="DE163" s="172"/>
      <c r="DF163" s="172"/>
      <c r="DG163" s="172"/>
      <c r="DH163" s="172"/>
      <c r="DI163" s="172"/>
    </row>
    <row r="164" spans="1:113" s="225" customFormat="1" hidden="1">
      <c r="A164" s="178" t="s">
        <v>408</v>
      </c>
      <c r="B164" s="243"/>
      <c r="C164" s="242"/>
      <c r="D164" s="241"/>
      <c r="E164" s="240"/>
      <c r="F164" s="239"/>
      <c r="G164" s="238"/>
      <c r="H164" s="231"/>
      <c r="I164" s="237"/>
      <c r="J164" s="236"/>
      <c r="K164" s="236"/>
      <c r="L164" s="236"/>
      <c r="M164" s="236"/>
      <c r="N164" s="236"/>
      <c r="O164" s="236"/>
      <c r="P164" s="236"/>
      <c r="Q164" s="236"/>
      <c r="R164" s="236"/>
      <c r="S164" s="236"/>
      <c r="T164" s="236"/>
      <c r="U164" s="236"/>
      <c r="V164" s="236"/>
      <c r="W164" s="236"/>
      <c r="X164" s="236"/>
      <c r="Y164" s="236"/>
      <c r="Z164" s="236"/>
      <c r="AA164" s="236"/>
      <c r="AB164" s="236"/>
      <c r="AC164" s="236"/>
      <c r="AD164" s="236"/>
      <c r="AE164" s="236"/>
      <c r="AF164" s="236"/>
      <c r="AG164" s="236"/>
      <c r="AH164" s="236"/>
      <c r="AI164" s="236"/>
      <c r="AJ164" s="236"/>
      <c r="AK164" s="236"/>
      <c r="AL164" s="236"/>
      <c r="AM164" s="236"/>
      <c r="AN164" s="236"/>
      <c r="AO164" s="236"/>
      <c r="AP164" s="236"/>
      <c r="AQ164" s="236"/>
      <c r="AR164" s="236"/>
      <c r="AS164" s="177">
        <f t="shared" si="5"/>
        <v>0</v>
      </c>
      <c r="AT164" s="172"/>
      <c r="AU164" s="173"/>
      <c r="AV164" s="173"/>
      <c r="AW164" s="173"/>
      <c r="AX164" s="172"/>
      <c r="AY164" s="172"/>
      <c r="AZ164" s="172"/>
      <c r="BA164" s="172"/>
      <c r="BB164" s="172"/>
      <c r="BC164" s="172"/>
      <c r="BD164" s="172"/>
      <c r="BE164" s="172"/>
      <c r="BF164" s="172"/>
      <c r="BG164" s="172"/>
      <c r="BH164" s="172"/>
      <c r="BI164" s="172"/>
      <c r="BJ164" s="172"/>
      <c r="BK164" s="172"/>
      <c r="BL164" s="172"/>
      <c r="BM164" s="172"/>
      <c r="BN164" s="172"/>
      <c r="BO164" s="172"/>
      <c r="BP164" s="172"/>
      <c r="BQ164" s="172"/>
      <c r="BR164" s="172"/>
      <c r="BS164" s="172"/>
      <c r="BT164" s="172"/>
      <c r="BU164" s="172"/>
      <c r="BV164" s="172"/>
      <c r="BW164" s="172"/>
      <c r="BX164" s="172"/>
      <c r="BY164" s="172"/>
      <c r="BZ164" s="172"/>
      <c r="CA164" s="172"/>
      <c r="CB164" s="172"/>
      <c r="CC164" s="172"/>
      <c r="CD164" s="172"/>
      <c r="CE164" s="172"/>
      <c r="CF164" s="172"/>
      <c r="CG164" s="172"/>
      <c r="CH164" s="172"/>
      <c r="CI164" s="172"/>
      <c r="CJ164" s="172"/>
      <c r="CK164" s="172"/>
      <c r="CL164" s="172"/>
      <c r="CM164" s="172"/>
      <c r="CN164" s="172"/>
      <c r="CO164" s="172"/>
      <c r="CP164" s="172"/>
      <c r="CQ164" s="172"/>
      <c r="CR164" s="172"/>
      <c r="CS164" s="172"/>
      <c r="CT164" s="172"/>
      <c r="CU164" s="172"/>
      <c r="CV164" s="172"/>
      <c r="CW164" s="172"/>
      <c r="CX164" s="172"/>
      <c r="CY164" s="172"/>
      <c r="CZ164" s="172"/>
      <c r="DA164" s="172"/>
      <c r="DB164" s="172"/>
      <c r="DC164" s="172"/>
      <c r="DD164" s="172"/>
      <c r="DE164" s="172"/>
      <c r="DF164" s="172"/>
      <c r="DG164" s="172"/>
      <c r="DH164" s="172"/>
      <c r="DI164" s="172"/>
    </row>
    <row r="165" spans="1:113" s="225" customFormat="1" hidden="1">
      <c r="A165" s="178" t="s">
        <v>409</v>
      </c>
      <c r="B165" s="243"/>
      <c r="C165" s="242"/>
      <c r="D165" s="241"/>
      <c r="E165" s="240"/>
      <c r="F165" s="239"/>
      <c r="G165" s="238"/>
      <c r="H165" s="231"/>
      <c r="I165" s="237"/>
      <c r="J165" s="236"/>
      <c r="K165" s="236"/>
      <c r="L165" s="236"/>
      <c r="M165" s="236"/>
      <c r="N165" s="236"/>
      <c r="O165" s="236"/>
      <c r="P165" s="236"/>
      <c r="Q165" s="236"/>
      <c r="R165" s="236"/>
      <c r="S165" s="236"/>
      <c r="T165" s="236"/>
      <c r="U165" s="236"/>
      <c r="V165" s="236"/>
      <c r="W165" s="236"/>
      <c r="X165" s="236"/>
      <c r="Y165" s="236"/>
      <c r="Z165" s="236"/>
      <c r="AA165" s="236"/>
      <c r="AB165" s="236"/>
      <c r="AC165" s="236"/>
      <c r="AD165" s="236"/>
      <c r="AE165" s="236"/>
      <c r="AF165" s="236"/>
      <c r="AG165" s="236"/>
      <c r="AH165" s="236"/>
      <c r="AI165" s="236"/>
      <c r="AJ165" s="236"/>
      <c r="AK165" s="236"/>
      <c r="AL165" s="236"/>
      <c r="AM165" s="236"/>
      <c r="AN165" s="236"/>
      <c r="AO165" s="236"/>
      <c r="AP165" s="236"/>
      <c r="AQ165" s="236"/>
      <c r="AR165" s="236"/>
      <c r="AS165" s="177">
        <f t="shared" si="5"/>
        <v>0</v>
      </c>
      <c r="AT165" s="172"/>
      <c r="AU165" s="173"/>
      <c r="AV165" s="173"/>
      <c r="AW165" s="173"/>
      <c r="AX165" s="172"/>
      <c r="AY165" s="172"/>
      <c r="AZ165" s="172"/>
      <c r="BA165" s="172"/>
      <c r="BB165" s="172"/>
      <c r="BC165" s="172"/>
      <c r="BD165" s="172"/>
      <c r="BE165" s="172"/>
      <c r="BF165" s="172"/>
      <c r="BG165" s="172"/>
      <c r="BH165" s="172"/>
      <c r="BI165" s="172"/>
      <c r="BJ165" s="172"/>
      <c r="BK165" s="172"/>
      <c r="BL165" s="172"/>
      <c r="BM165" s="172"/>
      <c r="BN165" s="172"/>
      <c r="BO165" s="172"/>
      <c r="BP165" s="172"/>
      <c r="BQ165" s="172"/>
      <c r="BR165" s="172"/>
      <c r="BS165" s="172"/>
      <c r="BT165" s="172"/>
      <c r="BU165" s="172"/>
      <c r="BV165" s="172"/>
      <c r="BW165" s="172"/>
      <c r="BX165" s="172"/>
      <c r="BY165" s="172"/>
      <c r="BZ165" s="172"/>
      <c r="CA165" s="172"/>
      <c r="CB165" s="172"/>
      <c r="CC165" s="172"/>
      <c r="CD165" s="172"/>
      <c r="CE165" s="172"/>
      <c r="CF165" s="172"/>
      <c r="CG165" s="172"/>
      <c r="CH165" s="172"/>
      <c r="CI165" s="172"/>
      <c r="CJ165" s="172"/>
      <c r="CK165" s="172"/>
      <c r="CL165" s="172"/>
      <c r="CM165" s="172"/>
      <c r="CN165" s="172"/>
      <c r="CO165" s="172"/>
      <c r="CP165" s="172"/>
      <c r="CQ165" s="172"/>
      <c r="CR165" s="172"/>
      <c r="CS165" s="172"/>
      <c r="CT165" s="172"/>
      <c r="CU165" s="172"/>
      <c r="CV165" s="172"/>
      <c r="CW165" s="172"/>
      <c r="CX165" s="172"/>
      <c r="CY165" s="172"/>
      <c r="CZ165" s="172"/>
      <c r="DA165" s="172"/>
      <c r="DB165" s="172"/>
      <c r="DC165" s="172"/>
      <c r="DD165" s="172"/>
      <c r="DE165" s="172"/>
      <c r="DF165" s="172"/>
      <c r="DG165" s="172"/>
      <c r="DH165" s="172"/>
      <c r="DI165" s="172"/>
    </row>
    <row r="166" spans="1:113" s="225" customFormat="1" hidden="1">
      <c r="A166" s="178" t="s">
        <v>410</v>
      </c>
      <c r="B166" s="243"/>
      <c r="C166" s="242"/>
      <c r="D166" s="241"/>
      <c r="E166" s="240"/>
      <c r="F166" s="239"/>
      <c r="G166" s="238"/>
      <c r="H166" s="231"/>
      <c r="I166" s="237"/>
      <c r="J166" s="236"/>
      <c r="K166" s="236"/>
      <c r="L166" s="236"/>
      <c r="M166" s="236"/>
      <c r="N166" s="236"/>
      <c r="O166" s="236"/>
      <c r="P166" s="236"/>
      <c r="Q166" s="236"/>
      <c r="R166" s="236"/>
      <c r="S166" s="236"/>
      <c r="T166" s="236"/>
      <c r="U166" s="236"/>
      <c r="V166" s="236"/>
      <c r="W166" s="236"/>
      <c r="X166" s="236"/>
      <c r="Y166" s="236"/>
      <c r="Z166" s="236"/>
      <c r="AA166" s="236"/>
      <c r="AB166" s="236"/>
      <c r="AC166" s="236"/>
      <c r="AD166" s="236"/>
      <c r="AE166" s="236"/>
      <c r="AF166" s="236"/>
      <c r="AG166" s="236"/>
      <c r="AH166" s="236"/>
      <c r="AI166" s="236"/>
      <c r="AJ166" s="236"/>
      <c r="AK166" s="236"/>
      <c r="AL166" s="236"/>
      <c r="AM166" s="236"/>
      <c r="AN166" s="236"/>
      <c r="AO166" s="236"/>
      <c r="AP166" s="236"/>
      <c r="AQ166" s="236"/>
      <c r="AR166" s="236"/>
      <c r="AS166" s="177">
        <f t="shared" si="5"/>
        <v>0</v>
      </c>
      <c r="AT166" s="172"/>
      <c r="AU166" s="173"/>
      <c r="AV166" s="173"/>
      <c r="AW166" s="173"/>
      <c r="AX166" s="172"/>
      <c r="AY166" s="172"/>
      <c r="AZ166" s="172"/>
      <c r="BA166" s="172"/>
      <c r="BB166" s="172"/>
      <c r="BC166" s="172"/>
      <c r="BD166" s="172"/>
      <c r="BE166" s="172"/>
      <c r="BF166" s="172"/>
      <c r="BG166" s="172"/>
      <c r="BH166" s="172"/>
      <c r="BI166" s="172"/>
      <c r="BJ166" s="172"/>
      <c r="BK166" s="172"/>
      <c r="BL166" s="172"/>
      <c r="BM166" s="172"/>
      <c r="BN166" s="172"/>
      <c r="BO166" s="172"/>
      <c r="BP166" s="172"/>
      <c r="BQ166" s="172"/>
      <c r="BR166" s="172"/>
      <c r="BS166" s="172"/>
      <c r="BT166" s="172"/>
      <c r="BU166" s="172"/>
      <c r="BV166" s="172"/>
      <c r="BW166" s="172"/>
      <c r="BX166" s="172"/>
      <c r="BY166" s="172"/>
      <c r="BZ166" s="172"/>
      <c r="CA166" s="172"/>
      <c r="CB166" s="172"/>
      <c r="CC166" s="172"/>
      <c r="CD166" s="172"/>
      <c r="CE166" s="172"/>
      <c r="CF166" s="172"/>
      <c r="CG166" s="172"/>
      <c r="CH166" s="172"/>
      <c r="CI166" s="172"/>
      <c r="CJ166" s="172"/>
      <c r="CK166" s="172"/>
      <c r="CL166" s="172"/>
      <c r="CM166" s="172"/>
      <c r="CN166" s="172"/>
      <c r="CO166" s="172"/>
      <c r="CP166" s="172"/>
      <c r="CQ166" s="172"/>
      <c r="CR166" s="172"/>
      <c r="CS166" s="172"/>
      <c r="CT166" s="172"/>
      <c r="CU166" s="172"/>
      <c r="CV166" s="172"/>
      <c r="CW166" s="172"/>
      <c r="CX166" s="172"/>
      <c r="CY166" s="172"/>
      <c r="CZ166" s="172"/>
      <c r="DA166" s="172"/>
      <c r="DB166" s="172"/>
      <c r="DC166" s="172"/>
      <c r="DD166" s="172"/>
      <c r="DE166" s="172"/>
      <c r="DF166" s="172"/>
      <c r="DG166" s="172"/>
      <c r="DH166" s="172"/>
      <c r="DI166" s="172"/>
    </row>
    <row r="167" spans="1:113" s="225" customFormat="1" hidden="1">
      <c r="A167" s="178" t="s">
        <v>411</v>
      </c>
      <c r="B167" s="243"/>
      <c r="C167" s="242"/>
      <c r="D167" s="241"/>
      <c r="E167" s="240"/>
      <c r="F167" s="239"/>
      <c r="G167" s="238"/>
      <c r="H167" s="231"/>
      <c r="I167" s="237"/>
      <c r="J167" s="236"/>
      <c r="K167" s="236"/>
      <c r="L167" s="236"/>
      <c r="M167" s="236"/>
      <c r="N167" s="236"/>
      <c r="O167" s="236"/>
      <c r="P167" s="236"/>
      <c r="Q167" s="236"/>
      <c r="R167" s="236"/>
      <c r="S167" s="236"/>
      <c r="T167" s="236"/>
      <c r="U167" s="236"/>
      <c r="V167" s="236"/>
      <c r="W167" s="236"/>
      <c r="X167" s="236"/>
      <c r="Y167" s="236"/>
      <c r="Z167" s="236"/>
      <c r="AA167" s="236"/>
      <c r="AB167" s="236"/>
      <c r="AC167" s="236"/>
      <c r="AD167" s="236"/>
      <c r="AE167" s="236"/>
      <c r="AF167" s="236"/>
      <c r="AG167" s="236"/>
      <c r="AH167" s="236"/>
      <c r="AI167" s="236"/>
      <c r="AJ167" s="236"/>
      <c r="AK167" s="236"/>
      <c r="AL167" s="236"/>
      <c r="AM167" s="236"/>
      <c r="AN167" s="236"/>
      <c r="AO167" s="236"/>
      <c r="AP167" s="236"/>
      <c r="AQ167" s="236"/>
      <c r="AR167" s="236"/>
      <c r="AS167" s="177">
        <f t="shared" si="5"/>
        <v>0</v>
      </c>
      <c r="AT167" s="172"/>
      <c r="AU167" s="173"/>
      <c r="AV167" s="173"/>
      <c r="AW167" s="173"/>
      <c r="AX167" s="172"/>
      <c r="AY167" s="172"/>
      <c r="AZ167" s="172"/>
      <c r="BA167" s="172"/>
      <c r="BB167" s="172"/>
      <c r="BC167" s="172"/>
      <c r="BD167" s="172"/>
      <c r="BE167" s="172"/>
      <c r="BF167" s="172"/>
      <c r="BG167" s="172"/>
      <c r="BH167" s="172"/>
      <c r="BI167" s="172"/>
      <c r="BJ167" s="172"/>
      <c r="BK167" s="172"/>
      <c r="BL167" s="172"/>
      <c r="BM167" s="172"/>
      <c r="BN167" s="172"/>
      <c r="BO167" s="172"/>
      <c r="BP167" s="172"/>
      <c r="BQ167" s="172"/>
      <c r="BR167" s="172"/>
      <c r="BS167" s="172"/>
      <c r="BT167" s="172"/>
      <c r="BU167" s="172"/>
      <c r="BV167" s="172"/>
      <c r="BW167" s="172"/>
      <c r="BX167" s="172"/>
      <c r="BY167" s="172"/>
      <c r="BZ167" s="172"/>
      <c r="CA167" s="172"/>
      <c r="CB167" s="172"/>
      <c r="CC167" s="172"/>
      <c r="CD167" s="172"/>
      <c r="CE167" s="172"/>
      <c r="CF167" s="172"/>
      <c r="CG167" s="172"/>
      <c r="CH167" s="172"/>
      <c r="CI167" s="172"/>
      <c r="CJ167" s="172"/>
      <c r="CK167" s="172"/>
      <c r="CL167" s="172"/>
      <c r="CM167" s="172"/>
      <c r="CN167" s="172"/>
      <c r="CO167" s="172"/>
      <c r="CP167" s="172"/>
      <c r="CQ167" s="172"/>
      <c r="CR167" s="172"/>
      <c r="CS167" s="172"/>
      <c r="CT167" s="172"/>
      <c r="CU167" s="172"/>
      <c r="CV167" s="172"/>
      <c r="CW167" s="172"/>
      <c r="CX167" s="172"/>
      <c r="CY167" s="172"/>
      <c r="CZ167" s="172"/>
      <c r="DA167" s="172"/>
      <c r="DB167" s="172"/>
      <c r="DC167" s="172"/>
      <c r="DD167" s="172"/>
      <c r="DE167" s="172"/>
      <c r="DF167" s="172"/>
      <c r="DG167" s="172"/>
      <c r="DH167" s="172"/>
      <c r="DI167" s="172"/>
    </row>
    <row r="168" spans="1:113" s="225" customFormat="1" hidden="1">
      <c r="A168" s="178" t="s">
        <v>412</v>
      </c>
      <c r="B168" s="243"/>
      <c r="C168" s="242"/>
      <c r="D168" s="241"/>
      <c r="E168" s="240"/>
      <c r="F168" s="239"/>
      <c r="G168" s="238"/>
      <c r="H168" s="231"/>
      <c r="I168" s="237"/>
      <c r="J168" s="236"/>
      <c r="K168" s="236"/>
      <c r="L168" s="236"/>
      <c r="M168" s="236"/>
      <c r="N168" s="236"/>
      <c r="O168" s="236"/>
      <c r="P168" s="236"/>
      <c r="Q168" s="236"/>
      <c r="R168" s="236"/>
      <c r="S168" s="236"/>
      <c r="T168" s="236"/>
      <c r="U168" s="236"/>
      <c r="V168" s="236"/>
      <c r="W168" s="236"/>
      <c r="X168" s="236"/>
      <c r="Y168" s="236"/>
      <c r="Z168" s="236"/>
      <c r="AA168" s="236"/>
      <c r="AB168" s="236"/>
      <c r="AC168" s="236"/>
      <c r="AD168" s="236"/>
      <c r="AE168" s="236"/>
      <c r="AF168" s="236"/>
      <c r="AG168" s="236"/>
      <c r="AH168" s="236"/>
      <c r="AI168" s="236"/>
      <c r="AJ168" s="236"/>
      <c r="AK168" s="236"/>
      <c r="AL168" s="236"/>
      <c r="AM168" s="236"/>
      <c r="AN168" s="236"/>
      <c r="AO168" s="236"/>
      <c r="AP168" s="236"/>
      <c r="AQ168" s="236"/>
      <c r="AR168" s="236"/>
      <c r="AS168" s="177">
        <f t="shared" si="5"/>
        <v>0</v>
      </c>
      <c r="AT168" s="172"/>
      <c r="AU168" s="173"/>
      <c r="AV168" s="173"/>
      <c r="AW168" s="173"/>
      <c r="AX168" s="172"/>
      <c r="AY168" s="172"/>
      <c r="AZ168" s="172"/>
      <c r="BA168" s="172"/>
      <c r="BB168" s="172"/>
      <c r="BC168" s="172"/>
      <c r="BD168" s="172"/>
      <c r="BE168" s="172"/>
      <c r="BF168" s="172"/>
      <c r="BG168" s="172"/>
      <c r="BH168" s="172"/>
      <c r="BI168" s="172"/>
      <c r="BJ168" s="172"/>
      <c r="BK168" s="172"/>
      <c r="BL168" s="172"/>
      <c r="BM168" s="172"/>
      <c r="BN168" s="172"/>
      <c r="BO168" s="172"/>
      <c r="BP168" s="172"/>
      <c r="BQ168" s="172"/>
      <c r="BR168" s="172"/>
      <c r="BS168" s="172"/>
      <c r="BT168" s="172"/>
      <c r="BU168" s="172"/>
      <c r="BV168" s="172"/>
      <c r="BW168" s="172"/>
      <c r="BX168" s="172"/>
      <c r="BY168" s="172"/>
      <c r="BZ168" s="172"/>
      <c r="CA168" s="172"/>
      <c r="CB168" s="172"/>
      <c r="CC168" s="172"/>
      <c r="CD168" s="172"/>
      <c r="CE168" s="172"/>
      <c r="CF168" s="172"/>
      <c r="CG168" s="172"/>
      <c r="CH168" s="172"/>
      <c r="CI168" s="172"/>
      <c r="CJ168" s="172"/>
      <c r="CK168" s="172"/>
      <c r="CL168" s="172"/>
      <c r="CM168" s="172"/>
      <c r="CN168" s="172"/>
      <c r="CO168" s="172"/>
      <c r="CP168" s="172"/>
      <c r="CQ168" s="172"/>
      <c r="CR168" s="172"/>
      <c r="CS168" s="172"/>
      <c r="CT168" s="172"/>
      <c r="CU168" s="172"/>
      <c r="CV168" s="172"/>
      <c r="CW168" s="172"/>
      <c r="CX168" s="172"/>
      <c r="CY168" s="172"/>
      <c r="CZ168" s="172"/>
      <c r="DA168" s="172"/>
      <c r="DB168" s="172"/>
      <c r="DC168" s="172"/>
      <c r="DD168" s="172"/>
      <c r="DE168" s="172"/>
      <c r="DF168" s="172"/>
      <c r="DG168" s="172"/>
      <c r="DH168" s="172"/>
      <c r="DI168" s="172"/>
    </row>
    <row r="169" spans="1:113" s="225" customFormat="1" ht="15" hidden="1" customHeight="1">
      <c r="A169" s="178" t="s">
        <v>413</v>
      </c>
      <c r="B169" s="243"/>
      <c r="C169" s="242"/>
      <c r="D169" s="241"/>
      <c r="E169" s="240"/>
      <c r="F169" s="239"/>
      <c r="G169" s="238"/>
      <c r="H169" s="231"/>
      <c r="I169" s="237"/>
      <c r="J169" s="236"/>
      <c r="K169" s="236"/>
      <c r="L169" s="236"/>
      <c r="M169" s="236"/>
      <c r="N169" s="236"/>
      <c r="O169" s="236"/>
      <c r="P169" s="236"/>
      <c r="Q169" s="236"/>
      <c r="R169" s="236"/>
      <c r="S169" s="236"/>
      <c r="T169" s="236"/>
      <c r="U169" s="236"/>
      <c r="V169" s="236"/>
      <c r="W169" s="236"/>
      <c r="X169" s="236"/>
      <c r="Y169" s="236"/>
      <c r="Z169" s="236"/>
      <c r="AA169" s="236"/>
      <c r="AB169" s="236"/>
      <c r="AC169" s="236"/>
      <c r="AD169" s="236"/>
      <c r="AE169" s="236"/>
      <c r="AF169" s="236"/>
      <c r="AG169" s="236"/>
      <c r="AH169" s="236"/>
      <c r="AI169" s="236"/>
      <c r="AJ169" s="236"/>
      <c r="AK169" s="236"/>
      <c r="AL169" s="236"/>
      <c r="AM169" s="236"/>
      <c r="AN169" s="236"/>
      <c r="AO169" s="236"/>
      <c r="AP169" s="236"/>
      <c r="AQ169" s="236"/>
      <c r="AR169" s="236"/>
      <c r="AS169" s="177">
        <f t="shared" si="5"/>
        <v>0</v>
      </c>
      <c r="AT169" s="172"/>
      <c r="AU169" s="173"/>
      <c r="AV169" s="173"/>
      <c r="AW169" s="173"/>
      <c r="AX169" s="172"/>
      <c r="AY169" s="172"/>
      <c r="AZ169" s="172"/>
      <c r="BA169" s="172"/>
      <c r="BB169" s="172"/>
      <c r="BC169" s="172"/>
      <c r="BD169" s="172"/>
      <c r="BE169" s="172"/>
      <c r="BF169" s="172"/>
      <c r="BG169" s="172"/>
      <c r="BH169" s="172"/>
      <c r="BI169" s="172"/>
      <c r="BJ169" s="172"/>
      <c r="BK169" s="172"/>
      <c r="BL169" s="172"/>
      <c r="BM169" s="172"/>
      <c r="BN169" s="172"/>
      <c r="BO169" s="172"/>
      <c r="BP169" s="172"/>
      <c r="BQ169" s="172"/>
      <c r="BR169" s="172"/>
      <c r="BS169" s="172"/>
      <c r="BT169" s="172"/>
      <c r="BU169" s="172"/>
      <c r="BV169" s="172"/>
      <c r="BW169" s="172"/>
      <c r="BX169" s="172"/>
      <c r="BY169" s="172"/>
      <c r="BZ169" s="172"/>
      <c r="CA169" s="172"/>
      <c r="CB169" s="172"/>
      <c r="CC169" s="172"/>
      <c r="CD169" s="172"/>
      <c r="CE169" s="172"/>
      <c r="CF169" s="172"/>
      <c r="CG169" s="172"/>
      <c r="CH169" s="172"/>
      <c r="CI169" s="172"/>
      <c r="CJ169" s="172"/>
      <c r="CK169" s="172"/>
      <c r="CL169" s="172"/>
      <c r="CM169" s="172"/>
      <c r="CN169" s="172"/>
      <c r="CO169" s="172"/>
      <c r="CP169" s="172"/>
      <c r="CQ169" s="172"/>
      <c r="CR169" s="172"/>
      <c r="CS169" s="172"/>
      <c r="CT169" s="172"/>
      <c r="CU169" s="172"/>
      <c r="CV169" s="172"/>
      <c r="CW169" s="172"/>
      <c r="CX169" s="172"/>
      <c r="CY169" s="172"/>
      <c r="CZ169" s="172"/>
      <c r="DA169" s="172"/>
      <c r="DB169" s="172"/>
      <c r="DC169" s="172"/>
      <c r="DD169" s="172"/>
      <c r="DE169" s="172"/>
      <c r="DF169" s="172"/>
      <c r="DG169" s="172"/>
      <c r="DH169" s="172"/>
      <c r="DI169" s="172"/>
    </row>
    <row r="170" spans="1:113" s="225" customFormat="1" ht="15" hidden="1" customHeight="1">
      <c r="A170" s="178" t="s">
        <v>414</v>
      </c>
      <c r="B170" s="243"/>
      <c r="C170" s="242"/>
      <c r="D170" s="241"/>
      <c r="E170" s="240"/>
      <c r="F170" s="239"/>
      <c r="G170" s="238"/>
      <c r="H170" s="231"/>
      <c r="I170" s="237"/>
      <c r="J170" s="236"/>
      <c r="K170" s="236"/>
      <c r="L170" s="236"/>
      <c r="M170" s="236"/>
      <c r="N170" s="236"/>
      <c r="O170" s="236"/>
      <c r="P170" s="236"/>
      <c r="Q170" s="236"/>
      <c r="R170" s="236"/>
      <c r="S170" s="236"/>
      <c r="T170" s="236"/>
      <c r="U170" s="236"/>
      <c r="V170" s="236"/>
      <c r="W170" s="236"/>
      <c r="X170" s="236"/>
      <c r="Y170" s="236"/>
      <c r="Z170" s="236"/>
      <c r="AA170" s="236"/>
      <c r="AB170" s="236"/>
      <c r="AC170" s="236"/>
      <c r="AD170" s="236"/>
      <c r="AE170" s="236"/>
      <c r="AF170" s="236"/>
      <c r="AG170" s="236"/>
      <c r="AH170" s="236"/>
      <c r="AI170" s="236"/>
      <c r="AJ170" s="236"/>
      <c r="AK170" s="236"/>
      <c r="AL170" s="236"/>
      <c r="AM170" s="236"/>
      <c r="AN170" s="236"/>
      <c r="AO170" s="236"/>
      <c r="AP170" s="236"/>
      <c r="AQ170" s="236"/>
      <c r="AR170" s="236"/>
      <c r="AS170" s="177">
        <f t="shared" si="5"/>
        <v>0</v>
      </c>
      <c r="AT170" s="172"/>
      <c r="AU170" s="173"/>
      <c r="AV170" s="173"/>
      <c r="AW170" s="173"/>
      <c r="AX170" s="172"/>
      <c r="AY170" s="172"/>
      <c r="AZ170" s="172"/>
      <c r="BA170" s="172"/>
      <c r="BB170" s="172"/>
      <c r="BC170" s="172"/>
      <c r="BD170" s="172"/>
      <c r="BE170" s="172"/>
      <c r="BF170" s="172"/>
      <c r="BG170" s="172"/>
      <c r="BH170" s="172"/>
      <c r="BI170" s="172"/>
      <c r="BJ170" s="172"/>
      <c r="BK170" s="172"/>
      <c r="BL170" s="172"/>
      <c r="BM170" s="172"/>
      <c r="BN170" s="172"/>
      <c r="BO170" s="172"/>
      <c r="BP170" s="172"/>
      <c r="BQ170" s="172"/>
      <c r="BR170" s="172"/>
      <c r="BS170" s="172"/>
      <c r="BT170" s="172"/>
      <c r="BU170" s="172"/>
      <c r="BV170" s="172"/>
      <c r="BW170" s="172"/>
      <c r="BX170" s="172"/>
      <c r="BY170" s="172"/>
      <c r="BZ170" s="172"/>
      <c r="CA170" s="172"/>
      <c r="CB170" s="172"/>
      <c r="CC170" s="172"/>
      <c r="CD170" s="172"/>
      <c r="CE170" s="172"/>
      <c r="CF170" s="172"/>
      <c r="CG170" s="172"/>
      <c r="CH170" s="172"/>
      <c r="CI170" s="172"/>
      <c r="CJ170" s="172"/>
      <c r="CK170" s="172"/>
      <c r="CL170" s="172"/>
      <c r="CM170" s="172"/>
      <c r="CN170" s="172"/>
      <c r="CO170" s="172"/>
      <c r="CP170" s="172"/>
      <c r="CQ170" s="172"/>
      <c r="CR170" s="172"/>
      <c r="CS170" s="172"/>
      <c r="CT170" s="172"/>
      <c r="CU170" s="172"/>
      <c r="CV170" s="172"/>
      <c r="CW170" s="172"/>
      <c r="CX170" s="172"/>
      <c r="CY170" s="172"/>
      <c r="CZ170" s="172"/>
      <c r="DA170" s="172"/>
      <c r="DB170" s="172"/>
      <c r="DC170" s="172"/>
      <c r="DD170" s="172"/>
      <c r="DE170" s="172"/>
      <c r="DF170" s="172"/>
      <c r="DG170" s="172"/>
      <c r="DH170" s="172"/>
      <c r="DI170" s="172"/>
    </row>
    <row r="171" spans="1:113" s="225" customFormat="1" ht="15" hidden="1" customHeight="1">
      <c r="A171" s="178" t="s">
        <v>415</v>
      </c>
      <c r="B171" s="243"/>
      <c r="C171" s="242"/>
      <c r="D171" s="241"/>
      <c r="E171" s="240"/>
      <c r="F171" s="239"/>
      <c r="G171" s="238"/>
      <c r="H171" s="231"/>
      <c r="I171" s="237"/>
      <c r="J171" s="236"/>
      <c r="K171" s="236"/>
      <c r="L171" s="236"/>
      <c r="M171" s="236"/>
      <c r="N171" s="236"/>
      <c r="O171" s="236"/>
      <c r="P171" s="236"/>
      <c r="Q171" s="236"/>
      <c r="R171" s="236"/>
      <c r="S171" s="236"/>
      <c r="T171" s="236"/>
      <c r="U171" s="236"/>
      <c r="V171" s="236"/>
      <c r="W171" s="236"/>
      <c r="X171" s="236"/>
      <c r="Y171" s="236"/>
      <c r="Z171" s="236"/>
      <c r="AA171" s="236"/>
      <c r="AB171" s="236"/>
      <c r="AC171" s="236"/>
      <c r="AD171" s="236"/>
      <c r="AE171" s="236"/>
      <c r="AF171" s="236"/>
      <c r="AG171" s="236"/>
      <c r="AH171" s="236"/>
      <c r="AI171" s="236"/>
      <c r="AJ171" s="236"/>
      <c r="AK171" s="236"/>
      <c r="AL171" s="236"/>
      <c r="AM171" s="236"/>
      <c r="AN171" s="236"/>
      <c r="AO171" s="236"/>
      <c r="AP171" s="236"/>
      <c r="AQ171" s="236"/>
      <c r="AR171" s="236"/>
      <c r="AS171" s="177">
        <f t="shared" si="5"/>
        <v>0</v>
      </c>
      <c r="AT171" s="172"/>
      <c r="AU171" s="173"/>
      <c r="AV171" s="173"/>
      <c r="AW171" s="173"/>
      <c r="AX171" s="172"/>
      <c r="AY171" s="172"/>
      <c r="AZ171" s="172"/>
      <c r="BA171" s="172"/>
      <c r="BB171" s="172"/>
      <c r="BC171" s="172"/>
      <c r="BD171" s="172"/>
      <c r="BE171" s="172"/>
      <c r="BF171" s="172"/>
      <c r="BG171" s="172"/>
      <c r="BH171" s="172"/>
      <c r="BI171" s="172"/>
      <c r="BJ171" s="172"/>
      <c r="BK171" s="172"/>
      <c r="BL171" s="172"/>
      <c r="BM171" s="172"/>
      <c r="BN171" s="172"/>
      <c r="BO171" s="172"/>
      <c r="BP171" s="172"/>
      <c r="BQ171" s="172"/>
      <c r="BR171" s="172"/>
      <c r="BS171" s="172"/>
      <c r="BT171" s="172"/>
      <c r="BU171" s="172"/>
      <c r="BV171" s="172"/>
      <c r="BW171" s="172"/>
      <c r="BX171" s="172"/>
      <c r="BY171" s="172"/>
      <c r="BZ171" s="172"/>
      <c r="CA171" s="172"/>
      <c r="CB171" s="172"/>
      <c r="CC171" s="172"/>
      <c r="CD171" s="172"/>
      <c r="CE171" s="172"/>
      <c r="CF171" s="172"/>
      <c r="CG171" s="172"/>
      <c r="CH171" s="172"/>
      <c r="CI171" s="172"/>
      <c r="CJ171" s="172"/>
      <c r="CK171" s="172"/>
      <c r="CL171" s="172"/>
      <c r="CM171" s="172"/>
      <c r="CN171" s="172"/>
      <c r="CO171" s="172"/>
      <c r="CP171" s="172"/>
      <c r="CQ171" s="172"/>
      <c r="CR171" s="172"/>
      <c r="CS171" s="172"/>
      <c r="CT171" s="172"/>
      <c r="CU171" s="172"/>
      <c r="CV171" s="172"/>
      <c r="CW171" s="172"/>
      <c r="CX171" s="172"/>
      <c r="CY171" s="172"/>
      <c r="CZ171" s="172"/>
      <c r="DA171" s="172"/>
      <c r="DB171" s="172"/>
      <c r="DC171" s="172"/>
      <c r="DD171" s="172"/>
      <c r="DE171" s="172"/>
      <c r="DF171" s="172"/>
      <c r="DG171" s="172"/>
      <c r="DH171" s="172"/>
      <c r="DI171" s="172"/>
    </row>
    <row r="172" spans="1:113" s="225" customFormat="1" hidden="1">
      <c r="A172" s="178" t="s">
        <v>416</v>
      </c>
      <c r="B172" s="243"/>
      <c r="C172" s="242"/>
      <c r="D172" s="241"/>
      <c r="E172" s="240"/>
      <c r="F172" s="239"/>
      <c r="G172" s="238"/>
      <c r="H172" s="231"/>
      <c r="I172" s="237"/>
      <c r="J172" s="236"/>
      <c r="K172" s="236"/>
      <c r="L172" s="236"/>
      <c r="M172" s="236"/>
      <c r="N172" s="236"/>
      <c r="O172" s="236"/>
      <c r="P172" s="236"/>
      <c r="Q172" s="236"/>
      <c r="R172" s="236"/>
      <c r="S172" s="236"/>
      <c r="T172" s="236"/>
      <c r="U172" s="236"/>
      <c r="V172" s="236"/>
      <c r="W172" s="236"/>
      <c r="X172" s="236"/>
      <c r="Y172" s="236"/>
      <c r="Z172" s="236"/>
      <c r="AA172" s="236"/>
      <c r="AB172" s="236"/>
      <c r="AC172" s="236"/>
      <c r="AD172" s="236"/>
      <c r="AE172" s="236"/>
      <c r="AF172" s="236"/>
      <c r="AG172" s="236"/>
      <c r="AH172" s="236"/>
      <c r="AI172" s="236"/>
      <c r="AJ172" s="236"/>
      <c r="AK172" s="236"/>
      <c r="AL172" s="236"/>
      <c r="AM172" s="236"/>
      <c r="AN172" s="236"/>
      <c r="AO172" s="236"/>
      <c r="AP172" s="236"/>
      <c r="AQ172" s="236"/>
      <c r="AR172" s="236"/>
      <c r="AS172" s="177">
        <f t="shared" si="5"/>
        <v>0</v>
      </c>
      <c r="AT172" s="172"/>
      <c r="AU172" s="173"/>
      <c r="AV172" s="173"/>
      <c r="AW172" s="173"/>
      <c r="AX172" s="172"/>
      <c r="AY172" s="172"/>
      <c r="AZ172" s="172"/>
      <c r="BA172" s="172"/>
      <c r="BB172" s="172"/>
      <c r="BC172" s="172"/>
      <c r="BD172" s="172"/>
      <c r="BE172" s="172"/>
      <c r="BF172" s="172"/>
      <c r="BG172" s="172"/>
      <c r="BH172" s="172"/>
      <c r="BI172" s="172"/>
      <c r="BJ172" s="172"/>
      <c r="BK172" s="172"/>
      <c r="BL172" s="172"/>
      <c r="BM172" s="172"/>
      <c r="BN172" s="172"/>
      <c r="BO172" s="172"/>
      <c r="BP172" s="172"/>
      <c r="BQ172" s="172"/>
      <c r="BR172" s="172"/>
      <c r="BS172" s="172"/>
      <c r="BT172" s="172"/>
      <c r="BU172" s="172"/>
      <c r="BV172" s="172"/>
      <c r="BW172" s="172"/>
      <c r="BX172" s="172"/>
      <c r="BY172" s="172"/>
      <c r="BZ172" s="172"/>
      <c r="CA172" s="172"/>
      <c r="CB172" s="172"/>
      <c r="CC172" s="172"/>
      <c r="CD172" s="172"/>
      <c r="CE172" s="172"/>
      <c r="CF172" s="172"/>
      <c r="CG172" s="172"/>
      <c r="CH172" s="172"/>
      <c r="CI172" s="172"/>
      <c r="CJ172" s="172"/>
      <c r="CK172" s="172"/>
      <c r="CL172" s="172"/>
      <c r="CM172" s="172"/>
      <c r="CN172" s="172"/>
      <c r="CO172" s="172"/>
      <c r="CP172" s="172"/>
      <c r="CQ172" s="172"/>
      <c r="CR172" s="172"/>
      <c r="CS172" s="172"/>
      <c r="CT172" s="172"/>
      <c r="CU172" s="172"/>
      <c r="CV172" s="172"/>
      <c r="CW172" s="172"/>
      <c r="CX172" s="172"/>
      <c r="CY172" s="172"/>
      <c r="CZ172" s="172"/>
      <c r="DA172" s="172"/>
      <c r="DB172" s="172"/>
      <c r="DC172" s="172"/>
      <c r="DD172" s="172"/>
      <c r="DE172" s="172"/>
      <c r="DF172" s="172"/>
      <c r="DG172" s="172"/>
      <c r="DH172" s="172"/>
      <c r="DI172" s="172"/>
    </row>
    <row r="173" spans="1:113" s="225" customFormat="1" hidden="1">
      <c r="A173" s="178" t="s">
        <v>417</v>
      </c>
      <c r="B173" s="243"/>
      <c r="C173" s="242"/>
      <c r="D173" s="241"/>
      <c r="E173" s="240"/>
      <c r="F173" s="239"/>
      <c r="G173" s="238"/>
      <c r="H173" s="231"/>
      <c r="I173" s="237"/>
      <c r="J173" s="236"/>
      <c r="K173" s="236"/>
      <c r="L173" s="236"/>
      <c r="M173" s="236"/>
      <c r="N173" s="236"/>
      <c r="O173" s="236"/>
      <c r="P173" s="236"/>
      <c r="Q173" s="236"/>
      <c r="R173" s="236"/>
      <c r="S173" s="236"/>
      <c r="T173" s="236"/>
      <c r="U173" s="236"/>
      <c r="V173" s="236"/>
      <c r="W173" s="236"/>
      <c r="X173" s="236"/>
      <c r="Y173" s="236"/>
      <c r="Z173" s="236"/>
      <c r="AA173" s="236"/>
      <c r="AB173" s="236"/>
      <c r="AC173" s="236"/>
      <c r="AD173" s="236"/>
      <c r="AE173" s="236"/>
      <c r="AF173" s="236"/>
      <c r="AG173" s="236"/>
      <c r="AH173" s="236"/>
      <c r="AI173" s="236"/>
      <c r="AJ173" s="236"/>
      <c r="AK173" s="236"/>
      <c r="AL173" s="236"/>
      <c r="AM173" s="236"/>
      <c r="AN173" s="236"/>
      <c r="AO173" s="236"/>
      <c r="AP173" s="236"/>
      <c r="AQ173" s="236"/>
      <c r="AR173" s="236"/>
      <c r="AS173" s="177">
        <f t="shared" si="5"/>
        <v>0</v>
      </c>
      <c r="AT173" s="172"/>
      <c r="AU173" s="173"/>
      <c r="AV173" s="173"/>
      <c r="AW173" s="173"/>
      <c r="AX173" s="172"/>
      <c r="AY173" s="172"/>
      <c r="AZ173" s="172"/>
      <c r="BA173" s="172"/>
      <c r="BB173" s="172"/>
      <c r="BC173" s="172"/>
      <c r="BD173" s="172"/>
      <c r="BE173" s="172"/>
      <c r="BF173" s="172"/>
      <c r="BG173" s="172"/>
      <c r="BH173" s="172"/>
      <c r="BI173" s="172"/>
      <c r="BJ173" s="172"/>
      <c r="BK173" s="172"/>
      <c r="BL173" s="172"/>
      <c r="BM173" s="172"/>
      <c r="BN173" s="172"/>
      <c r="BO173" s="172"/>
      <c r="BP173" s="172"/>
      <c r="BQ173" s="172"/>
      <c r="BR173" s="172"/>
      <c r="BS173" s="172"/>
      <c r="BT173" s="172"/>
      <c r="BU173" s="172"/>
      <c r="BV173" s="172"/>
      <c r="BW173" s="172"/>
      <c r="BX173" s="172"/>
      <c r="BY173" s="172"/>
      <c r="BZ173" s="172"/>
      <c r="CA173" s="172"/>
      <c r="CB173" s="172"/>
      <c r="CC173" s="172"/>
      <c r="CD173" s="172"/>
      <c r="CE173" s="172"/>
      <c r="CF173" s="172"/>
      <c r="CG173" s="172"/>
      <c r="CH173" s="172"/>
      <c r="CI173" s="172"/>
      <c r="CJ173" s="172"/>
      <c r="CK173" s="172"/>
      <c r="CL173" s="172"/>
      <c r="CM173" s="172"/>
      <c r="CN173" s="172"/>
      <c r="CO173" s="172"/>
      <c r="CP173" s="172"/>
      <c r="CQ173" s="172"/>
      <c r="CR173" s="172"/>
      <c r="CS173" s="172"/>
      <c r="CT173" s="172"/>
      <c r="CU173" s="172"/>
      <c r="CV173" s="172"/>
      <c r="CW173" s="172"/>
      <c r="CX173" s="172"/>
      <c r="CY173" s="172"/>
      <c r="CZ173" s="172"/>
      <c r="DA173" s="172"/>
      <c r="DB173" s="172"/>
      <c r="DC173" s="172"/>
      <c r="DD173" s="172"/>
      <c r="DE173" s="172"/>
      <c r="DF173" s="172"/>
      <c r="DG173" s="172"/>
      <c r="DH173" s="172"/>
      <c r="DI173" s="172"/>
    </row>
    <row r="174" spans="1:113" s="225" customFormat="1" hidden="1">
      <c r="A174" s="178" t="s">
        <v>418</v>
      </c>
      <c r="B174" s="243"/>
      <c r="C174" s="242"/>
      <c r="D174" s="241"/>
      <c r="E174" s="240"/>
      <c r="F174" s="239"/>
      <c r="G174" s="238"/>
      <c r="H174" s="231"/>
      <c r="I174" s="237"/>
      <c r="J174" s="236"/>
      <c r="K174" s="236"/>
      <c r="L174" s="236"/>
      <c r="M174" s="236"/>
      <c r="N174" s="236"/>
      <c r="O174" s="236"/>
      <c r="P174" s="236"/>
      <c r="Q174" s="236"/>
      <c r="R174" s="236"/>
      <c r="S174" s="236"/>
      <c r="T174" s="236"/>
      <c r="U174" s="236"/>
      <c r="V174" s="236"/>
      <c r="W174" s="236"/>
      <c r="X174" s="236"/>
      <c r="Y174" s="236"/>
      <c r="Z174" s="236"/>
      <c r="AA174" s="236"/>
      <c r="AB174" s="236"/>
      <c r="AC174" s="236"/>
      <c r="AD174" s="236"/>
      <c r="AE174" s="236"/>
      <c r="AF174" s="236"/>
      <c r="AG174" s="236"/>
      <c r="AH174" s="236"/>
      <c r="AI174" s="236"/>
      <c r="AJ174" s="236"/>
      <c r="AK174" s="236"/>
      <c r="AL174" s="236"/>
      <c r="AM174" s="236"/>
      <c r="AN174" s="236"/>
      <c r="AO174" s="236"/>
      <c r="AP174" s="236"/>
      <c r="AQ174" s="236"/>
      <c r="AR174" s="236"/>
      <c r="AS174" s="177">
        <f t="shared" si="5"/>
        <v>0</v>
      </c>
      <c r="AT174" s="172"/>
      <c r="AU174" s="173"/>
      <c r="AV174" s="173"/>
      <c r="AW174" s="173"/>
      <c r="AX174" s="172"/>
      <c r="AY174" s="172"/>
      <c r="AZ174" s="172"/>
      <c r="BA174" s="172"/>
      <c r="BB174" s="172"/>
      <c r="BC174" s="172"/>
      <c r="BD174" s="172"/>
      <c r="BE174" s="172"/>
      <c r="BF174" s="172"/>
      <c r="BG174" s="172"/>
      <c r="BH174" s="172"/>
      <c r="BI174" s="172"/>
      <c r="BJ174" s="172"/>
      <c r="BK174" s="172"/>
      <c r="BL174" s="172"/>
      <c r="BM174" s="172"/>
      <c r="BN174" s="172"/>
      <c r="BO174" s="172"/>
      <c r="BP174" s="172"/>
      <c r="BQ174" s="172"/>
      <c r="BR174" s="172"/>
      <c r="BS174" s="172"/>
      <c r="BT174" s="172"/>
      <c r="BU174" s="172"/>
      <c r="BV174" s="172"/>
      <c r="BW174" s="172"/>
      <c r="BX174" s="172"/>
      <c r="BY174" s="172"/>
      <c r="BZ174" s="172"/>
      <c r="CA174" s="172"/>
      <c r="CB174" s="172"/>
      <c r="CC174" s="172"/>
      <c r="CD174" s="172"/>
      <c r="CE174" s="172"/>
      <c r="CF174" s="172"/>
      <c r="CG174" s="172"/>
      <c r="CH174" s="172"/>
      <c r="CI174" s="172"/>
      <c r="CJ174" s="172"/>
      <c r="CK174" s="172"/>
      <c r="CL174" s="172"/>
      <c r="CM174" s="172"/>
      <c r="CN174" s="172"/>
      <c r="CO174" s="172"/>
      <c r="CP174" s="172"/>
      <c r="CQ174" s="172"/>
      <c r="CR174" s="172"/>
      <c r="CS174" s="172"/>
      <c r="CT174" s="172"/>
      <c r="CU174" s="172"/>
      <c r="CV174" s="172"/>
      <c r="CW174" s="172"/>
      <c r="CX174" s="172"/>
      <c r="CY174" s="172"/>
      <c r="CZ174" s="172"/>
      <c r="DA174" s="172"/>
      <c r="DB174" s="172"/>
      <c r="DC174" s="172"/>
      <c r="DD174" s="172"/>
      <c r="DE174" s="172"/>
      <c r="DF174" s="172"/>
      <c r="DG174" s="172"/>
      <c r="DH174" s="172"/>
      <c r="DI174" s="172"/>
    </row>
    <row r="175" spans="1:113" s="225" customFormat="1" hidden="1">
      <c r="A175" s="178" t="s">
        <v>419</v>
      </c>
      <c r="B175" s="243"/>
      <c r="C175" s="242"/>
      <c r="D175" s="241"/>
      <c r="E175" s="240"/>
      <c r="F175" s="239"/>
      <c r="G175" s="238"/>
      <c r="H175" s="231"/>
      <c r="I175" s="237"/>
      <c r="J175" s="236"/>
      <c r="K175" s="236"/>
      <c r="L175" s="236"/>
      <c r="M175" s="236"/>
      <c r="N175" s="236"/>
      <c r="O175" s="236"/>
      <c r="P175" s="236"/>
      <c r="Q175" s="236"/>
      <c r="R175" s="236"/>
      <c r="S175" s="236"/>
      <c r="T175" s="236"/>
      <c r="U175" s="236"/>
      <c r="V175" s="236"/>
      <c r="W175" s="236"/>
      <c r="X175" s="236"/>
      <c r="Y175" s="236"/>
      <c r="Z175" s="236"/>
      <c r="AA175" s="236"/>
      <c r="AB175" s="236"/>
      <c r="AC175" s="236"/>
      <c r="AD175" s="236"/>
      <c r="AE175" s="236"/>
      <c r="AF175" s="236"/>
      <c r="AG175" s="236"/>
      <c r="AH175" s="236"/>
      <c r="AI175" s="236"/>
      <c r="AJ175" s="236"/>
      <c r="AK175" s="236"/>
      <c r="AL175" s="236"/>
      <c r="AM175" s="236"/>
      <c r="AN175" s="236"/>
      <c r="AO175" s="236"/>
      <c r="AP175" s="236"/>
      <c r="AQ175" s="236"/>
      <c r="AR175" s="236"/>
      <c r="AS175" s="177">
        <f t="shared" si="5"/>
        <v>0</v>
      </c>
      <c r="AT175" s="172"/>
      <c r="AU175" s="173"/>
      <c r="AV175" s="173"/>
      <c r="AW175" s="173"/>
      <c r="AX175" s="172"/>
      <c r="AY175" s="172"/>
      <c r="AZ175" s="172"/>
      <c r="BA175" s="172"/>
      <c r="BB175" s="172"/>
      <c r="BC175" s="172"/>
      <c r="BD175" s="172"/>
      <c r="BE175" s="172"/>
      <c r="BF175" s="172"/>
      <c r="BG175" s="172"/>
      <c r="BH175" s="172"/>
      <c r="BI175" s="172"/>
      <c r="BJ175" s="172"/>
      <c r="BK175" s="172"/>
      <c r="BL175" s="172"/>
      <c r="BM175" s="172"/>
      <c r="BN175" s="172"/>
      <c r="BO175" s="172"/>
      <c r="BP175" s="172"/>
      <c r="BQ175" s="172"/>
      <c r="BR175" s="172"/>
      <c r="BS175" s="172"/>
      <c r="BT175" s="172"/>
      <c r="BU175" s="172"/>
      <c r="BV175" s="172"/>
      <c r="BW175" s="172"/>
      <c r="BX175" s="172"/>
      <c r="BY175" s="172"/>
      <c r="BZ175" s="172"/>
      <c r="CA175" s="172"/>
      <c r="CB175" s="172"/>
      <c r="CC175" s="172"/>
      <c r="CD175" s="172"/>
      <c r="CE175" s="172"/>
      <c r="CF175" s="172"/>
      <c r="CG175" s="172"/>
      <c r="CH175" s="172"/>
      <c r="CI175" s="172"/>
      <c r="CJ175" s="172"/>
      <c r="CK175" s="172"/>
      <c r="CL175" s="172"/>
      <c r="CM175" s="172"/>
      <c r="CN175" s="172"/>
      <c r="CO175" s="172"/>
      <c r="CP175" s="172"/>
      <c r="CQ175" s="172"/>
      <c r="CR175" s="172"/>
      <c r="CS175" s="172"/>
      <c r="CT175" s="172"/>
      <c r="CU175" s="172"/>
      <c r="CV175" s="172"/>
      <c r="CW175" s="172"/>
      <c r="CX175" s="172"/>
      <c r="CY175" s="172"/>
      <c r="CZ175" s="172"/>
      <c r="DA175" s="172"/>
      <c r="DB175" s="172"/>
      <c r="DC175" s="172"/>
      <c r="DD175" s="172"/>
      <c r="DE175" s="172"/>
      <c r="DF175" s="172"/>
      <c r="DG175" s="172"/>
      <c r="DH175" s="172"/>
      <c r="DI175" s="172"/>
    </row>
    <row r="176" spans="1:113" s="225" customFormat="1" hidden="1">
      <c r="A176" s="178" t="s">
        <v>420</v>
      </c>
      <c r="B176" s="243"/>
      <c r="C176" s="242"/>
      <c r="D176" s="241"/>
      <c r="E176" s="240"/>
      <c r="F176" s="239"/>
      <c r="G176" s="238"/>
      <c r="H176" s="231"/>
      <c r="I176" s="237"/>
      <c r="J176" s="236"/>
      <c r="K176" s="236"/>
      <c r="L176" s="236"/>
      <c r="M176" s="236"/>
      <c r="N176" s="236"/>
      <c r="O176" s="236"/>
      <c r="P176" s="236"/>
      <c r="Q176" s="236"/>
      <c r="R176" s="236"/>
      <c r="S176" s="236"/>
      <c r="T176" s="236"/>
      <c r="U176" s="236"/>
      <c r="V176" s="236"/>
      <c r="W176" s="236"/>
      <c r="X176" s="236"/>
      <c r="Y176" s="236"/>
      <c r="Z176" s="236"/>
      <c r="AA176" s="236"/>
      <c r="AB176" s="236"/>
      <c r="AC176" s="236"/>
      <c r="AD176" s="236"/>
      <c r="AE176" s="236"/>
      <c r="AF176" s="236"/>
      <c r="AG176" s="236"/>
      <c r="AH176" s="236"/>
      <c r="AI176" s="236"/>
      <c r="AJ176" s="236"/>
      <c r="AK176" s="236"/>
      <c r="AL176" s="236"/>
      <c r="AM176" s="236"/>
      <c r="AN176" s="236"/>
      <c r="AO176" s="236"/>
      <c r="AP176" s="236"/>
      <c r="AQ176" s="236"/>
      <c r="AR176" s="236"/>
      <c r="AS176" s="177">
        <f t="shared" si="5"/>
        <v>0</v>
      </c>
      <c r="AT176" s="172"/>
      <c r="AU176" s="173"/>
      <c r="AV176" s="173"/>
      <c r="AW176" s="173"/>
      <c r="AX176" s="172"/>
      <c r="AY176" s="172"/>
      <c r="AZ176" s="172"/>
      <c r="BA176" s="172"/>
      <c r="BB176" s="172"/>
      <c r="BC176" s="172"/>
      <c r="BD176" s="172"/>
      <c r="BE176" s="172"/>
      <c r="BF176" s="172"/>
      <c r="BG176" s="172"/>
      <c r="BH176" s="172"/>
      <c r="BI176" s="172"/>
      <c r="BJ176" s="172"/>
      <c r="BK176" s="172"/>
      <c r="BL176" s="172"/>
      <c r="BM176" s="172"/>
      <c r="BN176" s="172"/>
      <c r="BO176" s="172"/>
      <c r="BP176" s="172"/>
      <c r="BQ176" s="172"/>
      <c r="BR176" s="172"/>
      <c r="BS176" s="172"/>
      <c r="BT176" s="172"/>
      <c r="BU176" s="172"/>
      <c r="BV176" s="172"/>
      <c r="BW176" s="172"/>
      <c r="BX176" s="172"/>
      <c r="BY176" s="172"/>
      <c r="BZ176" s="172"/>
      <c r="CA176" s="172"/>
      <c r="CB176" s="172"/>
      <c r="CC176" s="172"/>
      <c r="CD176" s="172"/>
      <c r="CE176" s="172"/>
      <c r="CF176" s="172"/>
      <c r="CG176" s="172"/>
      <c r="CH176" s="172"/>
      <c r="CI176" s="172"/>
      <c r="CJ176" s="172"/>
      <c r="CK176" s="172"/>
      <c r="CL176" s="172"/>
      <c r="CM176" s="172"/>
      <c r="CN176" s="172"/>
      <c r="CO176" s="172"/>
      <c r="CP176" s="172"/>
      <c r="CQ176" s="172"/>
      <c r="CR176" s="172"/>
      <c r="CS176" s="172"/>
      <c r="CT176" s="172"/>
      <c r="CU176" s="172"/>
      <c r="CV176" s="172"/>
      <c r="CW176" s="172"/>
      <c r="CX176" s="172"/>
      <c r="CY176" s="172"/>
      <c r="CZ176" s="172"/>
      <c r="DA176" s="172"/>
      <c r="DB176" s="172"/>
      <c r="DC176" s="172"/>
      <c r="DD176" s="172"/>
      <c r="DE176" s="172"/>
      <c r="DF176" s="172"/>
      <c r="DG176" s="172"/>
      <c r="DH176" s="172"/>
      <c r="DI176" s="172"/>
    </row>
    <row r="177" spans="1:113" s="225" customFormat="1" hidden="1">
      <c r="A177" s="178" t="s">
        <v>421</v>
      </c>
      <c r="B177" s="243"/>
      <c r="C177" s="242"/>
      <c r="D177" s="241"/>
      <c r="E177" s="240"/>
      <c r="F177" s="239"/>
      <c r="G177" s="238"/>
      <c r="H177" s="231"/>
      <c r="I177" s="237"/>
      <c r="J177" s="236"/>
      <c r="K177" s="236"/>
      <c r="L177" s="236"/>
      <c r="M177" s="236"/>
      <c r="N177" s="236"/>
      <c r="O177" s="236"/>
      <c r="P177" s="236"/>
      <c r="Q177" s="236"/>
      <c r="R177" s="236"/>
      <c r="S177" s="236"/>
      <c r="T177" s="236"/>
      <c r="U177" s="236"/>
      <c r="V177" s="236"/>
      <c r="W177" s="236"/>
      <c r="X177" s="236"/>
      <c r="Y177" s="236"/>
      <c r="Z177" s="236"/>
      <c r="AA177" s="236"/>
      <c r="AB177" s="236"/>
      <c r="AC177" s="236"/>
      <c r="AD177" s="236"/>
      <c r="AE177" s="236"/>
      <c r="AF177" s="236"/>
      <c r="AG177" s="236"/>
      <c r="AH177" s="236"/>
      <c r="AI177" s="236"/>
      <c r="AJ177" s="236"/>
      <c r="AK177" s="236"/>
      <c r="AL177" s="236"/>
      <c r="AM177" s="236"/>
      <c r="AN177" s="236"/>
      <c r="AO177" s="236"/>
      <c r="AP177" s="236"/>
      <c r="AQ177" s="236"/>
      <c r="AR177" s="236"/>
      <c r="AS177" s="177">
        <f t="shared" si="5"/>
        <v>0</v>
      </c>
      <c r="AT177" s="172"/>
      <c r="AU177" s="173"/>
      <c r="AV177" s="173"/>
      <c r="AW177" s="173"/>
      <c r="AX177" s="172"/>
      <c r="AY177" s="172"/>
      <c r="AZ177" s="172"/>
      <c r="BA177" s="172"/>
      <c r="BB177" s="172"/>
      <c r="BC177" s="172"/>
      <c r="BD177" s="172"/>
      <c r="BE177" s="172"/>
      <c r="BF177" s="172"/>
      <c r="BG177" s="172"/>
      <c r="BH177" s="172"/>
      <c r="BI177" s="172"/>
      <c r="BJ177" s="172"/>
      <c r="BK177" s="172"/>
      <c r="BL177" s="172"/>
      <c r="BM177" s="172"/>
      <c r="BN177" s="172"/>
      <c r="BO177" s="172"/>
      <c r="BP177" s="172"/>
      <c r="BQ177" s="172"/>
      <c r="BR177" s="172"/>
      <c r="BS177" s="172"/>
      <c r="BT177" s="172"/>
      <c r="BU177" s="172"/>
      <c r="BV177" s="172"/>
      <c r="BW177" s="172"/>
      <c r="BX177" s="172"/>
      <c r="BY177" s="172"/>
      <c r="BZ177" s="172"/>
      <c r="CA177" s="172"/>
      <c r="CB177" s="172"/>
      <c r="CC177" s="172"/>
      <c r="CD177" s="172"/>
      <c r="CE177" s="172"/>
      <c r="CF177" s="172"/>
      <c r="CG177" s="172"/>
      <c r="CH177" s="172"/>
      <c r="CI177" s="172"/>
      <c r="CJ177" s="172"/>
      <c r="CK177" s="172"/>
      <c r="CL177" s="172"/>
      <c r="CM177" s="172"/>
      <c r="CN177" s="172"/>
      <c r="CO177" s="172"/>
      <c r="CP177" s="172"/>
      <c r="CQ177" s="172"/>
      <c r="CR177" s="172"/>
      <c r="CS177" s="172"/>
      <c r="CT177" s="172"/>
      <c r="CU177" s="172"/>
      <c r="CV177" s="172"/>
      <c r="CW177" s="172"/>
      <c r="CX177" s="172"/>
      <c r="CY177" s="172"/>
      <c r="CZ177" s="172"/>
      <c r="DA177" s="172"/>
      <c r="DB177" s="172"/>
      <c r="DC177" s="172"/>
      <c r="DD177" s="172"/>
      <c r="DE177" s="172"/>
      <c r="DF177" s="172"/>
      <c r="DG177" s="172"/>
      <c r="DH177" s="172"/>
      <c r="DI177" s="172"/>
    </row>
    <row r="178" spans="1:113" s="225" customFormat="1" hidden="1">
      <c r="A178" s="178" t="s">
        <v>422</v>
      </c>
      <c r="B178" s="243"/>
      <c r="C178" s="242"/>
      <c r="D178" s="241"/>
      <c r="E178" s="240"/>
      <c r="F178" s="239"/>
      <c r="G178" s="238"/>
      <c r="H178" s="231"/>
      <c r="I178" s="237"/>
      <c r="J178" s="236"/>
      <c r="K178" s="236"/>
      <c r="L178" s="236"/>
      <c r="M178" s="236"/>
      <c r="N178" s="236"/>
      <c r="O178" s="236"/>
      <c r="P178" s="236"/>
      <c r="Q178" s="236"/>
      <c r="R178" s="236"/>
      <c r="S178" s="236"/>
      <c r="T178" s="236"/>
      <c r="U178" s="236"/>
      <c r="V178" s="236"/>
      <c r="W178" s="236"/>
      <c r="X178" s="236"/>
      <c r="Y178" s="236"/>
      <c r="Z178" s="236"/>
      <c r="AA178" s="236"/>
      <c r="AB178" s="236"/>
      <c r="AC178" s="236"/>
      <c r="AD178" s="236"/>
      <c r="AE178" s="236"/>
      <c r="AF178" s="236"/>
      <c r="AG178" s="236"/>
      <c r="AH178" s="236"/>
      <c r="AI178" s="236"/>
      <c r="AJ178" s="236"/>
      <c r="AK178" s="236"/>
      <c r="AL178" s="236"/>
      <c r="AM178" s="236"/>
      <c r="AN178" s="236"/>
      <c r="AO178" s="236"/>
      <c r="AP178" s="236"/>
      <c r="AQ178" s="236"/>
      <c r="AR178" s="236"/>
      <c r="AS178" s="177">
        <f t="shared" si="5"/>
        <v>0</v>
      </c>
      <c r="AT178" s="172"/>
      <c r="AU178" s="173"/>
      <c r="AV178" s="173"/>
      <c r="AW178" s="173"/>
      <c r="AX178" s="172"/>
      <c r="AY178" s="172"/>
      <c r="AZ178" s="172"/>
      <c r="BA178" s="172"/>
      <c r="BB178" s="172"/>
      <c r="BC178" s="172"/>
      <c r="BD178" s="172"/>
      <c r="BE178" s="172"/>
      <c r="BF178" s="172"/>
      <c r="BG178" s="172"/>
      <c r="BH178" s="172"/>
      <c r="BI178" s="172"/>
      <c r="BJ178" s="172"/>
      <c r="BK178" s="172"/>
      <c r="BL178" s="172"/>
      <c r="BM178" s="172"/>
      <c r="BN178" s="172"/>
      <c r="BO178" s="172"/>
      <c r="BP178" s="172"/>
      <c r="BQ178" s="172"/>
      <c r="BR178" s="172"/>
      <c r="BS178" s="172"/>
      <c r="BT178" s="172"/>
      <c r="BU178" s="172"/>
      <c r="BV178" s="172"/>
      <c r="BW178" s="172"/>
      <c r="BX178" s="172"/>
      <c r="BY178" s="172"/>
      <c r="BZ178" s="172"/>
      <c r="CA178" s="172"/>
      <c r="CB178" s="172"/>
      <c r="CC178" s="172"/>
      <c r="CD178" s="172"/>
      <c r="CE178" s="172"/>
      <c r="CF178" s="172"/>
      <c r="CG178" s="172"/>
      <c r="CH178" s="172"/>
      <c r="CI178" s="172"/>
      <c r="CJ178" s="172"/>
      <c r="CK178" s="172"/>
      <c r="CL178" s="172"/>
      <c r="CM178" s="172"/>
      <c r="CN178" s="172"/>
      <c r="CO178" s="172"/>
      <c r="CP178" s="172"/>
      <c r="CQ178" s="172"/>
      <c r="CR178" s="172"/>
      <c r="CS178" s="172"/>
      <c r="CT178" s="172"/>
      <c r="CU178" s="172"/>
      <c r="CV178" s="172"/>
      <c r="CW178" s="172"/>
      <c r="CX178" s="172"/>
      <c r="CY178" s="172"/>
      <c r="CZ178" s="172"/>
      <c r="DA178" s="172"/>
      <c r="DB178" s="172"/>
      <c r="DC178" s="172"/>
      <c r="DD178" s="172"/>
      <c r="DE178" s="172"/>
      <c r="DF178" s="172"/>
      <c r="DG178" s="172"/>
      <c r="DH178" s="172"/>
      <c r="DI178" s="172"/>
    </row>
    <row r="179" spans="1:113" s="225" customFormat="1" hidden="1">
      <c r="A179" s="178" t="s">
        <v>423</v>
      </c>
      <c r="B179" s="243"/>
      <c r="C179" s="242"/>
      <c r="D179" s="241"/>
      <c r="E179" s="240"/>
      <c r="F179" s="239"/>
      <c r="G179" s="238"/>
      <c r="H179" s="231"/>
      <c r="I179" s="237"/>
      <c r="J179" s="236"/>
      <c r="K179" s="236"/>
      <c r="L179" s="236"/>
      <c r="M179" s="236"/>
      <c r="N179" s="236"/>
      <c r="O179" s="236"/>
      <c r="P179" s="236"/>
      <c r="Q179" s="236"/>
      <c r="R179" s="236"/>
      <c r="S179" s="236"/>
      <c r="T179" s="236"/>
      <c r="U179" s="236"/>
      <c r="V179" s="236"/>
      <c r="W179" s="236"/>
      <c r="X179" s="236"/>
      <c r="Y179" s="236"/>
      <c r="Z179" s="236"/>
      <c r="AA179" s="236"/>
      <c r="AB179" s="236"/>
      <c r="AC179" s="236"/>
      <c r="AD179" s="236"/>
      <c r="AE179" s="236"/>
      <c r="AF179" s="236"/>
      <c r="AG179" s="236"/>
      <c r="AH179" s="236"/>
      <c r="AI179" s="236"/>
      <c r="AJ179" s="236"/>
      <c r="AK179" s="236"/>
      <c r="AL179" s="236"/>
      <c r="AM179" s="236"/>
      <c r="AN179" s="236"/>
      <c r="AO179" s="236"/>
      <c r="AP179" s="236"/>
      <c r="AQ179" s="236"/>
      <c r="AR179" s="236"/>
      <c r="AS179" s="177">
        <f t="shared" si="5"/>
        <v>0</v>
      </c>
      <c r="AT179" s="172"/>
      <c r="AU179" s="173"/>
      <c r="AV179" s="173"/>
      <c r="AW179" s="173"/>
      <c r="AX179" s="172"/>
      <c r="AY179" s="172"/>
      <c r="AZ179" s="172"/>
      <c r="BA179" s="172"/>
      <c r="BB179" s="172"/>
      <c r="BC179" s="172"/>
      <c r="BD179" s="172"/>
      <c r="BE179" s="172"/>
      <c r="BF179" s="172"/>
      <c r="BG179" s="172"/>
      <c r="BH179" s="172"/>
      <c r="BI179" s="172"/>
      <c r="BJ179" s="172"/>
      <c r="BK179" s="172"/>
      <c r="BL179" s="172"/>
      <c r="BM179" s="172"/>
      <c r="BN179" s="172"/>
      <c r="BO179" s="172"/>
      <c r="BP179" s="172"/>
      <c r="BQ179" s="172"/>
      <c r="BR179" s="172"/>
      <c r="BS179" s="172"/>
      <c r="BT179" s="172"/>
      <c r="BU179" s="172"/>
      <c r="BV179" s="172"/>
      <c r="BW179" s="172"/>
      <c r="BX179" s="172"/>
      <c r="BY179" s="172"/>
      <c r="BZ179" s="172"/>
      <c r="CA179" s="172"/>
      <c r="CB179" s="172"/>
      <c r="CC179" s="172"/>
      <c r="CD179" s="172"/>
      <c r="CE179" s="172"/>
      <c r="CF179" s="172"/>
      <c r="CG179" s="172"/>
      <c r="CH179" s="172"/>
      <c r="CI179" s="172"/>
      <c r="CJ179" s="172"/>
      <c r="CK179" s="172"/>
      <c r="CL179" s="172"/>
      <c r="CM179" s="172"/>
      <c r="CN179" s="172"/>
      <c r="CO179" s="172"/>
      <c r="CP179" s="172"/>
      <c r="CQ179" s="172"/>
      <c r="CR179" s="172"/>
      <c r="CS179" s="172"/>
      <c r="CT179" s="172"/>
      <c r="CU179" s="172"/>
      <c r="CV179" s="172"/>
      <c r="CW179" s="172"/>
      <c r="CX179" s="172"/>
      <c r="CY179" s="172"/>
      <c r="CZ179" s="172"/>
      <c r="DA179" s="172"/>
      <c r="DB179" s="172"/>
      <c r="DC179" s="172"/>
      <c r="DD179" s="172"/>
      <c r="DE179" s="172"/>
      <c r="DF179" s="172"/>
      <c r="DG179" s="172"/>
      <c r="DH179" s="172"/>
      <c r="DI179" s="172"/>
    </row>
    <row r="180" spans="1:113" s="225" customFormat="1" hidden="1">
      <c r="A180" s="178" t="s">
        <v>424</v>
      </c>
      <c r="B180" s="243"/>
      <c r="C180" s="242"/>
      <c r="D180" s="241"/>
      <c r="E180" s="240"/>
      <c r="F180" s="239"/>
      <c r="G180" s="238"/>
      <c r="H180" s="231"/>
      <c r="I180" s="237"/>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236"/>
      <c r="AH180" s="236"/>
      <c r="AI180" s="236"/>
      <c r="AJ180" s="236"/>
      <c r="AK180" s="236"/>
      <c r="AL180" s="236"/>
      <c r="AM180" s="236"/>
      <c r="AN180" s="236"/>
      <c r="AO180" s="236"/>
      <c r="AP180" s="236"/>
      <c r="AQ180" s="236"/>
      <c r="AR180" s="236"/>
      <c r="AS180" s="177">
        <f t="shared" si="5"/>
        <v>0</v>
      </c>
      <c r="AT180" s="172"/>
      <c r="AU180" s="173"/>
      <c r="AV180" s="173"/>
      <c r="AW180" s="173"/>
      <c r="AX180" s="172"/>
      <c r="AY180" s="172"/>
      <c r="AZ180" s="172"/>
      <c r="BA180" s="172"/>
      <c r="BB180" s="172"/>
      <c r="BC180" s="172"/>
      <c r="BD180" s="172"/>
      <c r="BE180" s="172"/>
      <c r="BF180" s="172"/>
      <c r="BG180" s="172"/>
      <c r="BH180" s="172"/>
      <c r="BI180" s="172"/>
      <c r="BJ180" s="172"/>
      <c r="BK180" s="172"/>
      <c r="BL180" s="172"/>
      <c r="BM180" s="172"/>
      <c r="BN180" s="172"/>
      <c r="BO180" s="172"/>
      <c r="BP180" s="172"/>
      <c r="BQ180" s="172"/>
      <c r="BR180" s="172"/>
      <c r="BS180" s="172"/>
      <c r="BT180" s="172"/>
      <c r="BU180" s="172"/>
      <c r="BV180" s="172"/>
      <c r="BW180" s="172"/>
      <c r="BX180" s="172"/>
      <c r="BY180" s="172"/>
      <c r="BZ180" s="172"/>
      <c r="CA180" s="172"/>
      <c r="CB180" s="172"/>
      <c r="CC180" s="172"/>
      <c r="CD180" s="172"/>
      <c r="CE180" s="172"/>
      <c r="CF180" s="172"/>
      <c r="CG180" s="172"/>
      <c r="CH180" s="172"/>
      <c r="CI180" s="172"/>
      <c r="CJ180" s="172"/>
      <c r="CK180" s="172"/>
      <c r="CL180" s="172"/>
      <c r="CM180" s="172"/>
      <c r="CN180" s="172"/>
      <c r="CO180" s="172"/>
      <c r="CP180" s="172"/>
      <c r="CQ180" s="172"/>
      <c r="CR180" s="172"/>
      <c r="CS180" s="172"/>
      <c r="CT180" s="172"/>
      <c r="CU180" s="172"/>
      <c r="CV180" s="172"/>
      <c r="CW180" s="172"/>
      <c r="CX180" s="172"/>
      <c r="CY180" s="172"/>
      <c r="CZ180" s="172"/>
      <c r="DA180" s="172"/>
      <c r="DB180" s="172"/>
      <c r="DC180" s="172"/>
      <c r="DD180" s="172"/>
      <c r="DE180" s="172"/>
      <c r="DF180" s="172"/>
      <c r="DG180" s="172"/>
      <c r="DH180" s="172"/>
      <c r="DI180" s="172"/>
    </row>
    <row r="181" spans="1:113" s="225" customFormat="1" hidden="1">
      <c r="A181" s="178" t="s">
        <v>425</v>
      </c>
      <c r="B181" s="243"/>
      <c r="C181" s="242"/>
      <c r="D181" s="241"/>
      <c r="E181" s="240"/>
      <c r="F181" s="239"/>
      <c r="G181" s="238"/>
      <c r="H181" s="231"/>
      <c r="I181" s="237"/>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236"/>
      <c r="AH181" s="236"/>
      <c r="AI181" s="236"/>
      <c r="AJ181" s="236"/>
      <c r="AK181" s="236"/>
      <c r="AL181" s="236"/>
      <c r="AM181" s="236"/>
      <c r="AN181" s="236"/>
      <c r="AO181" s="236"/>
      <c r="AP181" s="236"/>
      <c r="AQ181" s="236"/>
      <c r="AR181" s="236"/>
      <c r="AS181" s="177">
        <f t="shared" si="5"/>
        <v>0</v>
      </c>
      <c r="AT181" s="172"/>
      <c r="AU181" s="173"/>
      <c r="AV181" s="173"/>
      <c r="AW181" s="173"/>
      <c r="AX181" s="172"/>
      <c r="AY181" s="172"/>
      <c r="AZ181" s="172"/>
      <c r="BA181" s="172"/>
      <c r="BB181" s="172"/>
      <c r="BC181" s="172"/>
      <c r="BD181" s="172"/>
      <c r="BE181" s="172"/>
      <c r="BF181" s="172"/>
      <c r="BG181" s="172"/>
      <c r="BH181" s="172"/>
      <c r="BI181" s="172"/>
      <c r="BJ181" s="172"/>
      <c r="BK181" s="172"/>
      <c r="BL181" s="172"/>
      <c r="BM181" s="172"/>
      <c r="BN181" s="172"/>
      <c r="BO181" s="172"/>
      <c r="BP181" s="172"/>
      <c r="BQ181" s="172"/>
      <c r="BR181" s="172"/>
      <c r="BS181" s="172"/>
      <c r="BT181" s="172"/>
      <c r="BU181" s="172"/>
      <c r="BV181" s="172"/>
      <c r="BW181" s="172"/>
      <c r="BX181" s="172"/>
      <c r="BY181" s="172"/>
      <c r="BZ181" s="172"/>
      <c r="CA181" s="172"/>
      <c r="CB181" s="172"/>
      <c r="CC181" s="172"/>
      <c r="CD181" s="172"/>
      <c r="CE181" s="172"/>
      <c r="CF181" s="172"/>
      <c r="CG181" s="172"/>
      <c r="CH181" s="172"/>
      <c r="CI181" s="172"/>
      <c r="CJ181" s="172"/>
      <c r="CK181" s="172"/>
      <c r="CL181" s="172"/>
      <c r="CM181" s="172"/>
      <c r="CN181" s="172"/>
      <c r="CO181" s="172"/>
      <c r="CP181" s="172"/>
      <c r="CQ181" s="172"/>
      <c r="CR181" s="172"/>
      <c r="CS181" s="172"/>
      <c r="CT181" s="172"/>
      <c r="CU181" s="172"/>
      <c r="CV181" s="172"/>
      <c r="CW181" s="172"/>
      <c r="CX181" s="172"/>
      <c r="CY181" s="172"/>
      <c r="CZ181" s="172"/>
      <c r="DA181" s="172"/>
      <c r="DB181" s="172"/>
      <c r="DC181" s="172"/>
      <c r="DD181" s="172"/>
      <c r="DE181" s="172"/>
      <c r="DF181" s="172"/>
      <c r="DG181" s="172"/>
      <c r="DH181" s="172"/>
      <c r="DI181" s="172"/>
    </row>
    <row r="182" spans="1:113" s="225" customFormat="1" hidden="1">
      <c r="A182" s="178" t="s">
        <v>426</v>
      </c>
      <c r="B182" s="243"/>
      <c r="C182" s="242"/>
      <c r="D182" s="241"/>
      <c r="E182" s="240"/>
      <c r="F182" s="239"/>
      <c r="G182" s="238"/>
      <c r="H182" s="231"/>
      <c r="I182" s="237"/>
      <c r="J182" s="236"/>
      <c r="K182" s="236"/>
      <c r="L182" s="236"/>
      <c r="M182" s="236"/>
      <c r="N182" s="236"/>
      <c r="O182" s="236"/>
      <c r="P182" s="236"/>
      <c r="Q182" s="236"/>
      <c r="R182" s="236"/>
      <c r="S182" s="236"/>
      <c r="T182" s="236"/>
      <c r="U182" s="236"/>
      <c r="V182" s="236"/>
      <c r="W182" s="236"/>
      <c r="X182" s="236"/>
      <c r="Y182" s="236"/>
      <c r="Z182" s="236"/>
      <c r="AA182" s="236"/>
      <c r="AB182" s="236"/>
      <c r="AC182" s="236"/>
      <c r="AD182" s="236"/>
      <c r="AE182" s="236"/>
      <c r="AF182" s="236"/>
      <c r="AG182" s="236"/>
      <c r="AH182" s="236"/>
      <c r="AI182" s="236"/>
      <c r="AJ182" s="236"/>
      <c r="AK182" s="236"/>
      <c r="AL182" s="236"/>
      <c r="AM182" s="236"/>
      <c r="AN182" s="236"/>
      <c r="AO182" s="236"/>
      <c r="AP182" s="236"/>
      <c r="AQ182" s="236"/>
      <c r="AR182" s="236"/>
      <c r="AS182" s="177">
        <f t="shared" si="5"/>
        <v>0</v>
      </c>
      <c r="AT182" s="172"/>
      <c r="AU182" s="173"/>
      <c r="AV182" s="173"/>
      <c r="AW182" s="173"/>
      <c r="AX182" s="172"/>
      <c r="AY182" s="172"/>
      <c r="AZ182" s="172"/>
      <c r="BA182" s="172"/>
      <c r="BB182" s="172"/>
      <c r="BC182" s="172"/>
      <c r="BD182" s="172"/>
      <c r="BE182" s="172"/>
      <c r="BF182" s="172"/>
      <c r="BG182" s="172"/>
      <c r="BH182" s="172"/>
      <c r="BI182" s="172"/>
      <c r="BJ182" s="172"/>
      <c r="BK182" s="172"/>
      <c r="BL182" s="172"/>
      <c r="BM182" s="172"/>
      <c r="BN182" s="172"/>
      <c r="BO182" s="172"/>
      <c r="BP182" s="172"/>
      <c r="BQ182" s="172"/>
      <c r="BR182" s="172"/>
      <c r="BS182" s="172"/>
      <c r="BT182" s="172"/>
      <c r="BU182" s="172"/>
      <c r="BV182" s="172"/>
      <c r="BW182" s="172"/>
      <c r="BX182" s="172"/>
      <c r="BY182" s="172"/>
      <c r="BZ182" s="172"/>
      <c r="CA182" s="172"/>
      <c r="CB182" s="172"/>
      <c r="CC182" s="172"/>
      <c r="CD182" s="172"/>
      <c r="CE182" s="172"/>
      <c r="CF182" s="172"/>
      <c r="CG182" s="172"/>
      <c r="CH182" s="172"/>
      <c r="CI182" s="172"/>
      <c r="CJ182" s="172"/>
      <c r="CK182" s="172"/>
      <c r="CL182" s="172"/>
      <c r="CM182" s="172"/>
      <c r="CN182" s="172"/>
      <c r="CO182" s="172"/>
      <c r="CP182" s="172"/>
      <c r="CQ182" s="172"/>
      <c r="CR182" s="172"/>
      <c r="CS182" s="172"/>
      <c r="CT182" s="172"/>
      <c r="CU182" s="172"/>
      <c r="CV182" s="172"/>
      <c r="CW182" s="172"/>
      <c r="CX182" s="172"/>
      <c r="CY182" s="172"/>
      <c r="CZ182" s="172"/>
      <c r="DA182" s="172"/>
      <c r="DB182" s="172"/>
      <c r="DC182" s="172"/>
      <c r="DD182" s="172"/>
      <c r="DE182" s="172"/>
      <c r="DF182" s="172"/>
      <c r="DG182" s="172"/>
      <c r="DH182" s="172"/>
      <c r="DI182" s="172"/>
    </row>
    <row r="183" spans="1:113" s="225" customFormat="1" hidden="1">
      <c r="A183" s="178" t="s">
        <v>427</v>
      </c>
      <c r="B183" s="243"/>
      <c r="C183" s="242"/>
      <c r="D183" s="241"/>
      <c r="E183" s="240"/>
      <c r="F183" s="239"/>
      <c r="G183" s="238"/>
      <c r="H183" s="231"/>
      <c r="I183" s="237"/>
      <c r="J183" s="236"/>
      <c r="K183" s="236"/>
      <c r="L183" s="236"/>
      <c r="M183" s="236"/>
      <c r="N183" s="236"/>
      <c r="O183" s="236"/>
      <c r="P183" s="236"/>
      <c r="Q183" s="236"/>
      <c r="R183" s="236"/>
      <c r="S183" s="236"/>
      <c r="T183" s="236"/>
      <c r="U183" s="236"/>
      <c r="V183" s="236"/>
      <c r="W183" s="236"/>
      <c r="X183" s="236"/>
      <c r="Y183" s="236"/>
      <c r="Z183" s="236"/>
      <c r="AA183" s="236"/>
      <c r="AB183" s="236"/>
      <c r="AC183" s="236"/>
      <c r="AD183" s="236"/>
      <c r="AE183" s="236"/>
      <c r="AF183" s="236"/>
      <c r="AG183" s="236"/>
      <c r="AH183" s="236"/>
      <c r="AI183" s="236"/>
      <c r="AJ183" s="236"/>
      <c r="AK183" s="236"/>
      <c r="AL183" s="236"/>
      <c r="AM183" s="236"/>
      <c r="AN183" s="236"/>
      <c r="AO183" s="236"/>
      <c r="AP183" s="236"/>
      <c r="AQ183" s="236"/>
      <c r="AR183" s="236"/>
      <c r="AS183" s="177">
        <f t="shared" si="5"/>
        <v>0</v>
      </c>
      <c r="AT183" s="172"/>
      <c r="AU183" s="173"/>
      <c r="AV183" s="173"/>
      <c r="AW183" s="173"/>
      <c r="AX183" s="172"/>
      <c r="AY183" s="172"/>
      <c r="AZ183" s="172"/>
      <c r="BA183" s="172"/>
      <c r="BB183" s="172"/>
      <c r="BC183" s="172"/>
      <c r="BD183" s="172"/>
      <c r="BE183" s="172"/>
      <c r="BF183" s="172"/>
      <c r="BG183" s="172"/>
      <c r="BH183" s="172"/>
      <c r="BI183" s="172"/>
      <c r="BJ183" s="172"/>
      <c r="BK183" s="172"/>
      <c r="BL183" s="172"/>
      <c r="BM183" s="172"/>
      <c r="BN183" s="172"/>
      <c r="BO183" s="172"/>
      <c r="BP183" s="172"/>
      <c r="BQ183" s="172"/>
      <c r="BR183" s="172"/>
      <c r="BS183" s="172"/>
      <c r="BT183" s="172"/>
      <c r="BU183" s="172"/>
      <c r="BV183" s="172"/>
      <c r="BW183" s="172"/>
      <c r="BX183" s="172"/>
      <c r="BY183" s="172"/>
      <c r="BZ183" s="172"/>
      <c r="CA183" s="172"/>
      <c r="CB183" s="172"/>
      <c r="CC183" s="172"/>
      <c r="CD183" s="172"/>
      <c r="CE183" s="172"/>
      <c r="CF183" s="172"/>
      <c r="CG183" s="172"/>
      <c r="CH183" s="172"/>
      <c r="CI183" s="172"/>
      <c r="CJ183" s="172"/>
      <c r="CK183" s="172"/>
      <c r="CL183" s="172"/>
      <c r="CM183" s="172"/>
      <c r="CN183" s="172"/>
      <c r="CO183" s="172"/>
      <c r="CP183" s="172"/>
      <c r="CQ183" s="172"/>
      <c r="CR183" s="172"/>
      <c r="CS183" s="172"/>
      <c r="CT183" s="172"/>
      <c r="CU183" s="172"/>
      <c r="CV183" s="172"/>
      <c r="CW183" s="172"/>
      <c r="CX183" s="172"/>
      <c r="CY183" s="172"/>
      <c r="CZ183" s="172"/>
      <c r="DA183" s="172"/>
      <c r="DB183" s="172"/>
      <c r="DC183" s="172"/>
      <c r="DD183" s="172"/>
      <c r="DE183" s="172"/>
      <c r="DF183" s="172"/>
      <c r="DG183" s="172"/>
      <c r="DH183" s="172"/>
      <c r="DI183" s="172"/>
    </row>
    <row r="184" spans="1:113" s="225" customFormat="1" hidden="1">
      <c r="A184" s="178" t="s">
        <v>428</v>
      </c>
      <c r="B184" s="243"/>
      <c r="C184" s="242"/>
      <c r="D184" s="241"/>
      <c r="E184" s="240"/>
      <c r="F184" s="239"/>
      <c r="G184" s="238"/>
      <c r="H184" s="231"/>
      <c r="I184" s="237"/>
      <c r="J184" s="236"/>
      <c r="K184" s="236"/>
      <c r="L184" s="236"/>
      <c r="M184" s="236"/>
      <c r="N184" s="236"/>
      <c r="O184" s="236"/>
      <c r="P184" s="236"/>
      <c r="Q184" s="236"/>
      <c r="R184" s="236"/>
      <c r="S184" s="236"/>
      <c r="T184" s="236"/>
      <c r="U184" s="236"/>
      <c r="V184" s="236"/>
      <c r="W184" s="236"/>
      <c r="X184" s="236"/>
      <c r="Y184" s="236"/>
      <c r="Z184" s="236"/>
      <c r="AA184" s="236"/>
      <c r="AB184" s="236"/>
      <c r="AC184" s="236"/>
      <c r="AD184" s="236"/>
      <c r="AE184" s="236"/>
      <c r="AF184" s="236"/>
      <c r="AG184" s="236"/>
      <c r="AH184" s="236"/>
      <c r="AI184" s="236"/>
      <c r="AJ184" s="236"/>
      <c r="AK184" s="236"/>
      <c r="AL184" s="236"/>
      <c r="AM184" s="236"/>
      <c r="AN184" s="236"/>
      <c r="AO184" s="236"/>
      <c r="AP184" s="236"/>
      <c r="AQ184" s="236"/>
      <c r="AR184" s="236"/>
      <c r="AS184" s="177">
        <f t="shared" si="5"/>
        <v>0</v>
      </c>
      <c r="AT184" s="172"/>
      <c r="AU184" s="173"/>
      <c r="AV184" s="173"/>
      <c r="AW184" s="173"/>
      <c r="AX184" s="172"/>
      <c r="AY184" s="172"/>
      <c r="AZ184" s="172"/>
      <c r="BA184" s="172"/>
      <c r="BB184" s="172"/>
      <c r="BC184" s="172"/>
      <c r="BD184" s="172"/>
      <c r="BE184" s="172"/>
      <c r="BF184" s="172"/>
      <c r="BG184" s="172"/>
      <c r="BH184" s="172"/>
      <c r="BI184" s="172"/>
      <c r="BJ184" s="172"/>
      <c r="BK184" s="172"/>
      <c r="BL184" s="172"/>
      <c r="BM184" s="172"/>
      <c r="BN184" s="172"/>
      <c r="BO184" s="172"/>
      <c r="BP184" s="172"/>
      <c r="BQ184" s="172"/>
      <c r="BR184" s="172"/>
      <c r="BS184" s="172"/>
      <c r="BT184" s="172"/>
      <c r="BU184" s="172"/>
      <c r="BV184" s="172"/>
      <c r="BW184" s="172"/>
      <c r="BX184" s="172"/>
      <c r="BY184" s="172"/>
      <c r="BZ184" s="172"/>
      <c r="CA184" s="172"/>
      <c r="CB184" s="172"/>
      <c r="CC184" s="172"/>
      <c r="CD184" s="172"/>
      <c r="CE184" s="172"/>
      <c r="CF184" s="172"/>
      <c r="CG184" s="172"/>
      <c r="CH184" s="172"/>
      <c r="CI184" s="172"/>
      <c r="CJ184" s="172"/>
      <c r="CK184" s="172"/>
      <c r="CL184" s="172"/>
      <c r="CM184" s="172"/>
      <c r="CN184" s="172"/>
      <c r="CO184" s="172"/>
      <c r="CP184" s="172"/>
      <c r="CQ184" s="172"/>
      <c r="CR184" s="172"/>
      <c r="CS184" s="172"/>
      <c r="CT184" s="172"/>
      <c r="CU184" s="172"/>
      <c r="CV184" s="172"/>
      <c r="CW184" s="172"/>
      <c r="CX184" s="172"/>
      <c r="CY184" s="172"/>
      <c r="CZ184" s="172"/>
      <c r="DA184" s="172"/>
      <c r="DB184" s="172"/>
      <c r="DC184" s="172"/>
      <c r="DD184" s="172"/>
      <c r="DE184" s="172"/>
      <c r="DF184" s="172"/>
      <c r="DG184" s="172"/>
      <c r="DH184" s="172"/>
      <c r="DI184" s="172"/>
    </row>
    <row r="185" spans="1:113" s="225" customFormat="1" hidden="1">
      <c r="A185" s="178" t="s">
        <v>429</v>
      </c>
      <c r="B185" s="243"/>
      <c r="C185" s="242"/>
      <c r="D185" s="241"/>
      <c r="E185" s="240"/>
      <c r="F185" s="239"/>
      <c r="G185" s="238"/>
      <c r="H185" s="231"/>
      <c r="I185" s="237"/>
      <c r="J185" s="236"/>
      <c r="K185" s="236"/>
      <c r="L185" s="236"/>
      <c r="M185" s="236"/>
      <c r="N185" s="236"/>
      <c r="O185" s="236"/>
      <c r="P185" s="236"/>
      <c r="Q185" s="236"/>
      <c r="R185" s="236"/>
      <c r="S185" s="236"/>
      <c r="T185" s="236"/>
      <c r="U185" s="236"/>
      <c r="V185" s="236"/>
      <c r="W185" s="236"/>
      <c r="X185" s="236"/>
      <c r="Y185" s="236"/>
      <c r="Z185" s="236"/>
      <c r="AA185" s="236"/>
      <c r="AB185" s="236"/>
      <c r="AC185" s="236"/>
      <c r="AD185" s="236"/>
      <c r="AE185" s="236"/>
      <c r="AF185" s="236"/>
      <c r="AG185" s="236"/>
      <c r="AH185" s="236"/>
      <c r="AI185" s="236"/>
      <c r="AJ185" s="236"/>
      <c r="AK185" s="236"/>
      <c r="AL185" s="236"/>
      <c r="AM185" s="236"/>
      <c r="AN185" s="236"/>
      <c r="AO185" s="236"/>
      <c r="AP185" s="236"/>
      <c r="AQ185" s="236"/>
      <c r="AR185" s="236"/>
      <c r="AS185" s="177">
        <f t="shared" si="5"/>
        <v>0</v>
      </c>
      <c r="AT185" s="172"/>
      <c r="AU185" s="173"/>
      <c r="AV185" s="173"/>
      <c r="AW185" s="173"/>
      <c r="AX185" s="172"/>
      <c r="AY185" s="172"/>
      <c r="AZ185" s="172"/>
      <c r="BA185" s="172"/>
      <c r="BB185" s="172"/>
      <c r="BC185" s="172"/>
      <c r="BD185" s="172"/>
      <c r="BE185" s="172"/>
      <c r="BF185" s="172"/>
      <c r="BG185" s="172"/>
      <c r="BH185" s="172"/>
      <c r="BI185" s="172"/>
      <c r="BJ185" s="172"/>
      <c r="BK185" s="172"/>
      <c r="BL185" s="172"/>
      <c r="BM185" s="172"/>
      <c r="BN185" s="172"/>
      <c r="BO185" s="172"/>
      <c r="BP185" s="172"/>
      <c r="BQ185" s="172"/>
      <c r="BR185" s="172"/>
      <c r="BS185" s="172"/>
      <c r="BT185" s="172"/>
      <c r="BU185" s="172"/>
      <c r="BV185" s="172"/>
      <c r="BW185" s="172"/>
      <c r="BX185" s="172"/>
      <c r="BY185" s="172"/>
      <c r="BZ185" s="172"/>
      <c r="CA185" s="172"/>
      <c r="CB185" s="172"/>
      <c r="CC185" s="172"/>
      <c r="CD185" s="172"/>
      <c r="CE185" s="172"/>
      <c r="CF185" s="172"/>
      <c r="CG185" s="172"/>
      <c r="CH185" s="172"/>
      <c r="CI185" s="172"/>
      <c r="CJ185" s="172"/>
      <c r="CK185" s="172"/>
      <c r="CL185" s="172"/>
      <c r="CM185" s="172"/>
      <c r="CN185" s="172"/>
      <c r="CO185" s="172"/>
      <c r="CP185" s="172"/>
      <c r="CQ185" s="172"/>
      <c r="CR185" s="172"/>
      <c r="CS185" s="172"/>
      <c r="CT185" s="172"/>
      <c r="CU185" s="172"/>
      <c r="CV185" s="172"/>
      <c r="CW185" s="172"/>
      <c r="CX185" s="172"/>
      <c r="CY185" s="172"/>
      <c r="CZ185" s="172"/>
      <c r="DA185" s="172"/>
      <c r="DB185" s="172"/>
      <c r="DC185" s="172"/>
      <c r="DD185" s="172"/>
      <c r="DE185" s="172"/>
      <c r="DF185" s="172"/>
      <c r="DG185" s="172"/>
      <c r="DH185" s="172"/>
      <c r="DI185" s="172"/>
    </row>
    <row r="186" spans="1:113" s="225" customFormat="1" hidden="1">
      <c r="A186" s="178" t="s">
        <v>430</v>
      </c>
      <c r="B186" s="243"/>
      <c r="C186" s="242"/>
      <c r="D186" s="241"/>
      <c r="E186" s="240"/>
      <c r="F186" s="239"/>
      <c r="G186" s="238"/>
      <c r="H186" s="231"/>
      <c r="I186" s="237"/>
      <c r="J186" s="236"/>
      <c r="K186" s="236"/>
      <c r="L186" s="236"/>
      <c r="M186" s="236"/>
      <c r="N186" s="236"/>
      <c r="O186" s="236"/>
      <c r="P186" s="236"/>
      <c r="Q186" s="236"/>
      <c r="R186" s="236"/>
      <c r="S186" s="236"/>
      <c r="T186" s="236"/>
      <c r="U186" s="236"/>
      <c r="V186" s="236"/>
      <c r="W186" s="236"/>
      <c r="X186" s="236"/>
      <c r="Y186" s="236"/>
      <c r="Z186" s="236"/>
      <c r="AA186" s="236"/>
      <c r="AB186" s="236"/>
      <c r="AC186" s="236"/>
      <c r="AD186" s="236"/>
      <c r="AE186" s="236"/>
      <c r="AF186" s="236"/>
      <c r="AG186" s="236"/>
      <c r="AH186" s="236"/>
      <c r="AI186" s="236"/>
      <c r="AJ186" s="236"/>
      <c r="AK186" s="236"/>
      <c r="AL186" s="236"/>
      <c r="AM186" s="236"/>
      <c r="AN186" s="236"/>
      <c r="AO186" s="236"/>
      <c r="AP186" s="236"/>
      <c r="AQ186" s="236"/>
      <c r="AR186" s="236"/>
      <c r="AS186" s="177">
        <f t="shared" si="5"/>
        <v>0</v>
      </c>
      <c r="AT186" s="172"/>
      <c r="AU186" s="173"/>
      <c r="AV186" s="173"/>
      <c r="AW186" s="173"/>
      <c r="AX186" s="172"/>
      <c r="AY186" s="172"/>
      <c r="AZ186" s="172"/>
      <c r="BA186" s="172"/>
      <c r="BB186" s="172"/>
      <c r="BC186" s="172"/>
      <c r="BD186" s="172"/>
      <c r="BE186" s="172"/>
      <c r="BF186" s="172"/>
      <c r="BG186" s="172"/>
      <c r="BH186" s="172"/>
      <c r="BI186" s="172"/>
      <c r="BJ186" s="172"/>
      <c r="BK186" s="172"/>
      <c r="BL186" s="172"/>
      <c r="BM186" s="172"/>
      <c r="BN186" s="172"/>
      <c r="BO186" s="172"/>
      <c r="BP186" s="172"/>
      <c r="BQ186" s="172"/>
      <c r="BR186" s="172"/>
      <c r="BS186" s="172"/>
      <c r="BT186" s="172"/>
      <c r="BU186" s="172"/>
      <c r="BV186" s="172"/>
      <c r="BW186" s="172"/>
      <c r="BX186" s="172"/>
      <c r="BY186" s="172"/>
      <c r="BZ186" s="172"/>
      <c r="CA186" s="172"/>
      <c r="CB186" s="172"/>
      <c r="CC186" s="172"/>
      <c r="CD186" s="172"/>
      <c r="CE186" s="172"/>
      <c r="CF186" s="172"/>
      <c r="CG186" s="172"/>
      <c r="CH186" s="172"/>
      <c r="CI186" s="172"/>
      <c r="CJ186" s="172"/>
      <c r="CK186" s="172"/>
      <c r="CL186" s="172"/>
      <c r="CM186" s="172"/>
      <c r="CN186" s="172"/>
      <c r="CO186" s="172"/>
      <c r="CP186" s="172"/>
      <c r="CQ186" s="172"/>
      <c r="CR186" s="172"/>
      <c r="CS186" s="172"/>
      <c r="CT186" s="172"/>
      <c r="CU186" s="172"/>
      <c r="CV186" s="172"/>
      <c r="CW186" s="172"/>
      <c r="CX186" s="172"/>
      <c r="CY186" s="172"/>
      <c r="CZ186" s="172"/>
      <c r="DA186" s="172"/>
      <c r="DB186" s="172"/>
      <c r="DC186" s="172"/>
      <c r="DD186" s="172"/>
      <c r="DE186" s="172"/>
      <c r="DF186" s="172"/>
      <c r="DG186" s="172"/>
      <c r="DH186" s="172"/>
      <c r="DI186" s="172"/>
    </row>
    <row r="187" spans="1:113" s="225" customFormat="1" hidden="1">
      <c r="A187" s="178" t="s">
        <v>431</v>
      </c>
      <c r="B187" s="243"/>
      <c r="C187" s="242"/>
      <c r="D187" s="241"/>
      <c r="E187" s="240"/>
      <c r="F187" s="239"/>
      <c r="G187" s="238"/>
      <c r="H187" s="231"/>
      <c r="I187" s="237"/>
      <c r="J187" s="236"/>
      <c r="K187" s="236"/>
      <c r="L187" s="236"/>
      <c r="M187" s="236"/>
      <c r="N187" s="236"/>
      <c r="O187" s="236"/>
      <c r="P187" s="236"/>
      <c r="Q187" s="236"/>
      <c r="R187" s="236"/>
      <c r="S187" s="236"/>
      <c r="T187" s="236"/>
      <c r="U187" s="236"/>
      <c r="V187" s="236"/>
      <c r="W187" s="236"/>
      <c r="X187" s="236"/>
      <c r="Y187" s="236"/>
      <c r="Z187" s="236"/>
      <c r="AA187" s="236"/>
      <c r="AB187" s="236"/>
      <c r="AC187" s="236"/>
      <c r="AD187" s="236"/>
      <c r="AE187" s="236"/>
      <c r="AF187" s="236"/>
      <c r="AG187" s="236"/>
      <c r="AH187" s="236"/>
      <c r="AI187" s="236"/>
      <c r="AJ187" s="236"/>
      <c r="AK187" s="236"/>
      <c r="AL187" s="236"/>
      <c r="AM187" s="236"/>
      <c r="AN187" s="236"/>
      <c r="AO187" s="236"/>
      <c r="AP187" s="236"/>
      <c r="AQ187" s="236"/>
      <c r="AR187" s="236"/>
      <c r="AS187" s="177">
        <f t="shared" si="5"/>
        <v>0</v>
      </c>
      <c r="AT187" s="172"/>
      <c r="AU187" s="173"/>
      <c r="AV187" s="173"/>
      <c r="AW187" s="173"/>
      <c r="AX187" s="172"/>
      <c r="AY187" s="172"/>
      <c r="AZ187" s="172"/>
      <c r="BA187" s="172"/>
      <c r="BB187" s="172"/>
      <c r="BC187" s="172"/>
      <c r="BD187" s="172"/>
      <c r="BE187" s="172"/>
      <c r="BF187" s="172"/>
      <c r="BG187" s="172"/>
      <c r="BH187" s="172"/>
      <c r="BI187" s="172"/>
      <c r="BJ187" s="172"/>
      <c r="BK187" s="172"/>
      <c r="BL187" s="172"/>
      <c r="BM187" s="172"/>
      <c r="BN187" s="172"/>
      <c r="BO187" s="172"/>
      <c r="BP187" s="172"/>
      <c r="BQ187" s="172"/>
      <c r="BR187" s="172"/>
      <c r="BS187" s="172"/>
      <c r="BT187" s="172"/>
      <c r="BU187" s="172"/>
      <c r="BV187" s="172"/>
      <c r="BW187" s="172"/>
      <c r="BX187" s="172"/>
      <c r="BY187" s="172"/>
      <c r="BZ187" s="172"/>
      <c r="CA187" s="172"/>
      <c r="CB187" s="172"/>
      <c r="CC187" s="172"/>
      <c r="CD187" s="172"/>
      <c r="CE187" s="172"/>
      <c r="CF187" s="172"/>
      <c r="CG187" s="172"/>
      <c r="CH187" s="172"/>
      <c r="CI187" s="172"/>
      <c r="CJ187" s="172"/>
      <c r="CK187" s="172"/>
      <c r="CL187" s="172"/>
      <c r="CM187" s="172"/>
      <c r="CN187" s="172"/>
      <c r="CO187" s="172"/>
      <c r="CP187" s="172"/>
      <c r="CQ187" s="172"/>
      <c r="CR187" s="172"/>
      <c r="CS187" s="172"/>
      <c r="CT187" s="172"/>
      <c r="CU187" s="172"/>
      <c r="CV187" s="172"/>
      <c r="CW187" s="172"/>
      <c r="CX187" s="172"/>
      <c r="CY187" s="172"/>
      <c r="CZ187" s="172"/>
      <c r="DA187" s="172"/>
      <c r="DB187" s="172"/>
      <c r="DC187" s="172"/>
      <c r="DD187" s="172"/>
      <c r="DE187" s="172"/>
      <c r="DF187" s="172"/>
      <c r="DG187" s="172"/>
      <c r="DH187" s="172"/>
      <c r="DI187" s="172"/>
    </row>
    <row r="188" spans="1:113" s="225" customFormat="1" hidden="1">
      <c r="A188" s="178" t="s">
        <v>432</v>
      </c>
      <c r="B188" s="243"/>
      <c r="C188" s="242"/>
      <c r="D188" s="241"/>
      <c r="E188" s="240"/>
      <c r="F188" s="239"/>
      <c r="G188" s="238"/>
      <c r="H188" s="231"/>
      <c r="I188" s="237"/>
      <c r="J188" s="236"/>
      <c r="K188" s="236"/>
      <c r="L188" s="236"/>
      <c r="M188" s="236"/>
      <c r="N188" s="236"/>
      <c r="O188" s="236"/>
      <c r="P188" s="236"/>
      <c r="Q188" s="236"/>
      <c r="R188" s="236"/>
      <c r="S188" s="236"/>
      <c r="T188" s="236"/>
      <c r="U188" s="236"/>
      <c r="V188" s="236"/>
      <c r="W188" s="236"/>
      <c r="X188" s="236"/>
      <c r="Y188" s="236"/>
      <c r="Z188" s="236"/>
      <c r="AA188" s="236"/>
      <c r="AB188" s="236"/>
      <c r="AC188" s="236"/>
      <c r="AD188" s="236"/>
      <c r="AE188" s="236"/>
      <c r="AF188" s="236"/>
      <c r="AG188" s="236"/>
      <c r="AH188" s="236"/>
      <c r="AI188" s="236"/>
      <c r="AJ188" s="236"/>
      <c r="AK188" s="236"/>
      <c r="AL188" s="236"/>
      <c r="AM188" s="236"/>
      <c r="AN188" s="236"/>
      <c r="AO188" s="236"/>
      <c r="AP188" s="236"/>
      <c r="AQ188" s="236"/>
      <c r="AR188" s="236"/>
      <c r="AS188" s="177">
        <f t="shared" si="5"/>
        <v>0</v>
      </c>
      <c r="AT188" s="172"/>
      <c r="AU188" s="173"/>
      <c r="AV188" s="173"/>
      <c r="AW188" s="173"/>
      <c r="AX188" s="172"/>
      <c r="AY188" s="172"/>
      <c r="AZ188" s="172"/>
      <c r="BA188" s="172"/>
      <c r="BB188" s="172"/>
      <c r="BC188" s="172"/>
      <c r="BD188" s="172"/>
      <c r="BE188" s="172"/>
      <c r="BF188" s="172"/>
      <c r="BG188" s="172"/>
      <c r="BH188" s="172"/>
      <c r="BI188" s="172"/>
      <c r="BJ188" s="172"/>
      <c r="BK188" s="172"/>
      <c r="BL188" s="172"/>
      <c r="BM188" s="172"/>
      <c r="BN188" s="172"/>
      <c r="BO188" s="172"/>
      <c r="BP188" s="172"/>
      <c r="BQ188" s="172"/>
      <c r="BR188" s="172"/>
      <c r="BS188" s="172"/>
      <c r="BT188" s="172"/>
      <c r="BU188" s="172"/>
      <c r="BV188" s="172"/>
      <c r="BW188" s="172"/>
      <c r="BX188" s="172"/>
      <c r="BY188" s="172"/>
      <c r="BZ188" s="172"/>
      <c r="CA188" s="172"/>
      <c r="CB188" s="172"/>
      <c r="CC188" s="172"/>
      <c r="CD188" s="172"/>
      <c r="CE188" s="172"/>
      <c r="CF188" s="172"/>
      <c r="CG188" s="172"/>
      <c r="CH188" s="172"/>
      <c r="CI188" s="172"/>
      <c r="CJ188" s="172"/>
      <c r="CK188" s="172"/>
      <c r="CL188" s="172"/>
      <c r="CM188" s="172"/>
      <c r="CN188" s="172"/>
      <c r="CO188" s="172"/>
      <c r="CP188" s="172"/>
      <c r="CQ188" s="172"/>
      <c r="CR188" s="172"/>
      <c r="CS188" s="172"/>
      <c r="CT188" s="172"/>
      <c r="CU188" s="172"/>
      <c r="CV188" s="172"/>
      <c r="CW188" s="172"/>
      <c r="CX188" s="172"/>
      <c r="CY188" s="172"/>
      <c r="CZ188" s="172"/>
      <c r="DA188" s="172"/>
      <c r="DB188" s="172"/>
      <c r="DC188" s="172"/>
      <c r="DD188" s="172"/>
      <c r="DE188" s="172"/>
      <c r="DF188" s="172"/>
      <c r="DG188" s="172"/>
      <c r="DH188" s="172"/>
      <c r="DI188" s="172"/>
    </row>
    <row r="189" spans="1:113" s="225" customFormat="1" hidden="1">
      <c r="A189" s="178" t="s">
        <v>433</v>
      </c>
      <c r="B189" s="243"/>
      <c r="C189" s="242"/>
      <c r="D189" s="241"/>
      <c r="E189" s="240"/>
      <c r="F189" s="239"/>
      <c r="G189" s="238"/>
      <c r="H189" s="231"/>
      <c r="I189" s="237"/>
      <c r="J189" s="236"/>
      <c r="K189" s="236"/>
      <c r="L189" s="236"/>
      <c r="M189" s="236"/>
      <c r="N189" s="236"/>
      <c r="O189" s="236"/>
      <c r="P189" s="236"/>
      <c r="Q189" s="236"/>
      <c r="R189" s="236"/>
      <c r="S189" s="236"/>
      <c r="T189" s="236"/>
      <c r="U189" s="236"/>
      <c r="V189" s="236"/>
      <c r="W189" s="236"/>
      <c r="X189" s="236"/>
      <c r="Y189" s="236"/>
      <c r="Z189" s="236"/>
      <c r="AA189" s="236"/>
      <c r="AB189" s="236"/>
      <c r="AC189" s="236"/>
      <c r="AD189" s="236"/>
      <c r="AE189" s="236"/>
      <c r="AF189" s="236"/>
      <c r="AG189" s="236"/>
      <c r="AH189" s="236"/>
      <c r="AI189" s="236"/>
      <c r="AJ189" s="236"/>
      <c r="AK189" s="236"/>
      <c r="AL189" s="236"/>
      <c r="AM189" s="236"/>
      <c r="AN189" s="236"/>
      <c r="AO189" s="236"/>
      <c r="AP189" s="236"/>
      <c r="AQ189" s="236"/>
      <c r="AR189" s="236"/>
      <c r="AS189" s="177">
        <f t="shared" si="5"/>
        <v>0</v>
      </c>
      <c r="AT189" s="172"/>
      <c r="AU189" s="173"/>
      <c r="AV189" s="173"/>
      <c r="AW189" s="173"/>
      <c r="AX189" s="172"/>
      <c r="AY189" s="172"/>
      <c r="AZ189" s="172"/>
      <c r="BA189" s="172"/>
      <c r="BB189" s="172"/>
      <c r="BC189" s="172"/>
      <c r="BD189" s="172"/>
      <c r="BE189" s="172"/>
      <c r="BF189" s="172"/>
      <c r="BG189" s="172"/>
      <c r="BH189" s="172"/>
      <c r="BI189" s="172"/>
      <c r="BJ189" s="172"/>
      <c r="BK189" s="172"/>
      <c r="BL189" s="172"/>
      <c r="BM189" s="172"/>
      <c r="BN189" s="172"/>
      <c r="BO189" s="172"/>
      <c r="BP189" s="172"/>
      <c r="BQ189" s="172"/>
      <c r="BR189" s="172"/>
      <c r="BS189" s="172"/>
      <c r="BT189" s="172"/>
      <c r="BU189" s="172"/>
      <c r="BV189" s="172"/>
      <c r="BW189" s="172"/>
      <c r="BX189" s="172"/>
      <c r="BY189" s="172"/>
      <c r="BZ189" s="172"/>
      <c r="CA189" s="172"/>
      <c r="CB189" s="172"/>
      <c r="CC189" s="172"/>
      <c r="CD189" s="172"/>
      <c r="CE189" s="172"/>
      <c r="CF189" s="172"/>
      <c r="CG189" s="172"/>
      <c r="CH189" s="172"/>
      <c r="CI189" s="172"/>
      <c r="CJ189" s="172"/>
      <c r="CK189" s="172"/>
      <c r="CL189" s="172"/>
      <c r="CM189" s="172"/>
      <c r="CN189" s="172"/>
      <c r="CO189" s="172"/>
      <c r="CP189" s="172"/>
      <c r="CQ189" s="172"/>
      <c r="CR189" s="172"/>
      <c r="CS189" s="172"/>
      <c r="CT189" s="172"/>
      <c r="CU189" s="172"/>
      <c r="CV189" s="172"/>
      <c r="CW189" s="172"/>
      <c r="CX189" s="172"/>
      <c r="CY189" s="172"/>
      <c r="CZ189" s="172"/>
      <c r="DA189" s="172"/>
      <c r="DB189" s="172"/>
      <c r="DC189" s="172"/>
      <c r="DD189" s="172"/>
      <c r="DE189" s="172"/>
      <c r="DF189" s="172"/>
      <c r="DG189" s="172"/>
      <c r="DH189" s="172"/>
      <c r="DI189" s="172"/>
    </row>
    <row r="190" spans="1:113" s="225" customFormat="1" hidden="1">
      <c r="A190" s="178" t="s">
        <v>434</v>
      </c>
      <c r="B190" s="243"/>
      <c r="C190" s="242"/>
      <c r="D190" s="241"/>
      <c r="E190" s="240"/>
      <c r="F190" s="239"/>
      <c r="G190" s="238"/>
      <c r="H190" s="231"/>
      <c r="I190" s="237"/>
      <c r="J190" s="236"/>
      <c r="K190" s="236"/>
      <c r="L190" s="236"/>
      <c r="M190" s="236"/>
      <c r="N190" s="236"/>
      <c r="O190" s="236"/>
      <c r="P190" s="236"/>
      <c r="Q190" s="236"/>
      <c r="R190" s="236"/>
      <c r="S190" s="236"/>
      <c r="T190" s="236"/>
      <c r="U190" s="236"/>
      <c r="V190" s="236"/>
      <c r="W190" s="236"/>
      <c r="X190" s="236"/>
      <c r="Y190" s="236"/>
      <c r="Z190" s="236"/>
      <c r="AA190" s="236"/>
      <c r="AB190" s="236"/>
      <c r="AC190" s="236"/>
      <c r="AD190" s="236"/>
      <c r="AE190" s="236"/>
      <c r="AF190" s="236"/>
      <c r="AG190" s="236"/>
      <c r="AH190" s="236"/>
      <c r="AI190" s="236"/>
      <c r="AJ190" s="236"/>
      <c r="AK190" s="236"/>
      <c r="AL190" s="236"/>
      <c r="AM190" s="236"/>
      <c r="AN190" s="236"/>
      <c r="AO190" s="236"/>
      <c r="AP190" s="236"/>
      <c r="AQ190" s="236"/>
      <c r="AR190" s="236"/>
      <c r="AS190" s="177">
        <f t="shared" si="5"/>
        <v>0</v>
      </c>
      <c r="AT190" s="172"/>
      <c r="AU190" s="173"/>
      <c r="AV190" s="173"/>
      <c r="AW190" s="173"/>
      <c r="AX190" s="172"/>
      <c r="AY190" s="172"/>
      <c r="AZ190" s="172"/>
      <c r="BA190" s="172"/>
      <c r="BB190" s="172"/>
      <c r="BC190" s="172"/>
      <c r="BD190" s="172"/>
      <c r="BE190" s="172"/>
      <c r="BF190" s="172"/>
      <c r="BG190" s="172"/>
      <c r="BH190" s="172"/>
      <c r="BI190" s="172"/>
      <c r="BJ190" s="172"/>
      <c r="BK190" s="172"/>
      <c r="BL190" s="172"/>
      <c r="BM190" s="172"/>
      <c r="BN190" s="172"/>
      <c r="BO190" s="172"/>
      <c r="BP190" s="172"/>
      <c r="BQ190" s="172"/>
      <c r="BR190" s="172"/>
      <c r="BS190" s="172"/>
      <c r="BT190" s="172"/>
      <c r="BU190" s="172"/>
      <c r="BV190" s="172"/>
      <c r="BW190" s="172"/>
      <c r="BX190" s="172"/>
      <c r="BY190" s="172"/>
      <c r="BZ190" s="172"/>
      <c r="CA190" s="172"/>
      <c r="CB190" s="172"/>
      <c r="CC190" s="172"/>
      <c r="CD190" s="172"/>
      <c r="CE190" s="172"/>
      <c r="CF190" s="172"/>
      <c r="CG190" s="172"/>
      <c r="CH190" s="172"/>
      <c r="CI190" s="172"/>
      <c r="CJ190" s="172"/>
      <c r="CK190" s="172"/>
      <c r="CL190" s="172"/>
      <c r="CM190" s="172"/>
      <c r="CN190" s="172"/>
      <c r="CO190" s="172"/>
      <c r="CP190" s="172"/>
      <c r="CQ190" s="172"/>
      <c r="CR190" s="172"/>
      <c r="CS190" s="172"/>
      <c r="CT190" s="172"/>
      <c r="CU190" s="172"/>
      <c r="CV190" s="172"/>
      <c r="CW190" s="172"/>
      <c r="CX190" s="172"/>
      <c r="CY190" s="172"/>
      <c r="CZ190" s="172"/>
      <c r="DA190" s="172"/>
      <c r="DB190" s="172"/>
      <c r="DC190" s="172"/>
      <c r="DD190" s="172"/>
      <c r="DE190" s="172"/>
      <c r="DF190" s="172"/>
      <c r="DG190" s="172"/>
      <c r="DH190" s="172"/>
      <c r="DI190" s="172"/>
    </row>
    <row r="191" spans="1:113" s="225" customFormat="1" hidden="1">
      <c r="A191" s="178" t="s">
        <v>435</v>
      </c>
      <c r="B191" s="243"/>
      <c r="C191" s="242"/>
      <c r="D191" s="241"/>
      <c r="E191" s="240"/>
      <c r="F191" s="239"/>
      <c r="G191" s="238"/>
      <c r="H191" s="231"/>
      <c r="I191" s="237"/>
      <c r="J191" s="236"/>
      <c r="K191" s="236"/>
      <c r="L191" s="236"/>
      <c r="M191" s="236"/>
      <c r="N191" s="236"/>
      <c r="O191" s="236"/>
      <c r="P191" s="236"/>
      <c r="Q191" s="236"/>
      <c r="R191" s="236"/>
      <c r="S191" s="236"/>
      <c r="T191" s="236"/>
      <c r="U191" s="236"/>
      <c r="V191" s="236"/>
      <c r="W191" s="236"/>
      <c r="X191" s="236"/>
      <c r="Y191" s="236"/>
      <c r="Z191" s="236"/>
      <c r="AA191" s="236"/>
      <c r="AB191" s="236"/>
      <c r="AC191" s="236"/>
      <c r="AD191" s="236"/>
      <c r="AE191" s="236"/>
      <c r="AF191" s="236"/>
      <c r="AG191" s="236"/>
      <c r="AH191" s="236"/>
      <c r="AI191" s="236"/>
      <c r="AJ191" s="236"/>
      <c r="AK191" s="236"/>
      <c r="AL191" s="236"/>
      <c r="AM191" s="236"/>
      <c r="AN191" s="236"/>
      <c r="AO191" s="236"/>
      <c r="AP191" s="236"/>
      <c r="AQ191" s="236"/>
      <c r="AR191" s="236"/>
      <c r="AS191" s="177">
        <f t="shared" si="5"/>
        <v>0</v>
      </c>
      <c r="AT191" s="172"/>
      <c r="AU191" s="173"/>
      <c r="AV191" s="173"/>
      <c r="AW191" s="173"/>
      <c r="AX191" s="172"/>
      <c r="AY191" s="172"/>
      <c r="AZ191" s="172"/>
      <c r="BA191" s="172"/>
      <c r="BB191" s="172"/>
      <c r="BC191" s="172"/>
      <c r="BD191" s="172"/>
      <c r="BE191" s="172"/>
      <c r="BF191" s="172"/>
      <c r="BG191" s="172"/>
      <c r="BH191" s="172"/>
      <c r="BI191" s="172"/>
      <c r="BJ191" s="172"/>
      <c r="BK191" s="172"/>
      <c r="BL191" s="172"/>
      <c r="BM191" s="172"/>
      <c r="BN191" s="172"/>
      <c r="BO191" s="172"/>
      <c r="BP191" s="172"/>
      <c r="BQ191" s="172"/>
      <c r="BR191" s="172"/>
      <c r="BS191" s="172"/>
      <c r="BT191" s="172"/>
      <c r="BU191" s="172"/>
      <c r="BV191" s="172"/>
      <c r="BW191" s="172"/>
      <c r="BX191" s="172"/>
      <c r="BY191" s="172"/>
      <c r="BZ191" s="172"/>
      <c r="CA191" s="172"/>
      <c r="CB191" s="172"/>
      <c r="CC191" s="172"/>
      <c r="CD191" s="172"/>
      <c r="CE191" s="172"/>
      <c r="CF191" s="172"/>
      <c r="CG191" s="172"/>
      <c r="CH191" s="172"/>
      <c r="CI191" s="172"/>
      <c r="CJ191" s="172"/>
      <c r="CK191" s="172"/>
      <c r="CL191" s="172"/>
      <c r="CM191" s="172"/>
      <c r="CN191" s="172"/>
      <c r="CO191" s="172"/>
      <c r="CP191" s="172"/>
      <c r="CQ191" s="172"/>
      <c r="CR191" s="172"/>
      <c r="CS191" s="172"/>
      <c r="CT191" s="172"/>
      <c r="CU191" s="172"/>
      <c r="CV191" s="172"/>
      <c r="CW191" s="172"/>
      <c r="CX191" s="172"/>
      <c r="CY191" s="172"/>
      <c r="CZ191" s="172"/>
      <c r="DA191" s="172"/>
      <c r="DB191" s="172"/>
      <c r="DC191" s="172"/>
      <c r="DD191" s="172"/>
      <c r="DE191" s="172"/>
      <c r="DF191" s="172"/>
      <c r="DG191" s="172"/>
      <c r="DH191" s="172"/>
      <c r="DI191" s="172"/>
    </row>
    <row r="192" spans="1:113" s="225" customFormat="1" hidden="1">
      <c r="A192" s="178" t="s">
        <v>436</v>
      </c>
      <c r="B192" s="243"/>
      <c r="C192" s="242"/>
      <c r="D192" s="241"/>
      <c r="E192" s="240"/>
      <c r="F192" s="239"/>
      <c r="G192" s="238"/>
      <c r="H192" s="231"/>
      <c r="I192" s="237"/>
      <c r="J192" s="236"/>
      <c r="K192" s="236"/>
      <c r="L192" s="236"/>
      <c r="M192" s="236"/>
      <c r="N192" s="236"/>
      <c r="O192" s="236"/>
      <c r="P192" s="236"/>
      <c r="Q192" s="236"/>
      <c r="R192" s="236"/>
      <c r="S192" s="236"/>
      <c r="T192" s="236"/>
      <c r="U192" s="236"/>
      <c r="V192" s="236"/>
      <c r="W192" s="236"/>
      <c r="X192" s="236"/>
      <c r="Y192" s="236"/>
      <c r="Z192" s="236"/>
      <c r="AA192" s="236"/>
      <c r="AB192" s="236"/>
      <c r="AC192" s="236"/>
      <c r="AD192" s="236"/>
      <c r="AE192" s="236"/>
      <c r="AF192" s="236"/>
      <c r="AG192" s="236"/>
      <c r="AH192" s="236"/>
      <c r="AI192" s="236"/>
      <c r="AJ192" s="236"/>
      <c r="AK192" s="236"/>
      <c r="AL192" s="236"/>
      <c r="AM192" s="236"/>
      <c r="AN192" s="236"/>
      <c r="AO192" s="236"/>
      <c r="AP192" s="236"/>
      <c r="AQ192" s="236"/>
      <c r="AR192" s="236"/>
      <c r="AS192" s="177">
        <f t="shared" si="5"/>
        <v>0</v>
      </c>
      <c r="AT192" s="172"/>
      <c r="AU192" s="173"/>
      <c r="AV192" s="173"/>
      <c r="AW192" s="173"/>
      <c r="AX192" s="172"/>
      <c r="AY192" s="172"/>
      <c r="AZ192" s="172"/>
      <c r="BA192" s="172"/>
      <c r="BB192" s="172"/>
      <c r="BC192" s="172"/>
      <c r="BD192" s="172"/>
      <c r="BE192" s="172"/>
      <c r="BF192" s="172"/>
      <c r="BG192" s="172"/>
      <c r="BH192" s="172"/>
      <c r="BI192" s="172"/>
      <c r="BJ192" s="172"/>
      <c r="BK192" s="172"/>
      <c r="BL192" s="172"/>
      <c r="BM192" s="172"/>
      <c r="BN192" s="172"/>
      <c r="BO192" s="172"/>
      <c r="BP192" s="172"/>
      <c r="BQ192" s="172"/>
      <c r="BR192" s="172"/>
      <c r="BS192" s="172"/>
      <c r="BT192" s="172"/>
      <c r="BU192" s="172"/>
      <c r="BV192" s="172"/>
      <c r="BW192" s="172"/>
      <c r="BX192" s="172"/>
      <c r="BY192" s="172"/>
      <c r="BZ192" s="172"/>
      <c r="CA192" s="172"/>
      <c r="CB192" s="172"/>
      <c r="CC192" s="172"/>
      <c r="CD192" s="172"/>
      <c r="CE192" s="172"/>
      <c r="CF192" s="172"/>
      <c r="CG192" s="172"/>
      <c r="CH192" s="172"/>
      <c r="CI192" s="172"/>
      <c r="CJ192" s="172"/>
      <c r="CK192" s="172"/>
      <c r="CL192" s="172"/>
      <c r="CM192" s="172"/>
      <c r="CN192" s="172"/>
      <c r="CO192" s="172"/>
      <c r="CP192" s="172"/>
      <c r="CQ192" s="172"/>
      <c r="CR192" s="172"/>
      <c r="CS192" s="172"/>
      <c r="CT192" s="172"/>
      <c r="CU192" s="172"/>
      <c r="CV192" s="172"/>
      <c r="CW192" s="172"/>
      <c r="CX192" s="172"/>
      <c r="CY192" s="172"/>
      <c r="CZ192" s="172"/>
      <c r="DA192" s="172"/>
      <c r="DB192" s="172"/>
      <c r="DC192" s="172"/>
      <c r="DD192" s="172"/>
      <c r="DE192" s="172"/>
      <c r="DF192" s="172"/>
      <c r="DG192" s="172"/>
      <c r="DH192" s="172"/>
      <c r="DI192" s="172"/>
    </row>
    <row r="193" spans="1:113" s="225" customFormat="1" hidden="1">
      <c r="A193" s="178" t="s">
        <v>437</v>
      </c>
      <c r="B193" s="243"/>
      <c r="C193" s="242"/>
      <c r="D193" s="241"/>
      <c r="E193" s="240"/>
      <c r="F193" s="239"/>
      <c r="G193" s="238"/>
      <c r="H193" s="231"/>
      <c r="I193" s="237"/>
      <c r="J193" s="236"/>
      <c r="K193" s="236"/>
      <c r="L193" s="236"/>
      <c r="M193" s="236"/>
      <c r="N193" s="236"/>
      <c r="O193" s="236"/>
      <c r="P193" s="236"/>
      <c r="Q193" s="236"/>
      <c r="R193" s="236"/>
      <c r="S193" s="236"/>
      <c r="T193" s="236"/>
      <c r="U193" s="236"/>
      <c r="V193" s="236"/>
      <c r="W193" s="236"/>
      <c r="X193" s="236"/>
      <c r="Y193" s="236"/>
      <c r="Z193" s="236"/>
      <c r="AA193" s="236"/>
      <c r="AB193" s="236"/>
      <c r="AC193" s="236"/>
      <c r="AD193" s="236"/>
      <c r="AE193" s="236"/>
      <c r="AF193" s="236"/>
      <c r="AG193" s="236"/>
      <c r="AH193" s="236"/>
      <c r="AI193" s="236"/>
      <c r="AJ193" s="236"/>
      <c r="AK193" s="236"/>
      <c r="AL193" s="236"/>
      <c r="AM193" s="236"/>
      <c r="AN193" s="236"/>
      <c r="AO193" s="236"/>
      <c r="AP193" s="236"/>
      <c r="AQ193" s="236"/>
      <c r="AR193" s="236"/>
      <c r="AS193" s="177">
        <f t="shared" si="5"/>
        <v>0</v>
      </c>
      <c r="AT193" s="172"/>
      <c r="AU193" s="173"/>
      <c r="AV193" s="173"/>
      <c r="AW193" s="173"/>
      <c r="AX193" s="172"/>
      <c r="AY193" s="172"/>
      <c r="AZ193" s="172"/>
      <c r="BA193" s="172"/>
      <c r="BB193" s="172"/>
      <c r="BC193" s="172"/>
      <c r="BD193" s="172"/>
      <c r="BE193" s="172"/>
      <c r="BF193" s="172"/>
      <c r="BG193" s="172"/>
      <c r="BH193" s="172"/>
      <c r="BI193" s="172"/>
      <c r="BJ193" s="172"/>
      <c r="BK193" s="172"/>
      <c r="BL193" s="172"/>
      <c r="BM193" s="172"/>
      <c r="BN193" s="172"/>
      <c r="BO193" s="172"/>
      <c r="BP193" s="172"/>
      <c r="BQ193" s="172"/>
      <c r="BR193" s="172"/>
      <c r="BS193" s="172"/>
      <c r="BT193" s="172"/>
      <c r="BU193" s="172"/>
      <c r="BV193" s="172"/>
      <c r="BW193" s="172"/>
      <c r="BX193" s="172"/>
      <c r="BY193" s="172"/>
      <c r="BZ193" s="172"/>
      <c r="CA193" s="172"/>
      <c r="CB193" s="172"/>
      <c r="CC193" s="172"/>
      <c r="CD193" s="172"/>
      <c r="CE193" s="172"/>
      <c r="CF193" s="172"/>
      <c r="CG193" s="172"/>
      <c r="CH193" s="172"/>
      <c r="CI193" s="172"/>
      <c r="CJ193" s="172"/>
      <c r="CK193" s="172"/>
      <c r="CL193" s="172"/>
      <c r="CM193" s="172"/>
      <c r="CN193" s="172"/>
      <c r="CO193" s="172"/>
      <c r="CP193" s="172"/>
      <c r="CQ193" s="172"/>
      <c r="CR193" s="172"/>
      <c r="CS193" s="172"/>
      <c r="CT193" s="172"/>
      <c r="CU193" s="172"/>
      <c r="CV193" s="172"/>
      <c r="CW193" s="172"/>
      <c r="CX193" s="172"/>
      <c r="CY193" s="172"/>
      <c r="CZ193" s="172"/>
      <c r="DA193" s="172"/>
      <c r="DB193" s="172"/>
      <c r="DC193" s="172"/>
      <c r="DD193" s="172"/>
      <c r="DE193" s="172"/>
      <c r="DF193" s="172"/>
      <c r="DG193" s="172"/>
      <c r="DH193" s="172"/>
      <c r="DI193" s="172"/>
    </row>
    <row r="194" spans="1:113" s="225" customFormat="1" hidden="1">
      <c r="A194" s="178" t="s">
        <v>438</v>
      </c>
      <c r="B194" s="243"/>
      <c r="C194" s="242"/>
      <c r="D194" s="241"/>
      <c r="E194" s="240"/>
      <c r="F194" s="239"/>
      <c r="G194" s="238"/>
      <c r="H194" s="231"/>
      <c r="I194" s="237"/>
      <c r="J194" s="236"/>
      <c r="K194" s="236"/>
      <c r="L194" s="236"/>
      <c r="M194" s="236"/>
      <c r="N194" s="236"/>
      <c r="O194" s="236"/>
      <c r="P194" s="236"/>
      <c r="Q194" s="236"/>
      <c r="R194" s="236"/>
      <c r="S194" s="236"/>
      <c r="T194" s="236"/>
      <c r="U194" s="236"/>
      <c r="V194" s="236"/>
      <c r="W194" s="236"/>
      <c r="X194" s="236"/>
      <c r="Y194" s="236"/>
      <c r="Z194" s="236"/>
      <c r="AA194" s="236"/>
      <c r="AB194" s="236"/>
      <c r="AC194" s="236"/>
      <c r="AD194" s="236"/>
      <c r="AE194" s="236"/>
      <c r="AF194" s="236"/>
      <c r="AG194" s="236"/>
      <c r="AH194" s="236"/>
      <c r="AI194" s="236"/>
      <c r="AJ194" s="236"/>
      <c r="AK194" s="236"/>
      <c r="AL194" s="236"/>
      <c r="AM194" s="236"/>
      <c r="AN194" s="236"/>
      <c r="AO194" s="236"/>
      <c r="AP194" s="236"/>
      <c r="AQ194" s="236"/>
      <c r="AR194" s="236"/>
      <c r="AS194" s="177">
        <f t="shared" si="5"/>
        <v>0</v>
      </c>
      <c r="AT194" s="172"/>
      <c r="AU194" s="173"/>
      <c r="AV194" s="173"/>
      <c r="AW194" s="173"/>
      <c r="AX194" s="172"/>
      <c r="AY194" s="172"/>
      <c r="AZ194" s="172"/>
      <c r="BA194" s="172"/>
      <c r="BB194" s="172"/>
      <c r="BC194" s="172"/>
      <c r="BD194" s="172"/>
      <c r="BE194" s="172"/>
      <c r="BF194" s="172"/>
      <c r="BG194" s="172"/>
      <c r="BH194" s="172"/>
      <c r="BI194" s="172"/>
      <c r="BJ194" s="172"/>
      <c r="BK194" s="172"/>
      <c r="BL194" s="172"/>
      <c r="BM194" s="172"/>
      <c r="BN194" s="172"/>
      <c r="BO194" s="172"/>
      <c r="BP194" s="172"/>
      <c r="BQ194" s="172"/>
      <c r="BR194" s="172"/>
      <c r="BS194" s="172"/>
      <c r="BT194" s="172"/>
      <c r="BU194" s="172"/>
      <c r="BV194" s="172"/>
      <c r="BW194" s="172"/>
      <c r="BX194" s="172"/>
      <c r="BY194" s="172"/>
      <c r="BZ194" s="172"/>
      <c r="CA194" s="172"/>
      <c r="CB194" s="172"/>
      <c r="CC194" s="172"/>
      <c r="CD194" s="172"/>
      <c r="CE194" s="172"/>
      <c r="CF194" s="172"/>
      <c r="CG194" s="172"/>
      <c r="CH194" s="172"/>
      <c r="CI194" s="172"/>
      <c r="CJ194" s="172"/>
      <c r="CK194" s="172"/>
      <c r="CL194" s="172"/>
      <c r="CM194" s="172"/>
      <c r="CN194" s="172"/>
      <c r="CO194" s="172"/>
      <c r="CP194" s="172"/>
      <c r="CQ194" s="172"/>
      <c r="CR194" s="172"/>
      <c r="CS194" s="172"/>
      <c r="CT194" s="172"/>
      <c r="CU194" s="172"/>
      <c r="CV194" s="172"/>
      <c r="CW194" s="172"/>
      <c r="CX194" s="172"/>
      <c r="CY194" s="172"/>
      <c r="CZ194" s="172"/>
      <c r="DA194" s="172"/>
      <c r="DB194" s="172"/>
      <c r="DC194" s="172"/>
      <c r="DD194" s="172"/>
      <c r="DE194" s="172"/>
      <c r="DF194" s="172"/>
      <c r="DG194" s="172"/>
      <c r="DH194" s="172"/>
      <c r="DI194" s="172"/>
    </row>
    <row r="195" spans="1:113" s="225" customFormat="1" hidden="1">
      <c r="A195" s="178" t="s">
        <v>439</v>
      </c>
      <c r="B195" s="243"/>
      <c r="C195" s="242"/>
      <c r="D195" s="241"/>
      <c r="E195" s="240"/>
      <c r="F195" s="239"/>
      <c r="G195" s="238"/>
      <c r="H195" s="231"/>
      <c r="I195" s="237"/>
      <c r="J195" s="236"/>
      <c r="K195" s="236"/>
      <c r="L195" s="236"/>
      <c r="M195" s="236"/>
      <c r="N195" s="236"/>
      <c r="O195" s="236"/>
      <c r="P195" s="236"/>
      <c r="Q195" s="236"/>
      <c r="R195" s="236"/>
      <c r="S195" s="236"/>
      <c r="T195" s="236"/>
      <c r="U195" s="236"/>
      <c r="V195" s="236"/>
      <c r="W195" s="236"/>
      <c r="X195" s="236"/>
      <c r="Y195" s="236"/>
      <c r="Z195" s="236"/>
      <c r="AA195" s="236"/>
      <c r="AB195" s="236"/>
      <c r="AC195" s="236"/>
      <c r="AD195" s="236"/>
      <c r="AE195" s="236"/>
      <c r="AF195" s="236"/>
      <c r="AG195" s="236"/>
      <c r="AH195" s="236"/>
      <c r="AI195" s="236"/>
      <c r="AJ195" s="236"/>
      <c r="AK195" s="236"/>
      <c r="AL195" s="236"/>
      <c r="AM195" s="236"/>
      <c r="AN195" s="236"/>
      <c r="AO195" s="236"/>
      <c r="AP195" s="236"/>
      <c r="AQ195" s="236"/>
      <c r="AR195" s="236"/>
      <c r="AS195" s="177">
        <f t="shared" si="5"/>
        <v>0</v>
      </c>
      <c r="AT195" s="172"/>
      <c r="AU195" s="173"/>
      <c r="AV195" s="173"/>
      <c r="AW195" s="173"/>
      <c r="AX195" s="172"/>
      <c r="AY195" s="172"/>
      <c r="AZ195" s="172"/>
      <c r="BA195" s="172"/>
      <c r="BB195" s="172"/>
      <c r="BC195" s="172"/>
      <c r="BD195" s="172"/>
      <c r="BE195" s="172"/>
      <c r="BF195" s="172"/>
      <c r="BG195" s="172"/>
      <c r="BH195" s="172"/>
      <c r="BI195" s="172"/>
      <c r="BJ195" s="172"/>
      <c r="BK195" s="172"/>
      <c r="BL195" s="172"/>
      <c r="BM195" s="172"/>
      <c r="BN195" s="172"/>
      <c r="BO195" s="172"/>
      <c r="BP195" s="172"/>
      <c r="BQ195" s="172"/>
      <c r="BR195" s="172"/>
      <c r="BS195" s="172"/>
      <c r="BT195" s="172"/>
      <c r="BU195" s="172"/>
      <c r="BV195" s="172"/>
      <c r="BW195" s="172"/>
      <c r="BX195" s="172"/>
      <c r="BY195" s="172"/>
      <c r="BZ195" s="172"/>
      <c r="CA195" s="172"/>
      <c r="CB195" s="172"/>
      <c r="CC195" s="172"/>
      <c r="CD195" s="172"/>
      <c r="CE195" s="172"/>
      <c r="CF195" s="172"/>
      <c r="CG195" s="172"/>
      <c r="CH195" s="172"/>
      <c r="CI195" s="172"/>
      <c r="CJ195" s="172"/>
      <c r="CK195" s="172"/>
      <c r="CL195" s="172"/>
      <c r="CM195" s="172"/>
      <c r="CN195" s="172"/>
      <c r="CO195" s="172"/>
      <c r="CP195" s="172"/>
      <c r="CQ195" s="172"/>
      <c r="CR195" s="172"/>
      <c r="CS195" s="172"/>
      <c r="CT195" s="172"/>
      <c r="CU195" s="172"/>
      <c r="CV195" s="172"/>
      <c r="CW195" s="172"/>
      <c r="CX195" s="172"/>
      <c r="CY195" s="172"/>
      <c r="CZ195" s="172"/>
      <c r="DA195" s="172"/>
      <c r="DB195" s="172"/>
      <c r="DC195" s="172"/>
      <c r="DD195" s="172"/>
      <c r="DE195" s="172"/>
      <c r="DF195" s="172"/>
      <c r="DG195" s="172"/>
      <c r="DH195" s="172"/>
      <c r="DI195" s="172"/>
    </row>
    <row r="196" spans="1:113" s="225" customFormat="1" hidden="1">
      <c r="A196" s="178" t="s">
        <v>440</v>
      </c>
      <c r="B196" s="243"/>
      <c r="C196" s="242"/>
      <c r="D196" s="241"/>
      <c r="E196" s="240"/>
      <c r="F196" s="239"/>
      <c r="G196" s="238"/>
      <c r="H196" s="231"/>
      <c r="I196" s="237"/>
      <c r="J196" s="236"/>
      <c r="K196" s="236"/>
      <c r="L196" s="236"/>
      <c r="M196" s="236"/>
      <c r="N196" s="236"/>
      <c r="O196" s="236"/>
      <c r="P196" s="236"/>
      <c r="Q196" s="236"/>
      <c r="R196" s="236"/>
      <c r="S196" s="236"/>
      <c r="T196" s="236"/>
      <c r="U196" s="236"/>
      <c r="V196" s="236"/>
      <c r="W196" s="236"/>
      <c r="X196" s="236"/>
      <c r="Y196" s="236"/>
      <c r="Z196" s="236"/>
      <c r="AA196" s="236"/>
      <c r="AB196" s="236"/>
      <c r="AC196" s="236"/>
      <c r="AD196" s="236"/>
      <c r="AE196" s="236"/>
      <c r="AF196" s="236"/>
      <c r="AG196" s="236"/>
      <c r="AH196" s="236"/>
      <c r="AI196" s="236"/>
      <c r="AJ196" s="236"/>
      <c r="AK196" s="236"/>
      <c r="AL196" s="236"/>
      <c r="AM196" s="236"/>
      <c r="AN196" s="236"/>
      <c r="AO196" s="236"/>
      <c r="AP196" s="236"/>
      <c r="AQ196" s="236"/>
      <c r="AR196" s="236"/>
      <c r="AS196" s="177">
        <f t="shared" si="5"/>
        <v>0</v>
      </c>
      <c r="AT196" s="172"/>
      <c r="AU196" s="173"/>
      <c r="AV196" s="173"/>
      <c r="AW196" s="173"/>
      <c r="AX196" s="172"/>
      <c r="AY196" s="172"/>
      <c r="AZ196" s="172"/>
      <c r="BA196" s="172"/>
      <c r="BB196" s="172"/>
      <c r="BC196" s="172"/>
      <c r="BD196" s="172"/>
      <c r="BE196" s="172"/>
      <c r="BF196" s="172"/>
      <c r="BG196" s="172"/>
      <c r="BH196" s="172"/>
      <c r="BI196" s="172"/>
      <c r="BJ196" s="172"/>
      <c r="BK196" s="172"/>
      <c r="BL196" s="172"/>
      <c r="BM196" s="172"/>
      <c r="BN196" s="172"/>
      <c r="BO196" s="172"/>
      <c r="BP196" s="172"/>
      <c r="BQ196" s="172"/>
      <c r="BR196" s="172"/>
      <c r="BS196" s="172"/>
      <c r="BT196" s="172"/>
      <c r="BU196" s="172"/>
      <c r="BV196" s="172"/>
      <c r="BW196" s="172"/>
      <c r="BX196" s="172"/>
      <c r="BY196" s="172"/>
      <c r="BZ196" s="172"/>
      <c r="CA196" s="172"/>
      <c r="CB196" s="172"/>
      <c r="CC196" s="172"/>
      <c r="CD196" s="172"/>
      <c r="CE196" s="172"/>
      <c r="CF196" s="172"/>
      <c r="CG196" s="172"/>
      <c r="CH196" s="172"/>
      <c r="CI196" s="172"/>
      <c r="CJ196" s="172"/>
      <c r="CK196" s="172"/>
      <c r="CL196" s="172"/>
      <c r="CM196" s="172"/>
      <c r="CN196" s="172"/>
      <c r="CO196" s="172"/>
      <c r="CP196" s="172"/>
      <c r="CQ196" s="172"/>
      <c r="CR196" s="172"/>
      <c r="CS196" s="172"/>
      <c r="CT196" s="172"/>
      <c r="CU196" s="172"/>
      <c r="CV196" s="172"/>
      <c r="CW196" s="172"/>
      <c r="CX196" s="172"/>
      <c r="CY196" s="172"/>
      <c r="CZ196" s="172"/>
      <c r="DA196" s="172"/>
      <c r="DB196" s="172"/>
      <c r="DC196" s="172"/>
      <c r="DD196" s="172"/>
      <c r="DE196" s="172"/>
      <c r="DF196" s="172"/>
      <c r="DG196" s="172"/>
      <c r="DH196" s="172"/>
      <c r="DI196" s="172"/>
    </row>
    <row r="197" spans="1:113" s="225" customFormat="1" hidden="1">
      <c r="A197" s="178" t="s">
        <v>441</v>
      </c>
      <c r="B197" s="243"/>
      <c r="C197" s="242"/>
      <c r="D197" s="241"/>
      <c r="E197" s="240"/>
      <c r="F197" s="239"/>
      <c r="G197" s="238"/>
      <c r="H197" s="231"/>
      <c r="I197" s="237"/>
      <c r="J197" s="236"/>
      <c r="K197" s="236"/>
      <c r="L197" s="236"/>
      <c r="M197" s="236"/>
      <c r="N197" s="236"/>
      <c r="O197" s="236"/>
      <c r="P197" s="236"/>
      <c r="Q197" s="236"/>
      <c r="R197" s="236"/>
      <c r="S197" s="236"/>
      <c r="T197" s="236"/>
      <c r="U197" s="236"/>
      <c r="V197" s="236"/>
      <c r="W197" s="236"/>
      <c r="X197" s="236"/>
      <c r="Y197" s="236"/>
      <c r="Z197" s="236"/>
      <c r="AA197" s="236"/>
      <c r="AB197" s="236"/>
      <c r="AC197" s="236"/>
      <c r="AD197" s="236"/>
      <c r="AE197" s="236"/>
      <c r="AF197" s="236"/>
      <c r="AG197" s="236"/>
      <c r="AH197" s="236"/>
      <c r="AI197" s="236"/>
      <c r="AJ197" s="236"/>
      <c r="AK197" s="236"/>
      <c r="AL197" s="236"/>
      <c r="AM197" s="236"/>
      <c r="AN197" s="236"/>
      <c r="AO197" s="236"/>
      <c r="AP197" s="236"/>
      <c r="AQ197" s="236"/>
      <c r="AR197" s="236"/>
      <c r="AS197" s="177">
        <f t="shared" ref="AS197:AS260" si="6">SUM(J197:AR197)</f>
        <v>0</v>
      </c>
      <c r="AT197" s="172"/>
      <c r="AU197" s="173"/>
      <c r="AV197" s="173"/>
      <c r="AW197" s="173"/>
      <c r="AX197" s="172"/>
      <c r="AY197" s="172"/>
      <c r="AZ197" s="172"/>
      <c r="BA197" s="172"/>
      <c r="BB197" s="172"/>
      <c r="BC197" s="172"/>
      <c r="BD197" s="172"/>
      <c r="BE197" s="172"/>
      <c r="BF197" s="172"/>
      <c r="BG197" s="172"/>
      <c r="BH197" s="172"/>
      <c r="BI197" s="172"/>
      <c r="BJ197" s="172"/>
      <c r="BK197" s="172"/>
      <c r="BL197" s="172"/>
      <c r="BM197" s="172"/>
      <c r="BN197" s="172"/>
      <c r="BO197" s="172"/>
      <c r="BP197" s="172"/>
      <c r="BQ197" s="172"/>
      <c r="BR197" s="172"/>
      <c r="BS197" s="172"/>
      <c r="BT197" s="172"/>
      <c r="BU197" s="172"/>
      <c r="BV197" s="172"/>
      <c r="BW197" s="172"/>
      <c r="BX197" s="172"/>
      <c r="BY197" s="172"/>
      <c r="BZ197" s="172"/>
      <c r="CA197" s="172"/>
      <c r="CB197" s="172"/>
      <c r="CC197" s="172"/>
      <c r="CD197" s="172"/>
      <c r="CE197" s="172"/>
      <c r="CF197" s="172"/>
      <c r="CG197" s="172"/>
      <c r="CH197" s="172"/>
      <c r="CI197" s="172"/>
      <c r="CJ197" s="172"/>
      <c r="CK197" s="172"/>
      <c r="CL197" s="172"/>
      <c r="CM197" s="172"/>
      <c r="CN197" s="172"/>
      <c r="CO197" s="172"/>
      <c r="CP197" s="172"/>
      <c r="CQ197" s="172"/>
      <c r="CR197" s="172"/>
      <c r="CS197" s="172"/>
      <c r="CT197" s="172"/>
      <c r="CU197" s="172"/>
      <c r="CV197" s="172"/>
      <c r="CW197" s="172"/>
      <c r="CX197" s="172"/>
      <c r="CY197" s="172"/>
      <c r="CZ197" s="172"/>
      <c r="DA197" s="172"/>
      <c r="DB197" s="172"/>
      <c r="DC197" s="172"/>
      <c r="DD197" s="172"/>
      <c r="DE197" s="172"/>
      <c r="DF197" s="172"/>
      <c r="DG197" s="172"/>
      <c r="DH197" s="172"/>
      <c r="DI197" s="172"/>
    </row>
    <row r="198" spans="1:113" s="225" customFormat="1" hidden="1">
      <c r="A198" s="178" t="s">
        <v>442</v>
      </c>
      <c r="B198" s="243"/>
      <c r="C198" s="242"/>
      <c r="D198" s="241"/>
      <c r="E198" s="240"/>
      <c r="F198" s="239"/>
      <c r="G198" s="238"/>
      <c r="H198" s="231"/>
      <c r="I198" s="237"/>
      <c r="J198" s="236"/>
      <c r="K198" s="236"/>
      <c r="L198" s="236"/>
      <c r="M198" s="236"/>
      <c r="N198" s="236"/>
      <c r="O198" s="236"/>
      <c r="P198" s="236"/>
      <c r="Q198" s="236"/>
      <c r="R198" s="236"/>
      <c r="S198" s="236"/>
      <c r="T198" s="236"/>
      <c r="U198" s="236"/>
      <c r="V198" s="236"/>
      <c r="W198" s="236"/>
      <c r="X198" s="236"/>
      <c r="Y198" s="236"/>
      <c r="Z198" s="236"/>
      <c r="AA198" s="236"/>
      <c r="AB198" s="236"/>
      <c r="AC198" s="236"/>
      <c r="AD198" s="236"/>
      <c r="AE198" s="236"/>
      <c r="AF198" s="236"/>
      <c r="AG198" s="236"/>
      <c r="AH198" s="236"/>
      <c r="AI198" s="236"/>
      <c r="AJ198" s="236"/>
      <c r="AK198" s="236"/>
      <c r="AL198" s="236"/>
      <c r="AM198" s="236"/>
      <c r="AN198" s="236"/>
      <c r="AO198" s="236"/>
      <c r="AP198" s="236"/>
      <c r="AQ198" s="236"/>
      <c r="AR198" s="236"/>
      <c r="AS198" s="177">
        <f t="shared" si="6"/>
        <v>0</v>
      </c>
      <c r="AT198" s="172"/>
      <c r="AU198" s="173"/>
      <c r="AV198" s="173"/>
      <c r="AW198" s="173"/>
      <c r="AX198" s="172"/>
      <c r="AY198" s="172"/>
      <c r="AZ198" s="172"/>
      <c r="BA198" s="172"/>
      <c r="BB198" s="172"/>
      <c r="BC198" s="172"/>
      <c r="BD198" s="172"/>
      <c r="BE198" s="172"/>
      <c r="BF198" s="172"/>
      <c r="BG198" s="172"/>
      <c r="BH198" s="172"/>
      <c r="BI198" s="172"/>
      <c r="BJ198" s="172"/>
      <c r="BK198" s="172"/>
      <c r="BL198" s="172"/>
      <c r="BM198" s="172"/>
      <c r="BN198" s="172"/>
      <c r="BO198" s="172"/>
      <c r="BP198" s="172"/>
      <c r="BQ198" s="172"/>
      <c r="BR198" s="172"/>
      <c r="BS198" s="172"/>
      <c r="BT198" s="172"/>
      <c r="BU198" s="172"/>
      <c r="BV198" s="172"/>
      <c r="BW198" s="172"/>
      <c r="BX198" s="172"/>
      <c r="BY198" s="172"/>
      <c r="BZ198" s="172"/>
      <c r="CA198" s="172"/>
      <c r="CB198" s="172"/>
      <c r="CC198" s="172"/>
      <c r="CD198" s="172"/>
      <c r="CE198" s="172"/>
      <c r="CF198" s="172"/>
      <c r="CG198" s="172"/>
      <c r="CH198" s="172"/>
      <c r="CI198" s="172"/>
      <c r="CJ198" s="172"/>
      <c r="CK198" s="172"/>
      <c r="CL198" s="172"/>
      <c r="CM198" s="172"/>
      <c r="CN198" s="172"/>
      <c r="CO198" s="172"/>
      <c r="CP198" s="172"/>
      <c r="CQ198" s="172"/>
      <c r="CR198" s="172"/>
      <c r="CS198" s="172"/>
      <c r="CT198" s="172"/>
      <c r="CU198" s="172"/>
      <c r="CV198" s="172"/>
      <c r="CW198" s="172"/>
      <c r="CX198" s="172"/>
      <c r="CY198" s="172"/>
      <c r="CZ198" s="172"/>
      <c r="DA198" s="172"/>
      <c r="DB198" s="172"/>
      <c r="DC198" s="172"/>
      <c r="DD198" s="172"/>
      <c r="DE198" s="172"/>
      <c r="DF198" s="172"/>
      <c r="DG198" s="172"/>
      <c r="DH198" s="172"/>
      <c r="DI198" s="172"/>
    </row>
    <row r="199" spans="1:113" s="225" customFormat="1" hidden="1">
      <c r="A199" s="178" t="s">
        <v>443</v>
      </c>
      <c r="B199" s="243"/>
      <c r="C199" s="242"/>
      <c r="D199" s="241"/>
      <c r="E199" s="240"/>
      <c r="F199" s="239"/>
      <c r="G199" s="238"/>
      <c r="H199" s="231"/>
      <c r="I199" s="237"/>
      <c r="J199" s="236"/>
      <c r="K199" s="236"/>
      <c r="L199" s="236"/>
      <c r="M199" s="236"/>
      <c r="N199" s="236"/>
      <c r="O199" s="236"/>
      <c r="P199" s="236"/>
      <c r="Q199" s="236"/>
      <c r="R199" s="236"/>
      <c r="S199" s="236"/>
      <c r="T199" s="236"/>
      <c r="U199" s="236"/>
      <c r="V199" s="236"/>
      <c r="W199" s="236"/>
      <c r="X199" s="236"/>
      <c r="Y199" s="236"/>
      <c r="Z199" s="236"/>
      <c r="AA199" s="236"/>
      <c r="AB199" s="236"/>
      <c r="AC199" s="236"/>
      <c r="AD199" s="236"/>
      <c r="AE199" s="236"/>
      <c r="AF199" s="236"/>
      <c r="AG199" s="236"/>
      <c r="AH199" s="236"/>
      <c r="AI199" s="236"/>
      <c r="AJ199" s="236"/>
      <c r="AK199" s="236"/>
      <c r="AL199" s="236"/>
      <c r="AM199" s="236"/>
      <c r="AN199" s="236"/>
      <c r="AO199" s="236"/>
      <c r="AP199" s="236"/>
      <c r="AQ199" s="236"/>
      <c r="AR199" s="236"/>
      <c r="AS199" s="177">
        <f t="shared" si="6"/>
        <v>0</v>
      </c>
      <c r="AT199" s="172"/>
      <c r="AU199" s="173"/>
      <c r="AV199" s="173"/>
      <c r="AW199" s="173"/>
      <c r="AX199" s="172"/>
      <c r="AY199" s="172"/>
      <c r="AZ199" s="172"/>
      <c r="BA199" s="172"/>
      <c r="BB199" s="172"/>
      <c r="BC199" s="172"/>
      <c r="BD199" s="172"/>
      <c r="BE199" s="172"/>
      <c r="BF199" s="172"/>
      <c r="BG199" s="172"/>
      <c r="BH199" s="172"/>
      <c r="BI199" s="172"/>
      <c r="BJ199" s="172"/>
      <c r="BK199" s="172"/>
      <c r="BL199" s="172"/>
      <c r="BM199" s="172"/>
      <c r="BN199" s="172"/>
      <c r="BO199" s="172"/>
      <c r="BP199" s="172"/>
      <c r="BQ199" s="172"/>
      <c r="BR199" s="172"/>
      <c r="BS199" s="172"/>
      <c r="BT199" s="172"/>
      <c r="BU199" s="172"/>
      <c r="BV199" s="172"/>
      <c r="BW199" s="172"/>
      <c r="BX199" s="172"/>
      <c r="BY199" s="172"/>
      <c r="BZ199" s="172"/>
      <c r="CA199" s="172"/>
      <c r="CB199" s="172"/>
      <c r="CC199" s="172"/>
      <c r="CD199" s="172"/>
      <c r="CE199" s="172"/>
      <c r="CF199" s="172"/>
      <c r="CG199" s="172"/>
      <c r="CH199" s="172"/>
      <c r="CI199" s="172"/>
      <c r="CJ199" s="172"/>
      <c r="CK199" s="172"/>
      <c r="CL199" s="172"/>
      <c r="CM199" s="172"/>
      <c r="CN199" s="172"/>
      <c r="CO199" s="172"/>
      <c r="CP199" s="172"/>
      <c r="CQ199" s="172"/>
      <c r="CR199" s="172"/>
      <c r="CS199" s="172"/>
      <c r="CT199" s="172"/>
      <c r="CU199" s="172"/>
      <c r="CV199" s="172"/>
      <c r="CW199" s="172"/>
      <c r="CX199" s="172"/>
      <c r="CY199" s="172"/>
      <c r="CZ199" s="172"/>
      <c r="DA199" s="172"/>
      <c r="DB199" s="172"/>
      <c r="DC199" s="172"/>
      <c r="DD199" s="172"/>
      <c r="DE199" s="172"/>
      <c r="DF199" s="172"/>
      <c r="DG199" s="172"/>
      <c r="DH199" s="172"/>
      <c r="DI199" s="172"/>
    </row>
    <row r="200" spans="1:113" s="225" customFormat="1" hidden="1">
      <c r="A200" s="178" t="s">
        <v>444</v>
      </c>
      <c r="B200" s="243"/>
      <c r="C200" s="242"/>
      <c r="D200" s="241"/>
      <c r="E200" s="240"/>
      <c r="F200" s="239"/>
      <c r="G200" s="238"/>
      <c r="H200" s="231"/>
      <c r="I200" s="237"/>
      <c r="J200" s="236"/>
      <c r="K200" s="236"/>
      <c r="L200" s="236"/>
      <c r="M200" s="236"/>
      <c r="N200" s="236"/>
      <c r="O200" s="236"/>
      <c r="P200" s="236"/>
      <c r="Q200" s="236"/>
      <c r="R200" s="236"/>
      <c r="S200" s="236"/>
      <c r="T200" s="236"/>
      <c r="U200" s="236"/>
      <c r="V200" s="236"/>
      <c r="W200" s="236"/>
      <c r="X200" s="236"/>
      <c r="Y200" s="236"/>
      <c r="Z200" s="236"/>
      <c r="AA200" s="236"/>
      <c r="AB200" s="236"/>
      <c r="AC200" s="236"/>
      <c r="AD200" s="236"/>
      <c r="AE200" s="236"/>
      <c r="AF200" s="236"/>
      <c r="AG200" s="236"/>
      <c r="AH200" s="236"/>
      <c r="AI200" s="236"/>
      <c r="AJ200" s="236"/>
      <c r="AK200" s="236"/>
      <c r="AL200" s="236"/>
      <c r="AM200" s="236"/>
      <c r="AN200" s="236"/>
      <c r="AO200" s="236"/>
      <c r="AP200" s="236"/>
      <c r="AQ200" s="236"/>
      <c r="AR200" s="236"/>
      <c r="AS200" s="177">
        <f t="shared" si="6"/>
        <v>0</v>
      </c>
      <c r="AT200" s="172"/>
      <c r="AU200" s="173"/>
      <c r="AV200" s="173"/>
      <c r="AW200" s="173"/>
      <c r="AX200" s="172"/>
      <c r="AY200" s="172"/>
      <c r="AZ200" s="172"/>
      <c r="BA200" s="172"/>
      <c r="BB200" s="172"/>
      <c r="BC200" s="172"/>
      <c r="BD200" s="172"/>
      <c r="BE200" s="172"/>
      <c r="BF200" s="172"/>
      <c r="BG200" s="172"/>
      <c r="BH200" s="172"/>
      <c r="BI200" s="172"/>
      <c r="BJ200" s="172"/>
      <c r="BK200" s="172"/>
      <c r="BL200" s="172"/>
      <c r="BM200" s="172"/>
      <c r="BN200" s="172"/>
      <c r="BO200" s="172"/>
      <c r="BP200" s="172"/>
      <c r="BQ200" s="172"/>
      <c r="BR200" s="172"/>
      <c r="BS200" s="172"/>
      <c r="BT200" s="172"/>
      <c r="BU200" s="172"/>
      <c r="BV200" s="172"/>
      <c r="BW200" s="172"/>
      <c r="BX200" s="172"/>
      <c r="BY200" s="172"/>
      <c r="BZ200" s="172"/>
      <c r="CA200" s="172"/>
      <c r="CB200" s="172"/>
      <c r="CC200" s="172"/>
      <c r="CD200" s="172"/>
      <c r="CE200" s="172"/>
      <c r="CF200" s="172"/>
      <c r="CG200" s="172"/>
      <c r="CH200" s="172"/>
      <c r="CI200" s="172"/>
      <c r="CJ200" s="172"/>
      <c r="CK200" s="172"/>
      <c r="CL200" s="172"/>
      <c r="CM200" s="172"/>
      <c r="CN200" s="172"/>
      <c r="CO200" s="172"/>
      <c r="CP200" s="172"/>
      <c r="CQ200" s="172"/>
      <c r="CR200" s="172"/>
      <c r="CS200" s="172"/>
      <c r="CT200" s="172"/>
      <c r="CU200" s="172"/>
      <c r="CV200" s="172"/>
      <c r="CW200" s="172"/>
      <c r="CX200" s="172"/>
      <c r="CY200" s="172"/>
      <c r="CZ200" s="172"/>
      <c r="DA200" s="172"/>
      <c r="DB200" s="172"/>
      <c r="DC200" s="172"/>
      <c r="DD200" s="172"/>
      <c r="DE200" s="172"/>
      <c r="DF200" s="172"/>
      <c r="DG200" s="172"/>
      <c r="DH200" s="172"/>
      <c r="DI200" s="172"/>
    </row>
    <row r="201" spans="1:113" s="225" customFormat="1" hidden="1">
      <c r="A201" s="178" t="s">
        <v>445</v>
      </c>
      <c r="B201" s="243"/>
      <c r="C201" s="242"/>
      <c r="D201" s="241"/>
      <c r="E201" s="240"/>
      <c r="F201" s="239"/>
      <c r="G201" s="238"/>
      <c r="H201" s="231"/>
      <c r="I201" s="237"/>
      <c r="J201" s="236"/>
      <c r="K201" s="236"/>
      <c r="L201" s="236"/>
      <c r="M201" s="236"/>
      <c r="N201" s="236"/>
      <c r="O201" s="236"/>
      <c r="P201" s="236"/>
      <c r="Q201" s="236"/>
      <c r="R201" s="236"/>
      <c r="S201" s="236"/>
      <c r="T201" s="236"/>
      <c r="U201" s="236"/>
      <c r="V201" s="236"/>
      <c r="W201" s="236"/>
      <c r="X201" s="236"/>
      <c r="Y201" s="236"/>
      <c r="Z201" s="236"/>
      <c r="AA201" s="236"/>
      <c r="AB201" s="236"/>
      <c r="AC201" s="236"/>
      <c r="AD201" s="236"/>
      <c r="AE201" s="236"/>
      <c r="AF201" s="236"/>
      <c r="AG201" s="236"/>
      <c r="AH201" s="236"/>
      <c r="AI201" s="236"/>
      <c r="AJ201" s="236"/>
      <c r="AK201" s="236"/>
      <c r="AL201" s="236"/>
      <c r="AM201" s="236"/>
      <c r="AN201" s="236"/>
      <c r="AO201" s="236"/>
      <c r="AP201" s="236"/>
      <c r="AQ201" s="236"/>
      <c r="AR201" s="236"/>
      <c r="AS201" s="177">
        <f t="shared" si="6"/>
        <v>0</v>
      </c>
      <c r="AT201" s="172"/>
      <c r="AU201" s="173"/>
      <c r="AV201" s="173"/>
      <c r="AW201" s="173"/>
      <c r="AX201" s="172"/>
      <c r="AY201" s="172"/>
      <c r="AZ201" s="172"/>
      <c r="BA201" s="172"/>
      <c r="BB201" s="172"/>
      <c r="BC201" s="172"/>
      <c r="BD201" s="172"/>
      <c r="BE201" s="172"/>
      <c r="BF201" s="172"/>
      <c r="BG201" s="172"/>
      <c r="BH201" s="172"/>
      <c r="BI201" s="172"/>
      <c r="BJ201" s="172"/>
      <c r="BK201" s="172"/>
      <c r="BL201" s="172"/>
      <c r="BM201" s="172"/>
      <c r="BN201" s="172"/>
      <c r="BO201" s="172"/>
      <c r="BP201" s="172"/>
      <c r="BQ201" s="172"/>
      <c r="BR201" s="172"/>
      <c r="BS201" s="172"/>
      <c r="BT201" s="172"/>
      <c r="BU201" s="172"/>
      <c r="BV201" s="172"/>
      <c r="BW201" s="172"/>
      <c r="BX201" s="172"/>
      <c r="BY201" s="172"/>
      <c r="BZ201" s="172"/>
      <c r="CA201" s="172"/>
      <c r="CB201" s="172"/>
      <c r="CC201" s="172"/>
      <c r="CD201" s="172"/>
      <c r="CE201" s="172"/>
      <c r="CF201" s="172"/>
      <c r="CG201" s="172"/>
      <c r="CH201" s="172"/>
      <c r="CI201" s="172"/>
      <c r="CJ201" s="172"/>
      <c r="CK201" s="172"/>
      <c r="CL201" s="172"/>
      <c r="CM201" s="172"/>
      <c r="CN201" s="172"/>
      <c r="CO201" s="172"/>
      <c r="CP201" s="172"/>
      <c r="CQ201" s="172"/>
      <c r="CR201" s="172"/>
      <c r="CS201" s="172"/>
      <c r="CT201" s="172"/>
      <c r="CU201" s="172"/>
      <c r="CV201" s="172"/>
      <c r="CW201" s="172"/>
      <c r="CX201" s="172"/>
      <c r="CY201" s="172"/>
      <c r="CZ201" s="172"/>
      <c r="DA201" s="172"/>
      <c r="DB201" s="172"/>
      <c r="DC201" s="172"/>
      <c r="DD201" s="172"/>
      <c r="DE201" s="172"/>
      <c r="DF201" s="172"/>
      <c r="DG201" s="172"/>
      <c r="DH201" s="172"/>
      <c r="DI201" s="172"/>
    </row>
    <row r="202" spans="1:113" s="225" customFormat="1" hidden="1">
      <c r="A202" s="178" t="s">
        <v>446</v>
      </c>
      <c r="B202" s="243"/>
      <c r="C202" s="242"/>
      <c r="D202" s="241"/>
      <c r="E202" s="240"/>
      <c r="F202" s="239"/>
      <c r="G202" s="238"/>
      <c r="H202" s="231"/>
      <c r="I202" s="237"/>
      <c r="J202" s="236"/>
      <c r="K202" s="236"/>
      <c r="L202" s="236"/>
      <c r="M202" s="236"/>
      <c r="N202" s="236"/>
      <c r="O202" s="236"/>
      <c r="P202" s="236"/>
      <c r="Q202" s="236"/>
      <c r="R202" s="236"/>
      <c r="S202" s="236"/>
      <c r="T202" s="236"/>
      <c r="U202" s="236"/>
      <c r="V202" s="236"/>
      <c r="W202" s="236"/>
      <c r="X202" s="236"/>
      <c r="Y202" s="236"/>
      <c r="Z202" s="236"/>
      <c r="AA202" s="236"/>
      <c r="AB202" s="236"/>
      <c r="AC202" s="236"/>
      <c r="AD202" s="236"/>
      <c r="AE202" s="236"/>
      <c r="AF202" s="236"/>
      <c r="AG202" s="236"/>
      <c r="AH202" s="236"/>
      <c r="AI202" s="236"/>
      <c r="AJ202" s="236"/>
      <c r="AK202" s="236"/>
      <c r="AL202" s="236"/>
      <c r="AM202" s="236"/>
      <c r="AN202" s="236"/>
      <c r="AO202" s="236"/>
      <c r="AP202" s="236"/>
      <c r="AQ202" s="236"/>
      <c r="AR202" s="236"/>
      <c r="AS202" s="177">
        <f t="shared" si="6"/>
        <v>0</v>
      </c>
      <c r="AT202" s="172"/>
      <c r="AU202" s="173"/>
      <c r="AV202" s="173"/>
      <c r="AW202" s="173"/>
      <c r="AX202" s="172"/>
      <c r="AY202" s="172"/>
      <c r="AZ202" s="172"/>
      <c r="BA202" s="172"/>
      <c r="BB202" s="172"/>
      <c r="BC202" s="172"/>
      <c r="BD202" s="172"/>
      <c r="BE202" s="172"/>
      <c r="BF202" s="172"/>
      <c r="BG202" s="172"/>
      <c r="BH202" s="172"/>
      <c r="BI202" s="172"/>
      <c r="BJ202" s="172"/>
      <c r="BK202" s="172"/>
      <c r="BL202" s="172"/>
      <c r="BM202" s="172"/>
      <c r="BN202" s="172"/>
      <c r="BO202" s="172"/>
      <c r="BP202" s="172"/>
      <c r="BQ202" s="172"/>
      <c r="BR202" s="172"/>
      <c r="BS202" s="172"/>
      <c r="BT202" s="172"/>
      <c r="BU202" s="172"/>
      <c r="BV202" s="172"/>
      <c r="BW202" s="172"/>
      <c r="BX202" s="172"/>
      <c r="BY202" s="172"/>
      <c r="BZ202" s="172"/>
      <c r="CA202" s="172"/>
      <c r="CB202" s="172"/>
      <c r="CC202" s="172"/>
      <c r="CD202" s="172"/>
      <c r="CE202" s="172"/>
      <c r="CF202" s="172"/>
      <c r="CG202" s="172"/>
      <c r="CH202" s="172"/>
      <c r="CI202" s="172"/>
      <c r="CJ202" s="172"/>
      <c r="CK202" s="172"/>
      <c r="CL202" s="172"/>
      <c r="CM202" s="172"/>
      <c r="CN202" s="172"/>
      <c r="CO202" s="172"/>
      <c r="CP202" s="172"/>
      <c r="CQ202" s="172"/>
      <c r="CR202" s="172"/>
      <c r="CS202" s="172"/>
      <c r="CT202" s="172"/>
      <c r="CU202" s="172"/>
      <c r="CV202" s="172"/>
      <c r="CW202" s="172"/>
      <c r="CX202" s="172"/>
      <c r="CY202" s="172"/>
      <c r="CZ202" s="172"/>
      <c r="DA202" s="172"/>
      <c r="DB202" s="172"/>
      <c r="DC202" s="172"/>
      <c r="DD202" s="172"/>
      <c r="DE202" s="172"/>
      <c r="DF202" s="172"/>
      <c r="DG202" s="172"/>
      <c r="DH202" s="172"/>
      <c r="DI202" s="172"/>
    </row>
    <row r="203" spans="1:113" s="225" customFormat="1" hidden="1">
      <c r="A203" s="178" t="s">
        <v>447</v>
      </c>
      <c r="B203" s="243"/>
      <c r="C203" s="242"/>
      <c r="D203" s="241"/>
      <c r="E203" s="240"/>
      <c r="F203" s="239"/>
      <c r="G203" s="238"/>
      <c r="H203" s="231"/>
      <c r="I203" s="237"/>
      <c r="J203" s="236"/>
      <c r="K203" s="236"/>
      <c r="L203" s="236"/>
      <c r="M203" s="236"/>
      <c r="N203" s="236"/>
      <c r="O203" s="236"/>
      <c r="P203" s="236"/>
      <c r="Q203" s="236"/>
      <c r="R203" s="236"/>
      <c r="S203" s="236"/>
      <c r="T203" s="236"/>
      <c r="U203" s="236"/>
      <c r="V203" s="236"/>
      <c r="W203" s="236"/>
      <c r="X203" s="236"/>
      <c r="Y203" s="236"/>
      <c r="Z203" s="236"/>
      <c r="AA203" s="236"/>
      <c r="AB203" s="236"/>
      <c r="AC203" s="236"/>
      <c r="AD203" s="236"/>
      <c r="AE203" s="236"/>
      <c r="AF203" s="236"/>
      <c r="AG203" s="236"/>
      <c r="AH203" s="236"/>
      <c r="AI203" s="236"/>
      <c r="AJ203" s="236"/>
      <c r="AK203" s="236"/>
      <c r="AL203" s="236"/>
      <c r="AM203" s="236"/>
      <c r="AN203" s="236"/>
      <c r="AO203" s="236"/>
      <c r="AP203" s="236"/>
      <c r="AQ203" s="236"/>
      <c r="AR203" s="236"/>
      <c r="AS203" s="177">
        <f t="shared" si="6"/>
        <v>0</v>
      </c>
      <c r="AT203" s="172"/>
      <c r="AU203" s="173"/>
      <c r="AV203" s="173"/>
      <c r="AW203" s="173"/>
      <c r="AX203" s="172"/>
      <c r="AY203" s="172"/>
      <c r="AZ203" s="172"/>
      <c r="BA203" s="172"/>
      <c r="BB203" s="172"/>
      <c r="BC203" s="172"/>
      <c r="BD203" s="172"/>
      <c r="BE203" s="172"/>
      <c r="BF203" s="172"/>
      <c r="BG203" s="172"/>
      <c r="BH203" s="172"/>
      <c r="BI203" s="172"/>
      <c r="BJ203" s="172"/>
      <c r="BK203" s="172"/>
      <c r="BL203" s="172"/>
      <c r="BM203" s="172"/>
      <c r="BN203" s="172"/>
      <c r="BO203" s="172"/>
      <c r="BP203" s="172"/>
      <c r="BQ203" s="172"/>
      <c r="BR203" s="172"/>
      <c r="BS203" s="172"/>
      <c r="BT203" s="172"/>
      <c r="BU203" s="172"/>
      <c r="BV203" s="172"/>
      <c r="BW203" s="172"/>
      <c r="BX203" s="172"/>
      <c r="BY203" s="172"/>
      <c r="BZ203" s="172"/>
      <c r="CA203" s="172"/>
      <c r="CB203" s="172"/>
      <c r="CC203" s="172"/>
      <c r="CD203" s="172"/>
      <c r="CE203" s="172"/>
      <c r="CF203" s="172"/>
      <c r="CG203" s="172"/>
      <c r="CH203" s="172"/>
      <c r="CI203" s="172"/>
      <c r="CJ203" s="172"/>
      <c r="CK203" s="172"/>
      <c r="CL203" s="172"/>
      <c r="CM203" s="172"/>
      <c r="CN203" s="172"/>
      <c r="CO203" s="172"/>
      <c r="CP203" s="172"/>
      <c r="CQ203" s="172"/>
      <c r="CR203" s="172"/>
      <c r="CS203" s="172"/>
      <c r="CT203" s="172"/>
      <c r="CU203" s="172"/>
      <c r="CV203" s="172"/>
      <c r="CW203" s="172"/>
      <c r="CX203" s="172"/>
      <c r="CY203" s="172"/>
      <c r="CZ203" s="172"/>
      <c r="DA203" s="172"/>
      <c r="DB203" s="172"/>
      <c r="DC203" s="172"/>
      <c r="DD203" s="172"/>
      <c r="DE203" s="172"/>
      <c r="DF203" s="172"/>
      <c r="DG203" s="172"/>
      <c r="DH203" s="172"/>
      <c r="DI203" s="172"/>
    </row>
    <row r="204" spans="1:113" s="225" customFormat="1" hidden="1">
      <c r="A204" s="178" t="s">
        <v>448</v>
      </c>
      <c r="B204" s="243"/>
      <c r="C204" s="242"/>
      <c r="D204" s="241"/>
      <c r="E204" s="240"/>
      <c r="F204" s="239"/>
      <c r="G204" s="238"/>
      <c r="H204" s="231"/>
      <c r="I204" s="237"/>
      <c r="J204" s="236"/>
      <c r="K204" s="236"/>
      <c r="L204" s="236"/>
      <c r="M204" s="236"/>
      <c r="N204" s="236"/>
      <c r="O204" s="236"/>
      <c r="P204" s="236"/>
      <c r="Q204" s="236"/>
      <c r="R204" s="236"/>
      <c r="S204" s="236"/>
      <c r="T204" s="236"/>
      <c r="U204" s="236"/>
      <c r="V204" s="236"/>
      <c r="W204" s="236"/>
      <c r="X204" s="236"/>
      <c r="Y204" s="236"/>
      <c r="Z204" s="236"/>
      <c r="AA204" s="236"/>
      <c r="AB204" s="236"/>
      <c r="AC204" s="236"/>
      <c r="AD204" s="236"/>
      <c r="AE204" s="236"/>
      <c r="AF204" s="236"/>
      <c r="AG204" s="236"/>
      <c r="AH204" s="236"/>
      <c r="AI204" s="236"/>
      <c r="AJ204" s="236"/>
      <c r="AK204" s="236"/>
      <c r="AL204" s="236"/>
      <c r="AM204" s="236"/>
      <c r="AN204" s="236"/>
      <c r="AO204" s="236"/>
      <c r="AP204" s="236"/>
      <c r="AQ204" s="236"/>
      <c r="AR204" s="236"/>
      <c r="AS204" s="177">
        <f t="shared" si="6"/>
        <v>0</v>
      </c>
      <c r="AT204" s="172"/>
      <c r="AU204" s="173"/>
      <c r="AV204" s="173"/>
      <c r="AW204" s="173"/>
      <c r="AX204" s="172"/>
      <c r="AY204" s="172"/>
      <c r="AZ204" s="172"/>
      <c r="BA204" s="172"/>
      <c r="BB204" s="172"/>
      <c r="BC204" s="172"/>
      <c r="BD204" s="172"/>
      <c r="BE204" s="172"/>
      <c r="BF204" s="172"/>
      <c r="BG204" s="172"/>
      <c r="BH204" s="172"/>
      <c r="BI204" s="172"/>
      <c r="BJ204" s="172"/>
      <c r="BK204" s="172"/>
      <c r="BL204" s="172"/>
      <c r="BM204" s="172"/>
      <c r="BN204" s="172"/>
      <c r="BO204" s="172"/>
      <c r="BP204" s="172"/>
      <c r="BQ204" s="172"/>
      <c r="BR204" s="172"/>
      <c r="BS204" s="172"/>
      <c r="BT204" s="172"/>
      <c r="BU204" s="172"/>
      <c r="BV204" s="172"/>
      <c r="BW204" s="172"/>
      <c r="BX204" s="172"/>
      <c r="BY204" s="172"/>
      <c r="BZ204" s="172"/>
      <c r="CA204" s="172"/>
      <c r="CB204" s="172"/>
      <c r="CC204" s="172"/>
      <c r="CD204" s="172"/>
      <c r="CE204" s="172"/>
      <c r="CF204" s="172"/>
      <c r="CG204" s="172"/>
      <c r="CH204" s="172"/>
      <c r="CI204" s="172"/>
      <c r="CJ204" s="172"/>
      <c r="CK204" s="172"/>
      <c r="CL204" s="172"/>
      <c r="CM204" s="172"/>
      <c r="CN204" s="172"/>
      <c r="CO204" s="172"/>
      <c r="CP204" s="172"/>
      <c r="CQ204" s="172"/>
      <c r="CR204" s="172"/>
      <c r="CS204" s="172"/>
      <c r="CT204" s="172"/>
      <c r="CU204" s="172"/>
      <c r="CV204" s="172"/>
      <c r="CW204" s="172"/>
      <c r="CX204" s="172"/>
      <c r="CY204" s="172"/>
      <c r="CZ204" s="172"/>
      <c r="DA204" s="172"/>
      <c r="DB204" s="172"/>
      <c r="DC204" s="172"/>
      <c r="DD204" s="172"/>
      <c r="DE204" s="172"/>
      <c r="DF204" s="172"/>
      <c r="DG204" s="172"/>
      <c r="DH204" s="172"/>
      <c r="DI204" s="172"/>
    </row>
    <row r="205" spans="1:113" s="225" customFormat="1" hidden="1">
      <c r="A205" s="178" t="s">
        <v>449</v>
      </c>
      <c r="B205" s="243"/>
      <c r="C205" s="242"/>
      <c r="D205" s="241"/>
      <c r="E205" s="240"/>
      <c r="F205" s="239"/>
      <c r="G205" s="238"/>
      <c r="H205" s="231"/>
      <c r="I205" s="237"/>
      <c r="J205" s="236"/>
      <c r="K205" s="236"/>
      <c r="L205" s="236"/>
      <c r="M205" s="236"/>
      <c r="N205" s="236"/>
      <c r="O205" s="236"/>
      <c r="P205" s="236"/>
      <c r="Q205" s="236"/>
      <c r="R205" s="236"/>
      <c r="S205" s="236"/>
      <c r="T205" s="236"/>
      <c r="U205" s="236"/>
      <c r="V205" s="236"/>
      <c r="W205" s="236"/>
      <c r="X205" s="236"/>
      <c r="Y205" s="236"/>
      <c r="Z205" s="236"/>
      <c r="AA205" s="236"/>
      <c r="AB205" s="236"/>
      <c r="AC205" s="236"/>
      <c r="AD205" s="236"/>
      <c r="AE205" s="236"/>
      <c r="AF205" s="236"/>
      <c r="AG205" s="236"/>
      <c r="AH205" s="236"/>
      <c r="AI205" s="236"/>
      <c r="AJ205" s="236"/>
      <c r="AK205" s="236"/>
      <c r="AL205" s="236"/>
      <c r="AM205" s="236"/>
      <c r="AN205" s="236"/>
      <c r="AO205" s="236"/>
      <c r="AP205" s="236"/>
      <c r="AQ205" s="236"/>
      <c r="AR205" s="236"/>
      <c r="AS205" s="177">
        <f t="shared" si="6"/>
        <v>0</v>
      </c>
      <c r="AT205" s="172"/>
      <c r="AU205" s="173"/>
      <c r="AV205" s="173"/>
      <c r="AW205" s="173"/>
      <c r="AX205" s="172"/>
      <c r="AY205" s="172"/>
      <c r="AZ205" s="172"/>
      <c r="BA205" s="172"/>
      <c r="BB205" s="172"/>
      <c r="BC205" s="172"/>
      <c r="BD205" s="172"/>
      <c r="BE205" s="172"/>
      <c r="BF205" s="172"/>
      <c r="BG205" s="172"/>
      <c r="BH205" s="172"/>
      <c r="BI205" s="172"/>
      <c r="BJ205" s="172"/>
      <c r="BK205" s="172"/>
      <c r="BL205" s="172"/>
      <c r="BM205" s="172"/>
      <c r="BN205" s="172"/>
      <c r="BO205" s="172"/>
      <c r="BP205" s="172"/>
      <c r="BQ205" s="172"/>
      <c r="BR205" s="172"/>
      <c r="BS205" s="172"/>
      <c r="BT205" s="172"/>
      <c r="BU205" s="172"/>
      <c r="BV205" s="172"/>
      <c r="BW205" s="172"/>
      <c r="BX205" s="172"/>
      <c r="BY205" s="172"/>
      <c r="BZ205" s="172"/>
      <c r="CA205" s="172"/>
      <c r="CB205" s="172"/>
      <c r="CC205" s="172"/>
      <c r="CD205" s="172"/>
      <c r="CE205" s="172"/>
      <c r="CF205" s="172"/>
      <c r="CG205" s="172"/>
      <c r="CH205" s="172"/>
      <c r="CI205" s="172"/>
      <c r="CJ205" s="172"/>
      <c r="CK205" s="172"/>
      <c r="CL205" s="172"/>
      <c r="CM205" s="172"/>
      <c r="CN205" s="172"/>
      <c r="CO205" s="172"/>
      <c r="CP205" s="172"/>
      <c r="CQ205" s="172"/>
      <c r="CR205" s="172"/>
      <c r="CS205" s="172"/>
      <c r="CT205" s="172"/>
      <c r="CU205" s="172"/>
      <c r="CV205" s="172"/>
      <c r="CW205" s="172"/>
      <c r="CX205" s="172"/>
      <c r="CY205" s="172"/>
      <c r="CZ205" s="172"/>
      <c r="DA205" s="172"/>
      <c r="DB205" s="172"/>
      <c r="DC205" s="172"/>
      <c r="DD205" s="172"/>
      <c r="DE205" s="172"/>
      <c r="DF205" s="172"/>
      <c r="DG205" s="172"/>
      <c r="DH205" s="172"/>
      <c r="DI205" s="172"/>
    </row>
    <row r="206" spans="1:113" s="225" customFormat="1" hidden="1">
      <c r="A206" s="178" t="s">
        <v>450</v>
      </c>
      <c r="B206" s="243"/>
      <c r="C206" s="242"/>
      <c r="D206" s="241"/>
      <c r="E206" s="240"/>
      <c r="F206" s="239"/>
      <c r="G206" s="238"/>
      <c r="H206" s="231"/>
      <c r="I206" s="237"/>
      <c r="J206" s="236"/>
      <c r="K206" s="236"/>
      <c r="L206" s="236"/>
      <c r="M206" s="236"/>
      <c r="N206" s="236"/>
      <c r="O206" s="236"/>
      <c r="P206" s="236"/>
      <c r="Q206" s="236"/>
      <c r="R206" s="236"/>
      <c r="S206" s="236"/>
      <c r="T206" s="236"/>
      <c r="U206" s="236"/>
      <c r="V206" s="236"/>
      <c r="W206" s="236"/>
      <c r="X206" s="236"/>
      <c r="Y206" s="236"/>
      <c r="Z206" s="236"/>
      <c r="AA206" s="236"/>
      <c r="AB206" s="236"/>
      <c r="AC206" s="236"/>
      <c r="AD206" s="236"/>
      <c r="AE206" s="236"/>
      <c r="AF206" s="236"/>
      <c r="AG206" s="236"/>
      <c r="AH206" s="236"/>
      <c r="AI206" s="236"/>
      <c r="AJ206" s="236"/>
      <c r="AK206" s="236"/>
      <c r="AL206" s="236"/>
      <c r="AM206" s="236"/>
      <c r="AN206" s="236"/>
      <c r="AO206" s="236"/>
      <c r="AP206" s="236"/>
      <c r="AQ206" s="236"/>
      <c r="AR206" s="236"/>
      <c r="AS206" s="177">
        <f t="shared" si="6"/>
        <v>0</v>
      </c>
      <c r="AT206" s="172"/>
      <c r="AU206" s="173"/>
      <c r="AV206" s="173"/>
      <c r="AW206" s="173"/>
      <c r="AX206" s="172"/>
      <c r="AY206" s="172"/>
      <c r="AZ206" s="172"/>
      <c r="BA206" s="172"/>
      <c r="BB206" s="172"/>
      <c r="BC206" s="172"/>
      <c r="BD206" s="172"/>
      <c r="BE206" s="172"/>
      <c r="BF206" s="172"/>
      <c r="BG206" s="172"/>
      <c r="BH206" s="172"/>
      <c r="BI206" s="172"/>
      <c r="BJ206" s="172"/>
      <c r="BK206" s="172"/>
      <c r="BL206" s="172"/>
      <c r="BM206" s="172"/>
      <c r="BN206" s="172"/>
      <c r="BO206" s="172"/>
      <c r="BP206" s="172"/>
      <c r="BQ206" s="172"/>
      <c r="BR206" s="172"/>
      <c r="BS206" s="172"/>
      <c r="BT206" s="172"/>
      <c r="BU206" s="172"/>
      <c r="BV206" s="172"/>
      <c r="BW206" s="172"/>
      <c r="BX206" s="172"/>
      <c r="BY206" s="172"/>
      <c r="BZ206" s="172"/>
      <c r="CA206" s="172"/>
      <c r="CB206" s="172"/>
      <c r="CC206" s="172"/>
      <c r="CD206" s="172"/>
      <c r="CE206" s="172"/>
      <c r="CF206" s="172"/>
      <c r="CG206" s="172"/>
      <c r="CH206" s="172"/>
      <c r="CI206" s="172"/>
      <c r="CJ206" s="172"/>
      <c r="CK206" s="172"/>
      <c r="CL206" s="172"/>
      <c r="CM206" s="172"/>
      <c r="CN206" s="172"/>
      <c r="CO206" s="172"/>
      <c r="CP206" s="172"/>
      <c r="CQ206" s="172"/>
      <c r="CR206" s="172"/>
      <c r="CS206" s="172"/>
      <c r="CT206" s="172"/>
      <c r="CU206" s="172"/>
      <c r="CV206" s="172"/>
      <c r="CW206" s="172"/>
      <c r="CX206" s="172"/>
      <c r="CY206" s="172"/>
      <c r="CZ206" s="172"/>
      <c r="DA206" s="172"/>
      <c r="DB206" s="172"/>
      <c r="DC206" s="172"/>
      <c r="DD206" s="172"/>
      <c r="DE206" s="172"/>
      <c r="DF206" s="172"/>
      <c r="DG206" s="172"/>
      <c r="DH206" s="172"/>
      <c r="DI206" s="172"/>
    </row>
    <row r="207" spans="1:113" s="225" customFormat="1" hidden="1">
      <c r="A207" s="178" t="s">
        <v>451</v>
      </c>
      <c r="B207" s="243"/>
      <c r="C207" s="242"/>
      <c r="D207" s="241"/>
      <c r="E207" s="240"/>
      <c r="F207" s="239"/>
      <c r="G207" s="238"/>
      <c r="H207" s="231"/>
      <c r="I207" s="237"/>
      <c r="J207" s="236"/>
      <c r="K207" s="236"/>
      <c r="L207" s="236"/>
      <c r="M207" s="236"/>
      <c r="N207" s="236"/>
      <c r="O207" s="236"/>
      <c r="P207" s="236"/>
      <c r="Q207" s="236"/>
      <c r="R207" s="236"/>
      <c r="S207" s="236"/>
      <c r="T207" s="236"/>
      <c r="U207" s="236"/>
      <c r="V207" s="236"/>
      <c r="W207" s="236"/>
      <c r="X207" s="236"/>
      <c r="Y207" s="236"/>
      <c r="Z207" s="236"/>
      <c r="AA207" s="236"/>
      <c r="AB207" s="236"/>
      <c r="AC207" s="236"/>
      <c r="AD207" s="236"/>
      <c r="AE207" s="236"/>
      <c r="AF207" s="236"/>
      <c r="AG207" s="236"/>
      <c r="AH207" s="236"/>
      <c r="AI207" s="236"/>
      <c r="AJ207" s="236"/>
      <c r="AK207" s="236"/>
      <c r="AL207" s="236"/>
      <c r="AM207" s="236"/>
      <c r="AN207" s="236"/>
      <c r="AO207" s="236"/>
      <c r="AP207" s="236"/>
      <c r="AQ207" s="236"/>
      <c r="AR207" s="236"/>
      <c r="AS207" s="177">
        <f t="shared" si="6"/>
        <v>0</v>
      </c>
      <c r="AT207" s="172"/>
      <c r="AU207" s="173"/>
      <c r="AV207" s="173"/>
      <c r="AW207" s="173"/>
      <c r="AX207" s="172"/>
      <c r="AY207" s="172"/>
      <c r="AZ207" s="172"/>
      <c r="BA207" s="172"/>
      <c r="BB207" s="172"/>
      <c r="BC207" s="172"/>
      <c r="BD207" s="172"/>
      <c r="BE207" s="172"/>
      <c r="BF207" s="172"/>
      <c r="BG207" s="172"/>
      <c r="BH207" s="172"/>
      <c r="BI207" s="172"/>
      <c r="BJ207" s="172"/>
      <c r="BK207" s="172"/>
      <c r="BL207" s="172"/>
      <c r="BM207" s="172"/>
      <c r="BN207" s="172"/>
      <c r="BO207" s="172"/>
      <c r="BP207" s="172"/>
      <c r="BQ207" s="172"/>
      <c r="BR207" s="172"/>
      <c r="BS207" s="172"/>
      <c r="BT207" s="172"/>
      <c r="BU207" s="172"/>
      <c r="BV207" s="172"/>
      <c r="BW207" s="172"/>
      <c r="BX207" s="172"/>
      <c r="BY207" s="172"/>
      <c r="BZ207" s="172"/>
      <c r="CA207" s="172"/>
      <c r="CB207" s="172"/>
      <c r="CC207" s="172"/>
      <c r="CD207" s="172"/>
      <c r="CE207" s="172"/>
      <c r="CF207" s="172"/>
      <c r="CG207" s="172"/>
      <c r="CH207" s="172"/>
      <c r="CI207" s="172"/>
      <c r="CJ207" s="172"/>
      <c r="CK207" s="172"/>
      <c r="CL207" s="172"/>
      <c r="CM207" s="172"/>
      <c r="CN207" s="172"/>
      <c r="CO207" s="172"/>
      <c r="CP207" s="172"/>
      <c r="CQ207" s="172"/>
      <c r="CR207" s="172"/>
      <c r="CS207" s="172"/>
      <c r="CT207" s="172"/>
      <c r="CU207" s="172"/>
      <c r="CV207" s="172"/>
      <c r="CW207" s="172"/>
      <c r="CX207" s="172"/>
      <c r="CY207" s="172"/>
      <c r="CZ207" s="172"/>
      <c r="DA207" s="172"/>
      <c r="DB207" s="172"/>
      <c r="DC207" s="172"/>
      <c r="DD207" s="172"/>
      <c r="DE207" s="172"/>
      <c r="DF207" s="172"/>
      <c r="DG207" s="172"/>
      <c r="DH207" s="172"/>
      <c r="DI207" s="172"/>
    </row>
    <row r="208" spans="1:113" s="225" customFormat="1" hidden="1">
      <c r="A208" s="178" t="s">
        <v>452</v>
      </c>
      <c r="B208" s="243"/>
      <c r="C208" s="242"/>
      <c r="D208" s="241"/>
      <c r="E208" s="240"/>
      <c r="F208" s="239"/>
      <c r="G208" s="238"/>
      <c r="H208" s="231"/>
      <c r="I208" s="237"/>
      <c r="J208" s="236"/>
      <c r="K208" s="236"/>
      <c r="L208" s="236"/>
      <c r="M208" s="236"/>
      <c r="N208" s="236"/>
      <c r="O208" s="236"/>
      <c r="P208" s="236"/>
      <c r="Q208" s="236"/>
      <c r="R208" s="236"/>
      <c r="S208" s="236"/>
      <c r="T208" s="236"/>
      <c r="U208" s="236"/>
      <c r="V208" s="236"/>
      <c r="W208" s="236"/>
      <c r="X208" s="236"/>
      <c r="Y208" s="236"/>
      <c r="Z208" s="236"/>
      <c r="AA208" s="236"/>
      <c r="AB208" s="236"/>
      <c r="AC208" s="236"/>
      <c r="AD208" s="236"/>
      <c r="AE208" s="236"/>
      <c r="AF208" s="236"/>
      <c r="AG208" s="236"/>
      <c r="AH208" s="236"/>
      <c r="AI208" s="236"/>
      <c r="AJ208" s="236"/>
      <c r="AK208" s="236"/>
      <c r="AL208" s="236"/>
      <c r="AM208" s="236"/>
      <c r="AN208" s="236"/>
      <c r="AO208" s="236"/>
      <c r="AP208" s="236"/>
      <c r="AQ208" s="236"/>
      <c r="AR208" s="236"/>
      <c r="AS208" s="177">
        <f t="shared" si="6"/>
        <v>0</v>
      </c>
      <c r="AT208" s="172"/>
      <c r="AU208" s="173"/>
      <c r="AV208" s="173"/>
      <c r="AW208" s="173"/>
      <c r="AX208" s="172"/>
      <c r="AY208" s="172"/>
      <c r="AZ208" s="172"/>
      <c r="BA208" s="172"/>
      <c r="BB208" s="172"/>
      <c r="BC208" s="172"/>
      <c r="BD208" s="172"/>
      <c r="BE208" s="172"/>
      <c r="BF208" s="172"/>
      <c r="BG208" s="172"/>
      <c r="BH208" s="172"/>
      <c r="BI208" s="172"/>
      <c r="BJ208" s="172"/>
      <c r="BK208" s="172"/>
      <c r="BL208" s="172"/>
      <c r="BM208" s="172"/>
      <c r="BN208" s="172"/>
      <c r="BO208" s="172"/>
      <c r="BP208" s="172"/>
      <c r="BQ208" s="172"/>
      <c r="BR208" s="172"/>
      <c r="BS208" s="172"/>
      <c r="BT208" s="172"/>
      <c r="BU208" s="172"/>
      <c r="BV208" s="172"/>
      <c r="BW208" s="172"/>
      <c r="BX208" s="172"/>
      <c r="BY208" s="172"/>
      <c r="BZ208" s="172"/>
      <c r="CA208" s="172"/>
      <c r="CB208" s="172"/>
      <c r="CC208" s="172"/>
      <c r="CD208" s="172"/>
      <c r="CE208" s="172"/>
      <c r="CF208" s="172"/>
      <c r="CG208" s="172"/>
      <c r="CH208" s="172"/>
      <c r="CI208" s="172"/>
      <c r="CJ208" s="172"/>
      <c r="CK208" s="172"/>
      <c r="CL208" s="172"/>
      <c r="CM208" s="172"/>
      <c r="CN208" s="172"/>
      <c r="CO208" s="172"/>
      <c r="CP208" s="172"/>
      <c r="CQ208" s="172"/>
      <c r="CR208" s="172"/>
      <c r="CS208" s="172"/>
      <c r="CT208" s="172"/>
      <c r="CU208" s="172"/>
      <c r="CV208" s="172"/>
      <c r="CW208" s="172"/>
      <c r="CX208" s="172"/>
      <c r="CY208" s="172"/>
      <c r="CZ208" s="172"/>
      <c r="DA208" s="172"/>
      <c r="DB208" s="172"/>
      <c r="DC208" s="172"/>
      <c r="DD208" s="172"/>
      <c r="DE208" s="172"/>
      <c r="DF208" s="172"/>
      <c r="DG208" s="172"/>
      <c r="DH208" s="172"/>
      <c r="DI208" s="172"/>
    </row>
    <row r="209" spans="1:113" s="225" customFormat="1" hidden="1">
      <c r="A209" s="178" t="s">
        <v>453</v>
      </c>
      <c r="B209" s="243"/>
      <c r="C209" s="242"/>
      <c r="D209" s="241"/>
      <c r="E209" s="240"/>
      <c r="F209" s="239"/>
      <c r="G209" s="238"/>
      <c r="H209" s="231"/>
      <c r="I209" s="237"/>
      <c r="J209" s="236"/>
      <c r="K209" s="236"/>
      <c r="L209" s="236"/>
      <c r="M209" s="236"/>
      <c r="N209" s="236"/>
      <c r="O209" s="236"/>
      <c r="P209" s="236"/>
      <c r="Q209" s="236"/>
      <c r="R209" s="236"/>
      <c r="S209" s="236"/>
      <c r="T209" s="236"/>
      <c r="U209" s="236"/>
      <c r="V209" s="236"/>
      <c r="W209" s="236"/>
      <c r="X209" s="236"/>
      <c r="Y209" s="236"/>
      <c r="Z209" s="236"/>
      <c r="AA209" s="236"/>
      <c r="AB209" s="236"/>
      <c r="AC209" s="236"/>
      <c r="AD209" s="236"/>
      <c r="AE209" s="236"/>
      <c r="AF209" s="236"/>
      <c r="AG209" s="236"/>
      <c r="AH209" s="236"/>
      <c r="AI209" s="236"/>
      <c r="AJ209" s="236"/>
      <c r="AK209" s="236"/>
      <c r="AL209" s="236"/>
      <c r="AM209" s="236"/>
      <c r="AN209" s="236"/>
      <c r="AO209" s="236"/>
      <c r="AP209" s="236"/>
      <c r="AQ209" s="236"/>
      <c r="AR209" s="236"/>
      <c r="AS209" s="177">
        <f t="shared" si="6"/>
        <v>0</v>
      </c>
      <c r="AT209" s="172"/>
      <c r="AU209" s="173"/>
      <c r="AV209" s="173"/>
      <c r="AW209" s="173"/>
      <c r="AX209" s="172"/>
      <c r="AY209" s="172"/>
      <c r="AZ209" s="172"/>
      <c r="BA209" s="172"/>
      <c r="BB209" s="172"/>
      <c r="BC209" s="172"/>
      <c r="BD209" s="172"/>
      <c r="BE209" s="172"/>
      <c r="BF209" s="172"/>
      <c r="BG209" s="172"/>
      <c r="BH209" s="172"/>
      <c r="BI209" s="172"/>
      <c r="BJ209" s="172"/>
      <c r="BK209" s="172"/>
      <c r="BL209" s="172"/>
      <c r="BM209" s="172"/>
      <c r="BN209" s="172"/>
      <c r="BO209" s="172"/>
      <c r="BP209" s="172"/>
      <c r="BQ209" s="172"/>
      <c r="BR209" s="172"/>
      <c r="BS209" s="172"/>
      <c r="BT209" s="172"/>
      <c r="BU209" s="172"/>
      <c r="BV209" s="172"/>
      <c r="BW209" s="172"/>
      <c r="BX209" s="172"/>
      <c r="BY209" s="172"/>
      <c r="BZ209" s="172"/>
      <c r="CA209" s="172"/>
      <c r="CB209" s="172"/>
      <c r="CC209" s="172"/>
      <c r="CD209" s="172"/>
      <c r="CE209" s="172"/>
      <c r="CF209" s="172"/>
      <c r="CG209" s="172"/>
      <c r="CH209" s="172"/>
      <c r="CI209" s="172"/>
      <c r="CJ209" s="172"/>
      <c r="CK209" s="172"/>
      <c r="CL209" s="172"/>
      <c r="CM209" s="172"/>
      <c r="CN209" s="172"/>
      <c r="CO209" s="172"/>
      <c r="CP209" s="172"/>
      <c r="CQ209" s="172"/>
      <c r="CR209" s="172"/>
      <c r="CS209" s="172"/>
      <c r="CT209" s="172"/>
      <c r="CU209" s="172"/>
      <c r="CV209" s="172"/>
      <c r="CW209" s="172"/>
      <c r="CX209" s="172"/>
      <c r="CY209" s="172"/>
      <c r="CZ209" s="172"/>
      <c r="DA209" s="172"/>
      <c r="DB209" s="172"/>
      <c r="DC209" s="172"/>
      <c r="DD209" s="172"/>
      <c r="DE209" s="172"/>
      <c r="DF209" s="172"/>
      <c r="DG209" s="172"/>
      <c r="DH209" s="172"/>
      <c r="DI209" s="172"/>
    </row>
    <row r="210" spans="1:113" s="225" customFormat="1" hidden="1">
      <c r="A210" s="178" t="s">
        <v>454</v>
      </c>
      <c r="B210" s="243"/>
      <c r="C210" s="242"/>
      <c r="D210" s="241"/>
      <c r="E210" s="240"/>
      <c r="F210" s="239"/>
      <c r="G210" s="238"/>
      <c r="H210" s="231"/>
      <c r="I210" s="237"/>
      <c r="J210" s="236"/>
      <c r="K210" s="236"/>
      <c r="L210" s="236"/>
      <c r="M210" s="236"/>
      <c r="N210" s="236"/>
      <c r="O210" s="236"/>
      <c r="P210" s="236"/>
      <c r="Q210" s="236"/>
      <c r="R210" s="236"/>
      <c r="S210" s="236"/>
      <c r="T210" s="236"/>
      <c r="U210" s="236"/>
      <c r="V210" s="236"/>
      <c r="W210" s="236"/>
      <c r="X210" s="236"/>
      <c r="Y210" s="236"/>
      <c r="Z210" s="236"/>
      <c r="AA210" s="236"/>
      <c r="AB210" s="236"/>
      <c r="AC210" s="236"/>
      <c r="AD210" s="236"/>
      <c r="AE210" s="236"/>
      <c r="AF210" s="236"/>
      <c r="AG210" s="236"/>
      <c r="AH210" s="236"/>
      <c r="AI210" s="236"/>
      <c r="AJ210" s="236"/>
      <c r="AK210" s="236"/>
      <c r="AL210" s="236"/>
      <c r="AM210" s="236"/>
      <c r="AN210" s="236"/>
      <c r="AO210" s="236"/>
      <c r="AP210" s="236"/>
      <c r="AQ210" s="236"/>
      <c r="AR210" s="236"/>
      <c r="AS210" s="177">
        <f t="shared" si="6"/>
        <v>0</v>
      </c>
      <c r="AT210" s="172"/>
      <c r="AU210" s="173"/>
      <c r="AV210" s="173"/>
      <c r="AW210" s="173"/>
      <c r="AX210" s="172"/>
      <c r="AY210" s="172"/>
      <c r="AZ210" s="172"/>
      <c r="BA210" s="172"/>
      <c r="BB210" s="172"/>
      <c r="BC210" s="172"/>
      <c r="BD210" s="172"/>
      <c r="BE210" s="172"/>
      <c r="BF210" s="172"/>
      <c r="BG210" s="172"/>
      <c r="BH210" s="172"/>
      <c r="BI210" s="172"/>
      <c r="BJ210" s="172"/>
      <c r="BK210" s="172"/>
      <c r="BL210" s="172"/>
      <c r="BM210" s="172"/>
      <c r="BN210" s="172"/>
      <c r="BO210" s="172"/>
      <c r="BP210" s="172"/>
      <c r="BQ210" s="172"/>
      <c r="BR210" s="172"/>
      <c r="BS210" s="172"/>
      <c r="BT210" s="172"/>
      <c r="BU210" s="172"/>
      <c r="BV210" s="172"/>
      <c r="BW210" s="172"/>
      <c r="BX210" s="172"/>
      <c r="BY210" s="172"/>
      <c r="BZ210" s="172"/>
      <c r="CA210" s="172"/>
      <c r="CB210" s="172"/>
      <c r="CC210" s="172"/>
      <c r="CD210" s="172"/>
      <c r="CE210" s="172"/>
      <c r="CF210" s="172"/>
      <c r="CG210" s="172"/>
      <c r="CH210" s="172"/>
      <c r="CI210" s="172"/>
      <c r="CJ210" s="172"/>
      <c r="CK210" s="172"/>
      <c r="CL210" s="172"/>
      <c r="CM210" s="172"/>
      <c r="CN210" s="172"/>
      <c r="CO210" s="172"/>
      <c r="CP210" s="172"/>
      <c r="CQ210" s="172"/>
      <c r="CR210" s="172"/>
      <c r="CS210" s="172"/>
      <c r="CT210" s="172"/>
      <c r="CU210" s="172"/>
      <c r="CV210" s="172"/>
      <c r="CW210" s="172"/>
      <c r="CX210" s="172"/>
      <c r="CY210" s="172"/>
      <c r="CZ210" s="172"/>
      <c r="DA210" s="172"/>
      <c r="DB210" s="172"/>
      <c r="DC210" s="172"/>
      <c r="DD210" s="172"/>
      <c r="DE210" s="172"/>
      <c r="DF210" s="172"/>
      <c r="DG210" s="172"/>
      <c r="DH210" s="172"/>
      <c r="DI210" s="172"/>
    </row>
    <row r="211" spans="1:113" s="225" customFormat="1" hidden="1">
      <c r="A211" s="178" t="s">
        <v>455</v>
      </c>
      <c r="B211" s="243"/>
      <c r="C211" s="242"/>
      <c r="D211" s="241"/>
      <c r="E211" s="240"/>
      <c r="F211" s="239"/>
      <c r="G211" s="238"/>
      <c r="H211" s="231"/>
      <c r="I211" s="237"/>
      <c r="J211" s="236"/>
      <c r="K211" s="236"/>
      <c r="L211" s="236"/>
      <c r="M211" s="236"/>
      <c r="N211" s="236"/>
      <c r="O211" s="236"/>
      <c r="P211" s="236"/>
      <c r="Q211" s="236"/>
      <c r="R211" s="236"/>
      <c r="S211" s="236"/>
      <c r="T211" s="236"/>
      <c r="U211" s="236"/>
      <c r="V211" s="236"/>
      <c r="W211" s="236"/>
      <c r="X211" s="236"/>
      <c r="Y211" s="236"/>
      <c r="Z211" s="236"/>
      <c r="AA211" s="236"/>
      <c r="AB211" s="236"/>
      <c r="AC211" s="236"/>
      <c r="AD211" s="236"/>
      <c r="AE211" s="236"/>
      <c r="AF211" s="236"/>
      <c r="AG211" s="236"/>
      <c r="AH211" s="236"/>
      <c r="AI211" s="236"/>
      <c r="AJ211" s="236"/>
      <c r="AK211" s="236"/>
      <c r="AL211" s="236"/>
      <c r="AM211" s="236"/>
      <c r="AN211" s="236"/>
      <c r="AO211" s="236"/>
      <c r="AP211" s="236"/>
      <c r="AQ211" s="236"/>
      <c r="AR211" s="236"/>
      <c r="AS211" s="177">
        <f t="shared" si="6"/>
        <v>0</v>
      </c>
      <c r="AT211" s="172"/>
      <c r="AU211" s="173"/>
      <c r="AV211" s="173"/>
      <c r="AW211" s="173"/>
      <c r="AX211" s="172"/>
      <c r="AY211" s="172"/>
      <c r="AZ211" s="172"/>
      <c r="BA211" s="172"/>
      <c r="BB211" s="172"/>
      <c r="BC211" s="172"/>
      <c r="BD211" s="172"/>
      <c r="BE211" s="172"/>
      <c r="BF211" s="172"/>
      <c r="BG211" s="172"/>
      <c r="BH211" s="172"/>
      <c r="BI211" s="172"/>
      <c r="BJ211" s="172"/>
      <c r="BK211" s="172"/>
      <c r="BL211" s="172"/>
      <c r="BM211" s="172"/>
      <c r="BN211" s="172"/>
      <c r="BO211" s="172"/>
      <c r="BP211" s="172"/>
      <c r="BQ211" s="172"/>
      <c r="BR211" s="172"/>
      <c r="BS211" s="172"/>
      <c r="BT211" s="172"/>
      <c r="BU211" s="172"/>
      <c r="BV211" s="172"/>
      <c r="BW211" s="172"/>
      <c r="BX211" s="172"/>
      <c r="BY211" s="172"/>
      <c r="BZ211" s="172"/>
      <c r="CA211" s="172"/>
      <c r="CB211" s="172"/>
      <c r="CC211" s="172"/>
      <c r="CD211" s="172"/>
      <c r="CE211" s="172"/>
      <c r="CF211" s="172"/>
      <c r="CG211" s="172"/>
      <c r="CH211" s="172"/>
      <c r="CI211" s="172"/>
      <c r="CJ211" s="172"/>
      <c r="CK211" s="172"/>
      <c r="CL211" s="172"/>
      <c r="CM211" s="172"/>
      <c r="CN211" s="172"/>
      <c r="CO211" s="172"/>
      <c r="CP211" s="172"/>
      <c r="CQ211" s="172"/>
      <c r="CR211" s="172"/>
      <c r="CS211" s="172"/>
      <c r="CT211" s="172"/>
      <c r="CU211" s="172"/>
      <c r="CV211" s="172"/>
      <c r="CW211" s="172"/>
      <c r="CX211" s="172"/>
      <c r="CY211" s="172"/>
      <c r="CZ211" s="172"/>
      <c r="DA211" s="172"/>
      <c r="DB211" s="172"/>
      <c r="DC211" s="172"/>
      <c r="DD211" s="172"/>
      <c r="DE211" s="172"/>
      <c r="DF211" s="172"/>
      <c r="DG211" s="172"/>
      <c r="DH211" s="172"/>
      <c r="DI211" s="172"/>
    </row>
    <row r="212" spans="1:113" s="225" customFormat="1" hidden="1">
      <c r="A212" s="178" t="s">
        <v>456</v>
      </c>
      <c r="B212" s="243"/>
      <c r="C212" s="242"/>
      <c r="D212" s="241"/>
      <c r="E212" s="240"/>
      <c r="F212" s="239"/>
      <c r="G212" s="238"/>
      <c r="H212" s="231"/>
      <c r="I212" s="237"/>
      <c r="J212" s="236"/>
      <c r="K212" s="236"/>
      <c r="L212" s="236"/>
      <c r="M212" s="236"/>
      <c r="N212" s="236"/>
      <c r="O212" s="236"/>
      <c r="P212" s="236"/>
      <c r="Q212" s="236"/>
      <c r="R212" s="236"/>
      <c r="S212" s="236"/>
      <c r="T212" s="236"/>
      <c r="U212" s="236"/>
      <c r="V212" s="236"/>
      <c r="W212" s="236"/>
      <c r="X212" s="236"/>
      <c r="Y212" s="236"/>
      <c r="Z212" s="236"/>
      <c r="AA212" s="236"/>
      <c r="AB212" s="236"/>
      <c r="AC212" s="236"/>
      <c r="AD212" s="236"/>
      <c r="AE212" s="236"/>
      <c r="AF212" s="236"/>
      <c r="AG212" s="236"/>
      <c r="AH212" s="236"/>
      <c r="AI212" s="236"/>
      <c r="AJ212" s="236"/>
      <c r="AK212" s="236"/>
      <c r="AL212" s="236"/>
      <c r="AM212" s="236"/>
      <c r="AN212" s="236"/>
      <c r="AO212" s="236"/>
      <c r="AP212" s="236"/>
      <c r="AQ212" s="236"/>
      <c r="AR212" s="236"/>
      <c r="AS212" s="177">
        <f t="shared" si="6"/>
        <v>0</v>
      </c>
      <c r="AT212" s="172"/>
      <c r="AU212" s="173"/>
      <c r="AV212" s="173"/>
      <c r="AW212" s="173"/>
      <c r="AX212" s="172"/>
      <c r="AY212" s="172"/>
      <c r="AZ212" s="172"/>
      <c r="BA212" s="172"/>
      <c r="BB212" s="172"/>
      <c r="BC212" s="172"/>
      <c r="BD212" s="172"/>
      <c r="BE212" s="172"/>
      <c r="BF212" s="172"/>
      <c r="BG212" s="172"/>
      <c r="BH212" s="172"/>
      <c r="BI212" s="172"/>
      <c r="BJ212" s="172"/>
      <c r="BK212" s="172"/>
      <c r="BL212" s="172"/>
      <c r="BM212" s="172"/>
      <c r="BN212" s="172"/>
      <c r="BO212" s="172"/>
      <c r="BP212" s="172"/>
      <c r="BQ212" s="172"/>
      <c r="BR212" s="172"/>
      <c r="BS212" s="172"/>
      <c r="BT212" s="172"/>
      <c r="BU212" s="172"/>
      <c r="BV212" s="172"/>
      <c r="BW212" s="172"/>
      <c r="BX212" s="172"/>
      <c r="BY212" s="172"/>
      <c r="BZ212" s="172"/>
      <c r="CA212" s="172"/>
      <c r="CB212" s="172"/>
      <c r="CC212" s="172"/>
      <c r="CD212" s="172"/>
      <c r="CE212" s="172"/>
      <c r="CF212" s="172"/>
      <c r="CG212" s="172"/>
      <c r="CH212" s="172"/>
      <c r="CI212" s="172"/>
      <c r="CJ212" s="172"/>
      <c r="CK212" s="172"/>
      <c r="CL212" s="172"/>
      <c r="CM212" s="172"/>
      <c r="CN212" s="172"/>
      <c r="CO212" s="172"/>
      <c r="CP212" s="172"/>
      <c r="CQ212" s="172"/>
      <c r="CR212" s="172"/>
      <c r="CS212" s="172"/>
      <c r="CT212" s="172"/>
      <c r="CU212" s="172"/>
      <c r="CV212" s="172"/>
      <c r="CW212" s="172"/>
      <c r="CX212" s="172"/>
      <c r="CY212" s="172"/>
      <c r="CZ212" s="172"/>
      <c r="DA212" s="172"/>
      <c r="DB212" s="172"/>
      <c r="DC212" s="172"/>
      <c r="DD212" s="172"/>
      <c r="DE212" s="172"/>
      <c r="DF212" s="172"/>
      <c r="DG212" s="172"/>
      <c r="DH212" s="172"/>
      <c r="DI212" s="172"/>
    </row>
    <row r="213" spans="1:113" s="225" customFormat="1" hidden="1">
      <c r="A213" s="178" t="s">
        <v>457</v>
      </c>
      <c r="B213" s="243"/>
      <c r="C213" s="242"/>
      <c r="D213" s="241"/>
      <c r="E213" s="240"/>
      <c r="F213" s="239"/>
      <c r="G213" s="238"/>
      <c r="H213" s="231"/>
      <c r="I213" s="237"/>
      <c r="J213" s="236"/>
      <c r="K213" s="236"/>
      <c r="L213" s="236"/>
      <c r="M213" s="236"/>
      <c r="N213" s="236"/>
      <c r="O213" s="236"/>
      <c r="P213" s="236"/>
      <c r="Q213" s="236"/>
      <c r="R213" s="236"/>
      <c r="S213" s="236"/>
      <c r="T213" s="236"/>
      <c r="U213" s="236"/>
      <c r="V213" s="236"/>
      <c r="W213" s="236"/>
      <c r="X213" s="236"/>
      <c r="Y213" s="236"/>
      <c r="Z213" s="236"/>
      <c r="AA213" s="236"/>
      <c r="AB213" s="236"/>
      <c r="AC213" s="236"/>
      <c r="AD213" s="236"/>
      <c r="AE213" s="236"/>
      <c r="AF213" s="236"/>
      <c r="AG213" s="236"/>
      <c r="AH213" s="236"/>
      <c r="AI213" s="236"/>
      <c r="AJ213" s="236"/>
      <c r="AK213" s="236"/>
      <c r="AL213" s="236"/>
      <c r="AM213" s="236"/>
      <c r="AN213" s="236"/>
      <c r="AO213" s="236"/>
      <c r="AP213" s="236"/>
      <c r="AQ213" s="236"/>
      <c r="AR213" s="236"/>
      <c r="AS213" s="177">
        <f t="shared" si="6"/>
        <v>0</v>
      </c>
      <c r="AT213" s="172"/>
      <c r="AU213" s="173"/>
      <c r="AV213" s="173"/>
      <c r="AW213" s="173"/>
      <c r="AX213" s="172"/>
      <c r="AY213" s="172"/>
      <c r="AZ213" s="172"/>
      <c r="BA213" s="172"/>
      <c r="BB213" s="172"/>
      <c r="BC213" s="172"/>
      <c r="BD213" s="172"/>
      <c r="BE213" s="172"/>
      <c r="BF213" s="172"/>
      <c r="BG213" s="172"/>
      <c r="BH213" s="172"/>
      <c r="BI213" s="172"/>
      <c r="BJ213" s="172"/>
      <c r="BK213" s="172"/>
      <c r="BL213" s="172"/>
      <c r="BM213" s="172"/>
      <c r="BN213" s="172"/>
      <c r="BO213" s="172"/>
      <c r="BP213" s="172"/>
      <c r="BQ213" s="172"/>
      <c r="BR213" s="172"/>
      <c r="BS213" s="172"/>
      <c r="BT213" s="172"/>
      <c r="BU213" s="172"/>
      <c r="BV213" s="172"/>
      <c r="BW213" s="172"/>
      <c r="BX213" s="172"/>
      <c r="BY213" s="172"/>
      <c r="BZ213" s="172"/>
      <c r="CA213" s="172"/>
      <c r="CB213" s="172"/>
      <c r="CC213" s="172"/>
      <c r="CD213" s="172"/>
      <c r="CE213" s="172"/>
      <c r="CF213" s="172"/>
      <c r="CG213" s="172"/>
      <c r="CH213" s="172"/>
      <c r="CI213" s="172"/>
      <c r="CJ213" s="172"/>
      <c r="CK213" s="172"/>
      <c r="CL213" s="172"/>
      <c r="CM213" s="172"/>
      <c r="CN213" s="172"/>
      <c r="CO213" s="172"/>
      <c r="CP213" s="172"/>
      <c r="CQ213" s="172"/>
      <c r="CR213" s="172"/>
      <c r="CS213" s="172"/>
      <c r="CT213" s="172"/>
      <c r="CU213" s="172"/>
      <c r="CV213" s="172"/>
      <c r="CW213" s="172"/>
      <c r="CX213" s="172"/>
      <c r="CY213" s="172"/>
      <c r="CZ213" s="172"/>
      <c r="DA213" s="172"/>
      <c r="DB213" s="172"/>
      <c r="DC213" s="172"/>
      <c r="DD213" s="172"/>
      <c r="DE213" s="172"/>
      <c r="DF213" s="172"/>
      <c r="DG213" s="172"/>
      <c r="DH213" s="172"/>
      <c r="DI213" s="172"/>
    </row>
    <row r="214" spans="1:113" s="225" customFormat="1" hidden="1">
      <c r="A214" s="178" t="s">
        <v>458</v>
      </c>
      <c r="B214" s="243"/>
      <c r="C214" s="242"/>
      <c r="D214" s="241"/>
      <c r="E214" s="240"/>
      <c r="F214" s="239"/>
      <c r="G214" s="238"/>
      <c r="H214" s="231"/>
      <c r="I214" s="237"/>
      <c r="J214" s="236"/>
      <c r="K214" s="236"/>
      <c r="L214" s="236"/>
      <c r="M214" s="236"/>
      <c r="N214" s="236"/>
      <c r="O214" s="236"/>
      <c r="P214" s="236"/>
      <c r="Q214" s="236"/>
      <c r="R214" s="236"/>
      <c r="S214" s="236"/>
      <c r="T214" s="236"/>
      <c r="U214" s="236"/>
      <c r="V214" s="236"/>
      <c r="W214" s="236"/>
      <c r="X214" s="236"/>
      <c r="Y214" s="236"/>
      <c r="Z214" s="236"/>
      <c r="AA214" s="236"/>
      <c r="AB214" s="236"/>
      <c r="AC214" s="236"/>
      <c r="AD214" s="236"/>
      <c r="AE214" s="236"/>
      <c r="AF214" s="236"/>
      <c r="AG214" s="236"/>
      <c r="AH214" s="236"/>
      <c r="AI214" s="236"/>
      <c r="AJ214" s="236"/>
      <c r="AK214" s="236"/>
      <c r="AL214" s="236"/>
      <c r="AM214" s="236"/>
      <c r="AN214" s="236"/>
      <c r="AO214" s="236"/>
      <c r="AP214" s="236"/>
      <c r="AQ214" s="236"/>
      <c r="AR214" s="236"/>
      <c r="AS214" s="177">
        <f t="shared" si="6"/>
        <v>0</v>
      </c>
      <c r="AT214" s="172"/>
      <c r="AU214" s="173"/>
      <c r="AV214" s="173"/>
      <c r="AW214" s="173"/>
      <c r="AX214" s="172"/>
      <c r="AY214" s="172"/>
      <c r="AZ214" s="172"/>
      <c r="BA214" s="172"/>
      <c r="BB214" s="172"/>
      <c r="BC214" s="172"/>
      <c r="BD214" s="172"/>
      <c r="BE214" s="172"/>
      <c r="BF214" s="172"/>
      <c r="BG214" s="172"/>
      <c r="BH214" s="172"/>
      <c r="BI214" s="172"/>
      <c r="BJ214" s="172"/>
      <c r="BK214" s="172"/>
      <c r="BL214" s="172"/>
      <c r="BM214" s="172"/>
      <c r="BN214" s="172"/>
      <c r="BO214" s="172"/>
      <c r="BP214" s="172"/>
      <c r="BQ214" s="172"/>
      <c r="BR214" s="172"/>
      <c r="BS214" s="172"/>
      <c r="BT214" s="172"/>
      <c r="BU214" s="172"/>
      <c r="BV214" s="172"/>
      <c r="BW214" s="172"/>
      <c r="BX214" s="172"/>
      <c r="BY214" s="172"/>
      <c r="BZ214" s="172"/>
      <c r="CA214" s="172"/>
      <c r="CB214" s="172"/>
      <c r="CC214" s="172"/>
      <c r="CD214" s="172"/>
      <c r="CE214" s="172"/>
      <c r="CF214" s="172"/>
      <c r="CG214" s="172"/>
      <c r="CH214" s="172"/>
      <c r="CI214" s="172"/>
      <c r="CJ214" s="172"/>
      <c r="CK214" s="172"/>
      <c r="CL214" s="172"/>
      <c r="CM214" s="172"/>
      <c r="CN214" s="172"/>
      <c r="CO214" s="172"/>
      <c r="CP214" s="172"/>
      <c r="CQ214" s="172"/>
      <c r="CR214" s="172"/>
      <c r="CS214" s="172"/>
      <c r="CT214" s="172"/>
      <c r="CU214" s="172"/>
      <c r="CV214" s="172"/>
      <c r="CW214" s="172"/>
      <c r="CX214" s="172"/>
      <c r="CY214" s="172"/>
      <c r="CZ214" s="172"/>
      <c r="DA214" s="172"/>
      <c r="DB214" s="172"/>
      <c r="DC214" s="172"/>
      <c r="DD214" s="172"/>
      <c r="DE214" s="172"/>
      <c r="DF214" s="172"/>
      <c r="DG214" s="172"/>
      <c r="DH214" s="172"/>
      <c r="DI214" s="172"/>
    </row>
    <row r="215" spans="1:113" s="225" customFormat="1" hidden="1">
      <c r="A215" s="178" t="s">
        <v>459</v>
      </c>
      <c r="B215" s="243"/>
      <c r="C215" s="242"/>
      <c r="D215" s="241"/>
      <c r="E215" s="240"/>
      <c r="F215" s="239"/>
      <c r="G215" s="238"/>
      <c r="H215" s="231"/>
      <c r="I215" s="237"/>
      <c r="J215" s="236"/>
      <c r="K215" s="236"/>
      <c r="L215" s="236"/>
      <c r="M215" s="236"/>
      <c r="N215" s="236"/>
      <c r="O215" s="236"/>
      <c r="P215" s="236"/>
      <c r="Q215" s="236"/>
      <c r="R215" s="236"/>
      <c r="S215" s="236"/>
      <c r="T215" s="236"/>
      <c r="U215" s="236"/>
      <c r="V215" s="236"/>
      <c r="W215" s="236"/>
      <c r="X215" s="236"/>
      <c r="Y215" s="236"/>
      <c r="Z215" s="236"/>
      <c r="AA215" s="236"/>
      <c r="AB215" s="236"/>
      <c r="AC215" s="236"/>
      <c r="AD215" s="236"/>
      <c r="AE215" s="236"/>
      <c r="AF215" s="236"/>
      <c r="AG215" s="236"/>
      <c r="AH215" s="236"/>
      <c r="AI215" s="236"/>
      <c r="AJ215" s="236"/>
      <c r="AK215" s="236"/>
      <c r="AL215" s="236"/>
      <c r="AM215" s="236"/>
      <c r="AN215" s="236"/>
      <c r="AO215" s="236"/>
      <c r="AP215" s="236"/>
      <c r="AQ215" s="236"/>
      <c r="AR215" s="236"/>
      <c r="AS215" s="177">
        <f t="shared" si="6"/>
        <v>0</v>
      </c>
      <c r="AT215" s="172"/>
      <c r="AU215" s="173"/>
      <c r="AV215" s="173"/>
      <c r="AW215" s="173"/>
      <c r="AX215" s="172"/>
      <c r="AY215" s="172"/>
      <c r="AZ215" s="172"/>
      <c r="BA215" s="172"/>
      <c r="BB215" s="172"/>
      <c r="BC215" s="172"/>
      <c r="BD215" s="172"/>
      <c r="BE215" s="172"/>
      <c r="BF215" s="172"/>
      <c r="BG215" s="172"/>
      <c r="BH215" s="172"/>
      <c r="BI215" s="172"/>
      <c r="BJ215" s="172"/>
      <c r="BK215" s="172"/>
      <c r="BL215" s="172"/>
      <c r="BM215" s="172"/>
      <c r="BN215" s="172"/>
      <c r="BO215" s="172"/>
      <c r="BP215" s="172"/>
      <c r="BQ215" s="172"/>
      <c r="BR215" s="172"/>
      <c r="BS215" s="172"/>
      <c r="BT215" s="172"/>
      <c r="BU215" s="172"/>
      <c r="BV215" s="172"/>
      <c r="BW215" s="172"/>
      <c r="BX215" s="172"/>
      <c r="BY215" s="172"/>
      <c r="BZ215" s="172"/>
      <c r="CA215" s="172"/>
      <c r="CB215" s="172"/>
      <c r="CC215" s="172"/>
      <c r="CD215" s="172"/>
      <c r="CE215" s="172"/>
      <c r="CF215" s="172"/>
      <c r="CG215" s="172"/>
      <c r="CH215" s="172"/>
      <c r="CI215" s="172"/>
      <c r="CJ215" s="172"/>
      <c r="CK215" s="172"/>
      <c r="CL215" s="172"/>
      <c r="CM215" s="172"/>
      <c r="CN215" s="172"/>
      <c r="CO215" s="172"/>
      <c r="CP215" s="172"/>
      <c r="CQ215" s="172"/>
      <c r="CR215" s="172"/>
      <c r="CS215" s="172"/>
      <c r="CT215" s="172"/>
      <c r="CU215" s="172"/>
      <c r="CV215" s="172"/>
      <c r="CW215" s="172"/>
      <c r="CX215" s="172"/>
      <c r="CY215" s="172"/>
      <c r="CZ215" s="172"/>
      <c r="DA215" s="172"/>
      <c r="DB215" s="172"/>
      <c r="DC215" s="172"/>
      <c r="DD215" s="172"/>
      <c r="DE215" s="172"/>
      <c r="DF215" s="172"/>
      <c r="DG215" s="172"/>
      <c r="DH215" s="172"/>
      <c r="DI215" s="172"/>
    </row>
    <row r="216" spans="1:113" s="225" customFormat="1" hidden="1">
      <c r="A216" s="178" t="s">
        <v>460</v>
      </c>
      <c r="B216" s="243"/>
      <c r="C216" s="242"/>
      <c r="D216" s="241"/>
      <c r="E216" s="240"/>
      <c r="F216" s="239"/>
      <c r="G216" s="238"/>
      <c r="H216" s="231"/>
      <c r="I216" s="237"/>
      <c r="J216" s="236"/>
      <c r="K216" s="236"/>
      <c r="L216" s="236"/>
      <c r="M216" s="236"/>
      <c r="N216" s="236"/>
      <c r="O216" s="236"/>
      <c r="P216" s="236"/>
      <c r="Q216" s="236"/>
      <c r="R216" s="236"/>
      <c r="S216" s="236"/>
      <c r="T216" s="236"/>
      <c r="U216" s="236"/>
      <c r="V216" s="236"/>
      <c r="W216" s="236"/>
      <c r="X216" s="236"/>
      <c r="Y216" s="236"/>
      <c r="Z216" s="236"/>
      <c r="AA216" s="236"/>
      <c r="AB216" s="236"/>
      <c r="AC216" s="236"/>
      <c r="AD216" s="236"/>
      <c r="AE216" s="236"/>
      <c r="AF216" s="236"/>
      <c r="AG216" s="236"/>
      <c r="AH216" s="236"/>
      <c r="AI216" s="236"/>
      <c r="AJ216" s="236"/>
      <c r="AK216" s="236"/>
      <c r="AL216" s="236"/>
      <c r="AM216" s="236"/>
      <c r="AN216" s="236"/>
      <c r="AO216" s="236"/>
      <c r="AP216" s="236"/>
      <c r="AQ216" s="236"/>
      <c r="AR216" s="236"/>
      <c r="AS216" s="177">
        <f t="shared" si="6"/>
        <v>0</v>
      </c>
      <c r="AT216" s="172"/>
      <c r="AU216" s="173"/>
      <c r="AV216" s="173"/>
      <c r="AW216" s="173"/>
      <c r="AX216" s="172"/>
      <c r="AY216" s="172"/>
      <c r="AZ216" s="172"/>
      <c r="BA216" s="172"/>
      <c r="BB216" s="172"/>
      <c r="BC216" s="172"/>
      <c r="BD216" s="172"/>
      <c r="BE216" s="172"/>
      <c r="BF216" s="172"/>
      <c r="BG216" s="172"/>
      <c r="BH216" s="172"/>
      <c r="BI216" s="172"/>
      <c r="BJ216" s="172"/>
      <c r="BK216" s="172"/>
      <c r="BL216" s="172"/>
      <c r="BM216" s="172"/>
      <c r="BN216" s="172"/>
      <c r="BO216" s="172"/>
      <c r="BP216" s="172"/>
      <c r="BQ216" s="172"/>
      <c r="BR216" s="172"/>
      <c r="BS216" s="172"/>
      <c r="BT216" s="172"/>
      <c r="BU216" s="172"/>
      <c r="BV216" s="172"/>
      <c r="BW216" s="172"/>
      <c r="BX216" s="172"/>
      <c r="BY216" s="172"/>
      <c r="BZ216" s="172"/>
      <c r="CA216" s="172"/>
      <c r="CB216" s="172"/>
      <c r="CC216" s="172"/>
      <c r="CD216" s="172"/>
      <c r="CE216" s="172"/>
      <c r="CF216" s="172"/>
      <c r="CG216" s="172"/>
      <c r="CH216" s="172"/>
      <c r="CI216" s="172"/>
      <c r="CJ216" s="172"/>
      <c r="CK216" s="172"/>
      <c r="CL216" s="172"/>
      <c r="CM216" s="172"/>
      <c r="CN216" s="172"/>
      <c r="CO216" s="172"/>
      <c r="CP216" s="172"/>
      <c r="CQ216" s="172"/>
      <c r="CR216" s="172"/>
      <c r="CS216" s="172"/>
      <c r="CT216" s="172"/>
      <c r="CU216" s="172"/>
      <c r="CV216" s="172"/>
      <c r="CW216" s="172"/>
      <c r="CX216" s="172"/>
      <c r="CY216" s="172"/>
      <c r="CZ216" s="172"/>
      <c r="DA216" s="172"/>
      <c r="DB216" s="172"/>
      <c r="DC216" s="172"/>
      <c r="DD216" s="172"/>
      <c r="DE216" s="172"/>
      <c r="DF216" s="172"/>
      <c r="DG216" s="172"/>
      <c r="DH216" s="172"/>
      <c r="DI216" s="172"/>
    </row>
    <row r="217" spans="1:113" s="225" customFormat="1" hidden="1">
      <c r="A217" s="178" t="s">
        <v>461</v>
      </c>
      <c r="B217" s="243"/>
      <c r="C217" s="242"/>
      <c r="D217" s="241"/>
      <c r="E217" s="240"/>
      <c r="F217" s="239"/>
      <c r="G217" s="238"/>
      <c r="H217" s="231"/>
      <c r="I217" s="237"/>
      <c r="J217" s="236"/>
      <c r="K217" s="236"/>
      <c r="L217" s="236"/>
      <c r="M217" s="236"/>
      <c r="N217" s="236"/>
      <c r="O217" s="236"/>
      <c r="P217" s="236"/>
      <c r="Q217" s="236"/>
      <c r="R217" s="236"/>
      <c r="S217" s="236"/>
      <c r="T217" s="236"/>
      <c r="U217" s="236"/>
      <c r="V217" s="236"/>
      <c r="W217" s="236"/>
      <c r="X217" s="236"/>
      <c r="Y217" s="236"/>
      <c r="Z217" s="236"/>
      <c r="AA217" s="236"/>
      <c r="AB217" s="236"/>
      <c r="AC217" s="236"/>
      <c r="AD217" s="236"/>
      <c r="AE217" s="236"/>
      <c r="AF217" s="236"/>
      <c r="AG217" s="236"/>
      <c r="AH217" s="236"/>
      <c r="AI217" s="236"/>
      <c r="AJ217" s="236"/>
      <c r="AK217" s="236"/>
      <c r="AL217" s="236"/>
      <c r="AM217" s="236"/>
      <c r="AN217" s="236"/>
      <c r="AO217" s="236"/>
      <c r="AP217" s="236"/>
      <c r="AQ217" s="236"/>
      <c r="AR217" s="236"/>
      <c r="AS217" s="177">
        <f t="shared" si="6"/>
        <v>0</v>
      </c>
      <c r="AT217" s="172"/>
      <c r="AU217" s="173"/>
      <c r="AV217" s="173"/>
      <c r="AW217" s="173"/>
      <c r="AX217" s="172"/>
      <c r="AY217" s="172"/>
      <c r="AZ217" s="172"/>
      <c r="BA217" s="172"/>
      <c r="BB217" s="172"/>
      <c r="BC217" s="172"/>
      <c r="BD217" s="172"/>
      <c r="BE217" s="172"/>
      <c r="BF217" s="172"/>
      <c r="BG217" s="172"/>
      <c r="BH217" s="172"/>
      <c r="BI217" s="172"/>
      <c r="BJ217" s="172"/>
      <c r="BK217" s="172"/>
      <c r="BL217" s="172"/>
      <c r="BM217" s="172"/>
      <c r="BN217" s="172"/>
      <c r="BO217" s="172"/>
      <c r="BP217" s="172"/>
      <c r="BQ217" s="172"/>
      <c r="BR217" s="172"/>
      <c r="BS217" s="172"/>
      <c r="BT217" s="172"/>
      <c r="BU217" s="172"/>
      <c r="BV217" s="172"/>
      <c r="BW217" s="172"/>
      <c r="BX217" s="172"/>
      <c r="BY217" s="172"/>
      <c r="BZ217" s="172"/>
      <c r="CA217" s="172"/>
      <c r="CB217" s="172"/>
      <c r="CC217" s="172"/>
      <c r="CD217" s="172"/>
      <c r="CE217" s="172"/>
      <c r="CF217" s="172"/>
      <c r="CG217" s="172"/>
      <c r="CH217" s="172"/>
      <c r="CI217" s="172"/>
      <c r="CJ217" s="172"/>
      <c r="CK217" s="172"/>
      <c r="CL217" s="172"/>
      <c r="CM217" s="172"/>
      <c r="CN217" s="172"/>
      <c r="CO217" s="172"/>
      <c r="CP217" s="172"/>
      <c r="CQ217" s="172"/>
      <c r="CR217" s="172"/>
      <c r="CS217" s="172"/>
      <c r="CT217" s="172"/>
      <c r="CU217" s="172"/>
      <c r="CV217" s="172"/>
      <c r="CW217" s="172"/>
      <c r="CX217" s="172"/>
      <c r="CY217" s="172"/>
      <c r="CZ217" s="172"/>
      <c r="DA217" s="172"/>
      <c r="DB217" s="172"/>
      <c r="DC217" s="172"/>
      <c r="DD217" s="172"/>
      <c r="DE217" s="172"/>
      <c r="DF217" s="172"/>
      <c r="DG217" s="172"/>
      <c r="DH217" s="172"/>
      <c r="DI217" s="172"/>
    </row>
    <row r="218" spans="1:113" s="225" customFormat="1" hidden="1">
      <c r="A218" s="178" t="s">
        <v>462</v>
      </c>
      <c r="B218" s="243"/>
      <c r="C218" s="242"/>
      <c r="D218" s="241"/>
      <c r="E218" s="240"/>
      <c r="F218" s="239"/>
      <c r="G218" s="238"/>
      <c r="H218" s="231"/>
      <c r="I218" s="237"/>
      <c r="J218" s="236"/>
      <c r="K218" s="236"/>
      <c r="L218" s="236"/>
      <c r="M218" s="236"/>
      <c r="N218" s="236"/>
      <c r="O218" s="236"/>
      <c r="P218" s="236"/>
      <c r="Q218" s="236"/>
      <c r="R218" s="236"/>
      <c r="S218" s="236"/>
      <c r="T218" s="236"/>
      <c r="U218" s="236"/>
      <c r="V218" s="236"/>
      <c r="W218" s="236"/>
      <c r="X218" s="236"/>
      <c r="Y218" s="236"/>
      <c r="Z218" s="236"/>
      <c r="AA218" s="236"/>
      <c r="AB218" s="236"/>
      <c r="AC218" s="236"/>
      <c r="AD218" s="236"/>
      <c r="AE218" s="236"/>
      <c r="AF218" s="236"/>
      <c r="AG218" s="236"/>
      <c r="AH218" s="236"/>
      <c r="AI218" s="236"/>
      <c r="AJ218" s="236"/>
      <c r="AK218" s="236"/>
      <c r="AL218" s="236"/>
      <c r="AM218" s="236"/>
      <c r="AN218" s="236"/>
      <c r="AO218" s="236"/>
      <c r="AP218" s="236"/>
      <c r="AQ218" s="236"/>
      <c r="AR218" s="236"/>
      <c r="AS218" s="177">
        <f t="shared" si="6"/>
        <v>0</v>
      </c>
      <c r="AT218" s="172"/>
      <c r="AU218" s="173"/>
      <c r="AV218" s="173"/>
      <c r="AW218" s="173"/>
      <c r="AX218" s="172"/>
      <c r="AY218" s="172"/>
      <c r="AZ218" s="172"/>
      <c r="BA218" s="172"/>
      <c r="BB218" s="172"/>
      <c r="BC218" s="172"/>
      <c r="BD218" s="172"/>
      <c r="BE218" s="172"/>
      <c r="BF218" s="172"/>
      <c r="BG218" s="172"/>
      <c r="BH218" s="172"/>
      <c r="BI218" s="172"/>
      <c r="BJ218" s="172"/>
      <c r="BK218" s="172"/>
      <c r="BL218" s="172"/>
      <c r="BM218" s="172"/>
      <c r="BN218" s="172"/>
      <c r="BO218" s="172"/>
      <c r="BP218" s="172"/>
      <c r="BQ218" s="172"/>
      <c r="BR218" s="172"/>
      <c r="BS218" s="172"/>
      <c r="BT218" s="172"/>
      <c r="BU218" s="172"/>
      <c r="BV218" s="172"/>
      <c r="BW218" s="172"/>
      <c r="BX218" s="172"/>
      <c r="BY218" s="172"/>
      <c r="BZ218" s="172"/>
      <c r="CA218" s="172"/>
      <c r="CB218" s="172"/>
      <c r="CC218" s="172"/>
      <c r="CD218" s="172"/>
      <c r="CE218" s="172"/>
      <c r="CF218" s="172"/>
      <c r="CG218" s="172"/>
      <c r="CH218" s="172"/>
      <c r="CI218" s="172"/>
      <c r="CJ218" s="172"/>
      <c r="CK218" s="172"/>
      <c r="CL218" s="172"/>
      <c r="CM218" s="172"/>
      <c r="CN218" s="172"/>
      <c r="CO218" s="172"/>
      <c r="CP218" s="172"/>
      <c r="CQ218" s="172"/>
      <c r="CR218" s="172"/>
      <c r="CS218" s="172"/>
      <c r="CT218" s="172"/>
      <c r="CU218" s="172"/>
      <c r="CV218" s="172"/>
      <c r="CW218" s="172"/>
      <c r="CX218" s="172"/>
      <c r="CY218" s="172"/>
      <c r="CZ218" s="172"/>
      <c r="DA218" s="172"/>
      <c r="DB218" s="172"/>
      <c r="DC218" s="172"/>
      <c r="DD218" s="172"/>
      <c r="DE218" s="172"/>
      <c r="DF218" s="172"/>
      <c r="DG218" s="172"/>
      <c r="DH218" s="172"/>
      <c r="DI218" s="172"/>
    </row>
    <row r="219" spans="1:113" s="225" customFormat="1" hidden="1">
      <c r="A219" s="178" t="s">
        <v>463</v>
      </c>
      <c r="B219" s="243"/>
      <c r="C219" s="242"/>
      <c r="D219" s="241"/>
      <c r="E219" s="240"/>
      <c r="F219" s="239"/>
      <c r="G219" s="238"/>
      <c r="H219" s="231"/>
      <c r="I219" s="237"/>
      <c r="J219" s="236"/>
      <c r="K219" s="236"/>
      <c r="L219" s="236"/>
      <c r="M219" s="236"/>
      <c r="N219" s="236"/>
      <c r="O219" s="236"/>
      <c r="P219" s="236"/>
      <c r="Q219" s="236"/>
      <c r="R219" s="236"/>
      <c r="S219" s="236"/>
      <c r="T219" s="236"/>
      <c r="U219" s="236"/>
      <c r="V219" s="236"/>
      <c r="W219" s="236"/>
      <c r="X219" s="236"/>
      <c r="Y219" s="236"/>
      <c r="Z219" s="236"/>
      <c r="AA219" s="236"/>
      <c r="AB219" s="236"/>
      <c r="AC219" s="236"/>
      <c r="AD219" s="236"/>
      <c r="AE219" s="236"/>
      <c r="AF219" s="236"/>
      <c r="AG219" s="236"/>
      <c r="AH219" s="236"/>
      <c r="AI219" s="236"/>
      <c r="AJ219" s="236"/>
      <c r="AK219" s="236"/>
      <c r="AL219" s="236"/>
      <c r="AM219" s="236"/>
      <c r="AN219" s="236"/>
      <c r="AO219" s="236"/>
      <c r="AP219" s="236"/>
      <c r="AQ219" s="236"/>
      <c r="AR219" s="236"/>
      <c r="AS219" s="177">
        <f t="shared" si="6"/>
        <v>0</v>
      </c>
      <c r="AT219" s="172"/>
      <c r="AU219" s="173"/>
      <c r="AV219" s="173"/>
      <c r="AW219" s="173"/>
      <c r="AX219" s="172"/>
      <c r="AY219" s="172"/>
      <c r="AZ219" s="172"/>
      <c r="BA219" s="172"/>
      <c r="BB219" s="172"/>
      <c r="BC219" s="172"/>
      <c r="BD219" s="172"/>
      <c r="BE219" s="172"/>
      <c r="BF219" s="172"/>
      <c r="BG219" s="172"/>
      <c r="BH219" s="172"/>
      <c r="BI219" s="172"/>
      <c r="BJ219" s="172"/>
      <c r="BK219" s="172"/>
      <c r="BL219" s="172"/>
      <c r="BM219" s="172"/>
      <c r="BN219" s="172"/>
      <c r="BO219" s="172"/>
      <c r="BP219" s="172"/>
      <c r="BQ219" s="172"/>
      <c r="BR219" s="172"/>
      <c r="BS219" s="172"/>
      <c r="BT219" s="172"/>
      <c r="BU219" s="172"/>
      <c r="BV219" s="172"/>
      <c r="BW219" s="172"/>
      <c r="BX219" s="172"/>
      <c r="BY219" s="172"/>
      <c r="BZ219" s="172"/>
      <c r="CA219" s="172"/>
      <c r="CB219" s="172"/>
      <c r="CC219" s="172"/>
      <c r="CD219" s="172"/>
      <c r="CE219" s="172"/>
      <c r="CF219" s="172"/>
      <c r="CG219" s="172"/>
      <c r="CH219" s="172"/>
      <c r="CI219" s="172"/>
      <c r="CJ219" s="172"/>
      <c r="CK219" s="172"/>
      <c r="CL219" s="172"/>
      <c r="CM219" s="172"/>
      <c r="CN219" s="172"/>
      <c r="CO219" s="172"/>
      <c r="CP219" s="172"/>
      <c r="CQ219" s="172"/>
      <c r="CR219" s="172"/>
      <c r="CS219" s="172"/>
      <c r="CT219" s="172"/>
      <c r="CU219" s="172"/>
      <c r="CV219" s="172"/>
      <c r="CW219" s="172"/>
      <c r="CX219" s="172"/>
      <c r="CY219" s="172"/>
      <c r="CZ219" s="172"/>
      <c r="DA219" s="172"/>
      <c r="DB219" s="172"/>
      <c r="DC219" s="172"/>
      <c r="DD219" s="172"/>
      <c r="DE219" s="172"/>
      <c r="DF219" s="172"/>
      <c r="DG219" s="172"/>
      <c r="DH219" s="172"/>
      <c r="DI219" s="172"/>
    </row>
    <row r="220" spans="1:113" s="225" customFormat="1" hidden="1">
      <c r="A220" s="178" t="s">
        <v>464</v>
      </c>
      <c r="B220" s="243"/>
      <c r="C220" s="242"/>
      <c r="D220" s="241"/>
      <c r="E220" s="240"/>
      <c r="F220" s="239"/>
      <c r="G220" s="238"/>
      <c r="H220" s="231"/>
      <c r="I220" s="237"/>
      <c r="J220" s="236"/>
      <c r="K220" s="236"/>
      <c r="L220" s="236"/>
      <c r="M220" s="236"/>
      <c r="N220" s="236"/>
      <c r="O220" s="236"/>
      <c r="P220" s="236"/>
      <c r="Q220" s="236"/>
      <c r="R220" s="236"/>
      <c r="S220" s="236"/>
      <c r="T220" s="236"/>
      <c r="U220" s="236"/>
      <c r="V220" s="236"/>
      <c r="W220" s="236"/>
      <c r="X220" s="236"/>
      <c r="Y220" s="236"/>
      <c r="Z220" s="236"/>
      <c r="AA220" s="236"/>
      <c r="AB220" s="236"/>
      <c r="AC220" s="236"/>
      <c r="AD220" s="236"/>
      <c r="AE220" s="236"/>
      <c r="AF220" s="236"/>
      <c r="AG220" s="236"/>
      <c r="AH220" s="236"/>
      <c r="AI220" s="236"/>
      <c r="AJ220" s="236"/>
      <c r="AK220" s="236"/>
      <c r="AL220" s="236"/>
      <c r="AM220" s="236"/>
      <c r="AN220" s="236"/>
      <c r="AO220" s="236"/>
      <c r="AP220" s="236"/>
      <c r="AQ220" s="236"/>
      <c r="AR220" s="236"/>
      <c r="AS220" s="177">
        <f t="shared" si="6"/>
        <v>0</v>
      </c>
      <c r="AT220" s="172"/>
      <c r="AU220" s="173"/>
      <c r="AV220" s="173"/>
      <c r="AW220" s="173"/>
      <c r="AX220" s="172"/>
      <c r="AY220" s="172"/>
      <c r="AZ220" s="172"/>
      <c r="BA220" s="172"/>
      <c r="BB220" s="172"/>
      <c r="BC220" s="172"/>
      <c r="BD220" s="172"/>
      <c r="BE220" s="172"/>
      <c r="BF220" s="172"/>
      <c r="BG220" s="172"/>
      <c r="BH220" s="172"/>
      <c r="BI220" s="172"/>
      <c r="BJ220" s="172"/>
      <c r="BK220" s="172"/>
      <c r="BL220" s="172"/>
      <c r="BM220" s="172"/>
      <c r="BN220" s="172"/>
      <c r="BO220" s="172"/>
      <c r="BP220" s="172"/>
      <c r="BQ220" s="172"/>
      <c r="BR220" s="172"/>
      <c r="BS220" s="172"/>
      <c r="BT220" s="172"/>
      <c r="BU220" s="172"/>
      <c r="BV220" s="172"/>
      <c r="BW220" s="172"/>
      <c r="BX220" s="172"/>
      <c r="BY220" s="172"/>
      <c r="BZ220" s="172"/>
      <c r="CA220" s="172"/>
      <c r="CB220" s="172"/>
      <c r="CC220" s="172"/>
      <c r="CD220" s="172"/>
      <c r="CE220" s="172"/>
      <c r="CF220" s="172"/>
      <c r="CG220" s="172"/>
      <c r="CH220" s="172"/>
      <c r="CI220" s="172"/>
      <c r="CJ220" s="172"/>
      <c r="CK220" s="172"/>
      <c r="CL220" s="172"/>
      <c r="CM220" s="172"/>
      <c r="CN220" s="172"/>
      <c r="CO220" s="172"/>
      <c r="CP220" s="172"/>
      <c r="CQ220" s="172"/>
      <c r="CR220" s="172"/>
      <c r="CS220" s="172"/>
      <c r="CT220" s="172"/>
      <c r="CU220" s="172"/>
      <c r="CV220" s="172"/>
      <c r="CW220" s="172"/>
      <c r="CX220" s="172"/>
      <c r="CY220" s="172"/>
      <c r="CZ220" s="172"/>
      <c r="DA220" s="172"/>
      <c r="DB220" s="172"/>
      <c r="DC220" s="172"/>
      <c r="DD220" s="172"/>
      <c r="DE220" s="172"/>
      <c r="DF220" s="172"/>
      <c r="DG220" s="172"/>
      <c r="DH220" s="172"/>
      <c r="DI220" s="172"/>
    </row>
    <row r="221" spans="1:113" s="225" customFormat="1" hidden="1">
      <c r="A221" s="178" t="s">
        <v>465</v>
      </c>
      <c r="B221" s="243"/>
      <c r="C221" s="242"/>
      <c r="D221" s="241"/>
      <c r="E221" s="240"/>
      <c r="F221" s="239"/>
      <c r="G221" s="238"/>
      <c r="H221" s="231"/>
      <c r="I221" s="237"/>
      <c r="J221" s="236"/>
      <c r="K221" s="236"/>
      <c r="L221" s="236"/>
      <c r="M221" s="236"/>
      <c r="N221" s="236"/>
      <c r="O221" s="236"/>
      <c r="P221" s="236"/>
      <c r="Q221" s="236"/>
      <c r="R221" s="236"/>
      <c r="S221" s="236"/>
      <c r="T221" s="236"/>
      <c r="U221" s="236"/>
      <c r="V221" s="236"/>
      <c r="W221" s="236"/>
      <c r="X221" s="236"/>
      <c r="Y221" s="236"/>
      <c r="Z221" s="236"/>
      <c r="AA221" s="236"/>
      <c r="AB221" s="236"/>
      <c r="AC221" s="236"/>
      <c r="AD221" s="236"/>
      <c r="AE221" s="236"/>
      <c r="AF221" s="236"/>
      <c r="AG221" s="236"/>
      <c r="AH221" s="236"/>
      <c r="AI221" s="236"/>
      <c r="AJ221" s="236"/>
      <c r="AK221" s="236"/>
      <c r="AL221" s="236"/>
      <c r="AM221" s="236"/>
      <c r="AN221" s="236"/>
      <c r="AO221" s="236"/>
      <c r="AP221" s="236"/>
      <c r="AQ221" s="236"/>
      <c r="AR221" s="236"/>
      <c r="AS221" s="177">
        <f t="shared" si="6"/>
        <v>0</v>
      </c>
      <c r="AT221" s="172"/>
      <c r="AU221" s="173"/>
      <c r="AV221" s="173"/>
      <c r="AW221" s="173"/>
      <c r="AX221" s="172"/>
      <c r="AY221" s="172"/>
      <c r="AZ221" s="172"/>
      <c r="BA221" s="172"/>
      <c r="BB221" s="172"/>
      <c r="BC221" s="172"/>
      <c r="BD221" s="172"/>
      <c r="BE221" s="172"/>
      <c r="BF221" s="172"/>
      <c r="BG221" s="172"/>
      <c r="BH221" s="172"/>
      <c r="BI221" s="172"/>
      <c r="BJ221" s="172"/>
      <c r="BK221" s="172"/>
      <c r="BL221" s="172"/>
      <c r="BM221" s="172"/>
      <c r="BN221" s="172"/>
      <c r="BO221" s="172"/>
      <c r="BP221" s="172"/>
      <c r="BQ221" s="172"/>
      <c r="BR221" s="172"/>
      <c r="BS221" s="172"/>
      <c r="BT221" s="172"/>
      <c r="BU221" s="172"/>
      <c r="BV221" s="172"/>
      <c r="BW221" s="172"/>
      <c r="BX221" s="172"/>
      <c r="BY221" s="172"/>
      <c r="BZ221" s="172"/>
      <c r="CA221" s="172"/>
      <c r="CB221" s="172"/>
      <c r="CC221" s="172"/>
      <c r="CD221" s="172"/>
      <c r="CE221" s="172"/>
      <c r="CF221" s="172"/>
      <c r="CG221" s="172"/>
      <c r="CH221" s="172"/>
      <c r="CI221" s="172"/>
      <c r="CJ221" s="172"/>
      <c r="CK221" s="172"/>
      <c r="CL221" s="172"/>
      <c r="CM221" s="172"/>
      <c r="CN221" s="172"/>
      <c r="CO221" s="172"/>
      <c r="CP221" s="172"/>
      <c r="CQ221" s="172"/>
      <c r="CR221" s="172"/>
      <c r="CS221" s="172"/>
      <c r="CT221" s="172"/>
      <c r="CU221" s="172"/>
      <c r="CV221" s="172"/>
      <c r="CW221" s="172"/>
      <c r="CX221" s="172"/>
      <c r="CY221" s="172"/>
      <c r="CZ221" s="172"/>
      <c r="DA221" s="172"/>
      <c r="DB221" s="172"/>
      <c r="DC221" s="172"/>
      <c r="DD221" s="172"/>
      <c r="DE221" s="172"/>
      <c r="DF221" s="172"/>
      <c r="DG221" s="172"/>
      <c r="DH221" s="172"/>
      <c r="DI221" s="172"/>
    </row>
    <row r="222" spans="1:113" s="225" customFormat="1" hidden="1">
      <c r="A222" s="178" t="s">
        <v>466</v>
      </c>
      <c r="B222" s="243"/>
      <c r="C222" s="242"/>
      <c r="D222" s="241"/>
      <c r="E222" s="240"/>
      <c r="F222" s="239"/>
      <c r="G222" s="238"/>
      <c r="H222" s="231"/>
      <c r="I222" s="237"/>
      <c r="J222" s="236"/>
      <c r="K222" s="236"/>
      <c r="L222" s="236"/>
      <c r="M222" s="236"/>
      <c r="N222" s="236"/>
      <c r="O222" s="236"/>
      <c r="P222" s="236"/>
      <c r="Q222" s="236"/>
      <c r="R222" s="236"/>
      <c r="S222" s="236"/>
      <c r="T222" s="236"/>
      <c r="U222" s="236"/>
      <c r="V222" s="236"/>
      <c r="W222" s="236"/>
      <c r="X222" s="236"/>
      <c r="Y222" s="236"/>
      <c r="Z222" s="236"/>
      <c r="AA222" s="236"/>
      <c r="AB222" s="236"/>
      <c r="AC222" s="236"/>
      <c r="AD222" s="236"/>
      <c r="AE222" s="236"/>
      <c r="AF222" s="236"/>
      <c r="AG222" s="236"/>
      <c r="AH222" s="236"/>
      <c r="AI222" s="236"/>
      <c r="AJ222" s="236"/>
      <c r="AK222" s="236"/>
      <c r="AL222" s="236"/>
      <c r="AM222" s="236"/>
      <c r="AN222" s="236"/>
      <c r="AO222" s="236"/>
      <c r="AP222" s="236"/>
      <c r="AQ222" s="236"/>
      <c r="AR222" s="236"/>
      <c r="AS222" s="177">
        <f t="shared" si="6"/>
        <v>0</v>
      </c>
      <c r="AT222" s="172"/>
      <c r="AU222" s="173"/>
      <c r="AV222" s="173"/>
      <c r="AW222" s="173"/>
      <c r="AX222" s="172"/>
      <c r="AY222" s="172"/>
      <c r="AZ222" s="172"/>
      <c r="BA222" s="172"/>
      <c r="BB222" s="172"/>
      <c r="BC222" s="172"/>
      <c r="BD222" s="172"/>
      <c r="BE222" s="172"/>
      <c r="BF222" s="172"/>
      <c r="BG222" s="172"/>
      <c r="BH222" s="172"/>
      <c r="BI222" s="172"/>
      <c r="BJ222" s="172"/>
      <c r="BK222" s="172"/>
      <c r="BL222" s="172"/>
      <c r="BM222" s="172"/>
      <c r="BN222" s="172"/>
      <c r="BO222" s="172"/>
      <c r="BP222" s="172"/>
      <c r="BQ222" s="172"/>
      <c r="BR222" s="172"/>
      <c r="BS222" s="172"/>
      <c r="BT222" s="172"/>
      <c r="BU222" s="172"/>
      <c r="BV222" s="172"/>
      <c r="BW222" s="172"/>
      <c r="BX222" s="172"/>
      <c r="BY222" s="172"/>
      <c r="BZ222" s="172"/>
      <c r="CA222" s="172"/>
      <c r="CB222" s="172"/>
      <c r="CC222" s="172"/>
      <c r="CD222" s="172"/>
      <c r="CE222" s="172"/>
      <c r="CF222" s="172"/>
      <c r="CG222" s="172"/>
      <c r="CH222" s="172"/>
      <c r="CI222" s="172"/>
      <c r="CJ222" s="172"/>
      <c r="CK222" s="172"/>
      <c r="CL222" s="172"/>
      <c r="CM222" s="172"/>
      <c r="CN222" s="172"/>
      <c r="CO222" s="172"/>
      <c r="CP222" s="172"/>
      <c r="CQ222" s="172"/>
      <c r="CR222" s="172"/>
      <c r="CS222" s="172"/>
      <c r="CT222" s="172"/>
      <c r="CU222" s="172"/>
      <c r="CV222" s="172"/>
      <c r="CW222" s="172"/>
      <c r="CX222" s="172"/>
      <c r="CY222" s="172"/>
      <c r="CZ222" s="172"/>
      <c r="DA222" s="172"/>
      <c r="DB222" s="172"/>
      <c r="DC222" s="172"/>
      <c r="DD222" s="172"/>
      <c r="DE222" s="172"/>
      <c r="DF222" s="172"/>
      <c r="DG222" s="172"/>
      <c r="DH222" s="172"/>
      <c r="DI222" s="172"/>
    </row>
    <row r="223" spans="1:113" s="225" customFormat="1" hidden="1">
      <c r="A223" s="178" t="s">
        <v>467</v>
      </c>
      <c r="B223" s="243"/>
      <c r="C223" s="242"/>
      <c r="D223" s="241"/>
      <c r="E223" s="240"/>
      <c r="F223" s="239"/>
      <c r="G223" s="238"/>
      <c r="H223" s="231"/>
      <c r="I223" s="237"/>
      <c r="J223" s="236"/>
      <c r="K223" s="236"/>
      <c r="L223" s="236"/>
      <c r="M223" s="236"/>
      <c r="N223" s="236"/>
      <c r="O223" s="236"/>
      <c r="P223" s="236"/>
      <c r="Q223" s="236"/>
      <c r="R223" s="236"/>
      <c r="S223" s="236"/>
      <c r="T223" s="236"/>
      <c r="U223" s="236"/>
      <c r="V223" s="236"/>
      <c r="W223" s="236"/>
      <c r="X223" s="236"/>
      <c r="Y223" s="236"/>
      <c r="Z223" s="236"/>
      <c r="AA223" s="236"/>
      <c r="AB223" s="236"/>
      <c r="AC223" s="236"/>
      <c r="AD223" s="236"/>
      <c r="AE223" s="236"/>
      <c r="AF223" s="236"/>
      <c r="AG223" s="236"/>
      <c r="AH223" s="236"/>
      <c r="AI223" s="236"/>
      <c r="AJ223" s="236"/>
      <c r="AK223" s="236"/>
      <c r="AL223" s="236"/>
      <c r="AM223" s="236"/>
      <c r="AN223" s="236"/>
      <c r="AO223" s="236"/>
      <c r="AP223" s="236"/>
      <c r="AQ223" s="236"/>
      <c r="AR223" s="236"/>
      <c r="AS223" s="177">
        <f t="shared" si="6"/>
        <v>0</v>
      </c>
      <c r="AT223" s="172"/>
      <c r="AU223" s="173"/>
      <c r="AV223" s="173"/>
      <c r="AW223" s="173"/>
      <c r="AX223" s="172"/>
      <c r="AY223" s="172"/>
      <c r="AZ223" s="172"/>
      <c r="BA223" s="172"/>
      <c r="BB223" s="172"/>
      <c r="BC223" s="172"/>
      <c r="BD223" s="172"/>
      <c r="BE223" s="172"/>
      <c r="BF223" s="172"/>
      <c r="BG223" s="172"/>
      <c r="BH223" s="172"/>
      <c r="BI223" s="172"/>
      <c r="BJ223" s="172"/>
      <c r="BK223" s="172"/>
      <c r="BL223" s="172"/>
      <c r="BM223" s="172"/>
      <c r="BN223" s="172"/>
      <c r="BO223" s="172"/>
      <c r="BP223" s="172"/>
      <c r="BQ223" s="172"/>
      <c r="BR223" s="172"/>
      <c r="BS223" s="172"/>
      <c r="BT223" s="172"/>
      <c r="BU223" s="172"/>
      <c r="BV223" s="172"/>
      <c r="BW223" s="172"/>
      <c r="BX223" s="172"/>
      <c r="BY223" s="172"/>
      <c r="BZ223" s="172"/>
      <c r="CA223" s="172"/>
      <c r="CB223" s="172"/>
      <c r="CC223" s="172"/>
      <c r="CD223" s="172"/>
      <c r="CE223" s="172"/>
      <c r="CF223" s="172"/>
      <c r="CG223" s="172"/>
      <c r="CH223" s="172"/>
      <c r="CI223" s="172"/>
      <c r="CJ223" s="172"/>
      <c r="CK223" s="172"/>
      <c r="CL223" s="172"/>
      <c r="CM223" s="172"/>
      <c r="CN223" s="172"/>
      <c r="CO223" s="172"/>
      <c r="CP223" s="172"/>
      <c r="CQ223" s="172"/>
      <c r="CR223" s="172"/>
      <c r="CS223" s="172"/>
      <c r="CT223" s="172"/>
      <c r="CU223" s="172"/>
      <c r="CV223" s="172"/>
      <c r="CW223" s="172"/>
      <c r="CX223" s="172"/>
      <c r="CY223" s="172"/>
      <c r="CZ223" s="172"/>
      <c r="DA223" s="172"/>
      <c r="DB223" s="172"/>
      <c r="DC223" s="172"/>
      <c r="DD223" s="172"/>
      <c r="DE223" s="172"/>
      <c r="DF223" s="172"/>
      <c r="DG223" s="172"/>
      <c r="DH223" s="172"/>
      <c r="DI223" s="172"/>
    </row>
    <row r="224" spans="1:113" s="225" customFormat="1" hidden="1">
      <c r="A224" s="178" t="s">
        <v>468</v>
      </c>
      <c r="B224" s="243"/>
      <c r="C224" s="242"/>
      <c r="D224" s="241"/>
      <c r="E224" s="240"/>
      <c r="F224" s="239"/>
      <c r="G224" s="238"/>
      <c r="H224" s="231"/>
      <c r="I224" s="237"/>
      <c r="J224" s="236"/>
      <c r="K224" s="236"/>
      <c r="L224" s="236"/>
      <c r="M224" s="236"/>
      <c r="N224" s="236"/>
      <c r="O224" s="236"/>
      <c r="P224" s="236"/>
      <c r="Q224" s="236"/>
      <c r="R224" s="236"/>
      <c r="S224" s="236"/>
      <c r="T224" s="236"/>
      <c r="U224" s="236"/>
      <c r="V224" s="236"/>
      <c r="W224" s="236"/>
      <c r="X224" s="236"/>
      <c r="Y224" s="236"/>
      <c r="Z224" s="236"/>
      <c r="AA224" s="236"/>
      <c r="AB224" s="236"/>
      <c r="AC224" s="236"/>
      <c r="AD224" s="236"/>
      <c r="AE224" s="236"/>
      <c r="AF224" s="236"/>
      <c r="AG224" s="236"/>
      <c r="AH224" s="236"/>
      <c r="AI224" s="236"/>
      <c r="AJ224" s="236"/>
      <c r="AK224" s="236"/>
      <c r="AL224" s="236"/>
      <c r="AM224" s="236"/>
      <c r="AN224" s="236"/>
      <c r="AO224" s="236"/>
      <c r="AP224" s="236"/>
      <c r="AQ224" s="236"/>
      <c r="AR224" s="236"/>
      <c r="AS224" s="177">
        <f t="shared" si="6"/>
        <v>0</v>
      </c>
      <c r="AT224" s="172"/>
      <c r="AU224" s="173"/>
      <c r="AV224" s="173"/>
      <c r="AW224" s="173"/>
      <c r="AX224" s="172"/>
      <c r="AY224" s="172"/>
      <c r="AZ224" s="172"/>
      <c r="BA224" s="172"/>
      <c r="BB224" s="172"/>
      <c r="BC224" s="172"/>
      <c r="BD224" s="172"/>
      <c r="BE224" s="172"/>
      <c r="BF224" s="172"/>
      <c r="BG224" s="172"/>
      <c r="BH224" s="172"/>
      <c r="BI224" s="172"/>
      <c r="BJ224" s="172"/>
      <c r="BK224" s="172"/>
      <c r="BL224" s="172"/>
      <c r="BM224" s="172"/>
      <c r="BN224" s="172"/>
      <c r="BO224" s="172"/>
      <c r="BP224" s="172"/>
      <c r="BQ224" s="172"/>
      <c r="BR224" s="172"/>
      <c r="BS224" s="172"/>
      <c r="BT224" s="172"/>
      <c r="BU224" s="172"/>
      <c r="BV224" s="172"/>
      <c r="BW224" s="172"/>
      <c r="BX224" s="172"/>
      <c r="BY224" s="172"/>
      <c r="BZ224" s="172"/>
      <c r="CA224" s="172"/>
      <c r="CB224" s="172"/>
      <c r="CC224" s="172"/>
      <c r="CD224" s="172"/>
      <c r="CE224" s="172"/>
      <c r="CF224" s="172"/>
      <c r="CG224" s="172"/>
      <c r="CH224" s="172"/>
      <c r="CI224" s="172"/>
      <c r="CJ224" s="172"/>
      <c r="CK224" s="172"/>
      <c r="CL224" s="172"/>
      <c r="CM224" s="172"/>
      <c r="CN224" s="172"/>
      <c r="CO224" s="172"/>
      <c r="CP224" s="172"/>
      <c r="CQ224" s="172"/>
      <c r="CR224" s="172"/>
      <c r="CS224" s="172"/>
      <c r="CT224" s="172"/>
      <c r="CU224" s="172"/>
      <c r="CV224" s="172"/>
      <c r="CW224" s="172"/>
      <c r="CX224" s="172"/>
      <c r="CY224" s="172"/>
      <c r="CZ224" s="172"/>
      <c r="DA224" s="172"/>
      <c r="DB224" s="172"/>
      <c r="DC224" s="172"/>
      <c r="DD224" s="172"/>
      <c r="DE224" s="172"/>
      <c r="DF224" s="172"/>
      <c r="DG224" s="172"/>
      <c r="DH224" s="172"/>
      <c r="DI224" s="172"/>
    </row>
    <row r="225" spans="1:113" s="225" customFormat="1" hidden="1">
      <c r="A225" s="178" t="s">
        <v>469</v>
      </c>
      <c r="B225" s="243"/>
      <c r="C225" s="242"/>
      <c r="D225" s="241"/>
      <c r="E225" s="240"/>
      <c r="F225" s="239"/>
      <c r="G225" s="238"/>
      <c r="H225" s="231"/>
      <c r="I225" s="237"/>
      <c r="J225" s="236"/>
      <c r="K225" s="236"/>
      <c r="L225" s="236"/>
      <c r="M225" s="236"/>
      <c r="N225" s="236"/>
      <c r="O225" s="236"/>
      <c r="P225" s="236"/>
      <c r="Q225" s="236"/>
      <c r="R225" s="236"/>
      <c r="S225" s="236"/>
      <c r="T225" s="236"/>
      <c r="U225" s="236"/>
      <c r="V225" s="236"/>
      <c r="W225" s="236"/>
      <c r="X225" s="236"/>
      <c r="Y225" s="236"/>
      <c r="Z225" s="236"/>
      <c r="AA225" s="236"/>
      <c r="AB225" s="236"/>
      <c r="AC225" s="236"/>
      <c r="AD225" s="236"/>
      <c r="AE225" s="236"/>
      <c r="AF225" s="236"/>
      <c r="AG225" s="236"/>
      <c r="AH225" s="236"/>
      <c r="AI225" s="236"/>
      <c r="AJ225" s="236"/>
      <c r="AK225" s="236"/>
      <c r="AL225" s="236"/>
      <c r="AM225" s="236"/>
      <c r="AN225" s="236"/>
      <c r="AO225" s="236"/>
      <c r="AP225" s="236"/>
      <c r="AQ225" s="236"/>
      <c r="AR225" s="236"/>
      <c r="AS225" s="177">
        <f t="shared" si="6"/>
        <v>0</v>
      </c>
      <c r="AT225" s="172"/>
      <c r="AU225" s="173"/>
      <c r="AV225" s="173"/>
      <c r="AW225" s="173"/>
      <c r="AX225" s="172"/>
      <c r="AY225" s="172"/>
      <c r="AZ225" s="172"/>
      <c r="BA225" s="172"/>
      <c r="BB225" s="172"/>
      <c r="BC225" s="172"/>
      <c r="BD225" s="172"/>
      <c r="BE225" s="172"/>
      <c r="BF225" s="172"/>
      <c r="BG225" s="172"/>
      <c r="BH225" s="172"/>
      <c r="BI225" s="172"/>
      <c r="BJ225" s="172"/>
      <c r="BK225" s="172"/>
      <c r="BL225" s="172"/>
      <c r="BM225" s="172"/>
      <c r="BN225" s="172"/>
      <c r="BO225" s="172"/>
      <c r="BP225" s="172"/>
      <c r="BQ225" s="172"/>
      <c r="BR225" s="172"/>
      <c r="BS225" s="172"/>
      <c r="BT225" s="172"/>
      <c r="BU225" s="172"/>
      <c r="BV225" s="172"/>
      <c r="BW225" s="172"/>
      <c r="BX225" s="172"/>
      <c r="BY225" s="172"/>
      <c r="BZ225" s="172"/>
      <c r="CA225" s="172"/>
      <c r="CB225" s="172"/>
      <c r="CC225" s="172"/>
      <c r="CD225" s="172"/>
      <c r="CE225" s="172"/>
      <c r="CF225" s="172"/>
      <c r="CG225" s="172"/>
      <c r="CH225" s="172"/>
      <c r="CI225" s="172"/>
      <c r="CJ225" s="172"/>
      <c r="CK225" s="172"/>
      <c r="CL225" s="172"/>
      <c r="CM225" s="172"/>
      <c r="CN225" s="172"/>
      <c r="CO225" s="172"/>
      <c r="CP225" s="172"/>
      <c r="CQ225" s="172"/>
      <c r="CR225" s="172"/>
      <c r="CS225" s="172"/>
      <c r="CT225" s="172"/>
      <c r="CU225" s="172"/>
      <c r="CV225" s="172"/>
      <c r="CW225" s="172"/>
      <c r="CX225" s="172"/>
      <c r="CY225" s="172"/>
      <c r="CZ225" s="172"/>
      <c r="DA225" s="172"/>
      <c r="DB225" s="172"/>
      <c r="DC225" s="172"/>
      <c r="DD225" s="172"/>
      <c r="DE225" s="172"/>
      <c r="DF225" s="172"/>
      <c r="DG225" s="172"/>
      <c r="DH225" s="172"/>
      <c r="DI225" s="172"/>
    </row>
    <row r="226" spans="1:113" s="225" customFormat="1" hidden="1">
      <c r="A226" s="178" t="s">
        <v>470</v>
      </c>
      <c r="B226" s="243"/>
      <c r="C226" s="242"/>
      <c r="D226" s="241"/>
      <c r="E226" s="240"/>
      <c r="F226" s="239"/>
      <c r="G226" s="238"/>
      <c r="H226" s="231"/>
      <c r="I226" s="237"/>
      <c r="J226" s="236"/>
      <c r="K226" s="236"/>
      <c r="L226" s="236"/>
      <c r="M226" s="236"/>
      <c r="N226" s="236"/>
      <c r="O226" s="236"/>
      <c r="P226" s="236"/>
      <c r="Q226" s="236"/>
      <c r="R226" s="236"/>
      <c r="S226" s="236"/>
      <c r="T226" s="236"/>
      <c r="U226" s="236"/>
      <c r="V226" s="236"/>
      <c r="W226" s="236"/>
      <c r="X226" s="236"/>
      <c r="Y226" s="236"/>
      <c r="Z226" s="236"/>
      <c r="AA226" s="236"/>
      <c r="AB226" s="236"/>
      <c r="AC226" s="236"/>
      <c r="AD226" s="236"/>
      <c r="AE226" s="236"/>
      <c r="AF226" s="236"/>
      <c r="AG226" s="236"/>
      <c r="AH226" s="236"/>
      <c r="AI226" s="236"/>
      <c r="AJ226" s="236"/>
      <c r="AK226" s="236"/>
      <c r="AL226" s="236"/>
      <c r="AM226" s="236"/>
      <c r="AN226" s="236"/>
      <c r="AO226" s="236"/>
      <c r="AP226" s="236"/>
      <c r="AQ226" s="236"/>
      <c r="AR226" s="236"/>
      <c r="AS226" s="177">
        <f t="shared" si="6"/>
        <v>0</v>
      </c>
      <c r="AT226" s="172"/>
      <c r="AU226" s="173"/>
      <c r="AV226" s="173"/>
      <c r="AW226" s="173"/>
      <c r="AX226" s="172"/>
      <c r="AY226" s="172"/>
      <c r="AZ226" s="172"/>
      <c r="BA226" s="172"/>
      <c r="BB226" s="172"/>
      <c r="BC226" s="172"/>
      <c r="BD226" s="172"/>
      <c r="BE226" s="172"/>
      <c r="BF226" s="172"/>
      <c r="BG226" s="172"/>
      <c r="BH226" s="172"/>
      <c r="BI226" s="172"/>
      <c r="BJ226" s="172"/>
      <c r="BK226" s="172"/>
      <c r="BL226" s="172"/>
      <c r="BM226" s="172"/>
      <c r="BN226" s="172"/>
      <c r="BO226" s="172"/>
      <c r="BP226" s="172"/>
      <c r="BQ226" s="172"/>
      <c r="BR226" s="172"/>
      <c r="BS226" s="172"/>
      <c r="BT226" s="172"/>
      <c r="BU226" s="172"/>
      <c r="BV226" s="172"/>
      <c r="BW226" s="172"/>
      <c r="BX226" s="172"/>
      <c r="BY226" s="172"/>
      <c r="BZ226" s="172"/>
      <c r="CA226" s="172"/>
      <c r="CB226" s="172"/>
      <c r="CC226" s="172"/>
      <c r="CD226" s="172"/>
      <c r="CE226" s="172"/>
      <c r="CF226" s="172"/>
      <c r="CG226" s="172"/>
      <c r="CH226" s="172"/>
      <c r="CI226" s="172"/>
      <c r="CJ226" s="172"/>
      <c r="CK226" s="172"/>
      <c r="CL226" s="172"/>
      <c r="CM226" s="172"/>
      <c r="CN226" s="172"/>
      <c r="CO226" s="172"/>
      <c r="CP226" s="172"/>
      <c r="CQ226" s="172"/>
      <c r="CR226" s="172"/>
      <c r="CS226" s="172"/>
      <c r="CT226" s="172"/>
      <c r="CU226" s="172"/>
      <c r="CV226" s="172"/>
      <c r="CW226" s="172"/>
      <c r="CX226" s="172"/>
      <c r="CY226" s="172"/>
      <c r="CZ226" s="172"/>
      <c r="DA226" s="172"/>
      <c r="DB226" s="172"/>
      <c r="DC226" s="172"/>
      <c r="DD226" s="172"/>
      <c r="DE226" s="172"/>
      <c r="DF226" s="172"/>
      <c r="DG226" s="172"/>
      <c r="DH226" s="172"/>
      <c r="DI226" s="172"/>
    </row>
    <row r="227" spans="1:113" s="225" customFormat="1" hidden="1">
      <c r="A227" s="178" t="s">
        <v>471</v>
      </c>
      <c r="B227" s="243"/>
      <c r="C227" s="242"/>
      <c r="D227" s="241"/>
      <c r="E227" s="240"/>
      <c r="F227" s="239"/>
      <c r="G227" s="238"/>
      <c r="H227" s="231"/>
      <c r="I227" s="237"/>
      <c r="J227" s="236"/>
      <c r="K227" s="236"/>
      <c r="L227" s="236"/>
      <c r="M227" s="236"/>
      <c r="N227" s="236"/>
      <c r="O227" s="236"/>
      <c r="P227" s="236"/>
      <c r="Q227" s="236"/>
      <c r="R227" s="236"/>
      <c r="S227" s="236"/>
      <c r="T227" s="236"/>
      <c r="U227" s="236"/>
      <c r="V227" s="236"/>
      <c r="W227" s="236"/>
      <c r="X227" s="236"/>
      <c r="Y227" s="236"/>
      <c r="Z227" s="236"/>
      <c r="AA227" s="236"/>
      <c r="AB227" s="236"/>
      <c r="AC227" s="236"/>
      <c r="AD227" s="236"/>
      <c r="AE227" s="236"/>
      <c r="AF227" s="236"/>
      <c r="AG227" s="236"/>
      <c r="AH227" s="236"/>
      <c r="AI227" s="236"/>
      <c r="AJ227" s="236"/>
      <c r="AK227" s="236"/>
      <c r="AL227" s="236"/>
      <c r="AM227" s="236"/>
      <c r="AN227" s="236"/>
      <c r="AO227" s="236"/>
      <c r="AP227" s="236"/>
      <c r="AQ227" s="236"/>
      <c r="AR227" s="236"/>
      <c r="AS227" s="177">
        <f t="shared" si="6"/>
        <v>0</v>
      </c>
      <c r="AT227" s="172"/>
      <c r="AU227" s="173"/>
      <c r="AV227" s="173"/>
      <c r="AW227" s="173"/>
      <c r="AX227" s="172"/>
      <c r="AY227" s="172"/>
      <c r="AZ227" s="172"/>
      <c r="BA227" s="172"/>
      <c r="BB227" s="172"/>
      <c r="BC227" s="172"/>
      <c r="BD227" s="172"/>
      <c r="BE227" s="172"/>
      <c r="BF227" s="172"/>
      <c r="BG227" s="172"/>
      <c r="BH227" s="172"/>
      <c r="BI227" s="172"/>
      <c r="BJ227" s="172"/>
      <c r="BK227" s="172"/>
      <c r="BL227" s="172"/>
      <c r="BM227" s="172"/>
      <c r="BN227" s="172"/>
      <c r="BO227" s="172"/>
      <c r="BP227" s="172"/>
      <c r="BQ227" s="172"/>
      <c r="BR227" s="172"/>
      <c r="BS227" s="172"/>
      <c r="BT227" s="172"/>
      <c r="BU227" s="172"/>
      <c r="BV227" s="172"/>
      <c r="BW227" s="172"/>
      <c r="BX227" s="172"/>
      <c r="BY227" s="172"/>
      <c r="BZ227" s="172"/>
      <c r="CA227" s="172"/>
      <c r="CB227" s="172"/>
      <c r="CC227" s="172"/>
      <c r="CD227" s="172"/>
      <c r="CE227" s="172"/>
      <c r="CF227" s="172"/>
      <c r="CG227" s="172"/>
      <c r="CH227" s="172"/>
      <c r="CI227" s="172"/>
      <c r="CJ227" s="172"/>
      <c r="CK227" s="172"/>
      <c r="CL227" s="172"/>
      <c r="CM227" s="172"/>
      <c r="CN227" s="172"/>
      <c r="CO227" s="172"/>
      <c r="CP227" s="172"/>
      <c r="CQ227" s="172"/>
      <c r="CR227" s="172"/>
      <c r="CS227" s="172"/>
      <c r="CT227" s="172"/>
      <c r="CU227" s="172"/>
      <c r="CV227" s="172"/>
      <c r="CW227" s="172"/>
      <c r="CX227" s="172"/>
      <c r="CY227" s="172"/>
      <c r="CZ227" s="172"/>
      <c r="DA227" s="172"/>
      <c r="DB227" s="172"/>
      <c r="DC227" s="172"/>
      <c r="DD227" s="172"/>
      <c r="DE227" s="172"/>
      <c r="DF227" s="172"/>
      <c r="DG227" s="172"/>
      <c r="DH227" s="172"/>
      <c r="DI227" s="172"/>
    </row>
    <row r="228" spans="1:113" s="225" customFormat="1" hidden="1">
      <c r="A228" s="178" t="s">
        <v>472</v>
      </c>
      <c r="B228" s="243"/>
      <c r="C228" s="242"/>
      <c r="D228" s="241"/>
      <c r="E228" s="240"/>
      <c r="F228" s="239"/>
      <c r="G228" s="238"/>
      <c r="H228" s="231"/>
      <c r="I228" s="237"/>
      <c r="J228" s="236"/>
      <c r="K228" s="236"/>
      <c r="L228" s="236"/>
      <c r="M228" s="236"/>
      <c r="N228" s="236"/>
      <c r="O228" s="236"/>
      <c r="P228" s="236"/>
      <c r="Q228" s="236"/>
      <c r="R228" s="236"/>
      <c r="S228" s="236"/>
      <c r="T228" s="236"/>
      <c r="U228" s="236"/>
      <c r="V228" s="236"/>
      <c r="W228" s="236"/>
      <c r="X228" s="236"/>
      <c r="Y228" s="236"/>
      <c r="Z228" s="236"/>
      <c r="AA228" s="236"/>
      <c r="AB228" s="236"/>
      <c r="AC228" s="236"/>
      <c r="AD228" s="236"/>
      <c r="AE228" s="236"/>
      <c r="AF228" s="236"/>
      <c r="AG228" s="236"/>
      <c r="AH228" s="236"/>
      <c r="AI228" s="236"/>
      <c r="AJ228" s="236"/>
      <c r="AK228" s="236"/>
      <c r="AL228" s="236"/>
      <c r="AM228" s="236"/>
      <c r="AN228" s="236"/>
      <c r="AO228" s="236"/>
      <c r="AP228" s="236"/>
      <c r="AQ228" s="236"/>
      <c r="AR228" s="236"/>
      <c r="AS228" s="177">
        <f t="shared" si="6"/>
        <v>0</v>
      </c>
      <c r="AT228" s="172"/>
      <c r="AU228" s="173"/>
      <c r="AV228" s="173"/>
      <c r="AW228" s="173"/>
      <c r="AX228" s="172"/>
      <c r="AY228" s="172"/>
      <c r="AZ228" s="172"/>
      <c r="BA228" s="172"/>
      <c r="BB228" s="172"/>
      <c r="BC228" s="172"/>
      <c r="BD228" s="172"/>
      <c r="BE228" s="172"/>
      <c r="BF228" s="172"/>
      <c r="BG228" s="172"/>
      <c r="BH228" s="172"/>
      <c r="BI228" s="172"/>
      <c r="BJ228" s="172"/>
      <c r="BK228" s="172"/>
      <c r="BL228" s="172"/>
      <c r="BM228" s="172"/>
      <c r="BN228" s="172"/>
      <c r="BO228" s="172"/>
      <c r="BP228" s="172"/>
      <c r="BQ228" s="172"/>
      <c r="BR228" s="172"/>
      <c r="BS228" s="172"/>
      <c r="BT228" s="172"/>
      <c r="BU228" s="172"/>
      <c r="BV228" s="172"/>
      <c r="BW228" s="172"/>
      <c r="BX228" s="172"/>
      <c r="BY228" s="172"/>
      <c r="BZ228" s="172"/>
      <c r="CA228" s="172"/>
      <c r="CB228" s="172"/>
      <c r="CC228" s="172"/>
      <c r="CD228" s="172"/>
      <c r="CE228" s="172"/>
      <c r="CF228" s="172"/>
      <c r="CG228" s="172"/>
      <c r="CH228" s="172"/>
      <c r="CI228" s="172"/>
      <c r="CJ228" s="172"/>
      <c r="CK228" s="172"/>
      <c r="CL228" s="172"/>
      <c r="CM228" s="172"/>
      <c r="CN228" s="172"/>
      <c r="CO228" s="172"/>
      <c r="CP228" s="172"/>
      <c r="CQ228" s="172"/>
      <c r="CR228" s="172"/>
      <c r="CS228" s="172"/>
      <c r="CT228" s="172"/>
      <c r="CU228" s="172"/>
      <c r="CV228" s="172"/>
      <c r="CW228" s="172"/>
      <c r="CX228" s="172"/>
      <c r="CY228" s="172"/>
      <c r="CZ228" s="172"/>
      <c r="DA228" s="172"/>
      <c r="DB228" s="172"/>
      <c r="DC228" s="172"/>
      <c r="DD228" s="172"/>
      <c r="DE228" s="172"/>
      <c r="DF228" s="172"/>
      <c r="DG228" s="172"/>
      <c r="DH228" s="172"/>
      <c r="DI228" s="172"/>
    </row>
    <row r="229" spans="1:113" s="225" customFormat="1" hidden="1">
      <c r="A229" s="178" t="s">
        <v>473</v>
      </c>
      <c r="B229" s="243"/>
      <c r="C229" s="242"/>
      <c r="D229" s="241"/>
      <c r="E229" s="240"/>
      <c r="F229" s="239"/>
      <c r="G229" s="238"/>
      <c r="H229" s="231"/>
      <c r="I229" s="237"/>
      <c r="J229" s="236"/>
      <c r="K229" s="236"/>
      <c r="L229" s="236"/>
      <c r="M229" s="236"/>
      <c r="N229" s="236"/>
      <c r="O229" s="236"/>
      <c r="P229" s="236"/>
      <c r="Q229" s="236"/>
      <c r="R229" s="236"/>
      <c r="S229" s="236"/>
      <c r="T229" s="236"/>
      <c r="U229" s="236"/>
      <c r="V229" s="236"/>
      <c r="W229" s="236"/>
      <c r="X229" s="236"/>
      <c r="Y229" s="236"/>
      <c r="Z229" s="236"/>
      <c r="AA229" s="236"/>
      <c r="AB229" s="236"/>
      <c r="AC229" s="236"/>
      <c r="AD229" s="236"/>
      <c r="AE229" s="236"/>
      <c r="AF229" s="236"/>
      <c r="AG229" s="236"/>
      <c r="AH229" s="236"/>
      <c r="AI229" s="236"/>
      <c r="AJ229" s="236"/>
      <c r="AK229" s="236"/>
      <c r="AL229" s="236"/>
      <c r="AM229" s="236"/>
      <c r="AN229" s="236"/>
      <c r="AO229" s="236"/>
      <c r="AP229" s="236"/>
      <c r="AQ229" s="236"/>
      <c r="AR229" s="236"/>
      <c r="AS229" s="177">
        <f t="shared" si="6"/>
        <v>0</v>
      </c>
      <c r="AT229" s="172"/>
      <c r="AU229" s="173"/>
      <c r="AV229" s="173"/>
      <c r="AW229" s="173"/>
      <c r="AX229" s="172"/>
      <c r="AY229" s="172"/>
      <c r="AZ229" s="172"/>
      <c r="BA229" s="172"/>
      <c r="BB229" s="172"/>
      <c r="BC229" s="172"/>
      <c r="BD229" s="172"/>
      <c r="BE229" s="172"/>
      <c r="BF229" s="172"/>
      <c r="BG229" s="172"/>
      <c r="BH229" s="172"/>
      <c r="BI229" s="172"/>
      <c r="BJ229" s="172"/>
      <c r="BK229" s="172"/>
      <c r="BL229" s="172"/>
      <c r="BM229" s="172"/>
      <c r="BN229" s="172"/>
      <c r="BO229" s="172"/>
      <c r="BP229" s="172"/>
      <c r="BQ229" s="172"/>
      <c r="BR229" s="172"/>
      <c r="BS229" s="172"/>
      <c r="BT229" s="172"/>
      <c r="BU229" s="172"/>
      <c r="BV229" s="172"/>
      <c r="BW229" s="172"/>
      <c r="BX229" s="172"/>
      <c r="BY229" s="172"/>
      <c r="BZ229" s="172"/>
      <c r="CA229" s="172"/>
      <c r="CB229" s="172"/>
      <c r="CC229" s="172"/>
      <c r="CD229" s="172"/>
      <c r="CE229" s="172"/>
      <c r="CF229" s="172"/>
      <c r="CG229" s="172"/>
      <c r="CH229" s="172"/>
      <c r="CI229" s="172"/>
      <c r="CJ229" s="172"/>
      <c r="CK229" s="172"/>
      <c r="CL229" s="172"/>
      <c r="CM229" s="172"/>
      <c r="CN229" s="172"/>
      <c r="CO229" s="172"/>
      <c r="CP229" s="172"/>
      <c r="CQ229" s="172"/>
      <c r="CR229" s="172"/>
      <c r="CS229" s="172"/>
      <c r="CT229" s="172"/>
      <c r="CU229" s="172"/>
      <c r="CV229" s="172"/>
      <c r="CW229" s="172"/>
      <c r="CX229" s="172"/>
      <c r="CY229" s="172"/>
      <c r="CZ229" s="172"/>
      <c r="DA229" s="172"/>
      <c r="DB229" s="172"/>
      <c r="DC229" s="172"/>
      <c r="DD229" s="172"/>
      <c r="DE229" s="172"/>
      <c r="DF229" s="172"/>
      <c r="DG229" s="172"/>
      <c r="DH229" s="172"/>
      <c r="DI229" s="172"/>
    </row>
    <row r="230" spans="1:113" s="225" customFormat="1" hidden="1">
      <c r="A230" s="178" t="s">
        <v>474</v>
      </c>
      <c r="B230" s="243"/>
      <c r="C230" s="242"/>
      <c r="D230" s="241"/>
      <c r="E230" s="240"/>
      <c r="F230" s="239"/>
      <c r="G230" s="238"/>
      <c r="H230" s="231"/>
      <c r="I230" s="237"/>
      <c r="J230" s="236"/>
      <c r="K230" s="236"/>
      <c r="L230" s="236"/>
      <c r="M230" s="236"/>
      <c r="N230" s="236"/>
      <c r="O230" s="236"/>
      <c r="P230" s="236"/>
      <c r="Q230" s="236"/>
      <c r="R230" s="236"/>
      <c r="S230" s="236"/>
      <c r="T230" s="236"/>
      <c r="U230" s="236"/>
      <c r="V230" s="236"/>
      <c r="W230" s="236"/>
      <c r="X230" s="236"/>
      <c r="Y230" s="236"/>
      <c r="Z230" s="236"/>
      <c r="AA230" s="236"/>
      <c r="AB230" s="236"/>
      <c r="AC230" s="236"/>
      <c r="AD230" s="236"/>
      <c r="AE230" s="236"/>
      <c r="AF230" s="236"/>
      <c r="AG230" s="236"/>
      <c r="AH230" s="236"/>
      <c r="AI230" s="236"/>
      <c r="AJ230" s="236"/>
      <c r="AK230" s="236"/>
      <c r="AL230" s="236"/>
      <c r="AM230" s="236"/>
      <c r="AN230" s="236"/>
      <c r="AO230" s="236"/>
      <c r="AP230" s="236"/>
      <c r="AQ230" s="236"/>
      <c r="AR230" s="236"/>
      <c r="AS230" s="177">
        <f t="shared" si="6"/>
        <v>0</v>
      </c>
      <c r="AT230" s="172"/>
      <c r="AU230" s="173"/>
      <c r="AV230" s="173"/>
      <c r="AW230" s="173"/>
      <c r="AX230" s="172"/>
      <c r="AY230" s="172"/>
      <c r="AZ230" s="172"/>
      <c r="BA230" s="172"/>
      <c r="BB230" s="172"/>
      <c r="BC230" s="172"/>
      <c r="BD230" s="172"/>
      <c r="BE230" s="172"/>
      <c r="BF230" s="172"/>
      <c r="BG230" s="172"/>
      <c r="BH230" s="172"/>
      <c r="BI230" s="172"/>
      <c r="BJ230" s="172"/>
      <c r="BK230" s="172"/>
      <c r="BL230" s="172"/>
      <c r="BM230" s="172"/>
      <c r="BN230" s="172"/>
      <c r="BO230" s="172"/>
      <c r="BP230" s="172"/>
      <c r="BQ230" s="172"/>
      <c r="BR230" s="172"/>
      <c r="BS230" s="172"/>
      <c r="BT230" s="172"/>
      <c r="BU230" s="172"/>
      <c r="BV230" s="172"/>
      <c r="BW230" s="172"/>
      <c r="BX230" s="172"/>
      <c r="BY230" s="172"/>
      <c r="BZ230" s="172"/>
      <c r="CA230" s="172"/>
      <c r="CB230" s="172"/>
      <c r="CC230" s="172"/>
      <c r="CD230" s="172"/>
      <c r="CE230" s="172"/>
      <c r="CF230" s="172"/>
      <c r="CG230" s="172"/>
      <c r="CH230" s="172"/>
      <c r="CI230" s="172"/>
      <c r="CJ230" s="172"/>
      <c r="CK230" s="172"/>
      <c r="CL230" s="172"/>
      <c r="CM230" s="172"/>
      <c r="CN230" s="172"/>
      <c r="CO230" s="172"/>
      <c r="CP230" s="172"/>
      <c r="CQ230" s="172"/>
      <c r="CR230" s="172"/>
      <c r="CS230" s="172"/>
      <c r="CT230" s="172"/>
      <c r="CU230" s="172"/>
      <c r="CV230" s="172"/>
      <c r="CW230" s="172"/>
      <c r="CX230" s="172"/>
      <c r="CY230" s="172"/>
      <c r="CZ230" s="172"/>
      <c r="DA230" s="172"/>
      <c r="DB230" s="172"/>
      <c r="DC230" s="172"/>
      <c r="DD230" s="172"/>
      <c r="DE230" s="172"/>
      <c r="DF230" s="172"/>
      <c r="DG230" s="172"/>
      <c r="DH230" s="172"/>
      <c r="DI230" s="172"/>
    </row>
    <row r="231" spans="1:113" s="225" customFormat="1" hidden="1">
      <c r="A231" s="178" t="s">
        <v>475</v>
      </c>
      <c r="B231" s="243"/>
      <c r="C231" s="242"/>
      <c r="D231" s="241"/>
      <c r="E231" s="240"/>
      <c r="F231" s="239"/>
      <c r="G231" s="238"/>
      <c r="H231" s="231"/>
      <c r="I231" s="237"/>
      <c r="J231" s="236"/>
      <c r="K231" s="236"/>
      <c r="L231" s="236"/>
      <c r="M231" s="236"/>
      <c r="N231" s="236"/>
      <c r="O231" s="236"/>
      <c r="P231" s="236"/>
      <c r="Q231" s="236"/>
      <c r="R231" s="236"/>
      <c r="S231" s="236"/>
      <c r="T231" s="236"/>
      <c r="U231" s="236"/>
      <c r="V231" s="236"/>
      <c r="W231" s="236"/>
      <c r="X231" s="236"/>
      <c r="Y231" s="236"/>
      <c r="Z231" s="236"/>
      <c r="AA231" s="236"/>
      <c r="AB231" s="236"/>
      <c r="AC231" s="236"/>
      <c r="AD231" s="236"/>
      <c r="AE231" s="236"/>
      <c r="AF231" s="236"/>
      <c r="AG231" s="236"/>
      <c r="AH231" s="236"/>
      <c r="AI231" s="236"/>
      <c r="AJ231" s="236"/>
      <c r="AK231" s="236"/>
      <c r="AL231" s="236"/>
      <c r="AM231" s="236"/>
      <c r="AN231" s="236"/>
      <c r="AO231" s="236"/>
      <c r="AP231" s="236"/>
      <c r="AQ231" s="236"/>
      <c r="AR231" s="236"/>
      <c r="AS231" s="177">
        <f t="shared" si="6"/>
        <v>0</v>
      </c>
      <c r="AT231" s="172"/>
      <c r="AU231" s="173"/>
      <c r="AV231" s="173"/>
      <c r="AW231" s="173"/>
      <c r="AX231" s="172"/>
      <c r="AY231" s="172"/>
      <c r="AZ231" s="172"/>
      <c r="BA231" s="172"/>
      <c r="BB231" s="172"/>
      <c r="BC231" s="172"/>
      <c r="BD231" s="172"/>
      <c r="BE231" s="172"/>
      <c r="BF231" s="172"/>
      <c r="BG231" s="172"/>
      <c r="BH231" s="172"/>
      <c r="BI231" s="172"/>
      <c r="BJ231" s="172"/>
      <c r="BK231" s="172"/>
      <c r="BL231" s="172"/>
      <c r="BM231" s="172"/>
      <c r="BN231" s="172"/>
      <c r="BO231" s="172"/>
      <c r="BP231" s="172"/>
      <c r="BQ231" s="172"/>
      <c r="BR231" s="172"/>
      <c r="BS231" s="172"/>
      <c r="BT231" s="172"/>
      <c r="BU231" s="172"/>
      <c r="BV231" s="172"/>
      <c r="BW231" s="172"/>
      <c r="BX231" s="172"/>
      <c r="BY231" s="172"/>
      <c r="BZ231" s="172"/>
      <c r="CA231" s="172"/>
      <c r="CB231" s="172"/>
      <c r="CC231" s="172"/>
      <c r="CD231" s="172"/>
      <c r="CE231" s="172"/>
      <c r="CF231" s="172"/>
      <c r="CG231" s="172"/>
      <c r="CH231" s="172"/>
      <c r="CI231" s="172"/>
      <c r="CJ231" s="172"/>
      <c r="CK231" s="172"/>
      <c r="CL231" s="172"/>
      <c r="CM231" s="172"/>
      <c r="CN231" s="172"/>
      <c r="CO231" s="172"/>
      <c r="CP231" s="172"/>
      <c r="CQ231" s="172"/>
      <c r="CR231" s="172"/>
      <c r="CS231" s="172"/>
      <c r="CT231" s="172"/>
      <c r="CU231" s="172"/>
      <c r="CV231" s="172"/>
      <c r="CW231" s="172"/>
      <c r="CX231" s="172"/>
      <c r="CY231" s="172"/>
      <c r="CZ231" s="172"/>
      <c r="DA231" s="172"/>
      <c r="DB231" s="172"/>
      <c r="DC231" s="172"/>
      <c r="DD231" s="172"/>
      <c r="DE231" s="172"/>
      <c r="DF231" s="172"/>
      <c r="DG231" s="172"/>
      <c r="DH231" s="172"/>
      <c r="DI231" s="172"/>
    </row>
    <row r="232" spans="1:113" s="225" customFormat="1" hidden="1">
      <c r="A232" s="178" t="s">
        <v>476</v>
      </c>
      <c r="B232" s="243"/>
      <c r="C232" s="242"/>
      <c r="D232" s="241"/>
      <c r="E232" s="240"/>
      <c r="F232" s="239"/>
      <c r="G232" s="238"/>
      <c r="H232" s="231"/>
      <c r="I232" s="237"/>
      <c r="J232" s="236"/>
      <c r="K232" s="236"/>
      <c r="L232" s="236"/>
      <c r="M232" s="236"/>
      <c r="N232" s="236"/>
      <c r="O232" s="236"/>
      <c r="P232" s="236"/>
      <c r="Q232" s="236"/>
      <c r="R232" s="236"/>
      <c r="S232" s="236"/>
      <c r="T232" s="236"/>
      <c r="U232" s="236"/>
      <c r="V232" s="236"/>
      <c r="W232" s="236"/>
      <c r="X232" s="236"/>
      <c r="Y232" s="236"/>
      <c r="Z232" s="236"/>
      <c r="AA232" s="236"/>
      <c r="AB232" s="236"/>
      <c r="AC232" s="236"/>
      <c r="AD232" s="236"/>
      <c r="AE232" s="236"/>
      <c r="AF232" s="236"/>
      <c r="AG232" s="236"/>
      <c r="AH232" s="236"/>
      <c r="AI232" s="236"/>
      <c r="AJ232" s="236"/>
      <c r="AK232" s="236"/>
      <c r="AL232" s="236"/>
      <c r="AM232" s="236"/>
      <c r="AN232" s="236"/>
      <c r="AO232" s="236"/>
      <c r="AP232" s="236"/>
      <c r="AQ232" s="236"/>
      <c r="AR232" s="236"/>
      <c r="AS232" s="177">
        <f t="shared" si="6"/>
        <v>0</v>
      </c>
      <c r="AT232" s="172"/>
      <c r="AU232" s="173"/>
      <c r="AV232" s="173"/>
      <c r="AW232" s="173"/>
      <c r="AX232" s="172"/>
      <c r="AY232" s="172"/>
      <c r="AZ232" s="172"/>
      <c r="BA232" s="172"/>
      <c r="BB232" s="172"/>
      <c r="BC232" s="172"/>
      <c r="BD232" s="172"/>
      <c r="BE232" s="172"/>
      <c r="BF232" s="172"/>
      <c r="BG232" s="172"/>
      <c r="BH232" s="172"/>
      <c r="BI232" s="172"/>
      <c r="BJ232" s="172"/>
      <c r="BK232" s="172"/>
      <c r="BL232" s="172"/>
      <c r="BM232" s="172"/>
      <c r="BN232" s="172"/>
      <c r="BO232" s="172"/>
      <c r="BP232" s="172"/>
      <c r="BQ232" s="172"/>
      <c r="BR232" s="172"/>
      <c r="BS232" s="172"/>
      <c r="BT232" s="172"/>
      <c r="BU232" s="172"/>
      <c r="BV232" s="172"/>
      <c r="BW232" s="172"/>
      <c r="BX232" s="172"/>
      <c r="BY232" s="172"/>
      <c r="BZ232" s="172"/>
      <c r="CA232" s="172"/>
      <c r="CB232" s="172"/>
      <c r="CC232" s="172"/>
      <c r="CD232" s="172"/>
      <c r="CE232" s="172"/>
      <c r="CF232" s="172"/>
      <c r="CG232" s="172"/>
      <c r="CH232" s="172"/>
      <c r="CI232" s="172"/>
      <c r="CJ232" s="172"/>
      <c r="CK232" s="172"/>
      <c r="CL232" s="172"/>
      <c r="CM232" s="172"/>
      <c r="CN232" s="172"/>
      <c r="CO232" s="172"/>
      <c r="CP232" s="172"/>
      <c r="CQ232" s="172"/>
      <c r="CR232" s="172"/>
      <c r="CS232" s="172"/>
      <c r="CT232" s="172"/>
      <c r="CU232" s="172"/>
      <c r="CV232" s="172"/>
      <c r="CW232" s="172"/>
      <c r="CX232" s="172"/>
      <c r="CY232" s="172"/>
      <c r="CZ232" s="172"/>
      <c r="DA232" s="172"/>
      <c r="DB232" s="172"/>
      <c r="DC232" s="172"/>
      <c r="DD232" s="172"/>
      <c r="DE232" s="172"/>
      <c r="DF232" s="172"/>
      <c r="DG232" s="172"/>
      <c r="DH232" s="172"/>
      <c r="DI232" s="172"/>
    </row>
    <row r="233" spans="1:113" s="225" customFormat="1" hidden="1">
      <c r="A233" s="178" t="s">
        <v>477</v>
      </c>
      <c r="B233" s="243"/>
      <c r="C233" s="242"/>
      <c r="D233" s="241"/>
      <c r="E233" s="240"/>
      <c r="F233" s="239"/>
      <c r="G233" s="238"/>
      <c r="H233" s="231"/>
      <c r="I233" s="237"/>
      <c r="J233" s="236"/>
      <c r="K233" s="236"/>
      <c r="L233" s="236"/>
      <c r="M233" s="236"/>
      <c r="N233" s="236"/>
      <c r="O233" s="236"/>
      <c r="P233" s="236"/>
      <c r="Q233" s="236"/>
      <c r="R233" s="236"/>
      <c r="S233" s="236"/>
      <c r="T233" s="236"/>
      <c r="U233" s="236"/>
      <c r="V233" s="236"/>
      <c r="W233" s="236"/>
      <c r="X233" s="236"/>
      <c r="Y233" s="236"/>
      <c r="Z233" s="236"/>
      <c r="AA233" s="236"/>
      <c r="AB233" s="236"/>
      <c r="AC233" s="236"/>
      <c r="AD233" s="236"/>
      <c r="AE233" s="236"/>
      <c r="AF233" s="236"/>
      <c r="AG233" s="236"/>
      <c r="AH233" s="236"/>
      <c r="AI233" s="236"/>
      <c r="AJ233" s="236"/>
      <c r="AK233" s="236"/>
      <c r="AL233" s="236"/>
      <c r="AM233" s="236"/>
      <c r="AN233" s="236"/>
      <c r="AO233" s="236"/>
      <c r="AP233" s="236"/>
      <c r="AQ233" s="236"/>
      <c r="AR233" s="236"/>
      <c r="AS233" s="177">
        <f t="shared" si="6"/>
        <v>0</v>
      </c>
      <c r="AT233" s="172"/>
      <c r="AU233" s="173"/>
      <c r="AV233" s="173"/>
      <c r="AW233" s="173"/>
      <c r="AX233" s="172"/>
      <c r="AY233" s="172"/>
      <c r="AZ233" s="172"/>
      <c r="BA233" s="172"/>
      <c r="BB233" s="172"/>
      <c r="BC233" s="172"/>
      <c r="BD233" s="172"/>
      <c r="BE233" s="172"/>
      <c r="BF233" s="172"/>
      <c r="BG233" s="172"/>
      <c r="BH233" s="172"/>
      <c r="BI233" s="172"/>
      <c r="BJ233" s="172"/>
      <c r="BK233" s="172"/>
      <c r="BL233" s="172"/>
      <c r="BM233" s="172"/>
      <c r="BN233" s="172"/>
      <c r="BO233" s="172"/>
      <c r="BP233" s="172"/>
      <c r="BQ233" s="172"/>
      <c r="BR233" s="172"/>
      <c r="BS233" s="172"/>
      <c r="BT233" s="172"/>
      <c r="BU233" s="172"/>
      <c r="BV233" s="172"/>
      <c r="BW233" s="172"/>
      <c r="BX233" s="172"/>
      <c r="BY233" s="172"/>
      <c r="BZ233" s="172"/>
      <c r="CA233" s="172"/>
      <c r="CB233" s="172"/>
      <c r="CC233" s="172"/>
      <c r="CD233" s="172"/>
      <c r="CE233" s="172"/>
      <c r="CF233" s="172"/>
      <c r="CG233" s="172"/>
      <c r="CH233" s="172"/>
      <c r="CI233" s="172"/>
      <c r="CJ233" s="172"/>
      <c r="CK233" s="172"/>
      <c r="CL233" s="172"/>
      <c r="CM233" s="172"/>
      <c r="CN233" s="172"/>
      <c r="CO233" s="172"/>
      <c r="CP233" s="172"/>
      <c r="CQ233" s="172"/>
      <c r="CR233" s="172"/>
      <c r="CS233" s="172"/>
      <c r="CT233" s="172"/>
      <c r="CU233" s="172"/>
      <c r="CV233" s="172"/>
      <c r="CW233" s="172"/>
      <c r="CX233" s="172"/>
      <c r="CY233" s="172"/>
      <c r="CZ233" s="172"/>
      <c r="DA233" s="172"/>
      <c r="DB233" s="172"/>
      <c r="DC233" s="172"/>
      <c r="DD233" s="172"/>
      <c r="DE233" s="172"/>
      <c r="DF233" s="172"/>
      <c r="DG233" s="172"/>
      <c r="DH233" s="172"/>
      <c r="DI233" s="172"/>
    </row>
    <row r="234" spans="1:113" s="225" customFormat="1" hidden="1">
      <c r="A234" s="178" t="s">
        <v>478</v>
      </c>
      <c r="B234" s="243"/>
      <c r="C234" s="242"/>
      <c r="D234" s="241"/>
      <c r="E234" s="240"/>
      <c r="F234" s="239"/>
      <c r="G234" s="238"/>
      <c r="H234" s="231"/>
      <c r="I234" s="237"/>
      <c r="J234" s="236"/>
      <c r="K234" s="236"/>
      <c r="L234" s="236"/>
      <c r="M234" s="236"/>
      <c r="N234" s="236"/>
      <c r="O234" s="236"/>
      <c r="P234" s="236"/>
      <c r="Q234" s="236"/>
      <c r="R234" s="236"/>
      <c r="S234" s="236"/>
      <c r="T234" s="236"/>
      <c r="U234" s="236"/>
      <c r="V234" s="236"/>
      <c r="W234" s="236"/>
      <c r="X234" s="236"/>
      <c r="Y234" s="236"/>
      <c r="Z234" s="236"/>
      <c r="AA234" s="236"/>
      <c r="AB234" s="236"/>
      <c r="AC234" s="236"/>
      <c r="AD234" s="236"/>
      <c r="AE234" s="236"/>
      <c r="AF234" s="236"/>
      <c r="AG234" s="236"/>
      <c r="AH234" s="236"/>
      <c r="AI234" s="236"/>
      <c r="AJ234" s="236"/>
      <c r="AK234" s="236"/>
      <c r="AL234" s="236"/>
      <c r="AM234" s="236"/>
      <c r="AN234" s="236"/>
      <c r="AO234" s="236"/>
      <c r="AP234" s="236"/>
      <c r="AQ234" s="236"/>
      <c r="AR234" s="236"/>
      <c r="AS234" s="177">
        <f t="shared" si="6"/>
        <v>0</v>
      </c>
      <c r="AT234" s="172"/>
      <c r="AU234" s="173"/>
      <c r="AV234" s="173"/>
      <c r="AW234" s="173"/>
      <c r="AX234" s="172"/>
      <c r="AY234" s="172"/>
      <c r="AZ234" s="172"/>
      <c r="BA234" s="172"/>
      <c r="BB234" s="172"/>
      <c r="BC234" s="172"/>
      <c r="BD234" s="172"/>
      <c r="BE234" s="172"/>
      <c r="BF234" s="172"/>
      <c r="BG234" s="172"/>
      <c r="BH234" s="172"/>
      <c r="BI234" s="172"/>
      <c r="BJ234" s="172"/>
      <c r="BK234" s="172"/>
      <c r="BL234" s="172"/>
      <c r="BM234" s="172"/>
      <c r="BN234" s="172"/>
      <c r="BO234" s="172"/>
      <c r="BP234" s="172"/>
      <c r="BQ234" s="172"/>
      <c r="BR234" s="172"/>
      <c r="BS234" s="172"/>
      <c r="BT234" s="172"/>
      <c r="BU234" s="172"/>
      <c r="BV234" s="172"/>
      <c r="BW234" s="172"/>
      <c r="BX234" s="172"/>
      <c r="BY234" s="172"/>
      <c r="BZ234" s="172"/>
      <c r="CA234" s="172"/>
      <c r="CB234" s="172"/>
      <c r="CC234" s="172"/>
      <c r="CD234" s="172"/>
      <c r="CE234" s="172"/>
      <c r="CF234" s="172"/>
      <c r="CG234" s="172"/>
      <c r="CH234" s="172"/>
      <c r="CI234" s="172"/>
      <c r="CJ234" s="172"/>
      <c r="CK234" s="172"/>
      <c r="CL234" s="172"/>
      <c r="CM234" s="172"/>
      <c r="CN234" s="172"/>
      <c r="CO234" s="172"/>
      <c r="CP234" s="172"/>
      <c r="CQ234" s="172"/>
      <c r="CR234" s="172"/>
      <c r="CS234" s="172"/>
      <c r="CT234" s="172"/>
      <c r="CU234" s="172"/>
      <c r="CV234" s="172"/>
      <c r="CW234" s="172"/>
      <c r="CX234" s="172"/>
      <c r="CY234" s="172"/>
      <c r="CZ234" s="172"/>
      <c r="DA234" s="172"/>
      <c r="DB234" s="172"/>
      <c r="DC234" s="172"/>
      <c r="DD234" s="172"/>
      <c r="DE234" s="172"/>
      <c r="DF234" s="172"/>
      <c r="DG234" s="172"/>
      <c r="DH234" s="172"/>
      <c r="DI234" s="172"/>
    </row>
    <row r="235" spans="1:113" s="225" customFormat="1" hidden="1">
      <c r="A235" s="178" t="s">
        <v>479</v>
      </c>
      <c r="B235" s="243"/>
      <c r="C235" s="242"/>
      <c r="D235" s="241"/>
      <c r="E235" s="240"/>
      <c r="F235" s="239"/>
      <c r="G235" s="238"/>
      <c r="H235" s="231"/>
      <c r="I235" s="237"/>
      <c r="J235" s="236"/>
      <c r="K235" s="236"/>
      <c r="L235" s="236"/>
      <c r="M235" s="236"/>
      <c r="N235" s="236"/>
      <c r="O235" s="236"/>
      <c r="P235" s="236"/>
      <c r="Q235" s="236"/>
      <c r="R235" s="236"/>
      <c r="S235" s="236"/>
      <c r="T235" s="236"/>
      <c r="U235" s="236"/>
      <c r="V235" s="236"/>
      <c r="W235" s="236"/>
      <c r="X235" s="236"/>
      <c r="Y235" s="236"/>
      <c r="Z235" s="236"/>
      <c r="AA235" s="236"/>
      <c r="AB235" s="236"/>
      <c r="AC235" s="236"/>
      <c r="AD235" s="236"/>
      <c r="AE235" s="236"/>
      <c r="AF235" s="236"/>
      <c r="AG235" s="236"/>
      <c r="AH235" s="236"/>
      <c r="AI235" s="236"/>
      <c r="AJ235" s="236"/>
      <c r="AK235" s="236"/>
      <c r="AL235" s="236"/>
      <c r="AM235" s="236"/>
      <c r="AN235" s="236"/>
      <c r="AO235" s="236"/>
      <c r="AP235" s="236"/>
      <c r="AQ235" s="236"/>
      <c r="AR235" s="236"/>
      <c r="AS235" s="177">
        <f t="shared" si="6"/>
        <v>0</v>
      </c>
      <c r="AT235" s="172"/>
      <c r="AU235" s="173"/>
      <c r="AV235" s="173"/>
      <c r="AW235" s="173"/>
      <c r="AX235" s="172"/>
      <c r="AY235" s="172"/>
      <c r="AZ235" s="172"/>
      <c r="BA235" s="172"/>
      <c r="BB235" s="172"/>
      <c r="BC235" s="172"/>
      <c r="BD235" s="172"/>
      <c r="BE235" s="172"/>
      <c r="BF235" s="172"/>
      <c r="BG235" s="172"/>
      <c r="BH235" s="172"/>
      <c r="BI235" s="172"/>
      <c r="BJ235" s="172"/>
      <c r="BK235" s="172"/>
      <c r="BL235" s="172"/>
      <c r="BM235" s="172"/>
      <c r="BN235" s="172"/>
      <c r="BO235" s="172"/>
      <c r="BP235" s="172"/>
      <c r="BQ235" s="172"/>
      <c r="BR235" s="172"/>
      <c r="BS235" s="172"/>
      <c r="BT235" s="172"/>
      <c r="BU235" s="172"/>
      <c r="BV235" s="172"/>
      <c r="BW235" s="172"/>
      <c r="BX235" s="172"/>
      <c r="BY235" s="172"/>
      <c r="BZ235" s="172"/>
      <c r="CA235" s="172"/>
      <c r="CB235" s="172"/>
      <c r="CC235" s="172"/>
      <c r="CD235" s="172"/>
      <c r="CE235" s="172"/>
      <c r="CF235" s="172"/>
      <c r="CG235" s="172"/>
      <c r="CH235" s="172"/>
      <c r="CI235" s="172"/>
      <c r="CJ235" s="172"/>
      <c r="CK235" s="172"/>
      <c r="CL235" s="172"/>
      <c r="CM235" s="172"/>
      <c r="CN235" s="172"/>
      <c r="CO235" s="172"/>
      <c r="CP235" s="172"/>
      <c r="CQ235" s="172"/>
      <c r="CR235" s="172"/>
      <c r="CS235" s="172"/>
      <c r="CT235" s="172"/>
      <c r="CU235" s="172"/>
      <c r="CV235" s="172"/>
      <c r="CW235" s="172"/>
      <c r="CX235" s="172"/>
      <c r="CY235" s="172"/>
      <c r="CZ235" s="172"/>
      <c r="DA235" s="172"/>
      <c r="DB235" s="172"/>
      <c r="DC235" s="172"/>
      <c r="DD235" s="172"/>
      <c r="DE235" s="172"/>
      <c r="DF235" s="172"/>
      <c r="DG235" s="172"/>
      <c r="DH235" s="172"/>
      <c r="DI235" s="172"/>
    </row>
    <row r="236" spans="1:113" s="225" customFormat="1" hidden="1">
      <c r="A236" s="178" t="s">
        <v>480</v>
      </c>
      <c r="B236" s="243"/>
      <c r="C236" s="242"/>
      <c r="D236" s="241"/>
      <c r="E236" s="240"/>
      <c r="F236" s="239"/>
      <c r="G236" s="238"/>
      <c r="H236" s="231"/>
      <c r="I236" s="237"/>
      <c r="J236" s="236"/>
      <c r="K236" s="236"/>
      <c r="L236" s="236"/>
      <c r="M236" s="236"/>
      <c r="N236" s="236"/>
      <c r="O236" s="236"/>
      <c r="P236" s="236"/>
      <c r="Q236" s="236"/>
      <c r="R236" s="236"/>
      <c r="S236" s="236"/>
      <c r="T236" s="236"/>
      <c r="U236" s="236"/>
      <c r="V236" s="236"/>
      <c r="W236" s="236"/>
      <c r="X236" s="236"/>
      <c r="Y236" s="236"/>
      <c r="Z236" s="236"/>
      <c r="AA236" s="236"/>
      <c r="AB236" s="236"/>
      <c r="AC236" s="236"/>
      <c r="AD236" s="236"/>
      <c r="AE236" s="236"/>
      <c r="AF236" s="236"/>
      <c r="AG236" s="236"/>
      <c r="AH236" s="236"/>
      <c r="AI236" s="236"/>
      <c r="AJ236" s="236"/>
      <c r="AK236" s="236"/>
      <c r="AL236" s="236"/>
      <c r="AM236" s="236"/>
      <c r="AN236" s="236"/>
      <c r="AO236" s="236"/>
      <c r="AP236" s="236"/>
      <c r="AQ236" s="236"/>
      <c r="AR236" s="236"/>
      <c r="AS236" s="177">
        <f t="shared" si="6"/>
        <v>0</v>
      </c>
      <c r="AT236" s="172"/>
      <c r="AU236" s="173"/>
      <c r="AV236" s="173"/>
      <c r="AW236" s="173"/>
      <c r="AX236" s="172"/>
      <c r="AY236" s="172"/>
      <c r="AZ236" s="172"/>
      <c r="BA236" s="172"/>
      <c r="BB236" s="172"/>
      <c r="BC236" s="172"/>
      <c r="BD236" s="172"/>
      <c r="BE236" s="172"/>
      <c r="BF236" s="172"/>
      <c r="BG236" s="172"/>
      <c r="BH236" s="172"/>
      <c r="BI236" s="172"/>
      <c r="BJ236" s="172"/>
      <c r="BK236" s="172"/>
      <c r="BL236" s="172"/>
      <c r="BM236" s="172"/>
      <c r="BN236" s="172"/>
      <c r="BO236" s="172"/>
      <c r="BP236" s="172"/>
      <c r="BQ236" s="172"/>
      <c r="BR236" s="172"/>
      <c r="BS236" s="172"/>
      <c r="BT236" s="172"/>
      <c r="BU236" s="172"/>
      <c r="BV236" s="172"/>
      <c r="BW236" s="172"/>
      <c r="BX236" s="172"/>
      <c r="BY236" s="172"/>
      <c r="BZ236" s="172"/>
      <c r="CA236" s="172"/>
      <c r="CB236" s="172"/>
      <c r="CC236" s="172"/>
      <c r="CD236" s="172"/>
      <c r="CE236" s="172"/>
      <c r="CF236" s="172"/>
      <c r="CG236" s="172"/>
      <c r="CH236" s="172"/>
      <c r="CI236" s="172"/>
      <c r="CJ236" s="172"/>
      <c r="CK236" s="172"/>
      <c r="CL236" s="172"/>
      <c r="CM236" s="172"/>
      <c r="CN236" s="172"/>
      <c r="CO236" s="172"/>
      <c r="CP236" s="172"/>
      <c r="CQ236" s="172"/>
      <c r="CR236" s="172"/>
      <c r="CS236" s="172"/>
      <c r="CT236" s="172"/>
      <c r="CU236" s="172"/>
      <c r="CV236" s="172"/>
      <c r="CW236" s="172"/>
      <c r="CX236" s="172"/>
      <c r="CY236" s="172"/>
      <c r="CZ236" s="172"/>
      <c r="DA236" s="172"/>
      <c r="DB236" s="172"/>
      <c r="DC236" s="172"/>
      <c r="DD236" s="172"/>
      <c r="DE236" s="172"/>
      <c r="DF236" s="172"/>
      <c r="DG236" s="172"/>
      <c r="DH236" s="172"/>
      <c r="DI236" s="172"/>
    </row>
    <row r="237" spans="1:113" s="225" customFormat="1" hidden="1">
      <c r="A237" s="178" t="s">
        <v>481</v>
      </c>
      <c r="B237" s="243"/>
      <c r="C237" s="242"/>
      <c r="D237" s="241"/>
      <c r="E237" s="240"/>
      <c r="F237" s="239"/>
      <c r="G237" s="238"/>
      <c r="H237" s="231"/>
      <c r="I237" s="237"/>
      <c r="J237" s="236"/>
      <c r="K237" s="236"/>
      <c r="L237" s="236"/>
      <c r="M237" s="236"/>
      <c r="N237" s="236"/>
      <c r="O237" s="236"/>
      <c r="P237" s="236"/>
      <c r="Q237" s="236"/>
      <c r="R237" s="236"/>
      <c r="S237" s="236"/>
      <c r="T237" s="236"/>
      <c r="U237" s="236"/>
      <c r="V237" s="236"/>
      <c r="W237" s="236"/>
      <c r="X237" s="236"/>
      <c r="Y237" s="236"/>
      <c r="Z237" s="236"/>
      <c r="AA237" s="236"/>
      <c r="AB237" s="236"/>
      <c r="AC237" s="236"/>
      <c r="AD237" s="236"/>
      <c r="AE237" s="236"/>
      <c r="AF237" s="236"/>
      <c r="AG237" s="236"/>
      <c r="AH237" s="236"/>
      <c r="AI237" s="236"/>
      <c r="AJ237" s="236"/>
      <c r="AK237" s="236"/>
      <c r="AL237" s="236"/>
      <c r="AM237" s="236"/>
      <c r="AN237" s="236"/>
      <c r="AO237" s="236"/>
      <c r="AP237" s="236"/>
      <c r="AQ237" s="236"/>
      <c r="AR237" s="236"/>
      <c r="AS237" s="177">
        <f t="shared" si="6"/>
        <v>0</v>
      </c>
      <c r="AT237" s="172"/>
      <c r="AU237" s="173"/>
      <c r="AV237" s="173"/>
      <c r="AW237" s="173"/>
      <c r="AX237" s="172"/>
      <c r="AY237" s="172"/>
      <c r="AZ237" s="172"/>
      <c r="BA237" s="172"/>
      <c r="BB237" s="172"/>
      <c r="BC237" s="172"/>
      <c r="BD237" s="172"/>
      <c r="BE237" s="172"/>
      <c r="BF237" s="172"/>
      <c r="BG237" s="172"/>
      <c r="BH237" s="172"/>
      <c r="BI237" s="172"/>
      <c r="BJ237" s="172"/>
      <c r="BK237" s="172"/>
      <c r="BL237" s="172"/>
      <c r="BM237" s="172"/>
      <c r="BN237" s="172"/>
      <c r="BO237" s="172"/>
      <c r="BP237" s="172"/>
      <c r="BQ237" s="172"/>
      <c r="BR237" s="172"/>
      <c r="BS237" s="172"/>
      <c r="BT237" s="172"/>
      <c r="BU237" s="172"/>
      <c r="BV237" s="172"/>
      <c r="BW237" s="172"/>
      <c r="BX237" s="172"/>
      <c r="BY237" s="172"/>
      <c r="BZ237" s="172"/>
      <c r="CA237" s="172"/>
      <c r="CB237" s="172"/>
      <c r="CC237" s="172"/>
      <c r="CD237" s="172"/>
      <c r="CE237" s="172"/>
      <c r="CF237" s="172"/>
      <c r="CG237" s="172"/>
      <c r="CH237" s="172"/>
      <c r="CI237" s="172"/>
      <c r="CJ237" s="172"/>
      <c r="CK237" s="172"/>
      <c r="CL237" s="172"/>
      <c r="CM237" s="172"/>
      <c r="CN237" s="172"/>
      <c r="CO237" s="172"/>
      <c r="CP237" s="172"/>
      <c r="CQ237" s="172"/>
      <c r="CR237" s="172"/>
      <c r="CS237" s="172"/>
      <c r="CT237" s="172"/>
      <c r="CU237" s="172"/>
      <c r="CV237" s="172"/>
      <c r="CW237" s="172"/>
      <c r="CX237" s="172"/>
      <c r="CY237" s="172"/>
      <c r="CZ237" s="172"/>
      <c r="DA237" s="172"/>
      <c r="DB237" s="172"/>
      <c r="DC237" s="172"/>
      <c r="DD237" s="172"/>
      <c r="DE237" s="172"/>
      <c r="DF237" s="172"/>
      <c r="DG237" s="172"/>
      <c r="DH237" s="172"/>
      <c r="DI237" s="172"/>
    </row>
    <row r="238" spans="1:113" s="225" customFormat="1" hidden="1">
      <c r="A238" s="178" t="s">
        <v>482</v>
      </c>
      <c r="B238" s="243"/>
      <c r="C238" s="242"/>
      <c r="D238" s="241"/>
      <c r="E238" s="240"/>
      <c r="F238" s="239"/>
      <c r="G238" s="238"/>
      <c r="H238" s="231"/>
      <c r="I238" s="237"/>
      <c r="J238" s="236"/>
      <c r="K238" s="236"/>
      <c r="L238" s="236"/>
      <c r="M238" s="236"/>
      <c r="N238" s="236"/>
      <c r="O238" s="236"/>
      <c r="P238" s="236"/>
      <c r="Q238" s="236"/>
      <c r="R238" s="236"/>
      <c r="S238" s="236"/>
      <c r="T238" s="236"/>
      <c r="U238" s="236"/>
      <c r="V238" s="236"/>
      <c r="W238" s="236"/>
      <c r="X238" s="236"/>
      <c r="Y238" s="236"/>
      <c r="Z238" s="236"/>
      <c r="AA238" s="236"/>
      <c r="AB238" s="236"/>
      <c r="AC238" s="236"/>
      <c r="AD238" s="236"/>
      <c r="AE238" s="236"/>
      <c r="AF238" s="236"/>
      <c r="AG238" s="236"/>
      <c r="AH238" s="236"/>
      <c r="AI238" s="236"/>
      <c r="AJ238" s="236"/>
      <c r="AK238" s="236"/>
      <c r="AL238" s="236"/>
      <c r="AM238" s="236"/>
      <c r="AN238" s="236"/>
      <c r="AO238" s="236"/>
      <c r="AP238" s="236"/>
      <c r="AQ238" s="236"/>
      <c r="AR238" s="236"/>
      <c r="AS238" s="177">
        <f t="shared" si="6"/>
        <v>0</v>
      </c>
      <c r="AT238" s="172"/>
      <c r="AU238" s="173"/>
      <c r="AV238" s="173"/>
      <c r="AW238" s="173"/>
      <c r="AX238" s="172"/>
      <c r="AY238" s="172"/>
      <c r="AZ238" s="172"/>
      <c r="BA238" s="172"/>
      <c r="BB238" s="172"/>
      <c r="BC238" s="172"/>
      <c r="BD238" s="172"/>
      <c r="BE238" s="172"/>
      <c r="BF238" s="172"/>
      <c r="BG238" s="172"/>
      <c r="BH238" s="172"/>
      <c r="BI238" s="172"/>
      <c r="BJ238" s="172"/>
      <c r="BK238" s="172"/>
      <c r="BL238" s="172"/>
      <c r="BM238" s="172"/>
      <c r="BN238" s="172"/>
      <c r="BO238" s="172"/>
      <c r="BP238" s="172"/>
      <c r="BQ238" s="172"/>
      <c r="BR238" s="172"/>
      <c r="BS238" s="172"/>
      <c r="BT238" s="172"/>
      <c r="BU238" s="172"/>
      <c r="BV238" s="172"/>
      <c r="BW238" s="172"/>
      <c r="BX238" s="172"/>
      <c r="BY238" s="172"/>
      <c r="BZ238" s="172"/>
      <c r="CA238" s="172"/>
      <c r="CB238" s="172"/>
      <c r="CC238" s="172"/>
      <c r="CD238" s="172"/>
      <c r="CE238" s="172"/>
      <c r="CF238" s="172"/>
      <c r="CG238" s="172"/>
      <c r="CH238" s="172"/>
      <c r="CI238" s="172"/>
      <c r="CJ238" s="172"/>
      <c r="CK238" s="172"/>
      <c r="CL238" s="172"/>
      <c r="CM238" s="172"/>
      <c r="CN238" s="172"/>
      <c r="CO238" s="172"/>
      <c r="CP238" s="172"/>
      <c r="CQ238" s="172"/>
      <c r="CR238" s="172"/>
      <c r="CS238" s="172"/>
      <c r="CT238" s="172"/>
      <c r="CU238" s="172"/>
      <c r="CV238" s="172"/>
      <c r="CW238" s="172"/>
      <c r="CX238" s="172"/>
      <c r="CY238" s="172"/>
      <c r="CZ238" s="172"/>
      <c r="DA238" s="172"/>
      <c r="DB238" s="172"/>
      <c r="DC238" s="172"/>
      <c r="DD238" s="172"/>
      <c r="DE238" s="172"/>
      <c r="DF238" s="172"/>
      <c r="DG238" s="172"/>
      <c r="DH238" s="172"/>
      <c r="DI238" s="172"/>
    </row>
    <row r="239" spans="1:113" s="225" customFormat="1" hidden="1">
      <c r="A239" s="178" t="s">
        <v>483</v>
      </c>
      <c r="B239" s="243"/>
      <c r="C239" s="242"/>
      <c r="D239" s="241"/>
      <c r="E239" s="240"/>
      <c r="F239" s="239"/>
      <c r="G239" s="238"/>
      <c r="H239" s="231"/>
      <c r="I239" s="237"/>
      <c r="J239" s="236"/>
      <c r="K239" s="236"/>
      <c r="L239" s="236"/>
      <c r="M239" s="236"/>
      <c r="N239" s="236"/>
      <c r="O239" s="236"/>
      <c r="P239" s="236"/>
      <c r="Q239" s="236"/>
      <c r="R239" s="236"/>
      <c r="S239" s="236"/>
      <c r="T239" s="236"/>
      <c r="U239" s="236"/>
      <c r="V239" s="236"/>
      <c r="W239" s="236"/>
      <c r="X239" s="236"/>
      <c r="Y239" s="236"/>
      <c r="Z239" s="236"/>
      <c r="AA239" s="236"/>
      <c r="AB239" s="236"/>
      <c r="AC239" s="236"/>
      <c r="AD239" s="236"/>
      <c r="AE239" s="236"/>
      <c r="AF239" s="236"/>
      <c r="AG239" s="236"/>
      <c r="AH239" s="236"/>
      <c r="AI239" s="236"/>
      <c r="AJ239" s="236"/>
      <c r="AK239" s="236"/>
      <c r="AL239" s="236"/>
      <c r="AM239" s="236"/>
      <c r="AN239" s="236"/>
      <c r="AO239" s="236"/>
      <c r="AP239" s="236"/>
      <c r="AQ239" s="236"/>
      <c r="AR239" s="236"/>
      <c r="AS239" s="177">
        <f t="shared" si="6"/>
        <v>0</v>
      </c>
      <c r="AT239" s="172"/>
      <c r="AU239" s="173"/>
      <c r="AV239" s="173"/>
      <c r="AW239" s="173"/>
      <c r="AX239" s="172"/>
      <c r="AY239" s="172"/>
      <c r="AZ239" s="172"/>
      <c r="BA239" s="172"/>
      <c r="BB239" s="172"/>
      <c r="BC239" s="172"/>
      <c r="BD239" s="172"/>
      <c r="BE239" s="172"/>
      <c r="BF239" s="172"/>
      <c r="BG239" s="172"/>
      <c r="BH239" s="172"/>
      <c r="BI239" s="172"/>
      <c r="BJ239" s="172"/>
      <c r="BK239" s="172"/>
      <c r="BL239" s="172"/>
      <c r="BM239" s="172"/>
      <c r="BN239" s="172"/>
      <c r="BO239" s="172"/>
      <c r="BP239" s="172"/>
      <c r="BQ239" s="172"/>
      <c r="BR239" s="172"/>
      <c r="BS239" s="172"/>
      <c r="BT239" s="172"/>
      <c r="BU239" s="172"/>
      <c r="BV239" s="172"/>
      <c r="BW239" s="172"/>
      <c r="BX239" s="172"/>
      <c r="BY239" s="172"/>
      <c r="BZ239" s="172"/>
      <c r="CA239" s="172"/>
      <c r="CB239" s="172"/>
      <c r="CC239" s="172"/>
      <c r="CD239" s="172"/>
      <c r="CE239" s="172"/>
      <c r="CF239" s="172"/>
      <c r="CG239" s="172"/>
      <c r="CH239" s="172"/>
      <c r="CI239" s="172"/>
      <c r="CJ239" s="172"/>
      <c r="CK239" s="172"/>
      <c r="CL239" s="172"/>
      <c r="CM239" s="172"/>
      <c r="CN239" s="172"/>
      <c r="CO239" s="172"/>
      <c r="CP239" s="172"/>
      <c r="CQ239" s="172"/>
      <c r="CR239" s="172"/>
      <c r="CS239" s="172"/>
      <c r="CT239" s="172"/>
      <c r="CU239" s="172"/>
      <c r="CV239" s="172"/>
      <c r="CW239" s="172"/>
      <c r="CX239" s="172"/>
      <c r="CY239" s="172"/>
      <c r="CZ239" s="172"/>
      <c r="DA239" s="172"/>
      <c r="DB239" s="172"/>
      <c r="DC239" s="172"/>
      <c r="DD239" s="172"/>
      <c r="DE239" s="172"/>
      <c r="DF239" s="172"/>
      <c r="DG239" s="172"/>
      <c r="DH239" s="172"/>
      <c r="DI239" s="172"/>
    </row>
    <row r="240" spans="1:113" s="225" customFormat="1" hidden="1">
      <c r="A240" s="178" t="s">
        <v>484</v>
      </c>
      <c r="B240" s="243"/>
      <c r="C240" s="242"/>
      <c r="D240" s="241"/>
      <c r="E240" s="240"/>
      <c r="F240" s="239"/>
      <c r="G240" s="238"/>
      <c r="H240" s="231"/>
      <c r="I240" s="237"/>
      <c r="J240" s="236"/>
      <c r="K240" s="236"/>
      <c r="L240" s="236"/>
      <c r="M240" s="236"/>
      <c r="N240" s="236"/>
      <c r="O240" s="236"/>
      <c r="P240" s="236"/>
      <c r="Q240" s="236"/>
      <c r="R240" s="236"/>
      <c r="S240" s="236"/>
      <c r="T240" s="236"/>
      <c r="U240" s="236"/>
      <c r="V240" s="236"/>
      <c r="W240" s="236"/>
      <c r="X240" s="236"/>
      <c r="Y240" s="236"/>
      <c r="Z240" s="236"/>
      <c r="AA240" s="236"/>
      <c r="AB240" s="236"/>
      <c r="AC240" s="236"/>
      <c r="AD240" s="236"/>
      <c r="AE240" s="236"/>
      <c r="AF240" s="236"/>
      <c r="AG240" s="236"/>
      <c r="AH240" s="236"/>
      <c r="AI240" s="236"/>
      <c r="AJ240" s="236"/>
      <c r="AK240" s="236"/>
      <c r="AL240" s="236"/>
      <c r="AM240" s="236"/>
      <c r="AN240" s="236"/>
      <c r="AO240" s="236"/>
      <c r="AP240" s="236"/>
      <c r="AQ240" s="236"/>
      <c r="AR240" s="236"/>
      <c r="AS240" s="177">
        <f t="shared" si="6"/>
        <v>0</v>
      </c>
      <c r="AT240" s="172"/>
      <c r="AU240" s="173"/>
      <c r="AV240" s="173"/>
      <c r="AW240" s="173"/>
      <c r="AX240" s="172"/>
      <c r="AY240" s="172"/>
      <c r="AZ240" s="172"/>
      <c r="BA240" s="172"/>
      <c r="BB240" s="172"/>
      <c r="BC240" s="172"/>
      <c r="BD240" s="172"/>
      <c r="BE240" s="172"/>
      <c r="BF240" s="172"/>
      <c r="BG240" s="172"/>
      <c r="BH240" s="172"/>
      <c r="BI240" s="172"/>
      <c r="BJ240" s="172"/>
      <c r="BK240" s="172"/>
      <c r="BL240" s="172"/>
      <c r="BM240" s="172"/>
      <c r="BN240" s="172"/>
      <c r="BO240" s="172"/>
      <c r="BP240" s="172"/>
      <c r="BQ240" s="172"/>
      <c r="BR240" s="172"/>
      <c r="BS240" s="172"/>
      <c r="BT240" s="172"/>
      <c r="BU240" s="172"/>
      <c r="BV240" s="172"/>
      <c r="BW240" s="172"/>
      <c r="BX240" s="172"/>
      <c r="BY240" s="172"/>
      <c r="BZ240" s="172"/>
      <c r="CA240" s="172"/>
      <c r="CB240" s="172"/>
      <c r="CC240" s="172"/>
      <c r="CD240" s="172"/>
      <c r="CE240" s="172"/>
      <c r="CF240" s="172"/>
      <c r="CG240" s="172"/>
      <c r="CH240" s="172"/>
      <c r="CI240" s="172"/>
      <c r="CJ240" s="172"/>
      <c r="CK240" s="172"/>
      <c r="CL240" s="172"/>
      <c r="CM240" s="172"/>
      <c r="CN240" s="172"/>
      <c r="CO240" s="172"/>
      <c r="CP240" s="172"/>
      <c r="CQ240" s="172"/>
      <c r="CR240" s="172"/>
      <c r="CS240" s="172"/>
      <c r="CT240" s="172"/>
      <c r="CU240" s="172"/>
      <c r="CV240" s="172"/>
      <c r="CW240" s="172"/>
      <c r="CX240" s="172"/>
      <c r="CY240" s="172"/>
      <c r="CZ240" s="172"/>
      <c r="DA240" s="172"/>
      <c r="DB240" s="172"/>
      <c r="DC240" s="172"/>
      <c r="DD240" s="172"/>
      <c r="DE240" s="172"/>
      <c r="DF240" s="172"/>
      <c r="DG240" s="172"/>
      <c r="DH240" s="172"/>
      <c r="DI240" s="172"/>
    </row>
    <row r="241" spans="1:113" s="225" customFormat="1" hidden="1">
      <c r="A241" s="178" t="s">
        <v>485</v>
      </c>
      <c r="B241" s="243"/>
      <c r="C241" s="242"/>
      <c r="D241" s="241"/>
      <c r="E241" s="240"/>
      <c r="F241" s="239"/>
      <c r="G241" s="238"/>
      <c r="H241" s="231"/>
      <c r="I241" s="237"/>
      <c r="J241" s="236"/>
      <c r="K241" s="236"/>
      <c r="L241" s="236"/>
      <c r="M241" s="236"/>
      <c r="N241" s="236"/>
      <c r="O241" s="236"/>
      <c r="P241" s="236"/>
      <c r="Q241" s="236"/>
      <c r="R241" s="236"/>
      <c r="S241" s="236"/>
      <c r="T241" s="236"/>
      <c r="U241" s="236"/>
      <c r="V241" s="236"/>
      <c r="W241" s="236"/>
      <c r="X241" s="236"/>
      <c r="Y241" s="236"/>
      <c r="Z241" s="236"/>
      <c r="AA241" s="236"/>
      <c r="AB241" s="236"/>
      <c r="AC241" s="236"/>
      <c r="AD241" s="236"/>
      <c r="AE241" s="236"/>
      <c r="AF241" s="236"/>
      <c r="AG241" s="236"/>
      <c r="AH241" s="236"/>
      <c r="AI241" s="236"/>
      <c r="AJ241" s="236"/>
      <c r="AK241" s="236"/>
      <c r="AL241" s="236"/>
      <c r="AM241" s="236"/>
      <c r="AN241" s="236"/>
      <c r="AO241" s="236"/>
      <c r="AP241" s="236"/>
      <c r="AQ241" s="236"/>
      <c r="AR241" s="236"/>
      <c r="AS241" s="177">
        <f t="shared" si="6"/>
        <v>0</v>
      </c>
      <c r="AT241" s="172"/>
      <c r="AU241" s="173"/>
      <c r="AV241" s="173"/>
      <c r="AW241" s="173"/>
      <c r="AX241" s="172"/>
      <c r="AY241" s="172"/>
      <c r="AZ241" s="172"/>
      <c r="BA241" s="172"/>
      <c r="BB241" s="172"/>
      <c r="BC241" s="172"/>
      <c r="BD241" s="172"/>
      <c r="BE241" s="172"/>
      <c r="BF241" s="172"/>
      <c r="BG241" s="172"/>
      <c r="BH241" s="172"/>
      <c r="BI241" s="172"/>
      <c r="BJ241" s="172"/>
      <c r="BK241" s="172"/>
      <c r="BL241" s="172"/>
      <c r="BM241" s="172"/>
      <c r="BN241" s="172"/>
      <c r="BO241" s="172"/>
      <c r="BP241" s="172"/>
      <c r="BQ241" s="172"/>
      <c r="BR241" s="172"/>
      <c r="BS241" s="172"/>
      <c r="BT241" s="172"/>
      <c r="BU241" s="172"/>
      <c r="BV241" s="172"/>
      <c r="BW241" s="172"/>
      <c r="BX241" s="172"/>
      <c r="BY241" s="172"/>
      <c r="BZ241" s="172"/>
      <c r="CA241" s="172"/>
      <c r="CB241" s="172"/>
      <c r="CC241" s="172"/>
      <c r="CD241" s="172"/>
      <c r="CE241" s="172"/>
      <c r="CF241" s="172"/>
      <c r="CG241" s="172"/>
      <c r="CH241" s="172"/>
      <c r="CI241" s="172"/>
      <c r="CJ241" s="172"/>
      <c r="CK241" s="172"/>
      <c r="CL241" s="172"/>
      <c r="CM241" s="172"/>
      <c r="CN241" s="172"/>
      <c r="CO241" s="172"/>
      <c r="CP241" s="172"/>
      <c r="CQ241" s="172"/>
      <c r="CR241" s="172"/>
      <c r="CS241" s="172"/>
      <c r="CT241" s="172"/>
      <c r="CU241" s="172"/>
      <c r="CV241" s="172"/>
      <c r="CW241" s="172"/>
      <c r="CX241" s="172"/>
      <c r="CY241" s="172"/>
      <c r="CZ241" s="172"/>
      <c r="DA241" s="172"/>
      <c r="DB241" s="172"/>
      <c r="DC241" s="172"/>
      <c r="DD241" s="172"/>
      <c r="DE241" s="172"/>
      <c r="DF241" s="172"/>
      <c r="DG241" s="172"/>
      <c r="DH241" s="172"/>
      <c r="DI241" s="172"/>
    </row>
    <row r="242" spans="1:113" s="225" customFormat="1" hidden="1">
      <c r="A242" s="178" t="s">
        <v>486</v>
      </c>
      <c r="B242" s="243"/>
      <c r="C242" s="242"/>
      <c r="D242" s="241"/>
      <c r="E242" s="240"/>
      <c r="F242" s="239"/>
      <c r="G242" s="238"/>
      <c r="H242" s="231"/>
      <c r="I242" s="237"/>
      <c r="J242" s="236"/>
      <c r="K242" s="236"/>
      <c r="L242" s="236"/>
      <c r="M242" s="236"/>
      <c r="N242" s="236"/>
      <c r="O242" s="236"/>
      <c r="P242" s="236"/>
      <c r="Q242" s="236"/>
      <c r="R242" s="236"/>
      <c r="S242" s="236"/>
      <c r="T242" s="236"/>
      <c r="U242" s="236"/>
      <c r="V242" s="236"/>
      <c r="W242" s="236"/>
      <c r="X242" s="236"/>
      <c r="Y242" s="236"/>
      <c r="Z242" s="236"/>
      <c r="AA242" s="236"/>
      <c r="AB242" s="236"/>
      <c r="AC242" s="236"/>
      <c r="AD242" s="236"/>
      <c r="AE242" s="236"/>
      <c r="AF242" s="236"/>
      <c r="AG242" s="236"/>
      <c r="AH242" s="236"/>
      <c r="AI242" s="236"/>
      <c r="AJ242" s="236"/>
      <c r="AK242" s="236"/>
      <c r="AL242" s="236"/>
      <c r="AM242" s="236"/>
      <c r="AN242" s="236"/>
      <c r="AO242" s="236"/>
      <c r="AP242" s="236"/>
      <c r="AQ242" s="236"/>
      <c r="AR242" s="236"/>
      <c r="AS242" s="177">
        <f t="shared" si="6"/>
        <v>0</v>
      </c>
      <c r="AT242" s="172"/>
      <c r="AU242" s="173"/>
      <c r="AV242" s="173"/>
      <c r="AW242" s="173"/>
      <c r="AX242" s="172"/>
      <c r="AY242" s="172"/>
      <c r="AZ242" s="172"/>
      <c r="BA242" s="172"/>
      <c r="BB242" s="172"/>
      <c r="BC242" s="172"/>
      <c r="BD242" s="172"/>
      <c r="BE242" s="172"/>
      <c r="BF242" s="172"/>
      <c r="BG242" s="172"/>
      <c r="BH242" s="172"/>
      <c r="BI242" s="172"/>
      <c r="BJ242" s="172"/>
      <c r="BK242" s="172"/>
      <c r="BL242" s="172"/>
      <c r="BM242" s="172"/>
      <c r="BN242" s="172"/>
      <c r="BO242" s="172"/>
      <c r="BP242" s="172"/>
      <c r="BQ242" s="172"/>
      <c r="BR242" s="172"/>
      <c r="BS242" s="172"/>
      <c r="BT242" s="172"/>
      <c r="BU242" s="172"/>
      <c r="BV242" s="172"/>
      <c r="BW242" s="172"/>
      <c r="BX242" s="172"/>
      <c r="BY242" s="172"/>
      <c r="BZ242" s="172"/>
      <c r="CA242" s="172"/>
      <c r="CB242" s="172"/>
      <c r="CC242" s="172"/>
      <c r="CD242" s="172"/>
      <c r="CE242" s="172"/>
      <c r="CF242" s="172"/>
      <c r="CG242" s="172"/>
      <c r="CH242" s="172"/>
      <c r="CI242" s="172"/>
      <c r="CJ242" s="172"/>
      <c r="CK242" s="172"/>
      <c r="CL242" s="172"/>
      <c r="CM242" s="172"/>
      <c r="CN242" s="172"/>
      <c r="CO242" s="172"/>
      <c r="CP242" s="172"/>
      <c r="CQ242" s="172"/>
      <c r="CR242" s="172"/>
      <c r="CS242" s="172"/>
      <c r="CT242" s="172"/>
      <c r="CU242" s="172"/>
      <c r="CV242" s="172"/>
      <c r="CW242" s="172"/>
      <c r="CX242" s="172"/>
      <c r="CY242" s="172"/>
      <c r="CZ242" s="172"/>
      <c r="DA242" s="172"/>
      <c r="DB242" s="172"/>
      <c r="DC242" s="172"/>
      <c r="DD242" s="172"/>
      <c r="DE242" s="172"/>
      <c r="DF242" s="172"/>
      <c r="DG242" s="172"/>
      <c r="DH242" s="172"/>
      <c r="DI242" s="172"/>
    </row>
    <row r="243" spans="1:113" s="225" customFormat="1" hidden="1">
      <c r="A243" s="178" t="s">
        <v>487</v>
      </c>
      <c r="B243" s="243"/>
      <c r="C243" s="242"/>
      <c r="D243" s="241"/>
      <c r="E243" s="240"/>
      <c r="F243" s="239"/>
      <c r="G243" s="238"/>
      <c r="H243" s="231"/>
      <c r="I243" s="237"/>
      <c r="J243" s="236"/>
      <c r="K243" s="236"/>
      <c r="L243" s="236"/>
      <c r="M243" s="236"/>
      <c r="N243" s="236"/>
      <c r="O243" s="236"/>
      <c r="P243" s="236"/>
      <c r="Q243" s="236"/>
      <c r="R243" s="236"/>
      <c r="S243" s="236"/>
      <c r="T243" s="236"/>
      <c r="U243" s="236"/>
      <c r="V243" s="236"/>
      <c r="W243" s="236"/>
      <c r="X243" s="236"/>
      <c r="Y243" s="236"/>
      <c r="Z243" s="236"/>
      <c r="AA243" s="236"/>
      <c r="AB243" s="236"/>
      <c r="AC243" s="236"/>
      <c r="AD243" s="236"/>
      <c r="AE243" s="236"/>
      <c r="AF243" s="236"/>
      <c r="AG243" s="236"/>
      <c r="AH243" s="236"/>
      <c r="AI243" s="236"/>
      <c r="AJ243" s="236"/>
      <c r="AK243" s="236"/>
      <c r="AL243" s="236"/>
      <c r="AM243" s="236"/>
      <c r="AN243" s="236"/>
      <c r="AO243" s="236"/>
      <c r="AP243" s="236"/>
      <c r="AQ243" s="236"/>
      <c r="AR243" s="236"/>
      <c r="AS243" s="177">
        <f t="shared" si="6"/>
        <v>0</v>
      </c>
      <c r="AT243" s="172"/>
      <c r="AU243" s="173"/>
      <c r="AV243" s="173"/>
      <c r="AW243" s="173"/>
      <c r="AX243" s="172"/>
      <c r="AY243" s="172"/>
      <c r="AZ243" s="172"/>
      <c r="BA243" s="172"/>
      <c r="BB243" s="172"/>
      <c r="BC243" s="172"/>
      <c r="BD243" s="172"/>
      <c r="BE243" s="172"/>
      <c r="BF243" s="172"/>
      <c r="BG243" s="172"/>
      <c r="BH243" s="172"/>
      <c r="BI243" s="172"/>
      <c r="BJ243" s="172"/>
      <c r="BK243" s="172"/>
      <c r="BL243" s="172"/>
      <c r="BM243" s="172"/>
      <c r="BN243" s="172"/>
      <c r="BO243" s="172"/>
      <c r="BP243" s="172"/>
      <c r="BQ243" s="172"/>
      <c r="BR243" s="172"/>
      <c r="BS243" s="172"/>
      <c r="BT243" s="172"/>
      <c r="BU243" s="172"/>
      <c r="BV243" s="172"/>
      <c r="BW243" s="172"/>
      <c r="BX243" s="172"/>
      <c r="BY243" s="172"/>
      <c r="BZ243" s="172"/>
      <c r="CA243" s="172"/>
      <c r="CB243" s="172"/>
      <c r="CC243" s="172"/>
      <c r="CD243" s="172"/>
      <c r="CE243" s="172"/>
      <c r="CF243" s="172"/>
      <c r="CG243" s="172"/>
      <c r="CH243" s="172"/>
      <c r="CI243" s="172"/>
      <c r="CJ243" s="172"/>
      <c r="CK243" s="172"/>
      <c r="CL243" s="172"/>
      <c r="CM243" s="172"/>
      <c r="CN243" s="172"/>
      <c r="CO243" s="172"/>
      <c r="CP243" s="172"/>
      <c r="CQ243" s="172"/>
      <c r="CR243" s="172"/>
      <c r="CS243" s="172"/>
      <c r="CT243" s="172"/>
      <c r="CU243" s="172"/>
      <c r="CV243" s="172"/>
      <c r="CW243" s="172"/>
      <c r="CX243" s="172"/>
      <c r="CY243" s="172"/>
      <c r="CZ243" s="172"/>
      <c r="DA243" s="172"/>
      <c r="DB243" s="172"/>
      <c r="DC243" s="172"/>
      <c r="DD243" s="172"/>
      <c r="DE243" s="172"/>
      <c r="DF243" s="172"/>
      <c r="DG243" s="172"/>
      <c r="DH243" s="172"/>
      <c r="DI243" s="172"/>
    </row>
    <row r="244" spans="1:113" s="225" customFormat="1" hidden="1">
      <c r="A244" s="178" t="s">
        <v>488</v>
      </c>
      <c r="B244" s="243"/>
      <c r="C244" s="242"/>
      <c r="D244" s="241"/>
      <c r="E244" s="240"/>
      <c r="F244" s="239"/>
      <c r="G244" s="238"/>
      <c r="H244" s="231"/>
      <c r="I244" s="237"/>
      <c r="J244" s="236"/>
      <c r="K244" s="236"/>
      <c r="L244" s="236"/>
      <c r="M244" s="236"/>
      <c r="N244" s="236"/>
      <c r="O244" s="236"/>
      <c r="P244" s="236"/>
      <c r="Q244" s="236"/>
      <c r="R244" s="236"/>
      <c r="S244" s="236"/>
      <c r="T244" s="236"/>
      <c r="U244" s="236"/>
      <c r="V244" s="236"/>
      <c r="W244" s="236"/>
      <c r="X244" s="236"/>
      <c r="Y244" s="236"/>
      <c r="Z244" s="236"/>
      <c r="AA244" s="236"/>
      <c r="AB244" s="236"/>
      <c r="AC244" s="236"/>
      <c r="AD244" s="236"/>
      <c r="AE244" s="236"/>
      <c r="AF244" s="236"/>
      <c r="AG244" s="236"/>
      <c r="AH244" s="236"/>
      <c r="AI244" s="236"/>
      <c r="AJ244" s="236"/>
      <c r="AK244" s="236"/>
      <c r="AL244" s="236"/>
      <c r="AM244" s="236"/>
      <c r="AN244" s="236"/>
      <c r="AO244" s="236"/>
      <c r="AP244" s="236"/>
      <c r="AQ244" s="236"/>
      <c r="AR244" s="236"/>
      <c r="AS244" s="177">
        <f t="shared" si="6"/>
        <v>0</v>
      </c>
      <c r="AT244" s="172"/>
      <c r="AU244" s="173"/>
      <c r="AV244" s="173"/>
      <c r="AW244" s="173"/>
      <c r="AX244" s="172"/>
      <c r="AY244" s="172"/>
      <c r="AZ244" s="172"/>
      <c r="BA244" s="172"/>
      <c r="BB244" s="172"/>
      <c r="BC244" s="172"/>
      <c r="BD244" s="172"/>
      <c r="BE244" s="172"/>
      <c r="BF244" s="172"/>
      <c r="BG244" s="172"/>
      <c r="BH244" s="172"/>
      <c r="BI244" s="172"/>
      <c r="BJ244" s="172"/>
      <c r="BK244" s="172"/>
      <c r="BL244" s="172"/>
      <c r="BM244" s="172"/>
      <c r="BN244" s="172"/>
      <c r="BO244" s="172"/>
      <c r="BP244" s="172"/>
      <c r="BQ244" s="172"/>
      <c r="BR244" s="172"/>
      <c r="BS244" s="172"/>
      <c r="BT244" s="172"/>
      <c r="BU244" s="172"/>
      <c r="BV244" s="172"/>
      <c r="BW244" s="172"/>
      <c r="BX244" s="172"/>
      <c r="BY244" s="172"/>
      <c r="BZ244" s="172"/>
      <c r="CA244" s="172"/>
      <c r="CB244" s="172"/>
      <c r="CC244" s="172"/>
      <c r="CD244" s="172"/>
      <c r="CE244" s="172"/>
      <c r="CF244" s="172"/>
      <c r="CG244" s="172"/>
      <c r="CH244" s="172"/>
      <c r="CI244" s="172"/>
      <c r="CJ244" s="172"/>
      <c r="CK244" s="172"/>
      <c r="CL244" s="172"/>
      <c r="CM244" s="172"/>
      <c r="CN244" s="172"/>
      <c r="CO244" s="172"/>
      <c r="CP244" s="172"/>
      <c r="CQ244" s="172"/>
      <c r="CR244" s="172"/>
      <c r="CS244" s="172"/>
      <c r="CT244" s="172"/>
      <c r="CU244" s="172"/>
      <c r="CV244" s="172"/>
      <c r="CW244" s="172"/>
      <c r="CX244" s="172"/>
      <c r="CY244" s="172"/>
      <c r="CZ244" s="172"/>
      <c r="DA244" s="172"/>
      <c r="DB244" s="172"/>
      <c r="DC244" s="172"/>
      <c r="DD244" s="172"/>
      <c r="DE244" s="172"/>
      <c r="DF244" s="172"/>
      <c r="DG244" s="172"/>
      <c r="DH244" s="172"/>
      <c r="DI244" s="172"/>
    </row>
    <row r="245" spans="1:113" s="225" customFormat="1" hidden="1">
      <c r="A245" s="178" t="s">
        <v>489</v>
      </c>
      <c r="B245" s="243"/>
      <c r="C245" s="242"/>
      <c r="D245" s="241"/>
      <c r="E245" s="240"/>
      <c r="F245" s="239"/>
      <c r="G245" s="238"/>
      <c r="H245" s="231"/>
      <c r="I245" s="237"/>
      <c r="J245" s="236"/>
      <c r="K245" s="236"/>
      <c r="L245" s="236"/>
      <c r="M245" s="236"/>
      <c r="N245" s="236"/>
      <c r="O245" s="236"/>
      <c r="P245" s="236"/>
      <c r="Q245" s="236"/>
      <c r="R245" s="236"/>
      <c r="S245" s="236"/>
      <c r="T245" s="236"/>
      <c r="U245" s="236"/>
      <c r="V245" s="236"/>
      <c r="W245" s="236"/>
      <c r="X245" s="236"/>
      <c r="Y245" s="236"/>
      <c r="Z245" s="236"/>
      <c r="AA245" s="236"/>
      <c r="AB245" s="236"/>
      <c r="AC245" s="236"/>
      <c r="AD245" s="236"/>
      <c r="AE245" s="236"/>
      <c r="AF245" s="236"/>
      <c r="AG245" s="236"/>
      <c r="AH245" s="236"/>
      <c r="AI245" s="236"/>
      <c r="AJ245" s="236"/>
      <c r="AK245" s="236"/>
      <c r="AL245" s="236"/>
      <c r="AM245" s="236"/>
      <c r="AN245" s="236"/>
      <c r="AO245" s="236"/>
      <c r="AP245" s="236"/>
      <c r="AQ245" s="236"/>
      <c r="AR245" s="236"/>
      <c r="AS245" s="177">
        <f t="shared" si="6"/>
        <v>0</v>
      </c>
      <c r="AT245" s="172"/>
      <c r="AU245" s="173"/>
      <c r="AV245" s="173"/>
      <c r="AW245" s="173"/>
      <c r="AX245" s="172"/>
      <c r="AY245" s="172"/>
      <c r="AZ245" s="172"/>
      <c r="BA245" s="172"/>
      <c r="BB245" s="172"/>
      <c r="BC245" s="172"/>
      <c r="BD245" s="172"/>
      <c r="BE245" s="172"/>
      <c r="BF245" s="172"/>
      <c r="BG245" s="172"/>
      <c r="BH245" s="172"/>
      <c r="BI245" s="172"/>
      <c r="BJ245" s="172"/>
      <c r="BK245" s="172"/>
      <c r="BL245" s="172"/>
      <c r="BM245" s="172"/>
      <c r="BN245" s="172"/>
      <c r="BO245" s="172"/>
      <c r="BP245" s="172"/>
      <c r="BQ245" s="172"/>
      <c r="BR245" s="172"/>
      <c r="BS245" s="172"/>
      <c r="BT245" s="172"/>
      <c r="BU245" s="172"/>
      <c r="BV245" s="172"/>
      <c r="BW245" s="172"/>
      <c r="BX245" s="172"/>
      <c r="BY245" s="172"/>
      <c r="BZ245" s="172"/>
      <c r="CA245" s="172"/>
      <c r="CB245" s="172"/>
      <c r="CC245" s="172"/>
      <c r="CD245" s="172"/>
      <c r="CE245" s="172"/>
      <c r="CF245" s="172"/>
      <c r="CG245" s="172"/>
      <c r="CH245" s="172"/>
      <c r="CI245" s="172"/>
      <c r="CJ245" s="172"/>
      <c r="CK245" s="172"/>
      <c r="CL245" s="172"/>
      <c r="CM245" s="172"/>
      <c r="CN245" s="172"/>
      <c r="CO245" s="172"/>
      <c r="CP245" s="172"/>
      <c r="CQ245" s="172"/>
      <c r="CR245" s="172"/>
      <c r="CS245" s="172"/>
      <c r="CT245" s="172"/>
      <c r="CU245" s="172"/>
      <c r="CV245" s="172"/>
      <c r="CW245" s="172"/>
      <c r="CX245" s="172"/>
      <c r="CY245" s="172"/>
      <c r="CZ245" s="172"/>
      <c r="DA245" s="172"/>
      <c r="DB245" s="172"/>
      <c r="DC245" s="172"/>
      <c r="DD245" s="172"/>
      <c r="DE245" s="172"/>
      <c r="DF245" s="172"/>
      <c r="DG245" s="172"/>
      <c r="DH245" s="172"/>
      <c r="DI245" s="172"/>
    </row>
    <row r="246" spans="1:113" s="225" customFormat="1" hidden="1">
      <c r="A246" s="178" t="s">
        <v>490</v>
      </c>
      <c r="B246" s="243"/>
      <c r="C246" s="242"/>
      <c r="D246" s="241"/>
      <c r="E246" s="240"/>
      <c r="F246" s="239"/>
      <c r="G246" s="238"/>
      <c r="H246" s="231"/>
      <c r="I246" s="237"/>
      <c r="J246" s="236"/>
      <c r="K246" s="236"/>
      <c r="L246" s="236"/>
      <c r="M246" s="236"/>
      <c r="N246" s="236"/>
      <c r="O246" s="236"/>
      <c r="P246" s="236"/>
      <c r="Q246" s="236"/>
      <c r="R246" s="236"/>
      <c r="S246" s="236"/>
      <c r="T246" s="236"/>
      <c r="U246" s="236"/>
      <c r="V246" s="236"/>
      <c r="W246" s="236"/>
      <c r="X246" s="236"/>
      <c r="Y246" s="236"/>
      <c r="Z246" s="236"/>
      <c r="AA246" s="236"/>
      <c r="AB246" s="236"/>
      <c r="AC246" s="236"/>
      <c r="AD246" s="236"/>
      <c r="AE246" s="236"/>
      <c r="AF246" s="236"/>
      <c r="AG246" s="236"/>
      <c r="AH246" s="236"/>
      <c r="AI246" s="236"/>
      <c r="AJ246" s="236"/>
      <c r="AK246" s="236"/>
      <c r="AL246" s="236"/>
      <c r="AM246" s="236"/>
      <c r="AN246" s="236"/>
      <c r="AO246" s="236"/>
      <c r="AP246" s="236"/>
      <c r="AQ246" s="236"/>
      <c r="AR246" s="236"/>
      <c r="AS246" s="177">
        <f t="shared" si="6"/>
        <v>0</v>
      </c>
      <c r="AT246" s="172"/>
      <c r="AU246" s="173"/>
      <c r="AV246" s="173"/>
      <c r="AW246" s="173"/>
      <c r="AX246" s="172"/>
      <c r="AY246" s="172"/>
      <c r="AZ246" s="172"/>
      <c r="BA246" s="172"/>
      <c r="BB246" s="172"/>
      <c r="BC246" s="172"/>
      <c r="BD246" s="172"/>
      <c r="BE246" s="172"/>
      <c r="BF246" s="172"/>
      <c r="BG246" s="172"/>
      <c r="BH246" s="172"/>
      <c r="BI246" s="172"/>
      <c r="BJ246" s="172"/>
      <c r="BK246" s="172"/>
      <c r="BL246" s="172"/>
      <c r="BM246" s="172"/>
      <c r="BN246" s="172"/>
      <c r="BO246" s="172"/>
      <c r="BP246" s="172"/>
      <c r="BQ246" s="172"/>
      <c r="BR246" s="172"/>
      <c r="BS246" s="172"/>
      <c r="BT246" s="172"/>
      <c r="BU246" s="172"/>
      <c r="BV246" s="172"/>
      <c r="BW246" s="172"/>
      <c r="BX246" s="172"/>
      <c r="BY246" s="172"/>
      <c r="BZ246" s="172"/>
      <c r="CA246" s="172"/>
      <c r="CB246" s="172"/>
      <c r="CC246" s="172"/>
      <c r="CD246" s="172"/>
      <c r="CE246" s="172"/>
      <c r="CF246" s="172"/>
      <c r="CG246" s="172"/>
      <c r="CH246" s="172"/>
      <c r="CI246" s="172"/>
      <c r="CJ246" s="172"/>
      <c r="CK246" s="172"/>
      <c r="CL246" s="172"/>
      <c r="CM246" s="172"/>
      <c r="CN246" s="172"/>
      <c r="CO246" s="172"/>
      <c r="CP246" s="172"/>
      <c r="CQ246" s="172"/>
      <c r="CR246" s="172"/>
      <c r="CS246" s="172"/>
      <c r="CT246" s="172"/>
      <c r="CU246" s="172"/>
      <c r="CV246" s="172"/>
      <c r="CW246" s="172"/>
      <c r="CX246" s="172"/>
      <c r="CY246" s="172"/>
      <c r="CZ246" s="172"/>
      <c r="DA246" s="172"/>
      <c r="DB246" s="172"/>
      <c r="DC246" s="172"/>
      <c r="DD246" s="172"/>
      <c r="DE246" s="172"/>
      <c r="DF246" s="172"/>
      <c r="DG246" s="172"/>
      <c r="DH246" s="172"/>
      <c r="DI246" s="172"/>
    </row>
    <row r="247" spans="1:113" s="225" customFormat="1" hidden="1">
      <c r="A247" s="178" t="s">
        <v>491</v>
      </c>
      <c r="B247" s="243"/>
      <c r="C247" s="242"/>
      <c r="D247" s="241"/>
      <c r="E247" s="240"/>
      <c r="F247" s="239"/>
      <c r="G247" s="238"/>
      <c r="H247" s="231"/>
      <c r="I247" s="237"/>
      <c r="J247" s="236"/>
      <c r="K247" s="236"/>
      <c r="L247" s="236"/>
      <c r="M247" s="236"/>
      <c r="N247" s="236"/>
      <c r="O247" s="236"/>
      <c r="P247" s="236"/>
      <c r="Q247" s="236"/>
      <c r="R247" s="236"/>
      <c r="S247" s="236"/>
      <c r="T247" s="236"/>
      <c r="U247" s="236"/>
      <c r="V247" s="236"/>
      <c r="W247" s="236"/>
      <c r="X247" s="236"/>
      <c r="Y247" s="236"/>
      <c r="Z247" s="236"/>
      <c r="AA247" s="236"/>
      <c r="AB247" s="236"/>
      <c r="AC247" s="236"/>
      <c r="AD247" s="236"/>
      <c r="AE247" s="236"/>
      <c r="AF247" s="236"/>
      <c r="AG247" s="236"/>
      <c r="AH247" s="236"/>
      <c r="AI247" s="236"/>
      <c r="AJ247" s="236"/>
      <c r="AK247" s="236"/>
      <c r="AL247" s="236"/>
      <c r="AM247" s="236"/>
      <c r="AN247" s="236"/>
      <c r="AO247" s="236"/>
      <c r="AP247" s="236"/>
      <c r="AQ247" s="236"/>
      <c r="AR247" s="236"/>
      <c r="AS247" s="177">
        <f t="shared" si="6"/>
        <v>0</v>
      </c>
      <c r="AT247" s="172"/>
      <c r="AU247" s="173"/>
      <c r="AV247" s="173"/>
      <c r="AW247" s="173"/>
      <c r="AX247" s="172"/>
      <c r="AY247" s="172"/>
      <c r="AZ247" s="172"/>
      <c r="BA247" s="172"/>
      <c r="BB247" s="172"/>
      <c r="BC247" s="172"/>
      <c r="BD247" s="172"/>
      <c r="BE247" s="172"/>
      <c r="BF247" s="172"/>
      <c r="BG247" s="172"/>
      <c r="BH247" s="172"/>
      <c r="BI247" s="172"/>
      <c r="BJ247" s="172"/>
      <c r="BK247" s="172"/>
      <c r="BL247" s="172"/>
      <c r="BM247" s="172"/>
      <c r="BN247" s="172"/>
      <c r="BO247" s="172"/>
      <c r="BP247" s="172"/>
      <c r="BQ247" s="172"/>
      <c r="BR247" s="172"/>
      <c r="BS247" s="172"/>
      <c r="BT247" s="172"/>
      <c r="BU247" s="172"/>
      <c r="BV247" s="172"/>
      <c r="BW247" s="172"/>
      <c r="BX247" s="172"/>
      <c r="BY247" s="172"/>
      <c r="BZ247" s="172"/>
      <c r="CA247" s="172"/>
      <c r="CB247" s="172"/>
      <c r="CC247" s="172"/>
      <c r="CD247" s="172"/>
      <c r="CE247" s="172"/>
      <c r="CF247" s="172"/>
      <c r="CG247" s="172"/>
      <c r="CH247" s="172"/>
      <c r="CI247" s="172"/>
      <c r="CJ247" s="172"/>
      <c r="CK247" s="172"/>
      <c r="CL247" s="172"/>
      <c r="CM247" s="172"/>
      <c r="CN247" s="172"/>
      <c r="CO247" s="172"/>
      <c r="CP247" s="172"/>
      <c r="CQ247" s="172"/>
      <c r="CR247" s="172"/>
      <c r="CS247" s="172"/>
      <c r="CT247" s="172"/>
      <c r="CU247" s="172"/>
      <c r="CV247" s="172"/>
      <c r="CW247" s="172"/>
      <c r="CX247" s="172"/>
      <c r="CY247" s="172"/>
      <c r="CZ247" s="172"/>
      <c r="DA247" s="172"/>
      <c r="DB247" s="172"/>
      <c r="DC247" s="172"/>
      <c r="DD247" s="172"/>
      <c r="DE247" s="172"/>
      <c r="DF247" s="172"/>
      <c r="DG247" s="172"/>
      <c r="DH247" s="172"/>
      <c r="DI247" s="172"/>
    </row>
    <row r="248" spans="1:113" s="225" customFormat="1" hidden="1">
      <c r="A248" s="178" t="s">
        <v>492</v>
      </c>
      <c r="B248" s="243"/>
      <c r="C248" s="242"/>
      <c r="D248" s="241"/>
      <c r="E248" s="240"/>
      <c r="F248" s="239"/>
      <c r="G248" s="238"/>
      <c r="H248" s="231"/>
      <c r="I248" s="237"/>
      <c r="J248" s="236"/>
      <c r="K248" s="236"/>
      <c r="L248" s="236"/>
      <c r="M248" s="236"/>
      <c r="N248" s="236"/>
      <c r="O248" s="236"/>
      <c r="P248" s="236"/>
      <c r="Q248" s="236"/>
      <c r="R248" s="236"/>
      <c r="S248" s="236"/>
      <c r="T248" s="236"/>
      <c r="U248" s="236"/>
      <c r="V248" s="236"/>
      <c r="W248" s="236"/>
      <c r="X248" s="236"/>
      <c r="Y248" s="236"/>
      <c r="Z248" s="236"/>
      <c r="AA248" s="236"/>
      <c r="AB248" s="236"/>
      <c r="AC248" s="236"/>
      <c r="AD248" s="236"/>
      <c r="AE248" s="236"/>
      <c r="AF248" s="236"/>
      <c r="AG248" s="236"/>
      <c r="AH248" s="236"/>
      <c r="AI248" s="236"/>
      <c r="AJ248" s="236"/>
      <c r="AK248" s="236"/>
      <c r="AL248" s="236"/>
      <c r="AM248" s="236"/>
      <c r="AN248" s="236"/>
      <c r="AO248" s="236"/>
      <c r="AP248" s="236"/>
      <c r="AQ248" s="236"/>
      <c r="AR248" s="236"/>
      <c r="AS248" s="177">
        <f t="shared" si="6"/>
        <v>0</v>
      </c>
      <c r="AT248" s="172"/>
      <c r="AU248" s="173"/>
      <c r="AV248" s="173"/>
      <c r="AW248" s="173"/>
      <c r="AX248" s="172"/>
      <c r="AY248" s="172"/>
      <c r="AZ248" s="172"/>
      <c r="BA248" s="172"/>
      <c r="BB248" s="172"/>
      <c r="BC248" s="172"/>
      <c r="BD248" s="172"/>
      <c r="BE248" s="172"/>
      <c r="BF248" s="172"/>
      <c r="BG248" s="172"/>
      <c r="BH248" s="172"/>
      <c r="BI248" s="172"/>
      <c r="BJ248" s="172"/>
      <c r="BK248" s="172"/>
      <c r="BL248" s="172"/>
      <c r="BM248" s="172"/>
      <c r="BN248" s="172"/>
      <c r="BO248" s="172"/>
      <c r="BP248" s="172"/>
      <c r="BQ248" s="172"/>
      <c r="BR248" s="172"/>
      <c r="BS248" s="172"/>
      <c r="BT248" s="172"/>
      <c r="BU248" s="172"/>
      <c r="BV248" s="172"/>
      <c r="BW248" s="172"/>
      <c r="BX248" s="172"/>
      <c r="BY248" s="172"/>
      <c r="BZ248" s="172"/>
      <c r="CA248" s="172"/>
      <c r="CB248" s="172"/>
      <c r="CC248" s="172"/>
      <c r="CD248" s="172"/>
      <c r="CE248" s="172"/>
      <c r="CF248" s="172"/>
      <c r="CG248" s="172"/>
      <c r="CH248" s="172"/>
      <c r="CI248" s="172"/>
      <c r="CJ248" s="172"/>
      <c r="CK248" s="172"/>
      <c r="CL248" s="172"/>
      <c r="CM248" s="172"/>
      <c r="CN248" s="172"/>
      <c r="CO248" s="172"/>
      <c r="CP248" s="172"/>
      <c r="CQ248" s="172"/>
      <c r="CR248" s="172"/>
      <c r="CS248" s="172"/>
      <c r="CT248" s="172"/>
      <c r="CU248" s="172"/>
      <c r="CV248" s="172"/>
      <c r="CW248" s="172"/>
      <c r="CX248" s="172"/>
      <c r="CY248" s="172"/>
      <c r="CZ248" s="172"/>
      <c r="DA248" s="172"/>
      <c r="DB248" s="172"/>
      <c r="DC248" s="172"/>
      <c r="DD248" s="172"/>
      <c r="DE248" s="172"/>
      <c r="DF248" s="172"/>
      <c r="DG248" s="172"/>
      <c r="DH248" s="172"/>
      <c r="DI248" s="172"/>
    </row>
    <row r="249" spans="1:113" s="225" customFormat="1" hidden="1">
      <c r="A249" s="178" t="s">
        <v>493</v>
      </c>
      <c r="B249" s="243"/>
      <c r="C249" s="242"/>
      <c r="D249" s="241"/>
      <c r="E249" s="240"/>
      <c r="F249" s="239"/>
      <c r="G249" s="238"/>
      <c r="H249" s="231"/>
      <c r="I249" s="237"/>
      <c r="J249" s="236"/>
      <c r="K249" s="236"/>
      <c r="L249" s="236"/>
      <c r="M249" s="236"/>
      <c r="N249" s="236"/>
      <c r="O249" s="236"/>
      <c r="P249" s="236"/>
      <c r="Q249" s="236"/>
      <c r="R249" s="236"/>
      <c r="S249" s="236"/>
      <c r="T249" s="236"/>
      <c r="U249" s="236"/>
      <c r="V249" s="236"/>
      <c r="W249" s="236"/>
      <c r="X249" s="236"/>
      <c r="Y249" s="236"/>
      <c r="Z249" s="236"/>
      <c r="AA249" s="236"/>
      <c r="AB249" s="236"/>
      <c r="AC249" s="236"/>
      <c r="AD249" s="236"/>
      <c r="AE249" s="236"/>
      <c r="AF249" s="236"/>
      <c r="AG249" s="236"/>
      <c r="AH249" s="236"/>
      <c r="AI249" s="236"/>
      <c r="AJ249" s="236"/>
      <c r="AK249" s="236"/>
      <c r="AL249" s="236"/>
      <c r="AM249" s="236"/>
      <c r="AN249" s="236"/>
      <c r="AO249" s="236"/>
      <c r="AP249" s="236"/>
      <c r="AQ249" s="236"/>
      <c r="AR249" s="236"/>
      <c r="AS249" s="177">
        <f t="shared" si="6"/>
        <v>0</v>
      </c>
      <c r="AT249" s="172"/>
      <c r="AU249" s="173"/>
      <c r="AV249" s="173"/>
      <c r="AW249" s="173"/>
      <c r="AX249" s="172"/>
      <c r="AY249" s="172"/>
      <c r="AZ249" s="172"/>
      <c r="BA249" s="172"/>
      <c r="BB249" s="172"/>
      <c r="BC249" s="172"/>
      <c r="BD249" s="172"/>
      <c r="BE249" s="172"/>
      <c r="BF249" s="172"/>
      <c r="BG249" s="172"/>
      <c r="BH249" s="172"/>
      <c r="BI249" s="172"/>
      <c r="BJ249" s="172"/>
      <c r="BK249" s="172"/>
      <c r="BL249" s="172"/>
      <c r="BM249" s="172"/>
      <c r="BN249" s="172"/>
      <c r="BO249" s="172"/>
      <c r="BP249" s="172"/>
      <c r="BQ249" s="172"/>
      <c r="BR249" s="172"/>
      <c r="BS249" s="172"/>
      <c r="BT249" s="172"/>
      <c r="BU249" s="172"/>
      <c r="BV249" s="172"/>
      <c r="BW249" s="172"/>
      <c r="BX249" s="172"/>
      <c r="BY249" s="172"/>
      <c r="BZ249" s="172"/>
      <c r="CA249" s="172"/>
      <c r="CB249" s="172"/>
      <c r="CC249" s="172"/>
      <c r="CD249" s="172"/>
      <c r="CE249" s="172"/>
      <c r="CF249" s="172"/>
      <c r="CG249" s="172"/>
      <c r="CH249" s="172"/>
      <c r="CI249" s="172"/>
      <c r="CJ249" s="172"/>
      <c r="CK249" s="172"/>
      <c r="CL249" s="172"/>
      <c r="CM249" s="172"/>
      <c r="CN249" s="172"/>
      <c r="CO249" s="172"/>
      <c r="CP249" s="172"/>
      <c r="CQ249" s="172"/>
      <c r="CR249" s="172"/>
      <c r="CS249" s="172"/>
      <c r="CT249" s="172"/>
      <c r="CU249" s="172"/>
      <c r="CV249" s="172"/>
      <c r="CW249" s="172"/>
      <c r="CX249" s="172"/>
      <c r="CY249" s="172"/>
      <c r="CZ249" s="172"/>
      <c r="DA249" s="172"/>
      <c r="DB249" s="172"/>
      <c r="DC249" s="172"/>
      <c r="DD249" s="172"/>
      <c r="DE249" s="172"/>
      <c r="DF249" s="172"/>
      <c r="DG249" s="172"/>
      <c r="DH249" s="172"/>
      <c r="DI249" s="172"/>
    </row>
    <row r="250" spans="1:113" s="225" customFormat="1" hidden="1">
      <c r="A250" s="178" t="s">
        <v>494</v>
      </c>
      <c r="B250" s="243"/>
      <c r="C250" s="242"/>
      <c r="D250" s="241"/>
      <c r="E250" s="240"/>
      <c r="F250" s="239"/>
      <c r="G250" s="238"/>
      <c r="H250" s="231"/>
      <c r="I250" s="237"/>
      <c r="J250" s="236"/>
      <c r="K250" s="236"/>
      <c r="L250" s="236"/>
      <c r="M250" s="236"/>
      <c r="N250" s="236"/>
      <c r="O250" s="236"/>
      <c r="P250" s="236"/>
      <c r="Q250" s="236"/>
      <c r="R250" s="236"/>
      <c r="S250" s="236"/>
      <c r="T250" s="236"/>
      <c r="U250" s="236"/>
      <c r="V250" s="236"/>
      <c r="W250" s="236"/>
      <c r="X250" s="236"/>
      <c r="Y250" s="236"/>
      <c r="Z250" s="236"/>
      <c r="AA250" s="236"/>
      <c r="AB250" s="236"/>
      <c r="AC250" s="236"/>
      <c r="AD250" s="236"/>
      <c r="AE250" s="236"/>
      <c r="AF250" s="236"/>
      <c r="AG250" s="236"/>
      <c r="AH250" s="236"/>
      <c r="AI250" s="236"/>
      <c r="AJ250" s="236"/>
      <c r="AK250" s="236"/>
      <c r="AL250" s="236"/>
      <c r="AM250" s="236"/>
      <c r="AN250" s="236"/>
      <c r="AO250" s="236"/>
      <c r="AP250" s="236"/>
      <c r="AQ250" s="236"/>
      <c r="AR250" s="236"/>
      <c r="AS250" s="177">
        <f t="shared" si="6"/>
        <v>0</v>
      </c>
      <c r="AT250" s="172"/>
      <c r="AU250" s="173"/>
      <c r="AV250" s="173"/>
      <c r="AW250" s="173"/>
      <c r="AX250" s="172"/>
      <c r="AY250" s="172"/>
      <c r="AZ250" s="172"/>
      <c r="BA250" s="172"/>
      <c r="BB250" s="172"/>
      <c r="BC250" s="172"/>
      <c r="BD250" s="172"/>
      <c r="BE250" s="172"/>
      <c r="BF250" s="172"/>
      <c r="BG250" s="172"/>
      <c r="BH250" s="172"/>
      <c r="BI250" s="172"/>
      <c r="BJ250" s="172"/>
      <c r="BK250" s="172"/>
      <c r="BL250" s="172"/>
      <c r="BM250" s="172"/>
      <c r="BN250" s="172"/>
      <c r="BO250" s="172"/>
      <c r="BP250" s="172"/>
      <c r="BQ250" s="172"/>
      <c r="BR250" s="172"/>
      <c r="BS250" s="172"/>
      <c r="BT250" s="172"/>
      <c r="BU250" s="172"/>
      <c r="BV250" s="172"/>
      <c r="BW250" s="172"/>
      <c r="BX250" s="172"/>
      <c r="BY250" s="172"/>
      <c r="BZ250" s="172"/>
      <c r="CA250" s="172"/>
      <c r="CB250" s="172"/>
      <c r="CC250" s="172"/>
      <c r="CD250" s="172"/>
      <c r="CE250" s="172"/>
      <c r="CF250" s="172"/>
      <c r="CG250" s="172"/>
      <c r="CH250" s="172"/>
      <c r="CI250" s="172"/>
      <c r="CJ250" s="172"/>
      <c r="CK250" s="172"/>
      <c r="CL250" s="172"/>
      <c r="CM250" s="172"/>
      <c r="CN250" s="172"/>
      <c r="CO250" s="172"/>
      <c r="CP250" s="172"/>
      <c r="CQ250" s="172"/>
      <c r="CR250" s="172"/>
      <c r="CS250" s="172"/>
      <c r="CT250" s="172"/>
      <c r="CU250" s="172"/>
      <c r="CV250" s="172"/>
      <c r="CW250" s="172"/>
      <c r="CX250" s="172"/>
      <c r="CY250" s="172"/>
      <c r="CZ250" s="172"/>
      <c r="DA250" s="172"/>
      <c r="DB250" s="172"/>
      <c r="DC250" s="172"/>
      <c r="DD250" s="172"/>
      <c r="DE250" s="172"/>
      <c r="DF250" s="172"/>
      <c r="DG250" s="172"/>
      <c r="DH250" s="172"/>
      <c r="DI250" s="172"/>
    </row>
    <row r="251" spans="1:113" s="225" customFormat="1" hidden="1">
      <c r="A251" s="178" t="s">
        <v>495</v>
      </c>
      <c r="B251" s="243"/>
      <c r="C251" s="242"/>
      <c r="D251" s="241"/>
      <c r="E251" s="240"/>
      <c r="F251" s="239"/>
      <c r="G251" s="238"/>
      <c r="H251" s="231"/>
      <c r="I251" s="237"/>
      <c r="J251" s="236"/>
      <c r="K251" s="236"/>
      <c r="L251" s="236"/>
      <c r="M251" s="236"/>
      <c r="N251" s="236"/>
      <c r="O251" s="236"/>
      <c r="P251" s="236"/>
      <c r="Q251" s="236"/>
      <c r="R251" s="236"/>
      <c r="S251" s="236"/>
      <c r="T251" s="236"/>
      <c r="U251" s="236"/>
      <c r="V251" s="236"/>
      <c r="W251" s="236"/>
      <c r="X251" s="236"/>
      <c r="Y251" s="236"/>
      <c r="Z251" s="236"/>
      <c r="AA251" s="236"/>
      <c r="AB251" s="236"/>
      <c r="AC251" s="236"/>
      <c r="AD251" s="236"/>
      <c r="AE251" s="236"/>
      <c r="AF251" s="236"/>
      <c r="AG251" s="236"/>
      <c r="AH251" s="236"/>
      <c r="AI251" s="236"/>
      <c r="AJ251" s="236"/>
      <c r="AK251" s="236"/>
      <c r="AL251" s="236"/>
      <c r="AM251" s="236"/>
      <c r="AN251" s="236"/>
      <c r="AO251" s="236"/>
      <c r="AP251" s="236"/>
      <c r="AQ251" s="236"/>
      <c r="AR251" s="236"/>
      <c r="AS251" s="177">
        <f t="shared" si="6"/>
        <v>0</v>
      </c>
      <c r="AT251" s="172"/>
      <c r="AU251" s="173"/>
      <c r="AV251" s="173"/>
      <c r="AW251" s="173"/>
      <c r="AX251" s="172"/>
      <c r="AY251" s="172"/>
      <c r="AZ251" s="172"/>
      <c r="BA251" s="172"/>
      <c r="BB251" s="172"/>
      <c r="BC251" s="172"/>
      <c r="BD251" s="172"/>
      <c r="BE251" s="172"/>
      <c r="BF251" s="172"/>
      <c r="BG251" s="172"/>
      <c r="BH251" s="172"/>
      <c r="BI251" s="172"/>
      <c r="BJ251" s="172"/>
      <c r="BK251" s="172"/>
      <c r="BL251" s="172"/>
      <c r="BM251" s="172"/>
      <c r="BN251" s="172"/>
      <c r="BO251" s="172"/>
      <c r="BP251" s="172"/>
      <c r="BQ251" s="172"/>
      <c r="BR251" s="172"/>
      <c r="BS251" s="172"/>
      <c r="BT251" s="172"/>
      <c r="BU251" s="172"/>
      <c r="BV251" s="172"/>
      <c r="BW251" s="172"/>
      <c r="BX251" s="172"/>
      <c r="BY251" s="172"/>
      <c r="BZ251" s="172"/>
      <c r="CA251" s="172"/>
      <c r="CB251" s="172"/>
      <c r="CC251" s="172"/>
      <c r="CD251" s="172"/>
      <c r="CE251" s="172"/>
      <c r="CF251" s="172"/>
      <c r="CG251" s="172"/>
      <c r="CH251" s="172"/>
      <c r="CI251" s="172"/>
      <c r="CJ251" s="172"/>
      <c r="CK251" s="172"/>
      <c r="CL251" s="172"/>
      <c r="CM251" s="172"/>
      <c r="CN251" s="172"/>
      <c r="CO251" s="172"/>
      <c r="CP251" s="172"/>
      <c r="CQ251" s="172"/>
      <c r="CR251" s="172"/>
      <c r="CS251" s="172"/>
      <c r="CT251" s="172"/>
      <c r="CU251" s="172"/>
      <c r="CV251" s="172"/>
      <c r="CW251" s="172"/>
      <c r="CX251" s="172"/>
      <c r="CY251" s="172"/>
      <c r="CZ251" s="172"/>
      <c r="DA251" s="172"/>
      <c r="DB251" s="172"/>
      <c r="DC251" s="172"/>
      <c r="DD251" s="172"/>
      <c r="DE251" s="172"/>
      <c r="DF251" s="172"/>
      <c r="DG251" s="172"/>
      <c r="DH251" s="172"/>
      <c r="DI251" s="172"/>
    </row>
    <row r="252" spans="1:113" s="225" customFormat="1" hidden="1">
      <c r="A252" s="178" t="s">
        <v>496</v>
      </c>
      <c r="B252" s="243"/>
      <c r="C252" s="242"/>
      <c r="D252" s="241"/>
      <c r="E252" s="240"/>
      <c r="F252" s="239"/>
      <c r="G252" s="238"/>
      <c r="H252" s="231"/>
      <c r="I252" s="237"/>
      <c r="J252" s="236"/>
      <c r="K252" s="236"/>
      <c r="L252" s="236"/>
      <c r="M252" s="236"/>
      <c r="N252" s="236"/>
      <c r="O252" s="236"/>
      <c r="P252" s="236"/>
      <c r="Q252" s="236"/>
      <c r="R252" s="236"/>
      <c r="S252" s="236"/>
      <c r="T252" s="236"/>
      <c r="U252" s="236"/>
      <c r="V252" s="236"/>
      <c r="W252" s="236"/>
      <c r="X252" s="236"/>
      <c r="Y252" s="236"/>
      <c r="Z252" s="236"/>
      <c r="AA252" s="236"/>
      <c r="AB252" s="236"/>
      <c r="AC252" s="236"/>
      <c r="AD252" s="236"/>
      <c r="AE252" s="236"/>
      <c r="AF252" s="236"/>
      <c r="AG252" s="236"/>
      <c r="AH252" s="236"/>
      <c r="AI252" s="236"/>
      <c r="AJ252" s="236"/>
      <c r="AK252" s="236"/>
      <c r="AL252" s="236"/>
      <c r="AM252" s="236"/>
      <c r="AN252" s="236"/>
      <c r="AO252" s="236"/>
      <c r="AP252" s="236"/>
      <c r="AQ252" s="236"/>
      <c r="AR252" s="236"/>
      <c r="AS252" s="177">
        <f t="shared" si="6"/>
        <v>0</v>
      </c>
      <c r="AT252" s="172"/>
      <c r="AU252" s="173"/>
      <c r="AV252" s="173"/>
      <c r="AW252" s="173"/>
      <c r="AX252" s="172"/>
      <c r="AY252" s="172"/>
      <c r="AZ252" s="172"/>
      <c r="BA252" s="172"/>
      <c r="BB252" s="172"/>
      <c r="BC252" s="172"/>
      <c r="BD252" s="172"/>
      <c r="BE252" s="172"/>
      <c r="BF252" s="172"/>
      <c r="BG252" s="172"/>
      <c r="BH252" s="172"/>
      <c r="BI252" s="172"/>
      <c r="BJ252" s="172"/>
      <c r="BK252" s="172"/>
      <c r="BL252" s="172"/>
      <c r="BM252" s="172"/>
      <c r="BN252" s="172"/>
      <c r="BO252" s="172"/>
      <c r="BP252" s="172"/>
      <c r="BQ252" s="172"/>
      <c r="BR252" s="172"/>
      <c r="BS252" s="172"/>
      <c r="BT252" s="172"/>
      <c r="BU252" s="172"/>
      <c r="BV252" s="172"/>
      <c r="BW252" s="172"/>
      <c r="BX252" s="172"/>
      <c r="BY252" s="172"/>
      <c r="BZ252" s="172"/>
      <c r="CA252" s="172"/>
      <c r="CB252" s="172"/>
      <c r="CC252" s="172"/>
      <c r="CD252" s="172"/>
      <c r="CE252" s="172"/>
      <c r="CF252" s="172"/>
      <c r="CG252" s="172"/>
      <c r="CH252" s="172"/>
      <c r="CI252" s="172"/>
      <c r="CJ252" s="172"/>
      <c r="CK252" s="172"/>
      <c r="CL252" s="172"/>
      <c r="CM252" s="172"/>
      <c r="CN252" s="172"/>
      <c r="CO252" s="172"/>
      <c r="CP252" s="172"/>
      <c r="CQ252" s="172"/>
      <c r="CR252" s="172"/>
      <c r="CS252" s="172"/>
      <c r="CT252" s="172"/>
      <c r="CU252" s="172"/>
      <c r="CV252" s="172"/>
      <c r="CW252" s="172"/>
      <c r="CX252" s="172"/>
      <c r="CY252" s="172"/>
      <c r="CZ252" s="172"/>
      <c r="DA252" s="172"/>
      <c r="DB252" s="172"/>
      <c r="DC252" s="172"/>
      <c r="DD252" s="172"/>
      <c r="DE252" s="172"/>
      <c r="DF252" s="172"/>
      <c r="DG252" s="172"/>
      <c r="DH252" s="172"/>
      <c r="DI252" s="172"/>
    </row>
    <row r="253" spans="1:113" s="225" customFormat="1" hidden="1">
      <c r="A253" s="178" t="s">
        <v>497</v>
      </c>
      <c r="B253" s="243"/>
      <c r="C253" s="242"/>
      <c r="D253" s="241"/>
      <c r="E253" s="240"/>
      <c r="F253" s="239"/>
      <c r="G253" s="238"/>
      <c r="H253" s="231"/>
      <c r="I253" s="237"/>
      <c r="J253" s="236"/>
      <c r="K253" s="236"/>
      <c r="L253" s="236"/>
      <c r="M253" s="236"/>
      <c r="N253" s="236"/>
      <c r="O253" s="236"/>
      <c r="P253" s="236"/>
      <c r="Q253" s="236"/>
      <c r="R253" s="236"/>
      <c r="S253" s="236"/>
      <c r="T253" s="236"/>
      <c r="U253" s="236"/>
      <c r="V253" s="236"/>
      <c r="W253" s="236"/>
      <c r="X253" s="236"/>
      <c r="Y253" s="236"/>
      <c r="Z253" s="236"/>
      <c r="AA253" s="236"/>
      <c r="AB253" s="236"/>
      <c r="AC253" s="236"/>
      <c r="AD253" s="236"/>
      <c r="AE253" s="236"/>
      <c r="AF253" s="236"/>
      <c r="AG253" s="236"/>
      <c r="AH253" s="236"/>
      <c r="AI253" s="236"/>
      <c r="AJ253" s="236"/>
      <c r="AK253" s="236"/>
      <c r="AL253" s="236"/>
      <c r="AM253" s="236"/>
      <c r="AN253" s="236"/>
      <c r="AO253" s="236"/>
      <c r="AP253" s="236"/>
      <c r="AQ253" s="236"/>
      <c r="AR253" s="236"/>
      <c r="AS253" s="177">
        <f t="shared" si="6"/>
        <v>0</v>
      </c>
      <c r="AT253" s="172"/>
      <c r="AU253" s="173"/>
      <c r="AV253" s="173"/>
      <c r="AW253" s="173"/>
      <c r="AX253" s="172"/>
      <c r="AY253" s="172"/>
      <c r="AZ253" s="172"/>
      <c r="BA253" s="172"/>
      <c r="BB253" s="172"/>
      <c r="BC253" s="172"/>
      <c r="BD253" s="172"/>
      <c r="BE253" s="172"/>
      <c r="BF253" s="172"/>
      <c r="BG253" s="172"/>
      <c r="BH253" s="172"/>
      <c r="BI253" s="172"/>
      <c r="BJ253" s="172"/>
      <c r="BK253" s="172"/>
      <c r="BL253" s="172"/>
      <c r="BM253" s="172"/>
      <c r="BN253" s="172"/>
      <c r="BO253" s="172"/>
      <c r="BP253" s="172"/>
      <c r="BQ253" s="172"/>
      <c r="BR253" s="172"/>
      <c r="BS253" s="172"/>
      <c r="BT253" s="172"/>
      <c r="BU253" s="172"/>
      <c r="BV253" s="172"/>
      <c r="BW253" s="172"/>
      <c r="BX253" s="172"/>
      <c r="BY253" s="172"/>
      <c r="BZ253" s="172"/>
      <c r="CA253" s="172"/>
      <c r="CB253" s="172"/>
      <c r="CC253" s="172"/>
      <c r="CD253" s="172"/>
      <c r="CE253" s="172"/>
      <c r="CF253" s="172"/>
      <c r="CG253" s="172"/>
      <c r="CH253" s="172"/>
      <c r="CI253" s="172"/>
      <c r="CJ253" s="172"/>
      <c r="CK253" s="172"/>
      <c r="CL253" s="172"/>
      <c r="CM253" s="172"/>
      <c r="CN253" s="172"/>
      <c r="CO253" s="172"/>
      <c r="CP253" s="172"/>
      <c r="CQ253" s="172"/>
      <c r="CR253" s="172"/>
      <c r="CS253" s="172"/>
      <c r="CT253" s="172"/>
      <c r="CU253" s="172"/>
      <c r="CV253" s="172"/>
      <c r="CW253" s="172"/>
      <c r="CX253" s="172"/>
      <c r="CY253" s="172"/>
      <c r="CZ253" s="172"/>
      <c r="DA253" s="172"/>
      <c r="DB253" s="172"/>
      <c r="DC253" s="172"/>
      <c r="DD253" s="172"/>
      <c r="DE253" s="172"/>
      <c r="DF253" s="172"/>
      <c r="DG253" s="172"/>
      <c r="DH253" s="172"/>
      <c r="DI253" s="172"/>
    </row>
    <row r="254" spans="1:113" s="225" customFormat="1" hidden="1">
      <c r="A254" s="178" t="s">
        <v>498</v>
      </c>
      <c r="B254" s="243"/>
      <c r="C254" s="242"/>
      <c r="D254" s="241"/>
      <c r="E254" s="240"/>
      <c r="F254" s="239"/>
      <c r="G254" s="238"/>
      <c r="H254" s="231"/>
      <c r="I254" s="237"/>
      <c r="J254" s="236"/>
      <c r="K254" s="236"/>
      <c r="L254" s="236"/>
      <c r="M254" s="236"/>
      <c r="N254" s="236"/>
      <c r="O254" s="236"/>
      <c r="P254" s="236"/>
      <c r="Q254" s="236"/>
      <c r="R254" s="236"/>
      <c r="S254" s="236"/>
      <c r="T254" s="236"/>
      <c r="U254" s="236"/>
      <c r="V254" s="236"/>
      <c r="W254" s="236"/>
      <c r="X254" s="236"/>
      <c r="Y254" s="236"/>
      <c r="Z254" s="236"/>
      <c r="AA254" s="236"/>
      <c r="AB254" s="236"/>
      <c r="AC254" s="236"/>
      <c r="AD254" s="236"/>
      <c r="AE254" s="236"/>
      <c r="AF254" s="236"/>
      <c r="AG254" s="236"/>
      <c r="AH254" s="236"/>
      <c r="AI254" s="236"/>
      <c r="AJ254" s="236"/>
      <c r="AK254" s="236"/>
      <c r="AL254" s="236"/>
      <c r="AM254" s="236"/>
      <c r="AN254" s="236"/>
      <c r="AO254" s="236"/>
      <c r="AP254" s="236"/>
      <c r="AQ254" s="236"/>
      <c r="AR254" s="236"/>
      <c r="AS254" s="177">
        <f t="shared" si="6"/>
        <v>0</v>
      </c>
      <c r="AT254" s="172"/>
      <c r="AU254" s="173"/>
      <c r="AV254" s="173"/>
      <c r="AW254" s="173"/>
      <c r="AX254" s="172"/>
      <c r="AY254" s="172"/>
      <c r="AZ254" s="172"/>
      <c r="BA254" s="172"/>
      <c r="BB254" s="172"/>
      <c r="BC254" s="172"/>
      <c r="BD254" s="172"/>
      <c r="BE254" s="172"/>
      <c r="BF254" s="172"/>
      <c r="BG254" s="172"/>
      <c r="BH254" s="172"/>
      <c r="BI254" s="172"/>
      <c r="BJ254" s="172"/>
      <c r="BK254" s="172"/>
      <c r="BL254" s="172"/>
      <c r="BM254" s="172"/>
      <c r="BN254" s="172"/>
      <c r="BO254" s="172"/>
      <c r="BP254" s="172"/>
      <c r="BQ254" s="172"/>
      <c r="BR254" s="172"/>
      <c r="BS254" s="172"/>
      <c r="BT254" s="172"/>
      <c r="BU254" s="172"/>
      <c r="BV254" s="172"/>
      <c r="BW254" s="172"/>
      <c r="BX254" s="172"/>
      <c r="BY254" s="172"/>
      <c r="BZ254" s="172"/>
      <c r="CA254" s="172"/>
      <c r="CB254" s="172"/>
      <c r="CC254" s="172"/>
      <c r="CD254" s="172"/>
      <c r="CE254" s="172"/>
      <c r="CF254" s="172"/>
      <c r="CG254" s="172"/>
      <c r="CH254" s="172"/>
      <c r="CI254" s="172"/>
      <c r="CJ254" s="172"/>
      <c r="CK254" s="172"/>
      <c r="CL254" s="172"/>
      <c r="CM254" s="172"/>
      <c r="CN254" s="172"/>
      <c r="CO254" s="172"/>
      <c r="CP254" s="172"/>
      <c r="CQ254" s="172"/>
      <c r="CR254" s="172"/>
      <c r="CS254" s="172"/>
      <c r="CT254" s="172"/>
      <c r="CU254" s="172"/>
      <c r="CV254" s="172"/>
      <c r="CW254" s="172"/>
      <c r="CX254" s="172"/>
      <c r="CY254" s="172"/>
      <c r="CZ254" s="172"/>
      <c r="DA254" s="172"/>
      <c r="DB254" s="172"/>
      <c r="DC254" s="172"/>
      <c r="DD254" s="172"/>
      <c r="DE254" s="172"/>
      <c r="DF254" s="172"/>
      <c r="DG254" s="172"/>
      <c r="DH254" s="172"/>
      <c r="DI254" s="172"/>
    </row>
    <row r="255" spans="1:113" s="225" customFormat="1" hidden="1">
      <c r="A255" s="178" t="s">
        <v>499</v>
      </c>
      <c r="B255" s="243"/>
      <c r="C255" s="242"/>
      <c r="D255" s="241"/>
      <c r="E255" s="240"/>
      <c r="F255" s="239"/>
      <c r="G255" s="238"/>
      <c r="H255" s="231"/>
      <c r="I255" s="237"/>
      <c r="J255" s="236"/>
      <c r="K255" s="236"/>
      <c r="L255" s="236"/>
      <c r="M255" s="236"/>
      <c r="N255" s="236"/>
      <c r="O255" s="236"/>
      <c r="P255" s="236"/>
      <c r="Q255" s="236"/>
      <c r="R255" s="236"/>
      <c r="S255" s="236"/>
      <c r="T255" s="236"/>
      <c r="U255" s="236"/>
      <c r="V255" s="236"/>
      <c r="W255" s="236"/>
      <c r="X255" s="236"/>
      <c r="Y255" s="236"/>
      <c r="Z255" s="236"/>
      <c r="AA255" s="236"/>
      <c r="AB255" s="236"/>
      <c r="AC255" s="236"/>
      <c r="AD255" s="236"/>
      <c r="AE255" s="236"/>
      <c r="AF255" s="236"/>
      <c r="AG255" s="236"/>
      <c r="AH255" s="236"/>
      <c r="AI255" s="236"/>
      <c r="AJ255" s="236"/>
      <c r="AK255" s="236"/>
      <c r="AL255" s="236"/>
      <c r="AM255" s="236"/>
      <c r="AN255" s="236"/>
      <c r="AO255" s="236"/>
      <c r="AP255" s="236"/>
      <c r="AQ255" s="236"/>
      <c r="AR255" s="236"/>
      <c r="AS255" s="177">
        <f t="shared" si="6"/>
        <v>0</v>
      </c>
      <c r="AT255" s="172"/>
      <c r="AU255" s="173"/>
      <c r="AV255" s="173"/>
      <c r="AW255" s="173"/>
      <c r="AX255" s="172"/>
      <c r="AY255" s="172"/>
      <c r="AZ255" s="172"/>
      <c r="BA255" s="172"/>
      <c r="BB255" s="172"/>
      <c r="BC255" s="172"/>
      <c r="BD255" s="172"/>
      <c r="BE255" s="172"/>
      <c r="BF255" s="172"/>
      <c r="BG255" s="172"/>
      <c r="BH255" s="172"/>
      <c r="BI255" s="172"/>
      <c r="BJ255" s="172"/>
      <c r="BK255" s="172"/>
      <c r="BL255" s="172"/>
      <c r="BM255" s="172"/>
      <c r="BN255" s="172"/>
      <c r="BO255" s="172"/>
      <c r="BP255" s="172"/>
      <c r="BQ255" s="172"/>
      <c r="BR255" s="172"/>
      <c r="BS255" s="172"/>
      <c r="BT255" s="172"/>
      <c r="BU255" s="172"/>
      <c r="BV255" s="172"/>
      <c r="BW255" s="172"/>
      <c r="BX255" s="172"/>
      <c r="BY255" s="172"/>
      <c r="BZ255" s="172"/>
      <c r="CA255" s="172"/>
      <c r="CB255" s="172"/>
      <c r="CC255" s="172"/>
      <c r="CD255" s="172"/>
      <c r="CE255" s="172"/>
      <c r="CF255" s="172"/>
      <c r="CG255" s="172"/>
      <c r="CH255" s="172"/>
      <c r="CI255" s="172"/>
      <c r="CJ255" s="172"/>
      <c r="CK255" s="172"/>
      <c r="CL255" s="172"/>
      <c r="CM255" s="172"/>
      <c r="CN255" s="172"/>
      <c r="CO255" s="172"/>
      <c r="CP255" s="172"/>
      <c r="CQ255" s="172"/>
      <c r="CR255" s="172"/>
      <c r="CS255" s="172"/>
      <c r="CT255" s="172"/>
      <c r="CU255" s="172"/>
      <c r="CV255" s="172"/>
      <c r="CW255" s="172"/>
      <c r="CX255" s="172"/>
      <c r="CY255" s="172"/>
      <c r="CZ255" s="172"/>
      <c r="DA255" s="172"/>
      <c r="DB255" s="172"/>
      <c r="DC255" s="172"/>
      <c r="DD255" s="172"/>
      <c r="DE255" s="172"/>
      <c r="DF255" s="172"/>
      <c r="DG255" s="172"/>
      <c r="DH255" s="172"/>
      <c r="DI255" s="172"/>
    </row>
    <row r="256" spans="1:113" s="225" customFormat="1" hidden="1">
      <c r="A256" s="178" t="s">
        <v>500</v>
      </c>
      <c r="B256" s="243"/>
      <c r="C256" s="242"/>
      <c r="D256" s="241"/>
      <c r="E256" s="240"/>
      <c r="F256" s="239"/>
      <c r="G256" s="238"/>
      <c r="H256" s="231"/>
      <c r="I256" s="237"/>
      <c r="J256" s="236"/>
      <c r="K256" s="236"/>
      <c r="L256" s="236"/>
      <c r="M256" s="236"/>
      <c r="N256" s="236"/>
      <c r="O256" s="236"/>
      <c r="P256" s="236"/>
      <c r="Q256" s="236"/>
      <c r="R256" s="236"/>
      <c r="S256" s="236"/>
      <c r="T256" s="236"/>
      <c r="U256" s="236"/>
      <c r="V256" s="236"/>
      <c r="W256" s="236"/>
      <c r="X256" s="236"/>
      <c r="Y256" s="236"/>
      <c r="Z256" s="236"/>
      <c r="AA256" s="236"/>
      <c r="AB256" s="236"/>
      <c r="AC256" s="236"/>
      <c r="AD256" s="236"/>
      <c r="AE256" s="236"/>
      <c r="AF256" s="236"/>
      <c r="AG256" s="236"/>
      <c r="AH256" s="236"/>
      <c r="AI256" s="236"/>
      <c r="AJ256" s="236"/>
      <c r="AK256" s="236"/>
      <c r="AL256" s="236"/>
      <c r="AM256" s="236"/>
      <c r="AN256" s="236"/>
      <c r="AO256" s="236"/>
      <c r="AP256" s="236"/>
      <c r="AQ256" s="236"/>
      <c r="AR256" s="236"/>
      <c r="AS256" s="177">
        <f t="shared" si="6"/>
        <v>0</v>
      </c>
      <c r="AT256" s="172"/>
      <c r="AU256" s="173"/>
      <c r="AV256" s="173"/>
      <c r="AW256" s="173"/>
      <c r="AX256" s="172"/>
      <c r="AY256" s="172"/>
      <c r="AZ256" s="172"/>
      <c r="BA256" s="172"/>
      <c r="BB256" s="172"/>
      <c r="BC256" s="172"/>
      <c r="BD256" s="172"/>
      <c r="BE256" s="172"/>
      <c r="BF256" s="172"/>
      <c r="BG256" s="172"/>
      <c r="BH256" s="172"/>
      <c r="BI256" s="172"/>
      <c r="BJ256" s="172"/>
      <c r="BK256" s="172"/>
      <c r="BL256" s="172"/>
      <c r="BM256" s="172"/>
      <c r="BN256" s="172"/>
      <c r="BO256" s="172"/>
      <c r="BP256" s="172"/>
      <c r="BQ256" s="172"/>
      <c r="BR256" s="172"/>
      <c r="BS256" s="172"/>
      <c r="BT256" s="172"/>
      <c r="BU256" s="172"/>
      <c r="BV256" s="172"/>
      <c r="BW256" s="172"/>
      <c r="BX256" s="172"/>
      <c r="BY256" s="172"/>
      <c r="BZ256" s="172"/>
      <c r="CA256" s="172"/>
      <c r="CB256" s="172"/>
      <c r="CC256" s="172"/>
      <c r="CD256" s="172"/>
      <c r="CE256" s="172"/>
      <c r="CF256" s="172"/>
      <c r="CG256" s="172"/>
      <c r="CH256" s="172"/>
      <c r="CI256" s="172"/>
      <c r="CJ256" s="172"/>
      <c r="CK256" s="172"/>
      <c r="CL256" s="172"/>
      <c r="CM256" s="172"/>
      <c r="CN256" s="172"/>
      <c r="CO256" s="172"/>
      <c r="CP256" s="172"/>
      <c r="CQ256" s="172"/>
      <c r="CR256" s="172"/>
      <c r="CS256" s="172"/>
      <c r="CT256" s="172"/>
      <c r="CU256" s="172"/>
      <c r="CV256" s="172"/>
      <c r="CW256" s="172"/>
      <c r="CX256" s="172"/>
      <c r="CY256" s="172"/>
      <c r="CZ256" s="172"/>
      <c r="DA256" s="172"/>
      <c r="DB256" s="172"/>
      <c r="DC256" s="172"/>
      <c r="DD256" s="172"/>
      <c r="DE256" s="172"/>
      <c r="DF256" s="172"/>
      <c r="DG256" s="172"/>
      <c r="DH256" s="172"/>
      <c r="DI256" s="172"/>
    </row>
    <row r="257" spans="1:113" s="225" customFormat="1" hidden="1">
      <c r="A257" s="178" t="s">
        <v>501</v>
      </c>
      <c r="B257" s="243"/>
      <c r="C257" s="242"/>
      <c r="D257" s="241"/>
      <c r="E257" s="240"/>
      <c r="F257" s="239"/>
      <c r="G257" s="238"/>
      <c r="H257" s="231"/>
      <c r="I257" s="237"/>
      <c r="J257" s="236"/>
      <c r="K257" s="236"/>
      <c r="L257" s="236"/>
      <c r="M257" s="236"/>
      <c r="N257" s="236"/>
      <c r="O257" s="236"/>
      <c r="P257" s="236"/>
      <c r="Q257" s="236"/>
      <c r="R257" s="236"/>
      <c r="S257" s="236"/>
      <c r="T257" s="236"/>
      <c r="U257" s="236"/>
      <c r="V257" s="236"/>
      <c r="W257" s="236"/>
      <c r="X257" s="236"/>
      <c r="Y257" s="236"/>
      <c r="Z257" s="236"/>
      <c r="AA257" s="236"/>
      <c r="AB257" s="236"/>
      <c r="AC257" s="236"/>
      <c r="AD257" s="236"/>
      <c r="AE257" s="236"/>
      <c r="AF257" s="236"/>
      <c r="AG257" s="236"/>
      <c r="AH257" s="236"/>
      <c r="AI257" s="236"/>
      <c r="AJ257" s="236"/>
      <c r="AK257" s="236"/>
      <c r="AL257" s="236"/>
      <c r="AM257" s="236"/>
      <c r="AN257" s="236"/>
      <c r="AO257" s="236"/>
      <c r="AP257" s="236"/>
      <c r="AQ257" s="236"/>
      <c r="AR257" s="236"/>
      <c r="AS257" s="177">
        <f t="shared" si="6"/>
        <v>0</v>
      </c>
      <c r="AT257" s="172"/>
      <c r="AU257" s="173"/>
      <c r="AV257" s="173"/>
      <c r="AW257" s="173"/>
      <c r="AX257" s="172"/>
      <c r="AY257" s="172"/>
      <c r="AZ257" s="172"/>
      <c r="BA257" s="172"/>
      <c r="BB257" s="172"/>
      <c r="BC257" s="172"/>
      <c r="BD257" s="172"/>
      <c r="BE257" s="172"/>
      <c r="BF257" s="172"/>
      <c r="BG257" s="172"/>
      <c r="BH257" s="172"/>
      <c r="BI257" s="172"/>
      <c r="BJ257" s="172"/>
      <c r="BK257" s="172"/>
      <c r="BL257" s="172"/>
      <c r="BM257" s="172"/>
      <c r="BN257" s="172"/>
      <c r="BO257" s="172"/>
      <c r="BP257" s="172"/>
      <c r="BQ257" s="172"/>
      <c r="BR257" s="172"/>
      <c r="BS257" s="172"/>
      <c r="BT257" s="172"/>
      <c r="BU257" s="172"/>
      <c r="BV257" s="172"/>
      <c r="BW257" s="172"/>
      <c r="BX257" s="172"/>
      <c r="BY257" s="172"/>
      <c r="BZ257" s="172"/>
      <c r="CA257" s="172"/>
      <c r="CB257" s="172"/>
      <c r="CC257" s="172"/>
      <c r="CD257" s="172"/>
      <c r="CE257" s="172"/>
      <c r="CF257" s="172"/>
      <c r="CG257" s="172"/>
      <c r="CH257" s="172"/>
      <c r="CI257" s="172"/>
      <c r="CJ257" s="172"/>
      <c r="CK257" s="172"/>
      <c r="CL257" s="172"/>
      <c r="CM257" s="172"/>
      <c r="CN257" s="172"/>
      <c r="CO257" s="172"/>
      <c r="CP257" s="172"/>
      <c r="CQ257" s="172"/>
      <c r="CR257" s="172"/>
      <c r="CS257" s="172"/>
      <c r="CT257" s="172"/>
      <c r="CU257" s="172"/>
      <c r="CV257" s="172"/>
      <c r="CW257" s="172"/>
      <c r="CX257" s="172"/>
      <c r="CY257" s="172"/>
      <c r="CZ257" s="172"/>
      <c r="DA257" s="172"/>
      <c r="DB257" s="172"/>
      <c r="DC257" s="172"/>
      <c r="DD257" s="172"/>
      <c r="DE257" s="172"/>
      <c r="DF257" s="172"/>
      <c r="DG257" s="172"/>
      <c r="DH257" s="172"/>
      <c r="DI257" s="172"/>
    </row>
    <row r="258" spans="1:113" s="225" customFormat="1" hidden="1">
      <c r="A258" s="178" t="s">
        <v>502</v>
      </c>
      <c r="B258" s="243"/>
      <c r="C258" s="242"/>
      <c r="D258" s="241"/>
      <c r="E258" s="240"/>
      <c r="F258" s="239"/>
      <c r="G258" s="238"/>
      <c r="H258" s="231"/>
      <c r="I258" s="237"/>
      <c r="J258" s="236"/>
      <c r="K258" s="236"/>
      <c r="L258" s="236"/>
      <c r="M258" s="236"/>
      <c r="N258" s="236"/>
      <c r="O258" s="236"/>
      <c r="P258" s="236"/>
      <c r="Q258" s="236"/>
      <c r="R258" s="236"/>
      <c r="S258" s="236"/>
      <c r="T258" s="236"/>
      <c r="U258" s="236"/>
      <c r="V258" s="236"/>
      <c r="W258" s="236"/>
      <c r="X258" s="236"/>
      <c r="Y258" s="236"/>
      <c r="Z258" s="236"/>
      <c r="AA258" s="236"/>
      <c r="AB258" s="236"/>
      <c r="AC258" s="236"/>
      <c r="AD258" s="236"/>
      <c r="AE258" s="236"/>
      <c r="AF258" s="236"/>
      <c r="AG258" s="236"/>
      <c r="AH258" s="236"/>
      <c r="AI258" s="236"/>
      <c r="AJ258" s="236"/>
      <c r="AK258" s="236"/>
      <c r="AL258" s="236"/>
      <c r="AM258" s="236"/>
      <c r="AN258" s="236"/>
      <c r="AO258" s="236"/>
      <c r="AP258" s="236"/>
      <c r="AQ258" s="236"/>
      <c r="AR258" s="236"/>
      <c r="AS258" s="177">
        <f t="shared" si="6"/>
        <v>0</v>
      </c>
      <c r="AT258" s="172"/>
      <c r="AU258" s="173"/>
      <c r="AV258" s="173"/>
      <c r="AW258" s="173"/>
      <c r="AX258" s="172"/>
      <c r="AY258" s="172"/>
      <c r="AZ258" s="172"/>
      <c r="BA258" s="172"/>
      <c r="BB258" s="172"/>
      <c r="BC258" s="172"/>
      <c r="BD258" s="172"/>
      <c r="BE258" s="172"/>
      <c r="BF258" s="172"/>
      <c r="BG258" s="172"/>
      <c r="BH258" s="172"/>
      <c r="BI258" s="172"/>
      <c r="BJ258" s="172"/>
      <c r="BK258" s="172"/>
      <c r="BL258" s="172"/>
      <c r="BM258" s="172"/>
      <c r="BN258" s="172"/>
      <c r="BO258" s="172"/>
      <c r="BP258" s="172"/>
      <c r="BQ258" s="172"/>
      <c r="BR258" s="172"/>
      <c r="BS258" s="172"/>
      <c r="BT258" s="172"/>
      <c r="BU258" s="172"/>
      <c r="BV258" s="172"/>
      <c r="BW258" s="172"/>
      <c r="BX258" s="172"/>
      <c r="BY258" s="172"/>
      <c r="BZ258" s="172"/>
      <c r="CA258" s="172"/>
      <c r="CB258" s="172"/>
      <c r="CC258" s="172"/>
      <c r="CD258" s="172"/>
      <c r="CE258" s="172"/>
      <c r="CF258" s="172"/>
      <c r="CG258" s="172"/>
      <c r="CH258" s="172"/>
      <c r="CI258" s="172"/>
      <c r="CJ258" s="172"/>
      <c r="CK258" s="172"/>
      <c r="CL258" s="172"/>
      <c r="CM258" s="172"/>
      <c r="CN258" s="172"/>
      <c r="CO258" s="172"/>
      <c r="CP258" s="172"/>
      <c r="CQ258" s="172"/>
      <c r="CR258" s="172"/>
      <c r="CS258" s="172"/>
      <c r="CT258" s="172"/>
      <c r="CU258" s="172"/>
      <c r="CV258" s="172"/>
      <c r="CW258" s="172"/>
      <c r="CX258" s="172"/>
      <c r="CY258" s="172"/>
      <c r="CZ258" s="172"/>
      <c r="DA258" s="172"/>
      <c r="DB258" s="172"/>
      <c r="DC258" s="172"/>
      <c r="DD258" s="172"/>
      <c r="DE258" s="172"/>
      <c r="DF258" s="172"/>
      <c r="DG258" s="172"/>
      <c r="DH258" s="172"/>
      <c r="DI258" s="172"/>
    </row>
    <row r="259" spans="1:113" s="225" customFormat="1" hidden="1">
      <c r="A259" s="178" t="s">
        <v>503</v>
      </c>
      <c r="B259" s="243"/>
      <c r="C259" s="242"/>
      <c r="D259" s="241"/>
      <c r="E259" s="240"/>
      <c r="F259" s="239"/>
      <c r="G259" s="238"/>
      <c r="H259" s="231"/>
      <c r="I259" s="237"/>
      <c r="J259" s="236"/>
      <c r="K259" s="236"/>
      <c r="L259" s="236"/>
      <c r="M259" s="236"/>
      <c r="N259" s="236"/>
      <c r="O259" s="236"/>
      <c r="P259" s="236"/>
      <c r="Q259" s="236"/>
      <c r="R259" s="236"/>
      <c r="S259" s="236"/>
      <c r="T259" s="236"/>
      <c r="U259" s="236"/>
      <c r="V259" s="236"/>
      <c r="W259" s="236"/>
      <c r="X259" s="236"/>
      <c r="Y259" s="236"/>
      <c r="Z259" s="236"/>
      <c r="AA259" s="236"/>
      <c r="AB259" s="236"/>
      <c r="AC259" s="236"/>
      <c r="AD259" s="236"/>
      <c r="AE259" s="236"/>
      <c r="AF259" s="236"/>
      <c r="AG259" s="236"/>
      <c r="AH259" s="236"/>
      <c r="AI259" s="236"/>
      <c r="AJ259" s="236"/>
      <c r="AK259" s="236"/>
      <c r="AL259" s="236"/>
      <c r="AM259" s="236"/>
      <c r="AN259" s="236"/>
      <c r="AO259" s="236"/>
      <c r="AP259" s="236"/>
      <c r="AQ259" s="236"/>
      <c r="AR259" s="236"/>
      <c r="AS259" s="177">
        <f t="shared" si="6"/>
        <v>0</v>
      </c>
      <c r="AT259" s="172"/>
      <c r="AU259" s="173"/>
      <c r="AV259" s="173"/>
      <c r="AW259" s="173"/>
      <c r="AX259" s="172"/>
      <c r="AY259" s="172"/>
      <c r="AZ259" s="172"/>
      <c r="BA259" s="172"/>
      <c r="BB259" s="172"/>
      <c r="BC259" s="172"/>
      <c r="BD259" s="172"/>
      <c r="BE259" s="172"/>
      <c r="BF259" s="172"/>
      <c r="BG259" s="172"/>
      <c r="BH259" s="172"/>
      <c r="BI259" s="172"/>
      <c r="BJ259" s="172"/>
      <c r="BK259" s="172"/>
      <c r="BL259" s="172"/>
      <c r="BM259" s="172"/>
      <c r="BN259" s="172"/>
      <c r="BO259" s="172"/>
      <c r="BP259" s="172"/>
      <c r="BQ259" s="172"/>
      <c r="BR259" s="172"/>
      <c r="BS259" s="172"/>
      <c r="BT259" s="172"/>
      <c r="BU259" s="172"/>
      <c r="BV259" s="172"/>
      <c r="BW259" s="172"/>
      <c r="BX259" s="172"/>
      <c r="BY259" s="172"/>
      <c r="BZ259" s="172"/>
      <c r="CA259" s="172"/>
      <c r="CB259" s="172"/>
      <c r="CC259" s="172"/>
      <c r="CD259" s="172"/>
      <c r="CE259" s="172"/>
      <c r="CF259" s="172"/>
      <c r="CG259" s="172"/>
      <c r="CH259" s="172"/>
      <c r="CI259" s="172"/>
      <c r="CJ259" s="172"/>
      <c r="CK259" s="172"/>
      <c r="CL259" s="172"/>
      <c r="CM259" s="172"/>
      <c r="CN259" s="172"/>
      <c r="CO259" s="172"/>
      <c r="CP259" s="172"/>
      <c r="CQ259" s="172"/>
      <c r="CR259" s="172"/>
      <c r="CS259" s="172"/>
      <c r="CT259" s="172"/>
      <c r="CU259" s="172"/>
      <c r="CV259" s="172"/>
      <c r="CW259" s="172"/>
      <c r="CX259" s="172"/>
      <c r="CY259" s="172"/>
      <c r="CZ259" s="172"/>
      <c r="DA259" s="172"/>
      <c r="DB259" s="172"/>
      <c r="DC259" s="172"/>
      <c r="DD259" s="172"/>
      <c r="DE259" s="172"/>
      <c r="DF259" s="172"/>
      <c r="DG259" s="172"/>
      <c r="DH259" s="172"/>
      <c r="DI259" s="172"/>
    </row>
    <row r="260" spans="1:113" s="225" customFormat="1" hidden="1">
      <c r="A260" s="178" t="s">
        <v>504</v>
      </c>
      <c r="B260" s="243"/>
      <c r="C260" s="242"/>
      <c r="D260" s="241"/>
      <c r="E260" s="240"/>
      <c r="F260" s="239"/>
      <c r="G260" s="238"/>
      <c r="H260" s="231"/>
      <c r="I260" s="237"/>
      <c r="J260" s="236"/>
      <c r="K260" s="236"/>
      <c r="L260" s="236"/>
      <c r="M260" s="236"/>
      <c r="N260" s="236"/>
      <c r="O260" s="236"/>
      <c r="P260" s="236"/>
      <c r="Q260" s="236"/>
      <c r="R260" s="236"/>
      <c r="S260" s="236"/>
      <c r="T260" s="236"/>
      <c r="U260" s="236"/>
      <c r="V260" s="236"/>
      <c r="W260" s="236"/>
      <c r="X260" s="236"/>
      <c r="Y260" s="236"/>
      <c r="Z260" s="236"/>
      <c r="AA260" s="236"/>
      <c r="AB260" s="236"/>
      <c r="AC260" s="236"/>
      <c r="AD260" s="236"/>
      <c r="AE260" s="236"/>
      <c r="AF260" s="236"/>
      <c r="AG260" s="236"/>
      <c r="AH260" s="236"/>
      <c r="AI260" s="236"/>
      <c r="AJ260" s="236"/>
      <c r="AK260" s="236"/>
      <c r="AL260" s="236"/>
      <c r="AM260" s="236"/>
      <c r="AN260" s="236"/>
      <c r="AO260" s="236"/>
      <c r="AP260" s="236"/>
      <c r="AQ260" s="236"/>
      <c r="AR260" s="236"/>
      <c r="AS260" s="177">
        <f t="shared" si="6"/>
        <v>0</v>
      </c>
      <c r="AT260" s="172"/>
      <c r="AU260" s="173"/>
      <c r="AV260" s="173"/>
      <c r="AW260" s="173"/>
      <c r="AX260" s="172"/>
      <c r="AY260" s="172"/>
      <c r="AZ260" s="172"/>
      <c r="BA260" s="172"/>
      <c r="BB260" s="172"/>
      <c r="BC260" s="172"/>
      <c r="BD260" s="172"/>
      <c r="BE260" s="172"/>
      <c r="BF260" s="172"/>
      <c r="BG260" s="172"/>
      <c r="BH260" s="172"/>
      <c r="BI260" s="172"/>
      <c r="BJ260" s="172"/>
      <c r="BK260" s="172"/>
      <c r="BL260" s="172"/>
      <c r="BM260" s="172"/>
      <c r="BN260" s="172"/>
      <c r="BO260" s="172"/>
      <c r="BP260" s="172"/>
      <c r="BQ260" s="172"/>
      <c r="BR260" s="172"/>
      <c r="BS260" s="172"/>
      <c r="BT260" s="172"/>
      <c r="BU260" s="172"/>
      <c r="BV260" s="172"/>
      <c r="BW260" s="172"/>
      <c r="BX260" s="172"/>
      <c r="BY260" s="172"/>
      <c r="BZ260" s="172"/>
      <c r="CA260" s="172"/>
      <c r="CB260" s="172"/>
      <c r="CC260" s="172"/>
      <c r="CD260" s="172"/>
      <c r="CE260" s="172"/>
      <c r="CF260" s="172"/>
      <c r="CG260" s="172"/>
      <c r="CH260" s="172"/>
      <c r="CI260" s="172"/>
      <c r="CJ260" s="172"/>
      <c r="CK260" s="172"/>
      <c r="CL260" s="172"/>
      <c r="CM260" s="172"/>
      <c r="CN260" s="172"/>
      <c r="CO260" s="172"/>
      <c r="CP260" s="172"/>
      <c r="CQ260" s="172"/>
      <c r="CR260" s="172"/>
      <c r="CS260" s="172"/>
      <c r="CT260" s="172"/>
      <c r="CU260" s="172"/>
      <c r="CV260" s="172"/>
      <c r="CW260" s="172"/>
      <c r="CX260" s="172"/>
      <c r="CY260" s="172"/>
      <c r="CZ260" s="172"/>
      <c r="DA260" s="172"/>
      <c r="DB260" s="172"/>
      <c r="DC260" s="172"/>
      <c r="DD260" s="172"/>
      <c r="DE260" s="172"/>
      <c r="DF260" s="172"/>
      <c r="DG260" s="172"/>
      <c r="DH260" s="172"/>
      <c r="DI260" s="172"/>
    </row>
    <row r="261" spans="1:113" s="225" customFormat="1" hidden="1">
      <c r="A261" s="178" t="s">
        <v>505</v>
      </c>
      <c r="B261" s="243"/>
      <c r="C261" s="242"/>
      <c r="D261" s="241"/>
      <c r="E261" s="240"/>
      <c r="F261" s="239"/>
      <c r="G261" s="238"/>
      <c r="H261" s="231"/>
      <c r="I261" s="237"/>
      <c r="J261" s="236"/>
      <c r="K261" s="236"/>
      <c r="L261" s="236"/>
      <c r="M261" s="236"/>
      <c r="N261" s="236"/>
      <c r="O261" s="236"/>
      <c r="P261" s="236"/>
      <c r="Q261" s="236"/>
      <c r="R261" s="236"/>
      <c r="S261" s="236"/>
      <c r="T261" s="236"/>
      <c r="U261" s="236"/>
      <c r="V261" s="236"/>
      <c r="W261" s="236"/>
      <c r="X261" s="236"/>
      <c r="Y261" s="236"/>
      <c r="Z261" s="236"/>
      <c r="AA261" s="236"/>
      <c r="AB261" s="236"/>
      <c r="AC261" s="236"/>
      <c r="AD261" s="236"/>
      <c r="AE261" s="236"/>
      <c r="AF261" s="236"/>
      <c r="AG261" s="236"/>
      <c r="AH261" s="236"/>
      <c r="AI261" s="236"/>
      <c r="AJ261" s="236"/>
      <c r="AK261" s="236"/>
      <c r="AL261" s="236"/>
      <c r="AM261" s="236"/>
      <c r="AN261" s="236"/>
      <c r="AO261" s="236"/>
      <c r="AP261" s="236"/>
      <c r="AQ261" s="236"/>
      <c r="AR261" s="236"/>
      <c r="AS261" s="177">
        <f t="shared" ref="AS261:AS324" si="7">SUM(J261:AR261)</f>
        <v>0</v>
      </c>
      <c r="AT261" s="172"/>
      <c r="AU261" s="173"/>
      <c r="AV261" s="173"/>
      <c r="AW261" s="173"/>
      <c r="AX261" s="172"/>
      <c r="AY261" s="172"/>
      <c r="AZ261" s="172"/>
      <c r="BA261" s="172"/>
      <c r="BB261" s="172"/>
      <c r="BC261" s="172"/>
      <c r="BD261" s="172"/>
      <c r="BE261" s="172"/>
      <c r="BF261" s="172"/>
      <c r="BG261" s="172"/>
      <c r="BH261" s="172"/>
      <c r="BI261" s="172"/>
      <c r="BJ261" s="172"/>
      <c r="BK261" s="172"/>
      <c r="BL261" s="172"/>
      <c r="BM261" s="172"/>
      <c r="BN261" s="172"/>
      <c r="BO261" s="172"/>
      <c r="BP261" s="172"/>
      <c r="BQ261" s="172"/>
      <c r="BR261" s="172"/>
      <c r="BS261" s="172"/>
      <c r="BT261" s="172"/>
      <c r="BU261" s="172"/>
      <c r="BV261" s="172"/>
      <c r="BW261" s="172"/>
      <c r="BX261" s="172"/>
      <c r="BY261" s="172"/>
      <c r="BZ261" s="172"/>
      <c r="CA261" s="172"/>
      <c r="CB261" s="172"/>
      <c r="CC261" s="172"/>
      <c r="CD261" s="172"/>
      <c r="CE261" s="172"/>
      <c r="CF261" s="172"/>
      <c r="CG261" s="172"/>
      <c r="CH261" s="172"/>
      <c r="CI261" s="172"/>
      <c r="CJ261" s="172"/>
      <c r="CK261" s="172"/>
      <c r="CL261" s="172"/>
      <c r="CM261" s="172"/>
      <c r="CN261" s="172"/>
      <c r="CO261" s="172"/>
      <c r="CP261" s="172"/>
      <c r="CQ261" s="172"/>
      <c r="CR261" s="172"/>
      <c r="CS261" s="172"/>
      <c r="CT261" s="172"/>
      <c r="CU261" s="172"/>
      <c r="CV261" s="172"/>
      <c r="CW261" s="172"/>
      <c r="CX261" s="172"/>
      <c r="CY261" s="172"/>
      <c r="CZ261" s="172"/>
      <c r="DA261" s="172"/>
      <c r="DB261" s="172"/>
      <c r="DC261" s="172"/>
      <c r="DD261" s="172"/>
      <c r="DE261" s="172"/>
      <c r="DF261" s="172"/>
      <c r="DG261" s="172"/>
      <c r="DH261" s="172"/>
      <c r="DI261" s="172"/>
    </row>
    <row r="262" spans="1:113" s="225" customFormat="1" hidden="1">
      <c r="A262" s="178" t="s">
        <v>506</v>
      </c>
      <c r="B262" s="243"/>
      <c r="C262" s="242"/>
      <c r="D262" s="241"/>
      <c r="E262" s="240"/>
      <c r="F262" s="239"/>
      <c r="G262" s="238"/>
      <c r="H262" s="231"/>
      <c r="I262" s="237"/>
      <c r="J262" s="236"/>
      <c r="K262" s="236"/>
      <c r="L262" s="236"/>
      <c r="M262" s="236"/>
      <c r="N262" s="236"/>
      <c r="O262" s="236"/>
      <c r="P262" s="236"/>
      <c r="Q262" s="236"/>
      <c r="R262" s="236"/>
      <c r="S262" s="236"/>
      <c r="T262" s="236"/>
      <c r="U262" s="236"/>
      <c r="V262" s="236"/>
      <c r="W262" s="236"/>
      <c r="X262" s="236"/>
      <c r="Y262" s="236"/>
      <c r="Z262" s="236"/>
      <c r="AA262" s="236"/>
      <c r="AB262" s="236"/>
      <c r="AC262" s="236"/>
      <c r="AD262" s="236"/>
      <c r="AE262" s="236"/>
      <c r="AF262" s="236"/>
      <c r="AG262" s="236"/>
      <c r="AH262" s="236"/>
      <c r="AI262" s="236"/>
      <c r="AJ262" s="236"/>
      <c r="AK262" s="236"/>
      <c r="AL262" s="236"/>
      <c r="AM262" s="236"/>
      <c r="AN262" s="236"/>
      <c r="AO262" s="236"/>
      <c r="AP262" s="236"/>
      <c r="AQ262" s="236"/>
      <c r="AR262" s="236"/>
      <c r="AS262" s="177">
        <f t="shared" si="7"/>
        <v>0</v>
      </c>
      <c r="AT262" s="172"/>
      <c r="AU262" s="173"/>
      <c r="AV262" s="173"/>
      <c r="AW262" s="173"/>
      <c r="AX262" s="172"/>
      <c r="AY262" s="172"/>
      <c r="AZ262" s="172"/>
      <c r="BA262" s="172"/>
      <c r="BB262" s="172"/>
      <c r="BC262" s="172"/>
      <c r="BD262" s="172"/>
      <c r="BE262" s="172"/>
      <c r="BF262" s="172"/>
      <c r="BG262" s="172"/>
      <c r="BH262" s="172"/>
      <c r="BI262" s="172"/>
      <c r="BJ262" s="172"/>
      <c r="BK262" s="172"/>
      <c r="BL262" s="172"/>
      <c r="BM262" s="172"/>
      <c r="BN262" s="172"/>
      <c r="BO262" s="172"/>
      <c r="BP262" s="172"/>
      <c r="BQ262" s="172"/>
      <c r="BR262" s="172"/>
      <c r="BS262" s="172"/>
      <c r="BT262" s="172"/>
      <c r="BU262" s="172"/>
      <c r="BV262" s="172"/>
      <c r="BW262" s="172"/>
      <c r="BX262" s="172"/>
      <c r="BY262" s="172"/>
      <c r="BZ262" s="172"/>
      <c r="CA262" s="172"/>
      <c r="CB262" s="172"/>
      <c r="CC262" s="172"/>
      <c r="CD262" s="172"/>
      <c r="CE262" s="172"/>
      <c r="CF262" s="172"/>
      <c r="CG262" s="172"/>
      <c r="CH262" s="172"/>
      <c r="CI262" s="172"/>
      <c r="CJ262" s="172"/>
      <c r="CK262" s="172"/>
      <c r="CL262" s="172"/>
      <c r="CM262" s="172"/>
      <c r="CN262" s="172"/>
      <c r="CO262" s="172"/>
      <c r="CP262" s="172"/>
      <c r="CQ262" s="172"/>
      <c r="CR262" s="172"/>
      <c r="CS262" s="172"/>
      <c r="CT262" s="172"/>
      <c r="CU262" s="172"/>
      <c r="CV262" s="172"/>
      <c r="CW262" s="172"/>
      <c r="CX262" s="172"/>
      <c r="CY262" s="172"/>
      <c r="CZ262" s="172"/>
      <c r="DA262" s="172"/>
      <c r="DB262" s="172"/>
      <c r="DC262" s="172"/>
      <c r="DD262" s="172"/>
      <c r="DE262" s="172"/>
      <c r="DF262" s="172"/>
      <c r="DG262" s="172"/>
      <c r="DH262" s="172"/>
      <c r="DI262" s="172"/>
    </row>
    <row r="263" spans="1:113" s="225" customFormat="1" hidden="1">
      <c r="A263" s="178" t="s">
        <v>507</v>
      </c>
      <c r="B263" s="243"/>
      <c r="C263" s="242"/>
      <c r="D263" s="241"/>
      <c r="E263" s="240"/>
      <c r="F263" s="239"/>
      <c r="G263" s="238"/>
      <c r="H263" s="231"/>
      <c r="I263" s="237"/>
      <c r="J263" s="236"/>
      <c r="K263" s="236"/>
      <c r="L263" s="236"/>
      <c r="M263" s="236"/>
      <c r="N263" s="236"/>
      <c r="O263" s="236"/>
      <c r="P263" s="236"/>
      <c r="Q263" s="236"/>
      <c r="R263" s="236"/>
      <c r="S263" s="236"/>
      <c r="T263" s="236"/>
      <c r="U263" s="236"/>
      <c r="V263" s="236"/>
      <c r="W263" s="236"/>
      <c r="X263" s="236"/>
      <c r="Y263" s="236"/>
      <c r="Z263" s="236"/>
      <c r="AA263" s="236"/>
      <c r="AB263" s="236"/>
      <c r="AC263" s="236"/>
      <c r="AD263" s="236"/>
      <c r="AE263" s="236"/>
      <c r="AF263" s="236"/>
      <c r="AG263" s="236"/>
      <c r="AH263" s="236"/>
      <c r="AI263" s="236"/>
      <c r="AJ263" s="236"/>
      <c r="AK263" s="236"/>
      <c r="AL263" s="236"/>
      <c r="AM263" s="236"/>
      <c r="AN263" s="236"/>
      <c r="AO263" s="236"/>
      <c r="AP263" s="236"/>
      <c r="AQ263" s="236"/>
      <c r="AR263" s="236"/>
      <c r="AS263" s="177">
        <f t="shared" si="7"/>
        <v>0</v>
      </c>
      <c r="AT263" s="172"/>
      <c r="AU263" s="173"/>
      <c r="AV263" s="173"/>
      <c r="AW263" s="173"/>
      <c r="AX263" s="172"/>
      <c r="AY263" s="172"/>
      <c r="AZ263" s="172"/>
      <c r="BA263" s="172"/>
      <c r="BB263" s="172"/>
      <c r="BC263" s="172"/>
      <c r="BD263" s="172"/>
      <c r="BE263" s="172"/>
      <c r="BF263" s="172"/>
      <c r="BG263" s="172"/>
      <c r="BH263" s="172"/>
      <c r="BI263" s="172"/>
      <c r="BJ263" s="172"/>
      <c r="BK263" s="172"/>
      <c r="BL263" s="172"/>
      <c r="BM263" s="172"/>
      <c r="BN263" s="172"/>
      <c r="BO263" s="172"/>
      <c r="BP263" s="172"/>
      <c r="BQ263" s="172"/>
      <c r="BR263" s="172"/>
      <c r="BS263" s="172"/>
      <c r="BT263" s="172"/>
      <c r="BU263" s="172"/>
      <c r="BV263" s="172"/>
      <c r="BW263" s="172"/>
      <c r="BX263" s="172"/>
      <c r="BY263" s="172"/>
      <c r="BZ263" s="172"/>
      <c r="CA263" s="172"/>
      <c r="CB263" s="172"/>
      <c r="CC263" s="172"/>
      <c r="CD263" s="172"/>
      <c r="CE263" s="172"/>
      <c r="CF263" s="172"/>
      <c r="CG263" s="172"/>
      <c r="CH263" s="172"/>
      <c r="CI263" s="172"/>
      <c r="CJ263" s="172"/>
      <c r="CK263" s="172"/>
      <c r="CL263" s="172"/>
      <c r="CM263" s="172"/>
      <c r="CN263" s="172"/>
      <c r="CO263" s="172"/>
      <c r="CP263" s="172"/>
      <c r="CQ263" s="172"/>
      <c r="CR263" s="172"/>
      <c r="CS263" s="172"/>
      <c r="CT263" s="172"/>
      <c r="CU263" s="172"/>
      <c r="CV263" s="172"/>
      <c r="CW263" s="172"/>
      <c r="CX263" s="172"/>
      <c r="CY263" s="172"/>
      <c r="CZ263" s="172"/>
      <c r="DA263" s="172"/>
      <c r="DB263" s="172"/>
      <c r="DC263" s="172"/>
      <c r="DD263" s="172"/>
      <c r="DE263" s="172"/>
      <c r="DF263" s="172"/>
      <c r="DG263" s="172"/>
      <c r="DH263" s="172"/>
      <c r="DI263" s="172"/>
    </row>
    <row r="264" spans="1:113" s="225" customFormat="1" hidden="1">
      <c r="A264" s="178" t="s">
        <v>508</v>
      </c>
      <c r="B264" s="243"/>
      <c r="C264" s="242"/>
      <c r="D264" s="241"/>
      <c r="E264" s="240"/>
      <c r="F264" s="239"/>
      <c r="G264" s="238"/>
      <c r="H264" s="231"/>
      <c r="I264" s="237"/>
      <c r="J264" s="236"/>
      <c r="K264" s="236"/>
      <c r="L264" s="236"/>
      <c r="M264" s="236"/>
      <c r="N264" s="236"/>
      <c r="O264" s="236"/>
      <c r="P264" s="236"/>
      <c r="Q264" s="236"/>
      <c r="R264" s="236"/>
      <c r="S264" s="236"/>
      <c r="T264" s="236"/>
      <c r="U264" s="236"/>
      <c r="V264" s="236"/>
      <c r="W264" s="236"/>
      <c r="X264" s="236"/>
      <c r="Y264" s="236"/>
      <c r="Z264" s="236"/>
      <c r="AA264" s="236"/>
      <c r="AB264" s="236"/>
      <c r="AC264" s="236"/>
      <c r="AD264" s="236"/>
      <c r="AE264" s="236"/>
      <c r="AF264" s="236"/>
      <c r="AG264" s="236"/>
      <c r="AH264" s="236"/>
      <c r="AI264" s="236"/>
      <c r="AJ264" s="236"/>
      <c r="AK264" s="236"/>
      <c r="AL264" s="236"/>
      <c r="AM264" s="236"/>
      <c r="AN264" s="236"/>
      <c r="AO264" s="236"/>
      <c r="AP264" s="236"/>
      <c r="AQ264" s="236"/>
      <c r="AR264" s="236"/>
      <c r="AS264" s="177">
        <f t="shared" si="7"/>
        <v>0</v>
      </c>
      <c r="AT264" s="172"/>
      <c r="AU264" s="173"/>
      <c r="AV264" s="173"/>
      <c r="AW264" s="173"/>
      <c r="AX264" s="172"/>
      <c r="AY264" s="172"/>
      <c r="AZ264" s="172"/>
      <c r="BA264" s="172"/>
      <c r="BB264" s="172"/>
      <c r="BC264" s="172"/>
      <c r="BD264" s="172"/>
      <c r="BE264" s="172"/>
      <c r="BF264" s="172"/>
      <c r="BG264" s="172"/>
      <c r="BH264" s="172"/>
      <c r="BI264" s="172"/>
      <c r="BJ264" s="172"/>
      <c r="BK264" s="172"/>
      <c r="BL264" s="172"/>
      <c r="BM264" s="172"/>
      <c r="BN264" s="172"/>
      <c r="BO264" s="172"/>
      <c r="BP264" s="172"/>
      <c r="BQ264" s="172"/>
      <c r="BR264" s="172"/>
      <c r="BS264" s="172"/>
      <c r="BT264" s="172"/>
      <c r="BU264" s="172"/>
      <c r="BV264" s="172"/>
      <c r="BW264" s="172"/>
      <c r="BX264" s="172"/>
      <c r="BY264" s="172"/>
      <c r="BZ264" s="172"/>
      <c r="CA264" s="172"/>
      <c r="CB264" s="172"/>
      <c r="CC264" s="172"/>
      <c r="CD264" s="172"/>
      <c r="CE264" s="172"/>
      <c r="CF264" s="172"/>
      <c r="CG264" s="172"/>
      <c r="CH264" s="172"/>
      <c r="CI264" s="172"/>
      <c r="CJ264" s="172"/>
      <c r="CK264" s="172"/>
      <c r="CL264" s="172"/>
      <c r="CM264" s="172"/>
      <c r="CN264" s="172"/>
      <c r="CO264" s="172"/>
      <c r="CP264" s="172"/>
      <c r="CQ264" s="172"/>
      <c r="CR264" s="172"/>
      <c r="CS264" s="172"/>
      <c r="CT264" s="172"/>
      <c r="CU264" s="172"/>
      <c r="CV264" s="172"/>
      <c r="CW264" s="172"/>
      <c r="CX264" s="172"/>
      <c r="CY264" s="172"/>
      <c r="CZ264" s="172"/>
      <c r="DA264" s="172"/>
      <c r="DB264" s="172"/>
      <c r="DC264" s="172"/>
      <c r="DD264" s="172"/>
      <c r="DE264" s="172"/>
      <c r="DF264" s="172"/>
      <c r="DG264" s="172"/>
      <c r="DH264" s="172"/>
      <c r="DI264" s="172"/>
    </row>
    <row r="265" spans="1:113" s="225" customFormat="1" hidden="1">
      <c r="A265" s="178" t="s">
        <v>509</v>
      </c>
      <c r="B265" s="243"/>
      <c r="C265" s="242"/>
      <c r="D265" s="241"/>
      <c r="E265" s="240"/>
      <c r="F265" s="239"/>
      <c r="G265" s="238"/>
      <c r="H265" s="231"/>
      <c r="I265" s="237"/>
      <c r="J265" s="236"/>
      <c r="K265" s="236"/>
      <c r="L265" s="236"/>
      <c r="M265" s="236"/>
      <c r="N265" s="236"/>
      <c r="O265" s="236"/>
      <c r="P265" s="236"/>
      <c r="Q265" s="236"/>
      <c r="R265" s="236"/>
      <c r="S265" s="236"/>
      <c r="T265" s="236"/>
      <c r="U265" s="236"/>
      <c r="V265" s="236"/>
      <c r="W265" s="236"/>
      <c r="X265" s="236"/>
      <c r="Y265" s="236"/>
      <c r="Z265" s="236"/>
      <c r="AA265" s="236"/>
      <c r="AB265" s="236"/>
      <c r="AC265" s="236"/>
      <c r="AD265" s="236"/>
      <c r="AE265" s="236"/>
      <c r="AF265" s="236"/>
      <c r="AG265" s="236"/>
      <c r="AH265" s="236"/>
      <c r="AI265" s="236"/>
      <c r="AJ265" s="236"/>
      <c r="AK265" s="236"/>
      <c r="AL265" s="236"/>
      <c r="AM265" s="236"/>
      <c r="AN265" s="236"/>
      <c r="AO265" s="236"/>
      <c r="AP265" s="236"/>
      <c r="AQ265" s="236"/>
      <c r="AR265" s="236"/>
      <c r="AS265" s="177">
        <f t="shared" si="7"/>
        <v>0</v>
      </c>
      <c r="AT265" s="172"/>
      <c r="AU265" s="173"/>
      <c r="AV265" s="173"/>
      <c r="AW265" s="173"/>
      <c r="AX265" s="172"/>
      <c r="AY265" s="172"/>
      <c r="AZ265" s="172"/>
      <c r="BA265" s="172"/>
      <c r="BB265" s="172"/>
      <c r="BC265" s="172"/>
      <c r="BD265" s="172"/>
      <c r="BE265" s="172"/>
      <c r="BF265" s="172"/>
      <c r="BG265" s="172"/>
      <c r="BH265" s="172"/>
      <c r="BI265" s="172"/>
      <c r="BJ265" s="172"/>
      <c r="BK265" s="172"/>
      <c r="BL265" s="172"/>
      <c r="BM265" s="172"/>
      <c r="BN265" s="172"/>
      <c r="BO265" s="172"/>
      <c r="BP265" s="172"/>
      <c r="BQ265" s="172"/>
      <c r="BR265" s="172"/>
      <c r="BS265" s="172"/>
      <c r="BT265" s="172"/>
      <c r="BU265" s="172"/>
      <c r="BV265" s="172"/>
      <c r="BW265" s="172"/>
      <c r="BX265" s="172"/>
      <c r="BY265" s="172"/>
      <c r="BZ265" s="172"/>
      <c r="CA265" s="172"/>
      <c r="CB265" s="172"/>
      <c r="CC265" s="172"/>
      <c r="CD265" s="172"/>
      <c r="CE265" s="172"/>
      <c r="CF265" s="172"/>
      <c r="CG265" s="172"/>
      <c r="CH265" s="172"/>
      <c r="CI265" s="172"/>
      <c r="CJ265" s="172"/>
      <c r="CK265" s="172"/>
      <c r="CL265" s="172"/>
      <c r="CM265" s="172"/>
      <c r="CN265" s="172"/>
      <c r="CO265" s="172"/>
      <c r="CP265" s="172"/>
      <c r="CQ265" s="172"/>
      <c r="CR265" s="172"/>
      <c r="CS265" s="172"/>
      <c r="CT265" s="172"/>
      <c r="CU265" s="172"/>
      <c r="CV265" s="172"/>
      <c r="CW265" s="172"/>
      <c r="CX265" s="172"/>
      <c r="CY265" s="172"/>
      <c r="CZ265" s="172"/>
      <c r="DA265" s="172"/>
      <c r="DB265" s="172"/>
      <c r="DC265" s="172"/>
      <c r="DD265" s="172"/>
      <c r="DE265" s="172"/>
      <c r="DF265" s="172"/>
      <c r="DG265" s="172"/>
      <c r="DH265" s="172"/>
      <c r="DI265" s="172"/>
    </row>
    <row r="266" spans="1:113" s="225" customFormat="1" hidden="1">
      <c r="A266" s="178" t="s">
        <v>510</v>
      </c>
      <c r="B266" s="243"/>
      <c r="C266" s="242"/>
      <c r="D266" s="241"/>
      <c r="E266" s="240"/>
      <c r="F266" s="239"/>
      <c r="G266" s="238"/>
      <c r="H266" s="231"/>
      <c r="I266" s="237"/>
      <c r="J266" s="236"/>
      <c r="K266" s="236"/>
      <c r="L266" s="236"/>
      <c r="M266" s="236"/>
      <c r="N266" s="236"/>
      <c r="O266" s="236"/>
      <c r="P266" s="236"/>
      <c r="Q266" s="236"/>
      <c r="R266" s="236"/>
      <c r="S266" s="236"/>
      <c r="T266" s="236"/>
      <c r="U266" s="236"/>
      <c r="V266" s="236"/>
      <c r="W266" s="236"/>
      <c r="X266" s="236"/>
      <c r="Y266" s="236"/>
      <c r="Z266" s="236"/>
      <c r="AA266" s="236"/>
      <c r="AB266" s="236"/>
      <c r="AC266" s="236"/>
      <c r="AD266" s="236"/>
      <c r="AE266" s="236"/>
      <c r="AF266" s="236"/>
      <c r="AG266" s="236"/>
      <c r="AH266" s="236"/>
      <c r="AI266" s="236"/>
      <c r="AJ266" s="236"/>
      <c r="AK266" s="236"/>
      <c r="AL266" s="236"/>
      <c r="AM266" s="236"/>
      <c r="AN266" s="236"/>
      <c r="AO266" s="236"/>
      <c r="AP266" s="236"/>
      <c r="AQ266" s="236"/>
      <c r="AR266" s="236"/>
      <c r="AS266" s="177">
        <f t="shared" si="7"/>
        <v>0</v>
      </c>
      <c r="AT266" s="172"/>
      <c r="AU266" s="173"/>
      <c r="AV266" s="173"/>
      <c r="AW266" s="173"/>
      <c r="AX266" s="172"/>
      <c r="AY266" s="172"/>
      <c r="AZ266" s="172"/>
      <c r="BA266" s="172"/>
      <c r="BB266" s="172"/>
      <c r="BC266" s="172"/>
      <c r="BD266" s="172"/>
      <c r="BE266" s="172"/>
      <c r="BF266" s="172"/>
      <c r="BG266" s="172"/>
      <c r="BH266" s="172"/>
      <c r="BI266" s="172"/>
      <c r="BJ266" s="172"/>
      <c r="BK266" s="172"/>
      <c r="BL266" s="172"/>
      <c r="BM266" s="172"/>
      <c r="BN266" s="172"/>
      <c r="BO266" s="172"/>
      <c r="BP266" s="172"/>
      <c r="BQ266" s="172"/>
      <c r="BR266" s="172"/>
      <c r="BS266" s="172"/>
      <c r="BT266" s="172"/>
      <c r="BU266" s="172"/>
      <c r="BV266" s="172"/>
      <c r="BW266" s="172"/>
      <c r="BX266" s="172"/>
      <c r="BY266" s="172"/>
      <c r="BZ266" s="172"/>
      <c r="CA266" s="172"/>
      <c r="CB266" s="172"/>
      <c r="CC266" s="172"/>
      <c r="CD266" s="172"/>
      <c r="CE266" s="172"/>
      <c r="CF266" s="172"/>
      <c r="CG266" s="172"/>
      <c r="CH266" s="172"/>
      <c r="CI266" s="172"/>
      <c r="CJ266" s="172"/>
      <c r="CK266" s="172"/>
      <c r="CL266" s="172"/>
      <c r="CM266" s="172"/>
      <c r="CN266" s="172"/>
      <c r="CO266" s="172"/>
      <c r="CP266" s="172"/>
      <c r="CQ266" s="172"/>
      <c r="CR266" s="172"/>
      <c r="CS266" s="172"/>
      <c r="CT266" s="172"/>
      <c r="CU266" s="172"/>
      <c r="CV266" s="172"/>
      <c r="CW266" s="172"/>
      <c r="CX266" s="172"/>
      <c r="CY266" s="172"/>
      <c r="CZ266" s="172"/>
      <c r="DA266" s="172"/>
      <c r="DB266" s="172"/>
      <c r="DC266" s="172"/>
      <c r="DD266" s="172"/>
      <c r="DE266" s="172"/>
      <c r="DF266" s="172"/>
      <c r="DG266" s="172"/>
      <c r="DH266" s="172"/>
      <c r="DI266" s="172"/>
    </row>
    <row r="267" spans="1:113" s="225" customFormat="1" hidden="1">
      <c r="A267" s="178" t="s">
        <v>511</v>
      </c>
      <c r="B267" s="243"/>
      <c r="C267" s="242"/>
      <c r="D267" s="241"/>
      <c r="E267" s="240"/>
      <c r="F267" s="239"/>
      <c r="G267" s="238"/>
      <c r="H267" s="231"/>
      <c r="I267" s="237"/>
      <c r="J267" s="236"/>
      <c r="K267" s="236"/>
      <c r="L267" s="236"/>
      <c r="M267" s="236"/>
      <c r="N267" s="236"/>
      <c r="O267" s="236"/>
      <c r="P267" s="236"/>
      <c r="Q267" s="236"/>
      <c r="R267" s="236"/>
      <c r="S267" s="236"/>
      <c r="T267" s="236"/>
      <c r="U267" s="236"/>
      <c r="V267" s="236"/>
      <c r="W267" s="236"/>
      <c r="X267" s="236"/>
      <c r="Y267" s="236"/>
      <c r="Z267" s="236"/>
      <c r="AA267" s="236"/>
      <c r="AB267" s="236"/>
      <c r="AC267" s="236"/>
      <c r="AD267" s="236"/>
      <c r="AE267" s="236"/>
      <c r="AF267" s="236"/>
      <c r="AG267" s="236"/>
      <c r="AH267" s="236"/>
      <c r="AI267" s="236"/>
      <c r="AJ267" s="236"/>
      <c r="AK267" s="236"/>
      <c r="AL267" s="236"/>
      <c r="AM267" s="236"/>
      <c r="AN267" s="236"/>
      <c r="AO267" s="236"/>
      <c r="AP267" s="236"/>
      <c r="AQ267" s="236"/>
      <c r="AR267" s="236"/>
      <c r="AS267" s="177">
        <f t="shared" si="7"/>
        <v>0</v>
      </c>
      <c r="AT267" s="172"/>
      <c r="AU267" s="173"/>
      <c r="AV267" s="173"/>
      <c r="AW267" s="173"/>
      <c r="AX267" s="172"/>
      <c r="AY267" s="172"/>
      <c r="AZ267" s="172"/>
      <c r="BA267" s="172"/>
      <c r="BB267" s="172"/>
      <c r="BC267" s="172"/>
      <c r="BD267" s="172"/>
      <c r="BE267" s="172"/>
      <c r="BF267" s="172"/>
      <c r="BG267" s="172"/>
      <c r="BH267" s="172"/>
      <c r="BI267" s="172"/>
      <c r="BJ267" s="172"/>
      <c r="BK267" s="172"/>
      <c r="BL267" s="172"/>
      <c r="BM267" s="172"/>
      <c r="BN267" s="172"/>
      <c r="BO267" s="172"/>
      <c r="BP267" s="172"/>
      <c r="BQ267" s="172"/>
      <c r="BR267" s="172"/>
      <c r="BS267" s="172"/>
      <c r="BT267" s="172"/>
      <c r="BU267" s="172"/>
      <c r="BV267" s="172"/>
      <c r="BW267" s="172"/>
      <c r="BX267" s="172"/>
      <c r="BY267" s="172"/>
      <c r="BZ267" s="172"/>
      <c r="CA267" s="172"/>
      <c r="CB267" s="172"/>
      <c r="CC267" s="172"/>
      <c r="CD267" s="172"/>
      <c r="CE267" s="172"/>
      <c r="CF267" s="172"/>
      <c r="CG267" s="172"/>
      <c r="CH267" s="172"/>
      <c r="CI267" s="172"/>
      <c r="CJ267" s="172"/>
      <c r="CK267" s="172"/>
      <c r="CL267" s="172"/>
      <c r="CM267" s="172"/>
      <c r="CN267" s="172"/>
      <c r="CO267" s="172"/>
      <c r="CP267" s="172"/>
      <c r="CQ267" s="172"/>
      <c r="CR267" s="172"/>
      <c r="CS267" s="172"/>
      <c r="CT267" s="172"/>
      <c r="CU267" s="172"/>
      <c r="CV267" s="172"/>
      <c r="CW267" s="172"/>
      <c r="CX267" s="172"/>
      <c r="CY267" s="172"/>
      <c r="CZ267" s="172"/>
      <c r="DA267" s="172"/>
      <c r="DB267" s="172"/>
      <c r="DC267" s="172"/>
      <c r="DD267" s="172"/>
      <c r="DE267" s="172"/>
      <c r="DF267" s="172"/>
      <c r="DG267" s="172"/>
      <c r="DH267" s="172"/>
      <c r="DI267" s="172"/>
    </row>
    <row r="268" spans="1:113" s="225" customFormat="1" hidden="1">
      <c r="A268" s="178" t="s">
        <v>512</v>
      </c>
      <c r="B268" s="243"/>
      <c r="C268" s="242"/>
      <c r="D268" s="241"/>
      <c r="E268" s="240"/>
      <c r="F268" s="239"/>
      <c r="G268" s="238"/>
      <c r="H268" s="231"/>
      <c r="I268" s="237"/>
      <c r="J268" s="236"/>
      <c r="K268" s="236"/>
      <c r="L268" s="236"/>
      <c r="M268" s="236"/>
      <c r="N268" s="236"/>
      <c r="O268" s="236"/>
      <c r="P268" s="236"/>
      <c r="Q268" s="236"/>
      <c r="R268" s="236"/>
      <c r="S268" s="236"/>
      <c r="T268" s="236"/>
      <c r="U268" s="236"/>
      <c r="V268" s="236"/>
      <c r="W268" s="236"/>
      <c r="X268" s="236"/>
      <c r="Y268" s="236"/>
      <c r="Z268" s="236"/>
      <c r="AA268" s="236"/>
      <c r="AB268" s="236"/>
      <c r="AC268" s="236"/>
      <c r="AD268" s="236"/>
      <c r="AE268" s="236"/>
      <c r="AF268" s="236"/>
      <c r="AG268" s="236"/>
      <c r="AH268" s="236"/>
      <c r="AI268" s="236"/>
      <c r="AJ268" s="236"/>
      <c r="AK268" s="236"/>
      <c r="AL268" s="236"/>
      <c r="AM268" s="236"/>
      <c r="AN268" s="236"/>
      <c r="AO268" s="236"/>
      <c r="AP268" s="236"/>
      <c r="AQ268" s="236"/>
      <c r="AR268" s="236"/>
      <c r="AS268" s="177">
        <f t="shared" si="7"/>
        <v>0</v>
      </c>
      <c r="AT268" s="172"/>
      <c r="AU268" s="173"/>
      <c r="AV268" s="173"/>
      <c r="AW268" s="173"/>
      <c r="AX268" s="172"/>
      <c r="AY268" s="172"/>
      <c r="AZ268" s="172"/>
      <c r="BA268" s="172"/>
      <c r="BB268" s="172"/>
      <c r="BC268" s="172"/>
      <c r="BD268" s="172"/>
      <c r="BE268" s="172"/>
      <c r="BF268" s="172"/>
      <c r="BG268" s="172"/>
      <c r="BH268" s="172"/>
      <c r="BI268" s="172"/>
      <c r="BJ268" s="172"/>
      <c r="BK268" s="172"/>
      <c r="BL268" s="172"/>
      <c r="BM268" s="172"/>
      <c r="BN268" s="172"/>
      <c r="BO268" s="172"/>
      <c r="BP268" s="172"/>
      <c r="BQ268" s="172"/>
      <c r="BR268" s="172"/>
      <c r="BS268" s="172"/>
      <c r="BT268" s="172"/>
      <c r="BU268" s="172"/>
      <c r="BV268" s="172"/>
      <c r="BW268" s="172"/>
      <c r="BX268" s="172"/>
      <c r="BY268" s="172"/>
      <c r="BZ268" s="172"/>
      <c r="CA268" s="172"/>
      <c r="CB268" s="172"/>
      <c r="CC268" s="172"/>
      <c r="CD268" s="172"/>
      <c r="CE268" s="172"/>
      <c r="CF268" s="172"/>
      <c r="CG268" s="172"/>
      <c r="CH268" s="172"/>
      <c r="CI268" s="172"/>
      <c r="CJ268" s="172"/>
      <c r="CK268" s="172"/>
      <c r="CL268" s="172"/>
      <c r="CM268" s="172"/>
      <c r="CN268" s="172"/>
      <c r="CO268" s="172"/>
      <c r="CP268" s="172"/>
      <c r="CQ268" s="172"/>
      <c r="CR268" s="172"/>
      <c r="CS268" s="172"/>
      <c r="CT268" s="172"/>
      <c r="CU268" s="172"/>
      <c r="CV268" s="172"/>
      <c r="CW268" s="172"/>
      <c r="CX268" s="172"/>
      <c r="CY268" s="172"/>
      <c r="CZ268" s="172"/>
      <c r="DA268" s="172"/>
      <c r="DB268" s="172"/>
      <c r="DC268" s="172"/>
      <c r="DD268" s="172"/>
      <c r="DE268" s="172"/>
      <c r="DF268" s="172"/>
      <c r="DG268" s="172"/>
      <c r="DH268" s="172"/>
      <c r="DI268" s="172"/>
    </row>
    <row r="269" spans="1:113" s="225" customFormat="1" hidden="1">
      <c r="A269" s="178" t="s">
        <v>513</v>
      </c>
      <c r="B269" s="243"/>
      <c r="C269" s="242"/>
      <c r="D269" s="241"/>
      <c r="E269" s="240"/>
      <c r="F269" s="239"/>
      <c r="G269" s="238"/>
      <c r="H269" s="231"/>
      <c r="I269" s="237"/>
      <c r="J269" s="236"/>
      <c r="K269" s="236"/>
      <c r="L269" s="236"/>
      <c r="M269" s="236"/>
      <c r="N269" s="236"/>
      <c r="O269" s="236"/>
      <c r="P269" s="236"/>
      <c r="Q269" s="236"/>
      <c r="R269" s="236"/>
      <c r="S269" s="236"/>
      <c r="T269" s="236"/>
      <c r="U269" s="236"/>
      <c r="V269" s="236"/>
      <c r="W269" s="236"/>
      <c r="X269" s="236"/>
      <c r="Y269" s="236"/>
      <c r="Z269" s="236"/>
      <c r="AA269" s="236"/>
      <c r="AB269" s="236"/>
      <c r="AC269" s="236"/>
      <c r="AD269" s="236"/>
      <c r="AE269" s="236"/>
      <c r="AF269" s="236"/>
      <c r="AG269" s="236"/>
      <c r="AH269" s="236"/>
      <c r="AI269" s="236"/>
      <c r="AJ269" s="236"/>
      <c r="AK269" s="236"/>
      <c r="AL269" s="236"/>
      <c r="AM269" s="236"/>
      <c r="AN269" s="236"/>
      <c r="AO269" s="236"/>
      <c r="AP269" s="236"/>
      <c r="AQ269" s="236"/>
      <c r="AR269" s="236"/>
      <c r="AS269" s="177">
        <f t="shared" si="7"/>
        <v>0</v>
      </c>
      <c r="AT269" s="172"/>
      <c r="AU269" s="173"/>
      <c r="AV269" s="173"/>
      <c r="AW269" s="173"/>
      <c r="AX269" s="172"/>
      <c r="AY269" s="172"/>
      <c r="AZ269" s="172"/>
      <c r="BA269" s="172"/>
      <c r="BB269" s="172"/>
      <c r="BC269" s="172"/>
      <c r="BD269" s="172"/>
      <c r="BE269" s="172"/>
      <c r="BF269" s="172"/>
      <c r="BG269" s="172"/>
      <c r="BH269" s="172"/>
      <c r="BI269" s="172"/>
      <c r="BJ269" s="172"/>
      <c r="BK269" s="172"/>
      <c r="BL269" s="172"/>
      <c r="BM269" s="172"/>
      <c r="BN269" s="172"/>
      <c r="BO269" s="172"/>
      <c r="BP269" s="172"/>
      <c r="BQ269" s="172"/>
      <c r="BR269" s="172"/>
      <c r="BS269" s="172"/>
      <c r="BT269" s="172"/>
      <c r="BU269" s="172"/>
      <c r="BV269" s="172"/>
      <c r="BW269" s="172"/>
      <c r="BX269" s="172"/>
      <c r="BY269" s="172"/>
      <c r="BZ269" s="172"/>
      <c r="CA269" s="172"/>
      <c r="CB269" s="172"/>
      <c r="CC269" s="172"/>
      <c r="CD269" s="172"/>
      <c r="CE269" s="172"/>
      <c r="CF269" s="172"/>
      <c r="CG269" s="172"/>
      <c r="CH269" s="172"/>
      <c r="CI269" s="172"/>
      <c r="CJ269" s="172"/>
      <c r="CK269" s="172"/>
      <c r="CL269" s="172"/>
      <c r="CM269" s="172"/>
      <c r="CN269" s="172"/>
      <c r="CO269" s="172"/>
      <c r="CP269" s="172"/>
      <c r="CQ269" s="172"/>
      <c r="CR269" s="172"/>
      <c r="CS269" s="172"/>
      <c r="CT269" s="172"/>
      <c r="CU269" s="172"/>
      <c r="CV269" s="172"/>
      <c r="CW269" s="172"/>
      <c r="CX269" s="172"/>
      <c r="CY269" s="172"/>
      <c r="CZ269" s="172"/>
      <c r="DA269" s="172"/>
      <c r="DB269" s="172"/>
      <c r="DC269" s="172"/>
      <c r="DD269" s="172"/>
      <c r="DE269" s="172"/>
      <c r="DF269" s="172"/>
      <c r="DG269" s="172"/>
      <c r="DH269" s="172"/>
      <c r="DI269" s="172"/>
    </row>
    <row r="270" spans="1:113" s="225" customFormat="1" hidden="1">
      <c r="A270" s="178" t="s">
        <v>514</v>
      </c>
      <c r="B270" s="243"/>
      <c r="C270" s="242"/>
      <c r="D270" s="241"/>
      <c r="E270" s="240"/>
      <c r="F270" s="239"/>
      <c r="G270" s="238"/>
      <c r="H270" s="231"/>
      <c r="I270" s="237"/>
      <c r="J270" s="236"/>
      <c r="K270" s="236"/>
      <c r="L270" s="236"/>
      <c r="M270" s="236"/>
      <c r="N270" s="236"/>
      <c r="O270" s="236"/>
      <c r="P270" s="236"/>
      <c r="Q270" s="236"/>
      <c r="R270" s="236"/>
      <c r="S270" s="236"/>
      <c r="T270" s="236"/>
      <c r="U270" s="236"/>
      <c r="V270" s="236"/>
      <c r="W270" s="236"/>
      <c r="X270" s="236"/>
      <c r="Y270" s="236"/>
      <c r="Z270" s="236"/>
      <c r="AA270" s="236"/>
      <c r="AB270" s="236"/>
      <c r="AC270" s="236"/>
      <c r="AD270" s="236"/>
      <c r="AE270" s="236"/>
      <c r="AF270" s="236"/>
      <c r="AG270" s="236"/>
      <c r="AH270" s="236"/>
      <c r="AI270" s="236"/>
      <c r="AJ270" s="236"/>
      <c r="AK270" s="236"/>
      <c r="AL270" s="236"/>
      <c r="AM270" s="236"/>
      <c r="AN270" s="236"/>
      <c r="AO270" s="236"/>
      <c r="AP270" s="236"/>
      <c r="AQ270" s="236"/>
      <c r="AR270" s="236"/>
      <c r="AS270" s="177">
        <f t="shared" si="7"/>
        <v>0</v>
      </c>
      <c r="AT270" s="172"/>
      <c r="AU270" s="173"/>
      <c r="AV270" s="173"/>
      <c r="AW270" s="173"/>
      <c r="AX270" s="172"/>
      <c r="AY270" s="172"/>
      <c r="AZ270" s="172"/>
      <c r="BA270" s="172"/>
      <c r="BB270" s="172"/>
      <c r="BC270" s="172"/>
      <c r="BD270" s="172"/>
      <c r="BE270" s="172"/>
      <c r="BF270" s="172"/>
      <c r="BG270" s="172"/>
      <c r="BH270" s="172"/>
      <c r="BI270" s="172"/>
      <c r="BJ270" s="172"/>
      <c r="BK270" s="172"/>
      <c r="BL270" s="172"/>
      <c r="BM270" s="172"/>
      <c r="BN270" s="172"/>
      <c r="BO270" s="172"/>
      <c r="BP270" s="172"/>
      <c r="BQ270" s="172"/>
      <c r="BR270" s="172"/>
      <c r="BS270" s="172"/>
      <c r="BT270" s="172"/>
      <c r="BU270" s="172"/>
      <c r="BV270" s="172"/>
      <c r="BW270" s="172"/>
      <c r="BX270" s="172"/>
      <c r="BY270" s="172"/>
      <c r="BZ270" s="172"/>
      <c r="CA270" s="172"/>
      <c r="CB270" s="172"/>
      <c r="CC270" s="172"/>
      <c r="CD270" s="172"/>
      <c r="CE270" s="172"/>
      <c r="CF270" s="172"/>
      <c r="CG270" s="172"/>
      <c r="CH270" s="172"/>
      <c r="CI270" s="172"/>
      <c r="CJ270" s="172"/>
      <c r="CK270" s="172"/>
      <c r="CL270" s="172"/>
      <c r="CM270" s="172"/>
      <c r="CN270" s="172"/>
      <c r="CO270" s="172"/>
      <c r="CP270" s="172"/>
      <c r="CQ270" s="172"/>
      <c r="CR270" s="172"/>
      <c r="CS270" s="172"/>
      <c r="CT270" s="172"/>
      <c r="CU270" s="172"/>
      <c r="CV270" s="172"/>
      <c r="CW270" s="172"/>
      <c r="CX270" s="172"/>
      <c r="CY270" s="172"/>
      <c r="CZ270" s="172"/>
      <c r="DA270" s="172"/>
      <c r="DB270" s="172"/>
      <c r="DC270" s="172"/>
      <c r="DD270" s="172"/>
      <c r="DE270" s="172"/>
      <c r="DF270" s="172"/>
      <c r="DG270" s="172"/>
      <c r="DH270" s="172"/>
      <c r="DI270" s="172"/>
    </row>
    <row r="271" spans="1:113" s="225" customFormat="1" hidden="1">
      <c r="A271" s="178" t="s">
        <v>515</v>
      </c>
      <c r="B271" s="243"/>
      <c r="C271" s="242"/>
      <c r="D271" s="241"/>
      <c r="E271" s="240"/>
      <c r="F271" s="239"/>
      <c r="G271" s="238"/>
      <c r="H271" s="231"/>
      <c r="I271" s="237"/>
      <c r="J271" s="236"/>
      <c r="K271" s="236"/>
      <c r="L271" s="236"/>
      <c r="M271" s="236"/>
      <c r="N271" s="236"/>
      <c r="O271" s="236"/>
      <c r="P271" s="236"/>
      <c r="Q271" s="236"/>
      <c r="R271" s="236"/>
      <c r="S271" s="236"/>
      <c r="T271" s="236"/>
      <c r="U271" s="236"/>
      <c r="V271" s="236"/>
      <c r="W271" s="236"/>
      <c r="X271" s="236"/>
      <c r="Y271" s="236"/>
      <c r="Z271" s="236"/>
      <c r="AA271" s="236"/>
      <c r="AB271" s="236"/>
      <c r="AC271" s="236"/>
      <c r="AD271" s="236"/>
      <c r="AE271" s="236"/>
      <c r="AF271" s="236"/>
      <c r="AG271" s="236"/>
      <c r="AH271" s="236"/>
      <c r="AI271" s="236"/>
      <c r="AJ271" s="236"/>
      <c r="AK271" s="236"/>
      <c r="AL271" s="236"/>
      <c r="AM271" s="236"/>
      <c r="AN271" s="236"/>
      <c r="AO271" s="236"/>
      <c r="AP271" s="236"/>
      <c r="AQ271" s="236"/>
      <c r="AR271" s="236"/>
      <c r="AS271" s="177">
        <f t="shared" si="7"/>
        <v>0</v>
      </c>
      <c r="AT271" s="172"/>
      <c r="AU271" s="173"/>
      <c r="AV271" s="173"/>
      <c r="AW271" s="173"/>
      <c r="AX271" s="172"/>
      <c r="AY271" s="172"/>
      <c r="AZ271" s="172"/>
      <c r="BA271" s="172"/>
      <c r="BB271" s="172"/>
      <c r="BC271" s="172"/>
      <c r="BD271" s="172"/>
      <c r="BE271" s="172"/>
      <c r="BF271" s="172"/>
      <c r="BG271" s="172"/>
      <c r="BH271" s="172"/>
      <c r="BI271" s="172"/>
      <c r="BJ271" s="172"/>
      <c r="BK271" s="172"/>
      <c r="BL271" s="172"/>
      <c r="BM271" s="172"/>
      <c r="BN271" s="172"/>
      <c r="BO271" s="172"/>
      <c r="BP271" s="172"/>
      <c r="BQ271" s="172"/>
      <c r="BR271" s="172"/>
      <c r="BS271" s="172"/>
      <c r="BT271" s="172"/>
      <c r="BU271" s="172"/>
      <c r="BV271" s="172"/>
      <c r="BW271" s="172"/>
      <c r="BX271" s="172"/>
      <c r="BY271" s="172"/>
      <c r="BZ271" s="172"/>
      <c r="CA271" s="172"/>
      <c r="CB271" s="172"/>
      <c r="CC271" s="172"/>
      <c r="CD271" s="172"/>
      <c r="CE271" s="172"/>
      <c r="CF271" s="172"/>
      <c r="CG271" s="172"/>
      <c r="CH271" s="172"/>
      <c r="CI271" s="172"/>
      <c r="CJ271" s="172"/>
      <c r="CK271" s="172"/>
      <c r="CL271" s="172"/>
      <c r="CM271" s="172"/>
      <c r="CN271" s="172"/>
      <c r="CO271" s="172"/>
      <c r="CP271" s="172"/>
      <c r="CQ271" s="172"/>
      <c r="CR271" s="172"/>
      <c r="CS271" s="172"/>
      <c r="CT271" s="172"/>
      <c r="CU271" s="172"/>
      <c r="CV271" s="172"/>
      <c r="CW271" s="172"/>
      <c r="CX271" s="172"/>
      <c r="CY271" s="172"/>
      <c r="CZ271" s="172"/>
      <c r="DA271" s="172"/>
      <c r="DB271" s="172"/>
      <c r="DC271" s="172"/>
      <c r="DD271" s="172"/>
      <c r="DE271" s="172"/>
      <c r="DF271" s="172"/>
      <c r="DG271" s="172"/>
      <c r="DH271" s="172"/>
      <c r="DI271" s="172"/>
    </row>
    <row r="272" spans="1:113" s="225" customFormat="1" hidden="1">
      <c r="A272" s="178" t="s">
        <v>516</v>
      </c>
      <c r="B272" s="243"/>
      <c r="C272" s="242"/>
      <c r="D272" s="241"/>
      <c r="E272" s="240"/>
      <c r="F272" s="239"/>
      <c r="G272" s="238"/>
      <c r="H272" s="231"/>
      <c r="I272" s="237"/>
      <c r="J272" s="236"/>
      <c r="K272" s="236"/>
      <c r="L272" s="236"/>
      <c r="M272" s="236"/>
      <c r="N272" s="236"/>
      <c r="O272" s="236"/>
      <c r="P272" s="236"/>
      <c r="Q272" s="236"/>
      <c r="R272" s="236"/>
      <c r="S272" s="236"/>
      <c r="T272" s="236"/>
      <c r="U272" s="236"/>
      <c r="V272" s="236"/>
      <c r="W272" s="236"/>
      <c r="X272" s="236"/>
      <c r="Y272" s="236"/>
      <c r="Z272" s="236"/>
      <c r="AA272" s="236"/>
      <c r="AB272" s="236"/>
      <c r="AC272" s="236"/>
      <c r="AD272" s="236"/>
      <c r="AE272" s="236"/>
      <c r="AF272" s="236"/>
      <c r="AG272" s="236"/>
      <c r="AH272" s="236"/>
      <c r="AI272" s="236"/>
      <c r="AJ272" s="236"/>
      <c r="AK272" s="236"/>
      <c r="AL272" s="236"/>
      <c r="AM272" s="236"/>
      <c r="AN272" s="236"/>
      <c r="AO272" s="236"/>
      <c r="AP272" s="236"/>
      <c r="AQ272" s="236"/>
      <c r="AR272" s="236"/>
      <c r="AS272" s="177">
        <f t="shared" si="7"/>
        <v>0</v>
      </c>
      <c r="AT272" s="172"/>
      <c r="AU272" s="173"/>
      <c r="AV272" s="173"/>
      <c r="AW272" s="173"/>
      <c r="AX272" s="172"/>
      <c r="AY272" s="172"/>
      <c r="AZ272" s="172"/>
      <c r="BA272" s="172"/>
      <c r="BB272" s="172"/>
      <c r="BC272" s="172"/>
      <c r="BD272" s="172"/>
      <c r="BE272" s="172"/>
      <c r="BF272" s="172"/>
      <c r="BG272" s="172"/>
      <c r="BH272" s="172"/>
      <c r="BI272" s="172"/>
      <c r="BJ272" s="172"/>
      <c r="BK272" s="172"/>
      <c r="BL272" s="172"/>
      <c r="BM272" s="172"/>
      <c r="BN272" s="172"/>
      <c r="BO272" s="172"/>
      <c r="BP272" s="172"/>
      <c r="BQ272" s="172"/>
      <c r="BR272" s="172"/>
      <c r="BS272" s="172"/>
      <c r="BT272" s="172"/>
      <c r="BU272" s="172"/>
      <c r="BV272" s="172"/>
      <c r="BW272" s="172"/>
      <c r="BX272" s="172"/>
      <c r="BY272" s="172"/>
      <c r="BZ272" s="172"/>
      <c r="CA272" s="172"/>
      <c r="CB272" s="172"/>
      <c r="CC272" s="172"/>
      <c r="CD272" s="172"/>
      <c r="CE272" s="172"/>
      <c r="CF272" s="172"/>
      <c r="CG272" s="172"/>
      <c r="CH272" s="172"/>
      <c r="CI272" s="172"/>
      <c r="CJ272" s="172"/>
      <c r="CK272" s="172"/>
      <c r="CL272" s="172"/>
      <c r="CM272" s="172"/>
      <c r="CN272" s="172"/>
      <c r="CO272" s="172"/>
      <c r="CP272" s="172"/>
      <c r="CQ272" s="172"/>
      <c r="CR272" s="172"/>
      <c r="CS272" s="172"/>
      <c r="CT272" s="172"/>
      <c r="CU272" s="172"/>
      <c r="CV272" s="172"/>
      <c r="CW272" s="172"/>
      <c r="CX272" s="172"/>
      <c r="CY272" s="172"/>
      <c r="CZ272" s="172"/>
      <c r="DA272" s="172"/>
      <c r="DB272" s="172"/>
      <c r="DC272" s="172"/>
      <c r="DD272" s="172"/>
      <c r="DE272" s="172"/>
      <c r="DF272" s="172"/>
      <c r="DG272" s="172"/>
      <c r="DH272" s="172"/>
      <c r="DI272" s="172"/>
    </row>
    <row r="273" spans="1:113" s="225" customFormat="1" hidden="1">
      <c r="A273" s="178" t="s">
        <v>517</v>
      </c>
      <c r="B273" s="243"/>
      <c r="C273" s="242"/>
      <c r="D273" s="241"/>
      <c r="E273" s="240"/>
      <c r="F273" s="239"/>
      <c r="G273" s="238"/>
      <c r="H273" s="231"/>
      <c r="I273" s="237"/>
      <c r="J273" s="236"/>
      <c r="K273" s="236"/>
      <c r="L273" s="236"/>
      <c r="M273" s="236"/>
      <c r="N273" s="236"/>
      <c r="O273" s="236"/>
      <c r="P273" s="236"/>
      <c r="Q273" s="236"/>
      <c r="R273" s="236"/>
      <c r="S273" s="236"/>
      <c r="T273" s="236"/>
      <c r="U273" s="236"/>
      <c r="V273" s="236"/>
      <c r="W273" s="236"/>
      <c r="X273" s="236"/>
      <c r="Y273" s="236"/>
      <c r="Z273" s="236"/>
      <c r="AA273" s="236"/>
      <c r="AB273" s="236"/>
      <c r="AC273" s="236"/>
      <c r="AD273" s="236"/>
      <c r="AE273" s="236"/>
      <c r="AF273" s="236"/>
      <c r="AG273" s="236"/>
      <c r="AH273" s="236"/>
      <c r="AI273" s="236"/>
      <c r="AJ273" s="236"/>
      <c r="AK273" s="236"/>
      <c r="AL273" s="236"/>
      <c r="AM273" s="236"/>
      <c r="AN273" s="236"/>
      <c r="AO273" s="236"/>
      <c r="AP273" s="236"/>
      <c r="AQ273" s="236"/>
      <c r="AR273" s="236"/>
      <c r="AS273" s="177">
        <f t="shared" si="7"/>
        <v>0</v>
      </c>
      <c r="AT273" s="172"/>
      <c r="AU273" s="173"/>
      <c r="AV273" s="173"/>
      <c r="AW273" s="173"/>
      <c r="AX273" s="172"/>
      <c r="AY273" s="172"/>
      <c r="AZ273" s="172"/>
      <c r="BA273" s="172"/>
      <c r="BB273" s="172"/>
      <c r="BC273" s="172"/>
      <c r="BD273" s="172"/>
      <c r="BE273" s="172"/>
      <c r="BF273" s="172"/>
      <c r="BG273" s="172"/>
      <c r="BH273" s="172"/>
      <c r="BI273" s="172"/>
      <c r="BJ273" s="172"/>
      <c r="BK273" s="172"/>
      <c r="BL273" s="172"/>
      <c r="BM273" s="172"/>
      <c r="BN273" s="172"/>
      <c r="BO273" s="172"/>
      <c r="BP273" s="172"/>
      <c r="BQ273" s="172"/>
      <c r="BR273" s="172"/>
      <c r="BS273" s="172"/>
      <c r="BT273" s="172"/>
      <c r="BU273" s="172"/>
      <c r="BV273" s="172"/>
      <c r="BW273" s="172"/>
      <c r="BX273" s="172"/>
      <c r="BY273" s="172"/>
      <c r="BZ273" s="172"/>
      <c r="CA273" s="172"/>
      <c r="CB273" s="172"/>
      <c r="CC273" s="172"/>
      <c r="CD273" s="172"/>
      <c r="CE273" s="172"/>
      <c r="CF273" s="172"/>
      <c r="CG273" s="172"/>
      <c r="CH273" s="172"/>
      <c r="CI273" s="172"/>
      <c r="CJ273" s="172"/>
      <c r="CK273" s="172"/>
      <c r="CL273" s="172"/>
      <c r="CM273" s="172"/>
      <c r="CN273" s="172"/>
      <c r="CO273" s="172"/>
      <c r="CP273" s="172"/>
      <c r="CQ273" s="172"/>
      <c r="CR273" s="172"/>
      <c r="CS273" s="172"/>
      <c r="CT273" s="172"/>
      <c r="CU273" s="172"/>
      <c r="CV273" s="172"/>
      <c r="CW273" s="172"/>
      <c r="CX273" s="172"/>
      <c r="CY273" s="172"/>
      <c r="CZ273" s="172"/>
      <c r="DA273" s="172"/>
      <c r="DB273" s="172"/>
      <c r="DC273" s="172"/>
      <c r="DD273" s="172"/>
      <c r="DE273" s="172"/>
      <c r="DF273" s="172"/>
      <c r="DG273" s="172"/>
      <c r="DH273" s="172"/>
      <c r="DI273" s="172"/>
    </row>
    <row r="274" spans="1:113" s="225" customFormat="1" hidden="1">
      <c r="A274" s="178" t="s">
        <v>518</v>
      </c>
      <c r="B274" s="243"/>
      <c r="C274" s="242"/>
      <c r="D274" s="241"/>
      <c r="E274" s="240"/>
      <c r="F274" s="239"/>
      <c r="G274" s="238"/>
      <c r="H274" s="231"/>
      <c r="I274" s="237"/>
      <c r="J274" s="236"/>
      <c r="K274" s="236"/>
      <c r="L274" s="236"/>
      <c r="M274" s="236"/>
      <c r="N274" s="236"/>
      <c r="O274" s="236"/>
      <c r="P274" s="236"/>
      <c r="Q274" s="236"/>
      <c r="R274" s="236"/>
      <c r="S274" s="236"/>
      <c r="T274" s="236"/>
      <c r="U274" s="236"/>
      <c r="V274" s="236"/>
      <c r="W274" s="236"/>
      <c r="X274" s="236"/>
      <c r="Y274" s="236"/>
      <c r="Z274" s="236"/>
      <c r="AA274" s="236"/>
      <c r="AB274" s="236"/>
      <c r="AC274" s="236"/>
      <c r="AD274" s="236"/>
      <c r="AE274" s="236"/>
      <c r="AF274" s="236"/>
      <c r="AG274" s="236"/>
      <c r="AH274" s="236"/>
      <c r="AI274" s="236"/>
      <c r="AJ274" s="236"/>
      <c r="AK274" s="236"/>
      <c r="AL274" s="236"/>
      <c r="AM274" s="236"/>
      <c r="AN274" s="236"/>
      <c r="AO274" s="236"/>
      <c r="AP274" s="236"/>
      <c r="AQ274" s="236"/>
      <c r="AR274" s="236"/>
      <c r="AS274" s="177">
        <f t="shared" si="7"/>
        <v>0</v>
      </c>
      <c r="AT274" s="172"/>
      <c r="AU274" s="173"/>
      <c r="AV274" s="173"/>
      <c r="AW274" s="173"/>
      <c r="AX274" s="172"/>
      <c r="AY274" s="172"/>
      <c r="AZ274" s="172"/>
      <c r="BA274" s="172"/>
      <c r="BB274" s="172"/>
      <c r="BC274" s="172"/>
      <c r="BD274" s="172"/>
      <c r="BE274" s="172"/>
      <c r="BF274" s="172"/>
      <c r="BG274" s="172"/>
      <c r="BH274" s="172"/>
      <c r="BI274" s="172"/>
      <c r="BJ274" s="172"/>
      <c r="BK274" s="172"/>
      <c r="BL274" s="172"/>
      <c r="BM274" s="172"/>
      <c r="BN274" s="172"/>
      <c r="BO274" s="172"/>
      <c r="BP274" s="172"/>
      <c r="BQ274" s="172"/>
      <c r="BR274" s="172"/>
      <c r="BS274" s="172"/>
      <c r="BT274" s="172"/>
      <c r="BU274" s="172"/>
      <c r="BV274" s="172"/>
      <c r="BW274" s="172"/>
      <c r="BX274" s="172"/>
      <c r="BY274" s="172"/>
      <c r="BZ274" s="172"/>
      <c r="CA274" s="172"/>
      <c r="CB274" s="172"/>
      <c r="CC274" s="172"/>
      <c r="CD274" s="172"/>
      <c r="CE274" s="172"/>
      <c r="CF274" s="172"/>
      <c r="CG274" s="172"/>
      <c r="CH274" s="172"/>
      <c r="CI274" s="172"/>
      <c r="CJ274" s="172"/>
      <c r="CK274" s="172"/>
      <c r="CL274" s="172"/>
      <c r="CM274" s="172"/>
      <c r="CN274" s="172"/>
      <c r="CO274" s="172"/>
      <c r="CP274" s="172"/>
      <c r="CQ274" s="172"/>
      <c r="CR274" s="172"/>
      <c r="CS274" s="172"/>
      <c r="CT274" s="172"/>
      <c r="CU274" s="172"/>
      <c r="CV274" s="172"/>
      <c r="CW274" s="172"/>
      <c r="CX274" s="172"/>
      <c r="CY274" s="172"/>
      <c r="CZ274" s="172"/>
      <c r="DA274" s="172"/>
      <c r="DB274" s="172"/>
      <c r="DC274" s="172"/>
      <c r="DD274" s="172"/>
      <c r="DE274" s="172"/>
      <c r="DF274" s="172"/>
      <c r="DG274" s="172"/>
      <c r="DH274" s="172"/>
      <c r="DI274" s="172"/>
    </row>
    <row r="275" spans="1:113" s="225" customFormat="1" hidden="1">
      <c r="A275" s="178" t="s">
        <v>519</v>
      </c>
      <c r="B275" s="243"/>
      <c r="C275" s="242"/>
      <c r="D275" s="241"/>
      <c r="E275" s="240"/>
      <c r="F275" s="239"/>
      <c r="G275" s="238"/>
      <c r="H275" s="231"/>
      <c r="I275" s="237"/>
      <c r="J275" s="236"/>
      <c r="K275" s="236"/>
      <c r="L275" s="236"/>
      <c r="M275" s="236"/>
      <c r="N275" s="236"/>
      <c r="O275" s="236"/>
      <c r="P275" s="236"/>
      <c r="Q275" s="236"/>
      <c r="R275" s="236"/>
      <c r="S275" s="236"/>
      <c r="T275" s="236"/>
      <c r="U275" s="236"/>
      <c r="V275" s="236"/>
      <c r="W275" s="236"/>
      <c r="X275" s="236"/>
      <c r="Y275" s="236"/>
      <c r="Z275" s="236"/>
      <c r="AA275" s="236"/>
      <c r="AB275" s="236"/>
      <c r="AC275" s="236"/>
      <c r="AD275" s="236"/>
      <c r="AE275" s="236"/>
      <c r="AF275" s="236"/>
      <c r="AG275" s="236"/>
      <c r="AH275" s="236"/>
      <c r="AI275" s="236"/>
      <c r="AJ275" s="236"/>
      <c r="AK275" s="236"/>
      <c r="AL275" s="236"/>
      <c r="AM275" s="236"/>
      <c r="AN275" s="236"/>
      <c r="AO275" s="236"/>
      <c r="AP275" s="236"/>
      <c r="AQ275" s="236"/>
      <c r="AR275" s="236"/>
      <c r="AS275" s="177">
        <f t="shared" si="7"/>
        <v>0</v>
      </c>
      <c r="AT275" s="172"/>
      <c r="AU275" s="173"/>
      <c r="AV275" s="173"/>
      <c r="AW275" s="173"/>
      <c r="AX275" s="172"/>
      <c r="AY275" s="172"/>
      <c r="AZ275" s="172"/>
      <c r="BA275" s="172"/>
      <c r="BB275" s="172"/>
      <c r="BC275" s="172"/>
      <c r="BD275" s="172"/>
      <c r="BE275" s="172"/>
      <c r="BF275" s="172"/>
      <c r="BG275" s="172"/>
      <c r="BH275" s="172"/>
      <c r="BI275" s="172"/>
      <c r="BJ275" s="172"/>
      <c r="BK275" s="172"/>
      <c r="BL275" s="172"/>
      <c r="BM275" s="172"/>
      <c r="BN275" s="172"/>
      <c r="BO275" s="172"/>
      <c r="BP275" s="172"/>
      <c r="BQ275" s="172"/>
      <c r="BR275" s="172"/>
      <c r="BS275" s="172"/>
      <c r="BT275" s="172"/>
      <c r="BU275" s="172"/>
      <c r="BV275" s="172"/>
      <c r="BW275" s="172"/>
      <c r="BX275" s="172"/>
      <c r="BY275" s="172"/>
      <c r="BZ275" s="172"/>
      <c r="CA275" s="172"/>
      <c r="CB275" s="172"/>
      <c r="CC275" s="172"/>
      <c r="CD275" s="172"/>
      <c r="CE275" s="172"/>
      <c r="CF275" s="172"/>
      <c r="CG275" s="172"/>
      <c r="CH275" s="172"/>
      <c r="CI275" s="172"/>
      <c r="CJ275" s="172"/>
      <c r="CK275" s="172"/>
      <c r="CL275" s="172"/>
      <c r="CM275" s="172"/>
      <c r="CN275" s="172"/>
      <c r="CO275" s="172"/>
      <c r="CP275" s="172"/>
      <c r="CQ275" s="172"/>
      <c r="CR275" s="172"/>
      <c r="CS275" s="172"/>
      <c r="CT275" s="172"/>
      <c r="CU275" s="172"/>
      <c r="CV275" s="172"/>
      <c r="CW275" s="172"/>
      <c r="CX275" s="172"/>
      <c r="CY275" s="172"/>
      <c r="CZ275" s="172"/>
      <c r="DA275" s="172"/>
      <c r="DB275" s="172"/>
      <c r="DC275" s="172"/>
      <c r="DD275" s="172"/>
      <c r="DE275" s="172"/>
      <c r="DF275" s="172"/>
      <c r="DG275" s="172"/>
      <c r="DH275" s="172"/>
      <c r="DI275" s="172"/>
    </row>
    <row r="276" spans="1:113" s="225" customFormat="1" hidden="1">
      <c r="A276" s="178" t="s">
        <v>520</v>
      </c>
      <c r="B276" s="243"/>
      <c r="C276" s="242"/>
      <c r="D276" s="241"/>
      <c r="E276" s="240"/>
      <c r="F276" s="239"/>
      <c r="G276" s="238"/>
      <c r="H276" s="231"/>
      <c r="I276" s="237"/>
      <c r="J276" s="236"/>
      <c r="K276" s="236"/>
      <c r="L276" s="236"/>
      <c r="M276" s="236"/>
      <c r="N276" s="236"/>
      <c r="O276" s="236"/>
      <c r="P276" s="236"/>
      <c r="Q276" s="236"/>
      <c r="R276" s="236"/>
      <c r="S276" s="236"/>
      <c r="T276" s="236"/>
      <c r="U276" s="236"/>
      <c r="V276" s="236"/>
      <c r="W276" s="236"/>
      <c r="X276" s="236"/>
      <c r="Y276" s="236"/>
      <c r="Z276" s="236"/>
      <c r="AA276" s="236"/>
      <c r="AB276" s="236"/>
      <c r="AC276" s="236"/>
      <c r="AD276" s="236"/>
      <c r="AE276" s="236"/>
      <c r="AF276" s="236"/>
      <c r="AG276" s="236"/>
      <c r="AH276" s="236"/>
      <c r="AI276" s="236"/>
      <c r="AJ276" s="236"/>
      <c r="AK276" s="236"/>
      <c r="AL276" s="236"/>
      <c r="AM276" s="236"/>
      <c r="AN276" s="236"/>
      <c r="AO276" s="236"/>
      <c r="AP276" s="236"/>
      <c r="AQ276" s="236"/>
      <c r="AR276" s="236"/>
      <c r="AS276" s="177">
        <f t="shared" si="7"/>
        <v>0</v>
      </c>
      <c r="AT276" s="172"/>
      <c r="AU276" s="173"/>
      <c r="AV276" s="173"/>
      <c r="AW276" s="173"/>
      <c r="AX276" s="172"/>
      <c r="AY276" s="172"/>
      <c r="AZ276" s="172"/>
      <c r="BA276" s="172"/>
      <c r="BB276" s="172"/>
      <c r="BC276" s="172"/>
      <c r="BD276" s="172"/>
      <c r="BE276" s="172"/>
      <c r="BF276" s="172"/>
      <c r="BG276" s="172"/>
      <c r="BH276" s="172"/>
      <c r="BI276" s="172"/>
      <c r="BJ276" s="172"/>
      <c r="BK276" s="172"/>
      <c r="BL276" s="172"/>
      <c r="BM276" s="172"/>
      <c r="BN276" s="172"/>
      <c r="BO276" s="172"/>
      <c r="BP276" s="172"/>
      <c r="BQ276" s="172"/>
      <c r="BR276" s="172"/>
      <c r="BS276" s="172"/>
      <c r="BT276" s="172"/>
      <c r="BU276" s="172"/>
      <c r="BV276" s="172"/>
      <c r="BW276" s="172"/>
      <c r="BX276" s="172"/>
      <c r="BY276" s="172"/>
      <c r="BZ276" s="172"/>
      <c r="CA276" s="172"/>
      <c r="CB276" s="172"/>
      <c r="CC276" s="172"/>
      <c r="CD276" s="172"/>
      <c r="CE276" s="172"/>
      <c r="CF276" s="172"/>
      <c r="CG276" s="172"/>
      <c r="CH276" s="172"/>
      <c r="CI276" s="172"/>
      <c r="CJ276" s="172"/>
      <c r="CK276" s="172"/>
      <c r="CL276" s="172"/>
      <c r="CM276" s="172"/>
      <c r="CN276" s="172"/>
      <c r="CO276" s="172"/>
      <c r="CP276" s="172"/>
      <c r="CQ276" s="172"/>
      <c r="CR276" s="172"/>
      <c r="CS276" s="172"/>
      <c r="CT276" s="172"/>
      <c r="CU276" s="172"/>
      <c r="CV276" s="172"/>
      <c r="CW276" s="172"/>
      <c r="CX276" s="172"/>
      <c r="CY276" s="172"/>
      <c r="CZ276" s="172"/>
      <c r="DA276" s="172"/>
      <c r="DB276" s="172"/>
      <c r="DC276" s="172"/>
      <c r="DD276" s="172"/>
      <c r="DE276" s="172"/>
      <c r="DF276" s="172"/>
      <c r="DG276" s="172"/>
      <c r="DH276" s="172"/>
      <c r="DI276" s="172"/>
    </row>
    <row r="277" spans="1:113" s="225" customFormat="1" hidden="1">
      <c r="A277" s="178" t="s">
        <v>521</v>
      </c>
      <c r="B277" s="243"/>
      <c r="C277" s="242"/>
      <c r="D277" s="241"/>
      <c r="E277" s="240"/>
      <c r="F277" s="239"/>
      <c r="G277" s="238"/>
      <c r="H277" s="231"/>
      <c r="I277" s="237"/>
      <c r="J277" s="236"/>
      <c r="K277" s="236"/>
      <c r="L277" s="236"/>
      <c r="M277" s="236"/>
      <c r="N277" s="236"/>
      <c r="O277" s="236"/>
      <c r="P277" s="236"/>
      <c r="Q277" s="236"/>
      <c r="R277" s="236"/>
      <c r="S277" s="236"/>
      <c r="T277" s="236"/>
      <c r="U277" s="236"/>
      <c r="V277" s="236"/>
      <c r="W277" s="236"/>
      <c r="X277" s="236"/>
      <c r="Y277" s="236"/>
      <c r="Z277" s="236"/>
      <c r="AA277" s="236"/>
      <c r="AB277" s="236"/>
      <c r="AC277" s="236"/>
      <c r="AD277" s="236"/>
      <c r="AE277" s="236"/>
      <c r="AF277" s="236"/>
      <c r="AG277" s="236"/>
      <c r="AH277" s="236"/>
      <c r="AI277" s="236"/>
      <c r="AJ277" s="236"/>
      <c r="AK277" s="236"/>
      <c r="AL277" s="236"/>
      <c r="AM277" s="236"/>
      <c r="AN277" s="236"/>
      <c r="AO277" s="236"/>
      <c r="AP277" s="236"/>
      <c r="AQ277" s="236"/>
      <c r="AR277" s="236"/>
      <c r="AS277" s="177">
        <f t="shared" si="7"/>
        <v>0</v>
      </c>
      <c r="AT277" s="172"/>
      <c r="AU277" s="173"/>
      <c r="AV277" s="173"/>
      <c r="AW277" s="173"/>
      <c r="AX277" s="172"/>
      <c r="AY277" s="172"/>
      <c r="AZ277" s="172"/>
      <c r="BA277" s="172"/>
      <c r="BB277" s="172"/>
      <c r="BC277" s="172"/>
      <c r="BD277" s="172"/>
      <c r="BE277" s="172"/>
      <c r="BF277" s="172"/>
      <c r="BG277" s="172"/>
      <c r="BH277" s="172"/>
      <c r="BI277" s="172"/>
      <c r="BJ277" s="172"/>
      <c r="BK277" s="172"/>
      <c r="BL277" s="172"/>
      <c r="BM277" s="172"/>
      <c r="BN277" s="172"/>
      <c r="BO277" s="172"/>
      <c r="BP277" s="172"/>
      <c r="BQ277" s="172"/>
      <c r="BR277" s="172"/>
      <c r="BS277" s="172"/>
      <c r="BT277" s="172"/>
      <c r="BU277" s="172"/>
      <c r="BV277" s="172"/>
      <c r="BW277" s="172"/>
      <c r="BX277" s="172"/>
      <c r="BY277" s="172"/>
      <c r="BZ277" s="172"/>
      <c r="CA277" s="172"/>
      <c r="CB277" s="172"/>
      <c r="CC277" s="172"/>
      <c r="CD277" s="172"/>
      <c r="CE277" s="172"/>
      <c r="CF277" s="172"/>
      <c r="CG277" s="172"/>
      <c r="CH277" s="172"/>
      <c r="CI277" s="172"/>
      <c r="CJ277" s="172"/>
      <c r="CK277" s="172"/>
      <c r="CL277" s="172"/>
      <c r="CM277" s="172"/>
      <c r="CN277" s="172"/>
      <c r="CO277" s="172"/>
      <c r="CP277" s="172"/>
      <c r="CQ277" s="172"/>
      <c r="CR277" s="172"/>
      <c r="CS277" s="172"/>
      <c r="CT277" s="172"/>
      <c r="CU277" s="172"/>
      <c r="CV277" s="172"/>
      <c r="CW277" s="172"/>
      <c r="CX277" s="172"/>
      <c r="CY277" s="172"/>
      <c r="CZ277" s="172"/>
      <c r="DA277" s="172"/>
      <c r="DB277" s="172"/>
      <c r="DC277" s="172"/>
      <c r="DD277" s="172"/>
      <c r="DE277" s="172"/>
      <c r="DF277" s="172"/>
      <c r="DG277" s="172"/>
      <c r="DH277" s="172"/>
      <c r="DI277" s="172"/>
    </row>
    <row r="278" spans="1:113" s="225" customFormat="1" hidden="1">
      <c r="A278" s="178" t="s">
        <v>522</v>
      </c>
      <c r="B278" s="243"/>
      <c r="C278" s="242"/>
      <c r="D278" s="241"/>
      <c r="E278" s="240"/>
      <c r="F278" s="239"/>
      <c r="G278" s="238"/>
      <c r="H278" s="231"/>
      <c r="I278" s="237"/>
      <c r="J278" s="236"/>
      <c r="K278" s="236"/>
      <c r="L278" s="236"/>
      <c r="M278" s="236"/>
      <c r="N278" s="236"/>
      <c r="O278" s="236"/>
      <c r="P278" s="236"/>
      <c r="Q278" s="236"/>
      <c r="R278" s="236"/>
      <c r="S278" s="236"/>
      <c r="T278" s="236"/>
      <c r="U278" s="236"/>
      <c r="V278" s="236"/>
      <c r="W278" s="236"/>
      <c r="X278" s="236"/>
      <c r="Y278" s="236"/>
      <c r="Z278" s="236"/>
      <c r="AA278" s="236"/>
      <c r="AB278" s="236"/>
      <c r="AC278" s="236"/>
      <c r="AD278" s="236"/>
      <c r="AE278" s="236"/>
      <c r="AF278" s="236"/>
      <c r="AG278" s="236"/>
      <c r="AH278" s="236"/>
      <c r="AI278" s="236"/>
      <c r="AJ278" s="236"/>
      <c r="AK278" s="236"/>
      <c r="AL278" s="236"/>
      <c r="AM278" s="236"/>
      <c r="AN278" s="236"/>
      <c r="AO278" s="236"/>
      <c r="AP278" s="236"/>
      <c r="AQ278" s="236"/>
      <c r="AR278" s="236"/>
      <c r="AS278" s="177">
        <f t="shared" si="7"/>
        <v>0</v>
      </c>
      <c r="AT278" s="172"/>
      <c r="AU278" s="173"/>
      <c r="AV278" s="173"/>
      <c r="AW278" s="173"/>
      <c r="AX278" s="172"/>
      <c r="AY278" s="172"/>
      <c r="AZ278" s="172"/>
      <c r="BA278" s="172"/>
      <c r="BB278" s="172"/>
      <c r="BC278" s="172"/>
      <c r="BD278" s="172"/>
      <c r="BE278" s="172"/>
      <c r="BF278" s="172"/>
      <c r="BG278" s="172"/>
      <c r="BH278" s="172"/>
      <c r="BI278" s="172"/>
      <c r="BJ278" s="172"/>
      <c r="BK278" s="172"/>
      <c r="BL278" s="172"/>
      <c r="BM278" s="172"/>
      <c r="BN278" s="172"/>
      <c r="BO278" s="172"/>
      <c r="BP278" s="172"/>
      <c r="BQ278" s="172"/>
      <c r="BR278" s="172"/>
      <c r="BS278" s="172"/>
      <c r="BT278" s="172"/>
      <c r="BU278" s="172"/>
      <c r="BV278" s="172"/>
      <c r="BW278" s="172"/>
      <c r="BX278" s="172"/>
      <c r="BY278" s="172"/>
      <c r="BZ278" s="172"/>
      <c r="CA278" s="172"/>
      <c r="CB278" s="172"/>
      <c r="CC278" s="172"/>
      <c r="CD278" s="172"/>
      <c r="CE278" s="172"/>
      <c r="CF278" s="172"/>
      <c r="CG278" s="172"/>
      <c r="CH278" s="172"/>
      <c r="CI278" s="172"/>
      <c r="CJ278" s="172"/>
      <c r="CK278" s="172"/>
      <c r="CL278" s="172"/>
      <c r="CM278" s="172"/>
      <c r="CN278" s="172"/>
      <c r="CO278" s="172"/>
      <c r="CP278" s="172"/>
      <c r="CQ278" s="172"/>
      <c r="CR278" s="172"/>
      <c r="CS278" s="172"/>
      <c r="CT278" s="172"/>
      <c r="CU278" s="172"/>
      <c r="CV278" s="172"/>
      <c r="CW278" s="172"/>
      <c r="CX278" s="172"/>
      <c r="CY278" s="172"/>
      <c r="CZ278" s="172"/>
      <c r="DA278" s="172"/>
      <c r="DB278" s="172"/>
      <c r="DC278" s="172"/>
      <c r="DD278" s="172"/>
      <c r="DE278" s="172"/>
      <c r="DF278" s="172"/>
      <c r="DG278" s="172"/>
      <c r="DH278" s="172"/>
      <c r="DI278" s="172"/>
    </row>
    <row r="279" spans="1:113" s="225" customFormat="1" hidden="1">
      <c r="A279" s="178" t="s">
        <v>523</v>
      </c>
      <c r="B279" s="243"/>
      <c r="C279" s="242"/>
      <c r="D279" s="241"/>
      <c r="E279" s="240"/>
      <c r="F279" s="239"/>
      <c r="G279" s="238"/>
      <c r="H279" s="231"/>
      <c r="I279" s="237"/>
      <c r="J279" s="236"/>
      <c r="K279" s="236"/>
      <c r="L279" s="236"/>
      <c r="M279" s="236"/>
      <c r="N279" s="236"/>
      <c r="O279" s="236"/>
      <c r="P279" s="236"/>
      <c r="Q279" s="236"/>
      <c r="R279" s="236"/>
      <c r="S279" s="236"/>
      <c r="T279" s="236"/>
      <c r="U279" s="236"/>
      <c r="V279" s="236"/>
      <c r="W279" s="236"/>
      <c r="X279" s="236"/>
      <c r="Y279" s="236"/>
      <c r="Z279" s="236"/>
      <c r="AA279" s="236"/>
      <c r="AB279" s="236"/>
      <c r="AC279" s="236"/>
      <c r="AD279" s="236"/>
      <c r="AE279" s="236"/>
      <c r="AF279" s="236"/>
      <c r="AG279" s="236"/>
      <c r="AH279" s="236"/>
      <c r="AI279" s="236"/>
      <c r="AJ279" s="236"/>
      <c r="AK279" s="236"/>
      <c r="AL279" s="236"/>
      <c r="AM279" s="236"/>
      <c r="AN279" s="236"/>
      <c r="AO279" s="236"/>
      <c r="AP279" s="236"/>
      <c r="AQ279" s="236"/>
      <c r="AR279" s="236"/>
      <c r="AS279" s="177">
        <f t="shared" si="7"/>
        <v>0</v>
      </c>
      <c r="AT279" s="172"/>
      <c r="AU279" s="173"/>
      <c r="AV279" s="173"/>
      <c r="AW279" s="173"/>
      <c r="AX279" s="172"/>
      <c r="AY279" s="172"/>
      <c r="AZ279" s="172"/>
      <c r="BA279" s="172"/>
      <c r="BB279" s="172"/>
      <c r="BC279" s="172"/>
      <c r="BD279" s="172"/>
      <c r="BE279" s="172"/>
      <c r="BF279" s="172"/>
      <c r="BG279" s="172"/>
      <c r="BH279" s="172"/>
      <c r="BI279" s="172"/>
      <c r="BJ279" s="172"/>
      <c r="BK279" s="172"/>
      <c r="BL279" s="172"/>
      <c r="BM279" s="172"/>
      <c r="BN279" s="172"/>
      <c r="BO279" s="172"/>
      <c r="BP279" s="172"/>
      <c r="BQ279" s="172"/>
      <c r="BR279" s="172"/>
      <c r="BS279" s="172"/>
      <c r="BT279" s="172"/>
      <c r="BU279" s="172"/>
      <c r="BV279" s="172"/>
      <c r="BW279" s="172"/>
      <c r="BX279" s="172"/>
      <c r="BY279" s="172"/>
      <c r="BZ279" s="172"/>
      <c r="CA279" s="172"/>
      <c r="CB279" s="172"/>
      <c r="CC279" s="172"/>
      <c r="CD279" s="172"/>
      <c r="CE279" s="172"/>
      <c r="CF279" s="172"/>
      <c r="CG279" s="172"/>
      <c r="CH279" s="172"/>
      <c r="CI279" s="172"/>
      <c r="CJ279" s="172"/>
      <c r="CK279" s="172"/>
      <c r="CL279" s="172"/>
      <c r="CM279" s="172"/>
      <c r="CN279" s="172"/>
      <c r="CO279" s="172"/>
      <c r="CP279" s="172"/>
      <c r="CQ279" s="172"/>
      <c r="CR279" s="172"/>
      <c r="CS279" s="172"/>
      <c r="CT279" s="172"/>
      <c r="CU279" s="172"/>
      <c r="CV279" s="172"/>
      <c r="CW279" s="172"/>
      <c r="CX279" s="172"/>
      <c r="CY279" s="172"/>
      <c r="CZ279" s="172"/>
      <c r="DA279" s="172"/>
      <c r="DB279" s="172"/>
      <c r="DC279" s="172"/>
      <c r="DD279" s="172"/>
      <c r="DE279" s="172"/>
      <c r="DF279" s="172"/>
      <c r="DG279" s="172"/>
      <c r="DH279" s="172"/>
      <c r="DI279" s="172"/>
    </row>
    <row r="280" spans="1:113" s="225" customFormat="1" hidden="1">
      <c r="A280" s="178" t="s">
        <v>524</v>
      </c>
      <c r="B280" s="243"/>
      <c r="C280" s="242"/>
      <c r="D280" s="241"/>
      <c r="E280" s="240"/>
      <c r="F280" s="239"/>
      <c r="G280" s="238"/>
      <c r="H280" s="231"/>
      <c r="I280" s="237"/>
      <c r="J280" s="236"/>
      <c r="K280" s="236"/>
      <c r="L280" s="236"/>
      <c r="M280" s="236"/>
      <c r="N280" s="236"/>
      <c r="O280" s="236"/>
      <c r="P280" s="236"/>
      <c r="Q280" s="236"/>
      <c r="R280" s="236"/>
      <c r="S280" s="236"/>
      <c r="T280" s="236"/>
      <c r="U280" s="236"/>
      <c r="V280" s="236"/>
      <c r="W280" s="236"/>
      <c r="X280" s="236"/>
      <c r="Y280" s="236"/>
      <c r="Z280" s="236"/>
      <c r="AA280" s="236"/>
      <c r="AB280" s="236"/>
      <c r="AC280" s="236"/>
      <c r="AD280" s="236"/>
      <c r="AE280" s="236"/>
      <c r="AF280" s="236"/>
      <c r="AG280" s="236"/>
      <c r="AH280" s="236"/>
      <c r="AI280" s="236"/>
      <c r="AJ280" s="236"/>
      <c r="AK280" s="236"/>
      <c r="AL280" s="236"/>
      <c r="AM280" s="236"/>
      <c r="AN280" s="236"/>
      <c r="AO280" s="236"/>
      <c r="AP280" s="236"/>
      <c r="AQ280" s="236"/>
      <c r="AR280" s="236"/>
      <c r="AS280" s="177">
        <f t="shared" si="7"/>
        <v>0</v>
      </c>
      <c r="AT280" s="172"/>
      <c r="AU280" s="173"/>
      <c r="AV280" s="173"/>
      <c r="AW280" s="173"/>
      <c r="AX280" s="172"/>
      <c r="AY280" s="172"/>
      <c r="AZ280" s="172"/>
      <c r="BA280" s="172"/>
      <c r="BB280" s="172"/>
      <c r="BC280" s="172"/>
      <c r="BD280" s="172"/>
      <c r="BE280" s="172"/>
      <c r="BF280" s="172"/>
      <c r="BG280" s="172"/>
      <c r="BH280" s="172"/>
      <c r="BI280" s="172"/>
      <c r="BJ280" s="172"/>
      <c r="BK280" s="172"/>
      <c r="BL280" s="172"/>
      <c r="BM280" s="172"/>
      <c r="BN280" s="172"/>
      <c r="BO280" s="172"/>
      <c r="BP280" s="172"/>
      <c r="BQ280" s="172"/>
      <c r="BR280" s="172"/>
      <c r="BS280" s="172"/>
      <c r="BT280" s="172"/>
      <c r="BU280" s="172"/>
      <c r="BV280" s="172"/>
      <c r="BW280" s="172"/>
      <c r="BX280" s="172"/>
      <c r="BY280" s="172"/>
      <c r="BZ280" s="172"/>
      <c r="CA280" s="172"/>
      <c r="CB280" s="172"/>
      <c r="CC280" s="172"/>
      <c r="CD280" s="172"/>
      <c r="CE280" s="172"/>
      <c r="CF280" s="172"/>
      <c r="CG280" s="172"/>
      <c r="CH280" s="172"/>
      <c r="CI280" s="172"/>
      <c r="CJ280" s="172"/>
      <c r="CK280" s="172"/>
      <c r="CL280" s="172"/>
      <c r="CM280" s="172"/>
      <c r="CN280" s="172"/>
      <c r="CO280" s="172"/>
      <c r="CP280" s="172"/>
      <c r="CQ280" s="172"/>
      <c r="CR280" s="172"/>
      <c r="CS280" s="172"/>
      <c r="CT280" s="172"/>
      <c r="CU280" s="172"/>
      <c r="CV280" s="172"/>
      <c r="CW280" s="172"/>
      <c r="CX280" s="172"/>
      <c r="CY280" s="172"/>
      <c r="CZ280" s="172"/>
      <c r="DA280" s="172"/>
      <c r="DB280" s="172"/>
      <c r="DC280" s="172"/>
      <c r="DD280" s="172"/>
      <c r="DE280" s="172"/>
      <c r="DF280" s="172"/>
      <c r="DG280" s="172"/>
      <c r="DH280" s="172"/>
      <c r="DI280" s="172"/>
    </row>
    <row r="281" spans="1:113" s="225" customFormat="1" hidden="1">
      <c r="A281" s="178" t="s">
        <v>525</v>
      </c>
      <c r="B281" s="243"/>
      <c r="C281" s="242"/>
      <c r="D281" s="241"/>
      <c r="E281" s="240"/>
      <c r="F281" s="239"/>
      <c r="G281" s="238"/>
      <c r="H281" s="231"/>
      <c r="I281" s="237"/>
      <c r="J281" s="236"/>
      <c r="K281" s="236"/>
      <c r="L281" s="236"/>
      <c r="M281" s="236"/>
      <c r="N281" s="236"/>
      <c r="O281" s="236"/>
      <c r="P281" s="236"/>
      <c r="Q281" s="236"/>
      <c r="R281" s="236"/>
      <c r="S281" s="236"/>
      <c r="T281" s="236"/>
      <c r="U281" s="236"/>
      <c r="V281" s="236"/>
      <c r="W281" s="236"/>
      <c r="X281" s="236"/>
      <c r="Y281" s="236"/>
      <c r="Z281" s="236"/>
      <c r="AA281" s="236"/>
      <c r="AB281" s="236"/>
      <c r="AC281" s="236"/>
      <c r="AD281" s="236"/>
      <c r="AE281" s="236"/>
      <c r="AF281" s="236"/>
      <c r="AG281" s="236"/>
      <c r="AH281" s="236"/>
      <c r="AI281" s="236"/>
      <c r="AJ281" s="236"/>
      <c r="AK281" s="236"/>
      <c r="AL281" s="236"/>
      <c r="AM281" s="236"/>
      <c r="AN281" s="236"/>
      <c r="AO281" s="236"/>
      <c r="AP281" s="236"/>
      <c r="AQ281" s="236"/>
      <c r="AR281" s="236"/>
      <c r="AS281" s="177">
        <f t="shared" si="7"/>
        <v>0</v>
      </c>
      <c r="AT281" s="172"/>
      <c r="AU281" s="173"/>
      <c r="AV281" s="173"/>
      <c r="AW281" s="173"/>
      <c r="AX281" s="172"/>
      <c r="AY281" s="172"/>
      <c r="AZ281" s="172"/>
      <c r="BA281" s="172"/>
      <c r="BB281" s="172"/>
      <c r="BC281" s="172"/>
      <c r="BD281" s="172"/>
      <c r="BE281" s="172"/>
      <c r="BF281" s="172"/>
      <c r="BG281" s="172"/>
      <c r="BH281" s="172"/>
      <c r="BI281" s="172"/>
      <c r="BJ281" s="172"/>
      <c r="BK281" s="172"/>
      <c r="BL281" s="172"/>
      <c r="BM281" s="172"/>
      <c r="BN281" s="172"/>
      <c r="BO281" s="172"/>
      <c r="BP281" s="172"/>
      <c r="BQ281" s="172"/>
      <c r="BR281" s="172"/>
      <c r="BS281" s="172"/>
      <c r="BT281" s="172"/>
      <c r="BU281" s="172"/>
      <c r="BV281" s="172"/>
      <c r="BW281" s="172"/>
      <c r="BX281" s="172"/>
      <c r="BY281" s="172"/>
      <c r="BZ281" s="172"/>
      <c r="CA281" s="172"/>
      <c r="CB281" s="172"/>
      <c r="CC281" s="172"/>
      <c r="CD281" s="172"/>
      <c r="CE281" s="172"/>
      <c r="CF281" s="172"/>
      <c r="CG281" s="172"/>
      <c r="CH281" s="172"/>
      <c r="CI281" s="172"/>
      <c r="CJ281" s="172"/>
      <c r="CK281" s="172"/>
      <c r="CL281" s="172"/>
      <c r="CM281" s="172"/>
      <c r="CN281" s="172"/>
      <c r="CO281" s="172"/>
      <c r="CP281" s="172"/>
      <c r="CQ281" s="172"/>
      <c r="CR281" s="172"/>
      <c r="CS281" s="172"/>
      <c r="CT281" s="172"/>
      <c r="CU281" s="172"/>
      <c r="CV281" s="172"/>
      <c r="CW281" s="172"/>
      <c r="CX281" s="172"/>
      <c r="CY281" s="172"/>
      <c r="CZ281" s="172"/>
      <c r="DA281" s="172"/>
      <c r="DB281" s="172"/>
      <c r="DC281" s="172"/>
      <c r="DD281" s="172"/>
      <c r="DE281" s="172"/>
      <c r="DF281" s="172"/>
      <c r="DG281" s="172"/>
      <c r="DH281" s="172"/>
      <c r="DI281" s="172"/>
    </row>
    <row r="282" spans="1:113" s="225" customFormat="1" hidden="1">
      <c r="A282" s="178" t="s">
        <v>526</v>
      </c>
      <c r="B282" s="243"/>
      <c r="C282" s="242"/>
      <c r="D282" s="241"/>
      <c r="E282" s="240"/>
      <c r="F282" s="239"/>
      <c r="G282" s="238"/>
      <c r="H282" s="231"/>
      <c r="I282" s="237"/>
      <c r="J282" s="236"/>
      <c r="K282" s="236"/>
      <c r="L282" s="236"/>
      <c r="M282" s="236"/>
      <c r="N282" s="236"/>
      <c r="O282" s="236"/>
      <c r="P282" s="236"/>
      <c r="Q282" s="236"/>
      <c r="R282" s="236"/>
      <c r="S282" s="236"/>
      <c r="T282" s="236"/>
      <c r="U282" s="236"/>
      <c r="V282" s="236"/>
      <c r="W282" s="236"/>
      <c r="X282" s="236"/>
      <c r="Y282" s="236"/>
      <c r="Z282" s="236"/>
      <c r="AA282" s="236"/>
      <c r="AB282" s="236"/>
      <c r="AC282" s="236"/>
      <c r="AD282" s="236"/>
      <c r="AE282" s="236"/>
      <c r="AF282" s="236"/>
      <c r="AG282" s="236"/>
      <c r="AH282" s="236"/>
      <c r="AI282" s="236"/>
      <c r="AJ282" s="236"/>
      <c r="AK282" s="236"/>
      <c r="AL282" s="236"/>
      <c r="AM282" s="236"/>
      <c r="AN282" s="236"/>
      <c r="AO282" s="236"/>
      <c r="AP282" s="236"/>
      <c r="AQ282" s="236"/>
      <c r="AR282" s="236"/>
      <c r="AS282" s="177">
        <f t="shared" si="7"/>
        <v>0</v>
      </c>
      <c r="AT282" s="172"/>
      <c r="AU282" s="173"/>
      <c r="AV282" s="173"/>
      <c r="AW282" s="173"/>
      <c r="AX282" s="172"/>
      <c r="AY282" s="172"/>
      <c r="AZ282" s="172"/>
      <c r="BA282" s="172"/>
      <c r="BB282" s="172"/>
      <c r="BC282" s="172"/>
      <c r="BD282" s="172"/>
      <c r="BE282" s="172"/>
      <c r="BF282" s="172"/>
      <c r="BG282" s="172"/>
      <c r="BH282" s="172"/>
      <c r="BI282" s="172"/>
      <c r="BJ282" s="172"/>
      <c r="BK282" s="172"/>
      <c r="BL282" s="172"/>
      <c r="BM282" s="172"/>
      <c r="BN282" s="172"/>
      <c r="BO282" s="172"/>
      <c r="BP282" s="172"/>
      <c r="BQ282" s="172"/>
      <c r="BR282" s="172"/>
      <c r="BS282" s="172"/>
      <c r="BT282" s="172"/>
      <c r="BU282" s="172"/>
      <c r="BV282" s="172"/>
      <c r="BW282" s="172"/>
      <c r="BX282" s="172"/>
      <c r="BY282" s="172"/>
      <c r="BZ282" s="172"/>
      <c r="CA282" s="172"/>
      <c r="CB282" s="172"/>
      <c r="CC282" s="172"/>
      <c r="CD282" s="172"/>
      <c r="CE282" s="172"/>
      <c r="CF282" s="172"/>
      <c r="CG282" s="172"/>
      <c r="CH282" s="172"/>
      <c r="CI282" s="172"/>
      <c r="CJ282" s="172"/>
      <c r="CK282" s="172"/>
      <c r="CL282" s="172"/>
      <c r="CM282" s="172"/>
      <c r="CN282" s="172"/>
      <c r="CO282" s="172"/>
      <c r="CP282" s="172"/>
      <c r="CQ282" s="172"/>
      <c r="CR282" s="172"/>
      <c r="CS282" s="172"/>
      <c r="CT282" s="172"/>
      <c r="CU282" s="172"/>
      <c r="CV282" s="172"/>
      <c r="CW282" s="172"/>
      <c r="CX282" s="172"/>
      <c r="CY282" s="172"/>
      <c r="CZ282" s="172"/>
      <c r="DA282" s="172"/>
      <c r="DB282" s="172"/>
      <c r="DC282" s="172"/>
      <c r="DD282" s="172"/>
      <c r="DE282" s="172"/>
      <c r="DF282" s="172"/>
      <c r="DG282" s="172"/>
      <c r="DH282" s="172"/>
      <c r="DI282" s="172"/>
    </row>
    <row r="283" spans="1:113" s="225" customFormat="1" hidden="1">
      <c r="A283" s="178" t="s">
        <v>527</v>
      </c>
      <c r="B283" s="243"/>
      <c r="C283" s="242"/>
      <c r="D283" s="241"/>
      <c r="E283" s="240"/>
      <c r="F283" s="239"/>
      <c r="G283" s="238"/>
      <c r="H283" s="231"/>
      <c r="I283" s="237"/>
      <c r="J283" s="236"/>
      <c r="K283" s="236"/>
      <c r="L283" s="236"/>
      <c r="M283" s="236"/>
      <c r="N283" s="236"/>
      <c r="O283" s="236"/>
      <c r="P283" s="236"/>
      <c r="Q283" s="236"/>
      <c r="R283" s="236"/>
      <c r="S283" s="236"/>
      <c r="T283" s="236"/>
      <c r="U283" s="236"/>
      <c r="V283" s="236"/>
      <c r="W283" s="236"/>
      <c r="X283" s="236"/>
      <c r="Y283" s="236"/>
      <c r="Z283" s="236"/>
      <c r="AA283" s="236"/>
      <c r="AB283" s="236"/>
      <c r="AC283" s="236"/>
      <c r="AD283" s="236"/>
      <c r="AE283" s="236"/>
      <c r="AF283" s="236"/>
      <c r="AG283" s="236"/>
      <c r="AH283" s="236"/>
      <c r="AI283" s="236"/>
      <c r="AJ283" s="236"/>
      <c r="AK283" s="236"/>
      <c r="AL283" s="236"/>
      <c r="AM283" s="236"/>
      <c r="AN283" s="236"/>
      <c r="AO283" s="236"/>
      <c r="AP283" s="236"/>
      <c r="AQ283" s="236"/>
      <c r="AR283" s="236"/>
      <c r="AS283" s="177">
        <f t="shared" si="7"/>
        <v>0</v>
      </c>
      <c r="AT283" s="172"/>
      <c r="AU283" s="173"/>
      <c r="AV283" s="173"/>
      <c r="AW283" s="173"/>
      <c r="AX283" s="172"/>
      <c r="AY283" s="172"/>
      <c r="AZ283" s="172"/>
      <c r="BA283" s="172"/>
      <c r="BB283" s="172"/>
      <c r="BC283" s="172"/>
      <c r="BD283" s="172"/>
      <c r="BE283" s="172"/>
      <c r="BF283" s="172"/>
      <c r="BG283" s="172"/>
      <c r="BH283" s="172"/>
      <c r="BI283" s="172"/>
      <c r="BJ283" s="172"/>
      <c r="BK283" s="172"/>
      <c r="BL283" s="172"/>
      <c r="BM283" s="172"/>
      <c r="BN283" s="172"/>
      <c r="BO283" s="172"/>
      <c r="BP283" s="172"/>
      <c r="BQ283" s="172"/>
      <c r="BR283" s="172"/>
      <c r="BS283" s="172"/>
      <c r="BT283" s="172"/>
      <c r="BU283" s="172"/>
      <c r="BV283" s="172"/>
      <c r="BW283" s="172"/>
      <c r="BX283" s="172"/>
      <c r="BY283" s="172"/>
      <c r="BZ283" s="172"/>
      <c r="CA283" s="172"/>
      <c r="CB283" s="172"/>
      <c r="CC283" s="172"/>
      <c r="CD283" s="172"/>
      <c r="CE283" s="172"/>
      <c r="CF283" s="172"/>
      <c r="CG283" s="172"/>
      <c r="CH283" s="172"/>
      <c r="CI283" s="172"/>
      <c r="CJ283" s="172"/>
      <c r="CK283" s="172"/>
      <c r="CL283" s="172"/>
      <c r="CM283" s="172"/>
      <c r="CN283" s="172"/>
      <c r="CO283" s="172"/>
      <c r="CP283" s="172"/>
      <c r="CQ283" s="172"/>
      <c r="CR283" s="172"/>
      <c r="CS283" s="172"/>
      <c r="CT283" s="172"/>
      <c r="CU283" s="172"/>
      <c r="CV283" s="172"/>
      <c r="CW283" s="172"/>
      <c r="CX283" s="172"/>
      <c r="CY283" s="172"/>
      <c r="CZ283" s="172"/>
      <c r="DA283" s="172"/>
      <c r="DB283" s="172"/>
      <c r="DC283" s="172"/>
      <c r="DD283" s="172"/>
      <c r="DE283" s="172"/>
      <c r="DF283" s="172"/>
      <c r="DG283" s="172"/>
      <c r="DH283" s="172"/>
      <c r="DI283" s="172"/>
    </row>
    <row r="284" spans="1:113" s="225" customFormat="1" hidden="1">
      <c r="A284" s="178" t="s">
        <v>528</v>
      </c>
      <c r="B284" s="243"/>
      <c r="C284" s="242"/>
      <c r="D284" s="241"/>
      <c r="E284" s="240"/>
      <c r="F284" s="239"/>
      <c r="G284" s="238"/>
      <c r="H284" s="231"/>
      <c r="I284" s="237"/>
      <c r="J284" s="236"/>
      <c r="K284" s="236"/>
      <c r="L284" s="236"/>
      <c r="M284" s="236"/>
      <c r="N284" s="236"/>
      <c r="O284" s="236"/>
      <c r="P284" s="236"/>
      <c r="Q284" s="236"/>
      <c r="R284" s="236"/>
      <c r="S284" s="236"/>
      <c r="T284" s="236"/>
      <c r="U284" s="236"/>
      <c r="V284" s="236"/>
      <c r="W284" s="236"/>
      <c r="X284" s="236"/>
      <c r="Y284" s="236"/>
      <c r="Z284" s="236"/>
      <c r="AA284" s="236"/>
      <c r="AB284" s="236"/>
      <c r="AC284" s="236"/>
      <c r="AD284" s="236"/>
      <c r="AE284" s="236"/>
      <c r="AF284" s="236"/>
      <c r="AG284" s="236"/>
      <c r="AH284" s="236"/>
      <c r="AI284" s="236"/>
      <c r="AJ284" s="236"/>
      <c r="AK284" s="236"/>
      <c r="AL284" s="236"/>
      <c r="AM284" s="236"/>
      <c r="AN284" s="236"/>
      <c r="AO284" s="236"/>
      <c r="AP284" s="236"/>
      <c r="AQ284" s="236"/>
      <c r="AR284" s="236"/>
      <c r="AS284" s="177">
        <f t="shared" si="7"/>
        <v>0</v>
      </c>
      <c r="AT284" s="172"/>
      <c r="AU284" s="173"/>
      <c r="AV284" s="173"/>
      <c r="AW284" s="173"/>
      <c r="AX284" s="172"/>
      <c r="AY284" s="172"/>
      <c r="AZ284" s="172"/>
      <c r="BA284" s="172"/>
      <c r="BB284" s="172"/>
      <c r="BC284" s="172"/>
      <c r="BD284" s="172"/>
      <c r="BE284" s="172"/>
      <c r="BF284" s="172"/>
      <c r="BG284" s="172"/>
      <c r="BH284" s="172"/>
      <c r="BI284" s="172"/>
      <c r="BJ284" s="172"/>
      <c r="BK284" s="172"/>
      <c r="BL284" s="172"/>
      <c r="BM284" s="172"/>
      <c r="BN284" s="172"/>
      <c r="BO284" s="172"/>
      <c r="BP284" s="172"/>
      <c r="BQ284" s="172"/>
      <c r="BR284" s="172"/>
      <c r="BS284" s="172"/>
      <c r="BT284" s="172"/>
      <c r="BU284" s="172"/>
      <c r="BV284" s="172"/>
      <c r="BW284" s="172"/>
      <c r="BX284" s="172"/>
      <c r="BY284" s="172"/>
      <c r="BZ284" s="172"/>
      <c r="CA284" s="172"/>
      <c r="CB284" s="172"/>
      <c r="CC284" s="172"/>
      <c r="CD284" s="172"/>
      <c r="CE284" s="172"/>
      <c r="CF284" s="172"/>
      <c r="CG284" s="172"/>
      <c r="CH284" s="172"/>
      <c r="CI284" s="172"/>
      <c r="CJ284" s="172"/>
      <c r="CK284" s="172"/>
      <c r="CL284" s="172"/>
      <c r="CM284" s="172"/>
      <c r="CN284" s="172"/>
      <c r="CO284" s="172"/>
      <c r="CP284" s="172"/>
      <c r="CQ284" s="172"/>
      <c r="CR284" s="172"/>
      <c r="CS284" s="172"/>
      <c r="CT284" s="172"/>
      <c r="CU284" s="172"/>
      <c r="CV284" s="172"/>
      <c r="CW284" s="172"/>
      <c r="CX284" s="172"/>
      <c r="CY284" s="172"/>
      <c r="CZ284" s="172"/>
      <c r="DA284" s="172"/>
      <c r="DB284" s="172"/>
      <c r="DC284" s="172"/>
      <c r="DD284" s="172"/>
      <c r="DE284" s="172"/>
      <c r="DF284" s="172"/>
      <c r="DG284" s="172"/>
      <c r="DH284" s="172"/>
      <c r="DI284" s="172"/>
    </row>
    <row r="285" spans="1:113" s="225" customFormat="1" hidden="1">
      <c r="A285" s="178" t="s">
        <v>529</v>
      </c>
      <c r="B285" s="243"/>
      <c r="C285" s="242"/>
      <c r="D285" s="241"/>
      <c r="E285" s="240"/>
      <c r="F285" s="239"/>
      <c r="G285" s="238"/>
      <c r="H285" s="231"/>
      <c r="I285" s="237"/>
      <c r="J285" s="236"/>
      <c r="K285" s="236"/>
      <c r="L285" s="236"/>
      <c r="M285" s="236"/>
      <c r="N285" s="236"/>
      <c r="O285" s="236"/>
      <c r="P285" s="236"/>
      <c r="Q285" s="236"/>
      <c r="R285" s="236"/>
      <c r="S285" s="236"/>
      <c r="T285" s="236"/>
      <c r="U285" s="236"/>
      <c r="V285" s="236"/>
      <c r="W285" s="236"/>
      <c r="X285" s="236"/>
      <c r="Y285" s="236"/>
      <c r="Z285" s="236"/>
      <c r="AA285" s="236"/>
      <c r="AB285" s="236"/>
      <c r="AC285" s="236"/>
      <c r="AD285" s="236"/>
      <c r="AE285" s="236"/>
      <c r="AF285" s="236"/>
      <c r="AG285" s="236"/>
      <c r="AH285" s="236"/>
      <c r="AI285" s="236"/>
      <c r="AJ285" s="236"/>
      <c r="AK285" s="236"/>
      <c r="AL285" s="236"/>
      <c r="AM285" s="236"/>
      <c r="AN285" s="236"/>
      <c r="AO285" s="236"/>
      <c r="AP285" s="236"/>
      <c r="AQ285" s="236"/>
      <c r="AR285" s="236"/>
      <c r="AS285" s="177">
        <f t="shared" si="7"/>
        <v>0</v>
      </c>
      <c r="AT285" s="172"/>
      <c r="AU285" s="173"/>
      <c r="AV285" s="173"/>
      <c r="AW285" s="173"/>
      <c r="AX285" s="172"/>
      <c r="AY285" s="172"/>
      <c r="AZ285" s="172"/>
      <c r="BA285" s="172"/>
      <c r="BB285" s="172"/>
      <c r="BC285" s="172"/>
      <c r="BD285" s="172"/>
      <c r="BE285" s="172"/>
      <c r="BF285" s="172"/>
      <c r="BG285" s="172"/>
      <c r="BH285" s="172"/>
      <c r="BI285" s="172"/>
      <c r="BJ285" s="172"/>
      <c r="BK285" s="172"/>
      <c r="BL285" s="172"/>
      <c r="BM285" s="172"/>
      <c r="BN285" s="172"/>
      <c r="BO285" s="172"/>
      <c r="BP285" s="172"/>
      <c r="BQ285" s="172"/>
      <c r="BR285" s="172"/>
      <c r="BS285" s="172"/>
      <c r="BT285" s="172"/>
      <c r="BU285" s="172"/>
      <c r="BV285" s="172"/>
      <c r="BW285" s="172"/>
      <c r="BX285" s="172"/>
      <c r="BY285" s="172"/>
      <c r="BZ285" s="172"/>
      <c r="CA285" s="172"/>
      <c r="CB285" s="172"/>
      <c r="CC285" s="172"/>
      <c r="CD285" s="172"/>
      <c r="CE285" s="172"/>
      <c r="CF285" s="172"/>
      <c r="CG285" s="172"/>
      <c r="CH285" s="172"/>
      <c r="CI285" s="172"/>
      <c r="CJ285" s="172"/>
      <c r="CK285" s="172"/>
      <c r="CL285" s="172"/>
      <c r="CM285" s="172"/>
      <c r="CN285" s="172"/>
      <c r="CO285" s="172"/>
      <c r="CP285" s="172"/>
      <c r="CQ285" s="172"/>
      <c r="CR285" s="172"/>
      <c r="CS285" s="172"/>
      <c r="CT285" s="172"/>
      <c r="CU285" s="172"/>
      <c r="CV285" s="172"/>
      <c r="CW285" s="172"/>
      <c r="CX285" s="172"/>
      <c r="CY285" s="172"/>
      <c r="CZ285" s="172"/>
      <c r="DA285" s="172"/>
      <c r="DB285" s="172"/>
      <c r="DC285" s="172"/>
      <c r="DD285" s="172"/>
      <c r="DE285" s="172"/>
      <c r="DF285" s="172"/>
      <c r="DG285" s="172"/>
      <c r="DH285" s="172"/>
      <c r="DI285" s="172"/>
    </row>
    <row r="286" spans="1:113" s="225" customFormat="1" hidden="1">
      <c r="A286" s="178" t="s">
        <v>530</v>
      </c>
      <c r="B286" s="243"/>
      <c r="C286" s="242"/>
      <c r="D286" s="241"/>
      <c r="E286" s="240"/>
      <c r="F286" s="239"/>
      <c r="G286" s="238"/>
      <c r="H286" s="231"/>
      <c r="I286" s="237"/>
      <c r="J286" s="236"/>
      <c r="K286" s="236"/>
      <c r="L286" s="236"/>
      <c r="M286" s="236"/>
      <c r="N286" s="236"/>
      <c r="O286" s="236"/>
      <c r="P286" s="236"/>
      <c r="Q286" s="236"/>
      <c r="R286" s="236"/>
      <c r="S286" s="236"/>
      <c r="T286" s="236"/>
      <c r="U286" s="236"/>
      <c r="V286" s="236"/>
      <c r="W286" s="236"/>
      <c r="X286" s="236"/>
      <c r="Y286" s="236"/>
      <c r="Z286" s="236"/>
      <c r="AA286" s="236"/>
      <c r="AB286" s="236"/>
      <c r="AC286" s="236"/>
      <c r="AD286" s="236"/>
      <c r="AE286" s="236"/>
      <c r="AF286" s="236"/>
      <c r="AG286" s="236"/>
      <c r="AH286" s="236"/>
      <c r="AI286" s="236"/>
      <c r="AJ286" s="236"/>
      <c r="AK286" s="236"/>
      <c r="AL286" s="236"/>
      <c r="AM286" s="236"/>
      <c r="AN286" s="236"/>
      <c r="AO286" s="236"/>
      <c r="AP286" s="236"/>
      <c r="AQ286" s="236"/>
      <c r="AR286" s="236"/>
      <c r="AS286" s="177">
        <f t="shared" si="7"/>
        <v>0</v>
      </c>
      <c r="AT286" s="172"/>
      <c r="AU286" s="173"/>
      <c r="AV286" s="173"/>
      <c r="AW286" s="173"/>
      <c r="AX286" s="172"/>
      <c r="AY286" s="172"/>
      <c r="AZ286" s="172"/>
      <c r="BA286" s="172"/>
      <c r="BB286" s="172"/>
      <c r="BC286" s="172"/>
      <c r="BD286" s="172"/>
      <c r="BE286" s="172"/>
      <c r="BF286" s="172"/>
      <c r="BG286" s="172"/>
      <c r="BH286" s="172"/>
      <c r="BI286" s="172"/>
      <c r="BJ286" s="172"/>
      <c r="BK286" s="172"/>
      <c r="BL286" s="172"/>
      <c r="BM286" s="172"/>
      <c r="BN286" s="172"/>
      <c r="BO286" s="172"/>
      <c r="BP286" s="172"/>
      <c r="BQ286" s="172"/>
      <c r="BR286" s="172"/>
      <c r="BS286" s="172"/>
      <c r="BT286" s="172"/>
      <c r="BU286" s="172"/>
      <c r="BV286" s="172"/>
      <c r="BW286" s="172"/>
      <c r="BX286" s="172"/>
      <c r="BY286" s="172"/>
      <c r="BZ286" s="172"/>
      <c r="CA286" s="172"/>
      <c r="CB286" s="172"/>
      <c r="CC286" s="172"/>
      <c r="CD286" s="172"/>
      <c r="CE286" s="172"/>
      <c r="CF286" s="172"/>
      <c r="CG286" s="172"/>
      <c r="CH286" s="172"/>
      <c r="CI286" s="172"/>
      <c r="CJ286" s="172"/>
      <c r="CK286" s="172"/>
      <c r="CL286" s="172"/>
      <c r="CM286" s="172"/>
      <c r="CN286" s="172"/>
      <c r="CO286" s="172"/>
      <c r="CP286" s="172"/>
      <c r="CQ286" s="172"/>
      <c r="CR286" s="172"/>
      <c r="CS286" s="172"/>
      <c r="CT286" s="172"/>
      <c r="CU286" s="172"/>
      <c r="CV286" s="172"/>
      <c r="CW286" s="172"/>
      <c r="CX286" s="172"/>
      <c r="CY286" s="172"/>
      <c r="CZ286" s="172"/>
      <c r="DA286" s="172"/>
      <c r="DB286" s="172"/>
      <c r="DC286" s="172"/>
      <c r="DD286" s="172"/>
      <c r="DE286" s="172"/>
      <c r="DF286" s="172"/>
      <c r="DG286" s="172"/>
      <c r="DH286" s="172"/>
      <c r="DI286" s="172"/>
    </row>
    <row r="287" spans="1:113" s="225" customFormat="1" hidden="1">
      <c r="A287" s="178" t="s">
        <v>531</v>
      </c>
      <c r="B287" s="243"/>
      <c r="C287" s="242"/>
      <c r="D287" s="241"/>
      <c r="E287" s="240"/>
      <c r="F287" s="239"/>
      <c r="G287" s="238"/>
      <c r="H287" s="231"/>
      <c r="I287" s="237"/>
      <c r="J287" s="236"/>
      <c r="K287" s="236"/>
      <c r="L287" s="236"/>
      <c r="M287" s="236"/>
      <c r="N287" s="236"/>
      <c r="O287" s="236"/>
      <c r="P287" s="236"/>
      <c r="Q287" s="236"/>
      <c r="R287" s="236"/>
      <c r="S287" s="236"/>
      <c r="T287" s="236"/>
      <c r="U287" s="236"/>
      <c r="V287" s="236"/>
      <c r="W287" s="236"/>
      <c r="X287" s="236"/>
      <c r="Y287" s="236"/>
      <c r="Z287" s="236"/>
      <c r="AA287" s="236"/>
      <c r="AB287" s="236"/>
      <c r="AC287" s="236"/>
      <c r="AD287" s="236"/>
      <c r="AE287" s="236"/>
      <c r="AF287" s="236"/>
      <c r="AG287" s="236"/>
      <c r="AH287" s="236"/>
      <c r="AI287" s="236"/>
      <c r="AJ287" s="236"/>
      <c r="AK287" s="236"/>
      <c r="AL287" s="236"/>
      <c r="AM287" s="236"/>
      <c r="AN287" s="236"/>
      <c r="AO287" s="236"/>
      <c r="AP287" s="236"/>
      <c r="AQ287" s="236"/>
      <c r="AR287" s="236"/>
      <c r="AS287" s="177">
        <f t="shared" si="7"/>
        <v>0</v>
      </c>
      <c r="AT287" s="172"/>
      <c r="AU287" s="173"/>
      <c r="AV287" s="173"/>
      <c r="AW287" s="173"/>
      <c r="AX287" s="172"/>
      <c r="AY287" s="172"/>
      <c r="AZ287" s="172"/>
      <c r="BA287" s="172"/>
      <c r="BB287" s="172"/>
      <c r="BC287" s="172"/>
      <c r="BD287" s="172"/>
      <c r="BE287" s="172"/>
      <c r="BF287" s="172"/>
      <c r="BG287" s="172"/>
      <c r="BH287" s="172"/>
      <c r="BI287" s="172"/>
      <c r="BJ287" s="172"/>
      <c r="BK287" s="172"/>
      <c r="BL287" s="172"/>
      <c r="BM287" s="172"/>
      <c r="BN287" s="172"/>
      <c r="BO287" s="172"/>
      <c r="BP287" s="172"/>
      <c r="BQ287" s="172"/>
      <c r="BR287" s="172"/>
      <c r="BS287" s="172"/>
      <c r="BT287" s="172"/>
      <c r="BU287" s="172"/>
      <c r="BV287" s="172"/>
      <c r="BW287" s="172"/>
      <c r="BX287" s="172"/>
      <c r="BY287" s="172"/>
      <c r="BZ287" s="172"/>
      <c r="CA287" s="172"/>
      <c r="CB287" s="172"/>
      <c r="CC287" s="172"/>
      <c r="CD287" s="172"/>
      <c r="CE287" s="172"/>
      <c r="CF287" s="172"/>
      <c r="CG287" s="172"/>
      <c r="CH287" s="172"/>
      <c r="CI287" s="172"/>
      <c r="CJ287" s="172"/>
      <c r="CK287" s="172"/>
      <c r="CL287" s="172"/>
      <c r="CM287" s="172"/>
      <c r="CN287" s="172"/>
      <c r="CO287" s="172"/>
      <c r="CP287" s="172"/>
      <c r="CQ287" s="172"/>
      <c r="CR287" s="172"/>
      <c r="CS287" s="172"/>
      <c r="CT287" s="172"/>
      <c r="CU287" s="172"/>
      <c r="CV287" s="172"/>
      <c r="CW287" s="172"/>
      <c r="CX287" s="172"/>
      <c r="CY287" s="172"/>
      <c r="CZ287" s="172"/>
      <c r="DA287" s="172"/>
      <c r="DB287" s="172"/>
      <c r="DC287" s="172"/>
      <c r="DD287" s="172"/>
      <c r="DE287" s="172"/>
      <c r="DF287" s="172"/>
      <c r="DG287" s="172"/>
      <c r="DH287" s="172"/>
      <c r="DI287" s="172"/>
    </row>
    <row r="288" spans="1:113" s="225" customFormat="1" hidden="1">
      <c r="A288" s="178" t="s">
        <v>532</v>
      </c>
      <c r="B288" s="243"/>
      <c r="C288" s="242"/>
      <c r="D288" s="241"/>
      <c r="E288" s="240"/>
      <c r="F288" s="239"/>
      <c r="G288" s="238"/>
      <c r="H288" s="231"/>
      <c r="I288" s="237"/>
      <c r="J288" s="236"/>
      <c r="K288" s="236"/>
      <c r="L288" s="236"/>
      <c r="M288" s="236"/>
      <c r="N288" s="236"/>
      <c r="O288" s="236"/>
      <c r="P288" s="236"/>
      <c r="Q288" s="236"/>
      <c r="R288" s="236"/>
      <c r="S288" s="236"/>
      <c r="T288" s="236"/>
      <c r="U288" s="236"/>
      <c r="V288" s="236"/>
      <c r="W288" s="236"/>
      <c r="X288" s="236"/>
      <c r="Y288" s="236"/>
      <c r="Z288" s="236"/>
      <c r="AA288" s="236"/>
      <c r="AB288" s="236"/>
      <c r="AC288" s="236"/>
      <c r="AD288" s="236"/>
      <c r="AE288" s="236"/>
      <c r="AF288" s="236"/>
      <c r="AG288" s="236"/>
      <c r="AH288" s="236"/>
      <c r="AI288" s="236"/>
      <c r="AJ288" s="236"/>
      <c r="AK288" s="236"/>
      <c r="AL288" s="236"/>
      <c r="AM288" s="236"/>
      <c r="AN288" s="236"/>
      <c r="AO288" s="236"/>
      <c r="AP288" s="236"/>
      <c r="AQ288" s="236"/>
      <c r="AR288" s="236"/>
      <c r="AS288" s="177">
        <f t="shared" si="7"/>
        <v>0</v>
      </c>
      <c r="AT288" s="172"/>
      <c r="AU288" s="173"/>
      <c r="AV288" s="173"/>
      <c r="AW288" s="173"/>
      <c r="AX288" s="172"/>
      <c r="AY288" s="172"/>
      <c r="AZ288" s="172"/>
      <c r="BA288" s="172"/>
      <c r="BB288" s="172"/>
      <c r="BC288" s="172"/>
      <c r="BD288" s="172"/>
      <c r="BE288" s="172"/>
      <c r="BF288" s="172"/>
      <c r="BG288" s="172"/>
      <c r="BH288" s="172"/>
      <c r="BI288" s="172"/>
      <c r="BJ288" s="172"/>
      <c r="BK288" s="172"/>
      <c r="BL288" s="172"/>
      <c r="BM288" s="172"/>
      <c r="BN288" s="172"/>
      <c r="BO288" s="172"/>
      <c r="BP288" s="172"/>
      <c r="BQ288" s="172"/>
      <c r="BR288" s="172"/>
      <c r="BS288" s="172"/>
      <c r="BT288" s="172"/>
      <c r="BU288" s="172"/>
      <c r="BV288" s="172"/>
      <c r="BW288" s="172"/>
      <c r="BX288" s="172"/>
      <c r="BY288" s="172"/>
      <c r="BZ288" s="172"/>
      <c r="CA288" s="172"/>
      <c r="CB288" s="172"/>
      <c r="CC288" s="172"/>
      <c r="CD288" s="172"/>
      <c r="CE288" s="172"/>
      <c r="CF288" s="172"/>
      <c r="CG288" s="172"/>
      <c r="CH288" s="172"/>
      <c r="CI288" s="172"/>
      <c r="CJ288" s="172"/>
      <c r="CK288" s="172"/>
      <c r="CL288" s="172"/>
      <c r="CM288" s="172"/>
      <c r="CN288" s="172"/>
      <c r="CO288" s="172"/>
      <c r="CP288" s="172"/>
      <c r="CQ288" s="172"/>
      <c r="CR288" s="172"/>
      <c r="CS288" s="172"/>
      <c r="CT288" s="172"/>
      <c r="CU288" s="172"/>
      <c r="CV288" s="172"/>
      <c r="CW288" s="172"/>
      <c r="CX288" s="172"/>
      <c r="CY288" s="172"/>
      <c r="CZ288" s="172"/>
      <c r="DA288" s="172"/>
      <c r="DB288" s="172"/>
      <c r="DC288" s="172"/>
      <c r="DD288" s="172"/>
      <c r="DE288" s="172"/>
      <c r="DF288" s="172"/>
      <c r="DG288" s="172"/>
      <c r="DH288" s="172"/>
      <c r="DI288" s="172"/>
    </row>
    <row r="289" spans="1:113" s="225" customFormat="1" hidden="1">
      <c r="A289" s="178" t="s">
        <v>533</v>
      </c>
      <c r="B289" s="243"/>
      <c r="C289" s="242"/>
      <c r="D289" s="241"/>
      <c r="E289" s="240"/>
      <c r="F289" s="239"/>
      <c r="G289" s="238"/>
      <c r="H289" s="231"/>
      <c r="I289" s="237"/>
      <c r="J289" s="236"/>
      <c r="K289" s="236"/>
      <c r="L289" s="236"/>
      <c r="M289" s="236"/>
      <c r="N289" s="236"/>
      <c r="O289" s="236"/>
      <c r="P289" s="236"/>
      <c r="Q289" s="236"/>
      <c r="R289" s="236"/>
      <c r="S289" s="236"/>
      <c r="T289" s="236"/>
      <c r="U289" s="236"/>
      <c r="V289" s="236"/>
      <c r="W289" s="236"/>
      <c r="X289" s="236"/>
      <c r="Y289" s="236"/>
      <c r="Z289" s="236"/>
      <c r="AA289" s="236"/>
      <c r="AB289" s="236"/>
      <c r="AC289" s="236"/>
      <c r="AD289" s="236"/>
      <c r="AE289" s="236"/>
      <c r="AF289" s="236"/>
      <c r="AG289" s="236"/>
      <c r="AH289" s="236"/>
      <c r="AI289" s="236"/>
      <c r="AJ289" s="236"/>
      <c r="AK289" s="236"/>
      <c r="AL289" s="236"/>
      <c r="AM289" s="236"/>
      <c r="AN289" s="236"/>
      <c r="AO289" s="236"/>
      <c r="AP289" s="236"/>
      <c r="AQ289" s="236"/>
      <c r="AR289" s="236"/>
      <c r="AS289" s="177">
        <f t="shared" si="7"/>
        <v>0</v>
      </c>
      <c r="AT289" s="172"/>
      <c r="AU289" s="173"/>
      <c r="AV289" s="173"/>
      <c r="AW289" s="173"/>
      <c r="AX289" s="172"/>
      <c r="AY289" s="172"/>
      <c r="AZ289" s="172"/>
      <c r="BA289" s="172"/>
      <c r="BB289" s="172"/>
      <c r="BC289" s="172"/>
      <c r="BD289" s="172"/>
      <c r="BE289" s="172"/>
      <c r="BF289" s="172"/>
      <c r="BG289" s="172"/>
      <c r="BH289" s="172"/>
      <c r="BI289" s="172"/>
      <c r="BJ289" s="172"/>
      <c r="BK289" s="172"/>
      <c r="BL289" s="172"/>
      <c r="BM289" s="172"/>
      <c r="BN289" s="172"/>
      <c r="BO289" s="172"/>
      <c r="BP289" s="172"/>
      <c r="BQ289" s="172"/>
      <c r="BR289" s="172"/>
      <c r="BS289" s="172"/>
      <c r="BT289" s="172"/>
      <c r="BU289" s="172"/>
      <c r="BV289" s="172"/>
      <c r="BW289" s="172"/>
      <c r="BX289" s="172"/>
      <c r="BY289" s="172"/>
      <c r="BZ289" s="172"/>
      <c r="CA289" s="172"/>
      <c r="CB289" s="172"/>
      <c r="CC289" s="172"/>
      <c r="CD289" s="172"/>
      <c r="CE289" s="172"/>
      <c r="CF289" s="172"/>
      <c r="CG289" s="172"/>
      <c r="CH289" s="172"/>
      <c r="CI289" s="172"/>
      <c r="CJ289" s="172"/>
      <c r="CK289" s="172"/>
      <c r="CL289" s="172"/>
      <c r="CM289" s="172"/>
      <c r="CN289" s="172"/>
      <c r="CO289" s="172"/>
      <c r="CP289" s="172"/>
      <c r="CQ289" s="172"/>
      <c r="CR289" s="172"/>
      <c r="CS289" s="172"/>
      <c r="CT289" s="172"/>
      <c r="CU289" s="172"/>
      <c r="CV289" s="172"/>
      <c r="CW289" s="172"/>
      <c r="CX289" s="172"/>
      <c r="CY289" s="172"/>
      <c r="CZ289" s="172"/>
      <c r="DA289" s="172"/>
      <c r="DB289" s="172"/>
      <c r="DC289" s="172"/>
      <c r="DD289" s="172"/>
      <c r="DE289" s="172"/>
      <c r="DF289" s="172"/>
      <c r="DG289" s="172"/>
      <c r="DH289" s="172"/>
      <c r="DI289" s="172"/>
    </row>
    <row r="290" spans="1:113" s="225" customFormat="1" hidden="1">
      <c r="A290" s="178" t="s">
        <v>534</v>
      </c>
      <c r="B290" s="243"/>
      <c r="C290" s="242"/>
      <c r="D290" s="241"/>
      <c r="E290" s="240"/>
      <c r="F290" s="239"/>
      <c r="G290" s="238"/>
      <c r="H290" s="231"/>
      <c r="I290" s="237"/>
      <c r="J290" s="236"/>
      <c r="K290" s="236"/>
      <c r="L290" s="236"/>
      <c r="M290" s="236"/>
      <c r="N290" s="236"/>
      <c r="O290" s="236"/>
      <c r="P290" s="236"/>
      <c r="Q290" s="236"/>
      <c r="R290" s="236"/>
      <c r="S290" s="236"/>
      <c r="T290" s="236"/>
      <c r="U290" s="236"/>
      <c r="V290" s="236"/>
      <c r="W290" s="236"/>
      <c r="X290" s="236"/>
      <c r="Y290" s="236"/>
      <c r="Z290" s="236"/>
      <c r="AA290" s="236"/>
      <c r="AB290" s="236"/>
      <c r="AC290" s="236"/>
      <c r="AD290" s="236"/>
      <c r="AE290" s="236"/>
      <c r="AF290" s="236"/>
      <c r="AG290" s="236"/>
      <c r="AH290" s="236"/>
      <c r="AI290" s="236"/>
      <c r="AJ290" s="236"/>
      <c r="AK290" s="236"/>
      <c r="AL290" s="236"/>
      <c r="AM290" s="236"/>
      <c r="AN290" s="236"/>
      <c r="AO290" s="236"/>
      <c r="AP290" s="236"/>
      <c r="AQ290" s="236"/>
      <c r="AR290" s="236"/>
      <c r="AS290" s="177">
        <f t="shared" si="7"/>
        <v>0</v>
      </c>
      <c r="AT290" s="172"/>
      <c r="AU290" s="173"/>
      <c r="AV290" s="173"/>
      <c r="AW290" s="173"/>
      <c r="AX290" s="172"/>
      <c r="AY290" s="172"/>
      <c r="AZ290" s="172"/>
      <c r="BA290" s="172"/>
      <c r="BB290" s="172"/>
      <c r="BC290" s="172"/>
      <c r="BD290" s="172"/>
      <c r="BE290" s="172"/>
      <c r="BF290" s="172"/>
      <c r="BG290" s="172"/>
      <c r="BH290" s="172"/>
      <c r="BI290" s="172"/>
      <c r="BJ290" s="172"/>
      <c r="BK290" s="172"/>
      <c r="BL290" s="172"/>
      <c r="BM290" s="172"/>
      <c r="BN290" s="172"/>
      <c r="BO290" s="172"/>
      <c r="BP290" s="172"/>
      <c r="BQ290" s="172"/>
      <c r="BR290" s="172"/>
      <c r="BS290" s="172"/>
      <c r="BT290" s="172"/>
      <c r="BU290" s="172"/>
      <c r="BV290" s="172"/>
      <c r="BW290" s="172"/>
      <c r="BX290" s="172"/>
      <c r="BY290" s="172"/>
      <c r="BZ290" s="172"/>
      <c r="CA290" s="172"/>
      <c r="CB290" s="172"/>
      <c r="CC290" s="172"/>
      <c r="CD290" s="172"/>
      <c r="CE290" s="172"/>
      <c r="CF290" s="172"/>
      <c r="CG290" s="172"/>
      <c r="CH290" s="172"/>
      <c r="CI290" s="172"/>
      <c r="CJ290" s="172"/>
      <c r="CK290" s="172"/>
      <c r="CL290" s="172"/>
      <c r="CM290" s="172"/>
      <c r="CN290" s="172"/>
      <c r="CO290" s="172"/>
      <c r="CP290" s="172"/>
      <c r="CQ290" s="172"/>
      <c r="CR290" s="172"/>
      <c r="CS290" s="172"/>
      <c r="CT290" s="172"/>
      <c r="CU290" s="172"/>
      <c r="CV290" s="172"/>
      <c r="CW290" s="172"/>
      <c r="CX290" s="172"/>
      <c r="CY290" s="172"/>
      <c r="CZ290" s="172"/>
      <c r="DA290" s="172"/>
      <c r="DB290" s="172"/>
      <c r="DC290" s="172"/>
      <c r="DD290" s="172"/>
      <c r="DE290" s="172"/>
      <c r="DF290" s="172"/>
      <c r="DG290" s="172"/>
      <c r="DH290" s="172"/>
      <c r="DI290" s="172"/>
    </row>
    <row r="291" spans="1:113" s="225" customFormat="1" hidden="1">
      <c r="A291" s="178" t="s">
        <v>535</v>
      </c>
      <c r="B291" s="243"/>
      <c r="C291" s="242"/>
      <c r="D291" s="241"/>
      <c r="E291" s="240"/>
      <c r="F291" s="239"/>
      <c r="G291" s="238"/>
      <c r="H291" s="231"/>
      <c r="I291" s="237"/>
      <c r="J291" s="236"/>
      <c r="K291" s="236"/>
      <c r="L291" s="236"/>
      <c r="M291" s="236"/>
      <c r="N291" s="236"/>
      <c r="O291" s="236"/>
      <c r="P291" s="236"/>
      <c r="Q291" s="236"/>
      <c r="R291" s="236"/>
      <c r="S291" s="236"/>
      <c r="T291" s="236"/>
      <c r="U291" s="236"/>
      <c r="V291" s="236"/>
      <c r="W291" s="236"/>
      <c r="X291" s="236"/>
      <c r="Y291" s="236"/>
      <c r="Z291" s="236"/>
      <c r="AA291" s="236"/>
      <c r="AB291" s="236"/>
      <c r="AC291" s="236"/>
      <c r="AD291" s="236"/>
      <c r="AE291" s="236"/>
      <c r="AF291" s="236"/>
      <c r="AG291" s="236"/>
      <c r="AH291" s="236"/>
      <c r="AI291" s="236"/>
      <c r="AJ291" s="236"/>
      <c r="AK291" s="236"/>
      <c r="AL291" s="236"/>
      <c r="AM291" s="236"/>
      <c r="AN291" s="236"/>
      <c r="AO291" s="236"/>
      <c r="AP291" s="236"/>
      <c r="AQ291" s="236"/>
      <c r="AR291" s="236"/>
      <c r="AS291" s="177">
        <f t="shared" si="7"/>
        <v>0</v>
      </c>
      <c r="AT291" s="172"/>
      <c r="AU291" s="173"/>
      <c r="AV291" s="173"/>
      <c r="AW291" s="173"/>
      <c r="AX291" s="172"/>
      <c r="AY291" s="172"/>
      <c r="AZ291" s="172"/>
      <c r="BA291" s="172"/>
      <c r="BB291" s="172"/>
      <c r="BC291" s="172"/>
      <c r="BD291" s="172"/>
      <c r="BE291" s="172"/>
      <c r="BF291" s="172"/>
      <c r="BG291" s="172"/>
      <c r="BH291" s="172"/>
      <c r="BI291" s="172"/>
      <c r="BJ291" s="172"/>
      <c r="BK291" s="172"/>
      <c r="BL291" s="172"/>
      <c r="BM291" s="172"/>
      <c r="BN291" s="172"/>
      <c r="BO291" s="172"/>
      <c r="BP291" s="172"/>
      <c r="BQ291" s="172"/>
      <c r="BR291" s="172"/>
      <c r="BS291" s="172"/>
      <c r="BT291" s="172"/>
      <c r="BU291" s="172"/>
      <c r="BV291" s="172"/>
      <c r="BW291" s="172"/>
      <c r="BX291" s="172"/>
      <c r="BY291" s="172"/>
      <c r="BZ291" s="172"/>
      <c r="CA291" s="172"/>
      <c r="CB291" s="172"/>
      <c r="CC291" s="172"/>
      <c r="CD291" s="172"/>
      <c r="CE291" s="172"/>
      <c r="CF291" s="172"/>
      <c r="CG291" s="172"/>
      <c r="CH291" s="172"/>
      <c r="CI291" s="172"/>
      <c r="CJ291" s="172"/>
      <c r="CK291" s="172"/>
      <c r="CL291" s="172"/>
      <c r="CM291" s="172"/>
      <c r="CN291" s="172"/>
      <c r="CO291" s="172"/>
      <c r="CP291" s="172"/>
      <c r="CQ291" s="172"/>
      <c r="CR291" s="172"/>
      <c r="CS291" s="172"/>
      <c r="CT291" s="172"/>
      <c r="CU291" s="172"/>
      <c r="CV291" s="172"/>
      <c r="CW291" s="172"/>
      <c r="CX291" s="172"/>
      <c r="CY291" s="172"/>
      <c r="CZ291" s="172"/>
      <c r="DA291" s="172"/>
      <c r="DB291" s="172"/>
      <c r="DC291" s="172"/>
      <c r="DD291" s="172"/>
      <c r="DE291" s="172"/>
      <c r="DF291" s="172"/>
      <c r="DG291" s="172"/>
      <c r="DH291" s="172"/>
      <c r="DI291" s="172"/>
    </row>
    <row r="292" spans="1:113" s="225" customFormat="1" hidden="1">
      <c r="A292" s="178" t="s">
        <v>536</v>
      </c>
      <c r="B292" s="243"/>
      <c r="C292" s="242"/>
      <c r="D292" s="241"/>
      <c r="E292" s="240"/>
      <c r="F292" s="239"/>
      <c r="G292" s="238"/>
      <c r="H292" s="231"/>
      <c r="I292" s="237"/>
      <c r="J292" s="236"/>
      <c r="K292" s="236"/>
      <c r="L292" s="236"/>
      <c r="M292" s="236"/>
      <c r="N292" s="236"/>
      <c r="O292" s="236"/>
      <c r="P292" s="236"/>
      <c r="Q292" s="236"/>
      <c r="R292" s="236"/>
      <c r="S292" s="236"/>
      <c r="T292" s="236"/>
      <c r="U292" s="236"/>
      <c r="V292" s="236"/>
      <c r="W292" s="236"/>
      <c r="X292" s="236"/>
      <c r="Y292" s="236"/>
      <c r="Z292" s="236"/>
      <c r="AA292" s="236"/>
      <c r="AB292" s="236"/>
      <c r="AC292" s="236"/>
      <c r="AD292" s="236"/>
      <c r="AE292" s="236"/>
      <c r="AF292" s="236"/>
      <c r="AG292" s="236"/>
      <c r="AH292" s="236"/>
      <c r="AI292" s="236"/>
      <c r="AJ292" s="236"/>
      <c r="AK292" s="236"/>
      <c r="AL292" s="236"/>
      <c r="AM292" s="236"/>
      <c r="AN292" s="236"/>
      <c r="AO292" s="236"/>
      <c r="AP292" s="236"/>
      <c r="AQ292" s="236"/>
      <c r="AR292" s="236"/>
      <c r="AS292" s="177">
        <f t="shared" si="7"/>
        <v>0</v>
      </c>
      <c r="AT292" s="172"/>
      <c r="AU292" s="173"/>
      <c r="AV292" s="173"/>
      <c r="AW292" s="173"/>
      <c r="AX292" s="172"/>
      <c r="AY292" s="172"/>
      <c r="AZ292" s="172"/>
      <c r="BA292" s="172"/>
      <c r="BB292" s="172"/>
      <c r="BC292" s="172"/>
      <c r="BD292" s="172"/>
      <c r="BE292" s="172"/>
      <c r="BF292" s="172"/>
      <c r="BG292" s="172"/>
      <c r="BH292" s="172"/>
      <c r="BI292" s="172"/>
      <c r="BJ292" s="172"/>
      <c r="BK292" s="172"/>
      <c r="BL292" s="172"/>
      <c r="BM292" s="172"/>
      <c r="BN292" s="172"/>
      <c r="BO292" s="172"/>
      <c r="BP292" s="172"/>
      <c r="BQ292" s="172"/>
      <c r="BR292" s="172"/>
      <c r="BS292" s="172"/>
      <c r="BT292" s="172"/>
      <c r="BU292" s="172"/>
      <c r="BV292" s="172"/>
      <c r="BW292" s="172"/>
      <c r="BX292" s="172"/>
      <c r="BY292" s="172"/>
      <c r="BZ292" s="172"/>
      <c r="CA292" s="172"/>
      <c r="CB292" s="172"/>
      <c r="CC292" s="172"/>
      <c r="CD292" s="172"/>
      <c r="CE292" s="172"/>
      <c r="CF292" s="172"/>
      <c r="CG292" s="172"/>
      <c r="CH292" s="172"/>
      <c r="CI292" s="172"/>
      <c r="CJ292" s="172"/>
      <c r="CK292" s="172"/>
      <c r="CL292" s="172"/>
      <c r="CM292" s="172"/>
      <c r="CN292" s="172"/>
      <c r="CO292" s="172"/>
      <c r="CP292" s="172"/>
      <c r="CQ292" s="172"/>
      <c r="CR292" s="172"/>
      <c r="CS292" s="172"/>
      <c r="CT292" s="172"/>
      <c r="CU292" s="172"/>
      <c r="CV292" s="172"/>
      <c r="CW292" s="172"/>
      <c r="CX292" s="172"/>
      <c r="CY292" s="172"/>
      <c r="CZ292" s="172"/>
      <c r="DA292" s="172"/>
      <c r="DB292" s="172"/>
      <c r="DC292" s="172"/>
      <c r="DD292" s="172"/>
      <c r="DE292" s="172"/>
      <c r="DF292" s="172"/>
      <c r="DG292" s="172"/>
      <c r="DH292" s="172"/>
      <c r="DI292" s="172"/>
    </row>
    <row r="293" spans="1:113" s="225" customFormat="1" hidden="1">
      <c r="A293" s="178" t="s">
        <v>537</v>
      </c>
      <c r="B293" s="243"/>
      <c r="C293" s="242"/>
      <c r="D293" s="241"/>
      <c r="E293" s="240"/>
      <c r="F293" s="239"/>
      <c r="G293" s="238"/>
      <c r="H293" s="231"/>
      <c r="I293" s="237"/>
      <c r="J293" s="236"/>
      <c r="K293" s="236"/>
      <c r="L293" s="236"/>
      <c r="M293" s="236"/>
      <c r="N293" s="236"/>
      <c r="O293" s="236"/>
      <c r="P293" s="236"/>
      <c r="Q293" s="236"/>
      <c r="R293" s="236"/>
      <c r="S293" s="236"/>
      <c r="T293" s="236"/>
      <c r="U293" s="236"/>
      <c r="V293" s="236"/>
      <c r="W293" s="236"/>
      <c r="X293" s="236"/>
      <c r="Y293" s="236"/>
      <c r="Z293" s="236"/>
      <c r="AA293" s="236"/>
      <c r="AB293" s="236"/>
      <c r="AC293" s="236"/>
      <c r="AD293" s="236"/>
      <c r="AE293" s="236"/>
      <c r="AF293" s="236"/>
      <c r="AG293" s="236"/>
      <c r="AH293" s="236"/>
      <c r="AI293" s="236"/>
      <c r="AJ293" s="236"/>
      <c r="AK293" s="236"/>
      <c r="AL293" s="236"/>
      <c r="AM293" s="236"/>
      <c r="AN293" s="236"/>
      <c r="AO293" s="236"/>
      <c r="AP293" s="236"/>
      <c r="AQ293" s="236"/>
      <c r="AR293" s="236"/>
      <c r="AS293" s="177">
        <f t="shared" si="7"/>
        <v>0</v>
      </c>
      <c r="AT293" s="172"/>
      <c r="AU293" s="173"/>
      <c r="AV293" s="173"/>
      <c r="AW293" s="173"/>
      <c r="AX293" s="172"/>
      <c r="AY293" s="172"/>
      <c r="AZ293" s="172"/>
      <c r="BA293" s="172"/>
      <c r="BB293" s="172"/>
      <c r="BC293" s="172"/>
      <c r="BD293" s="172"/>
      <c r="BE293" s="172"/>
      <c r="BF293" s="172"/>
      <c r="BG293" s="172"/>
      <c r="BH293" s="172"/>
      <c r="BI293" s="172"/>
      <c r="BJ293" s="172"/>
      <c r="BK293" s="172"/>
      <c r="BL293" s="172"/>
      <c r="BM293" s="172"/>
      <c r="BN293" s="172"/>
      <c r="BO293" s="172"/>
      <c r="BP293" s="172"/>
      <c r="BQ293" s="172"/>
      <c r="BR293" s="172"/>
      <c r="BS293" s="172"/>
      <c r="BT293" s="172"/>
      <c r="BU293" s="172"/>
      <c r="BV293" s="172"/>
      <c r="BW293" s="172"/>
      <c r="BX293" s="172"/>
      <c r="BY293" s="172"/>
      <c r="BZ293" s="172"/>
      <c r="CA293" s="172"/>
      <c r="CB293" s="172"/>
      <c r="CC293" s="172"/>
      <c r="CD293" s="172"/>
      <c r="CE293" s="172"/>
      <c r="CF293" s="172"/>
      <c r="CG293" s="172"/>
      <c r="CH293" s="172"/>
      <c r="CI293" s="172"/>
      <c r="CJ293" s="172"/>
      <c r="CK293" s="172"/>
      <c r="CL293" s="172"/>
      <c r="CM293" s="172"/>
      <c r="CN293" s="172"/>
      <c r="CO293" s="172"/>
      <c r="CP293" s="172"/>
      <c r="CQ293" s="172"/>
      <c r="CR293" s="172"/>
      <c r="CS293" s="172"/>
      <c r="CT293" s="172"/>
      <c r="CU293" s="172"/>
      <c r="CV293" s="172"/>
      <c r="CW293" s="172"/>
      <c r="CX293" s="172"/>
      <c r="CY293" s="172"/>
      <c r="CZ293" s="172"/>
      <c r="DA293" s="172"/>
      <c r="DB293" s="172"/>
      <c r="DC293" s="172"/>
      <c r="DD293" s="172"/>
      <c r="DE293" s="172"/>
      <c r="DF293" s="172"/>
      <c r="DG293" s="172"/>
      <c r="DH293" s="172"/>
      <c r="DI293" s="172"/>
    </row>
    <row r="294" spans="1:113" s="225" customFormat="1" hidden="1">
      <c r="A294" s="178" t="s">
        <v>538</v>
      </c>
      <c r="B294" s="243"/>
      <c r="C294" s="242"/>
      <c r="D294" s="241"/>
      <c r="E294" s="240"/>
      <c r="F294" s="239"/>
      <c r="G294" s="238"/>
      <c r="H294" s="231"/>
      <c r="I294" s="237"/>
      <c r="J294" s="236"/>
      <c r="K294" s="236"/>
      <c r="L294" s="236"/>
      <c r="M294" s="236"/>
      <c r="N294" s="236"/>
      <c r="O294" s="236"/>
      <c r="P294" s="236"/>
      <c r="Q294" s="236"/>
      <c r="R294" s="236"/>
      <c r="S294" s="236"/>
      <c r="T294" s="236"/>
      <c r="U294" s="236"/>
      <c r="V294" s="236"/>
      <c r="W294" s="236"/>
      <c r="X294" s="236"/>
      <c r="Y294" s="236"/>
      <c r="Z294" s="236"/>
      <c r="AA294" s="236"/>
      <c r="AB294" s="236"/>
      <c r="AC294" s="236"/>
      <c r="AD294" s="236"/>
      <c r="AE294" s="236"/>
      <c r="AF294" s="236"/>
      <c r="AG294" s="236"/>
      <c r="AH294" s="236"/>
      <c r="AI294" s="236"/>
      <c r="AJ294" s="236"/>
      <c r="AK294" s="236"/>
      <c r="AL294" s="236"/>
      <c r="AM294" s="236"/>
      <c r="AN294" s="236"/>
      <c r="AO294" s="236"/>
      <c r="AP294" s="236"/>
      <c r="AQ294" s="236"/>
      <c r="AR294" s="236"/>
      <c r="AS294" s="177">
        <f t="shared" si="7"/>
        <v>0</v>
      </c>
      <c r="AT294" s="172"/>
      <c r="AU294" s="173"/>
      <c r="AV294" s="173"/>
      <c r="AW294" s="173"/>
      <c r="AX294" s="172"/>
      <c r="AY294" s="172"/>
      <c r="AZ294" s="172"/>
      <c r="BA294" s="172"/>
      <c r="BB294" s="172"/>
      <c r="BC294" s="172"/>
      <c r="BD294" s="172"/>
      <c r="BE294" s="172"/>
      <c r="BF294" s="172"/>
      <c r="BG294" s="172"/>
      <c r="BH294" s="172"/>
      <c r="BI294" s="172"/>
      <c r="BJ294" s="172"/>
      <c r="BK294" s="172"/>
      <c r="BL294" s="172"/>
      <c r="BM294" s="172"/>
      <c r="BN294" s="172"/>
      <c r="BO294" s="172"/>
      <c r="BP294" s="172"/>
      <c r="BQ294" s="172"/>
      <c r="BR294" s="172"/>
      <c r="BS294" s="172"/>
      <c r="BT294" s="172"/>
      <c r="BU294" s="172"/>
      <c r="BV294" s="172"/>
      <c r="BW294" s="172"/>
      <c r="BX294" s="172"/>
      <c r="BY294" s="172"/>
      <c r="BZ294" s="172"/>
      <c r="CA294" s="172"/>
      <c r="CB294" s="172"/>
      <c r="CC294" s="172"/>
      <c r="CD294" s="172"/>
      <c r="CE294" s="172"/>
      <c r="CF294" s="172"/>
      <c r="CG294" s="172"/>
      <c r="CH294" s="172"/>
      <c r="CI294" s="172"/>
      <c r="CJ294" s="172"/>
      <c r="CK294" s="172"/>
      <c r="CL294" s="172"/>
      <c r="CM294" s="172"/>
      <c r="CN294" s="172"/>
      <c r="CO294" s="172"/>
      <c r="CP294" s="172"/>
      <c r="CQ294" s="172"/>
      <c r="CR294" s="172"/>
      <c r="CS294" s="172"/>
      <c r="CT294" s="172"/>
      <c r="CU294" s="172"/>
      <c r="CV294" s="172"/>
      <c r="CW294" s="172"/>
      <c r="CX294" s="172"/>
      <c r="CY294" s="172"/>
      <c r="CZ294" s="172"/>
      <c r="DA294" s="172"/>
      <c r="DB294" s="172"/>
      <c r="DC294" s="172"/>
      <c r="DD294" s="172"/>
      <c r="DE294" s="172"/>
      <c r="DF294" s="172"/>
      <c r="DG294" s="172"/>
      <c r="DH294" s="172"/>
      <c r="DI294" s="172"/>
    </row>
    <row r="295" spans="1:113" s="225" customFormat="1" hidden="1">
      <c r="A295" s="178" t="s">
        <v>539</v>
      </c>
      <c r="B295" s="243"/>
      <c r="C295" s="242"/>
      <c r="D295" s="241"/>
      <c r="E295" s="240"/>
      <c r="F295" s="239"/>
      <c r="G295" s="238"/>
      <c r="H295" s="231"/>
      <c r="I295" s="237"/>
      <c r="J295" s="236"/>
      <c r="K295" s="236"/>
      <c r="L295" s="236"/>
      <c r="M295" s="236"/>
      <c r="N295" s="236"/>
      <c r="O295" s="236"/>
      <c r="P295" s="236"/>
      <c r="Q295" s="236"/>
      <c r="R295" s="236"/>
      <c r="S295" s="236"/>
      <c r="T295" s="236"/>
      <c r="U295" s="236"/>
      <c r="V295" s="236"/>
      <c r="W295" s="236"/>
      <c r="X295" s="236"/>
      <c r="Y295" s="236"/>
      <c r="Z295" s="236"/>
      <c r="AA295" s="236"/>
      <c r="AB295" s="236"/>
      <c r="AC295" s="236"/>
      <c r="AD295" s="236"/>
      <c r="AE295" s="236"/>
      <c r="AF295" s="236"/>
      <c r="AG295" s="236"/>
      <c r="AH295" s="236"/>
      <c r="AI295" s="236"/>
      <c r="AJ295" s="236"/>
      <c r="AK295" s="236"/>
      <c r="AL295" s="236"/>
      <c r="AM295" s="236"/>
      <c r="AN295" s="236"/>
      <c r="AO295" s="236"/>
      <c r="AP295" s="236"/>
      <c r="AQ295" s="236"/>
      <c r="AR295" s="236"/>
      <c r="AS295" s="177">
        <f t="shared" si="7"/>
        <v>0</v>
      </c>
      <c r="AT295" s="172"/>
      <c r="AU295" s="173"/>
      <c r="AV295" s="173"/>
      <c r="AW295" s="173"/>
      <c r="AX295" s="172"/>
      <c r="AY295" s="172"/>
      <c r="AZ295" s="172"/>
      <c r="BA295" s="172"/>
      <c r="BB295" s="172"/>
      <c r="BC295" s="172"/>
      <c r="BD295" s="172"/>
      <c r="BE295" s="172"/>
      <c r="BF295" s="172"/>
      <c r="BG295" s="172"/>
      <c r="BH295" s="172"/>
      <c r="BI295" s="172"/>
      <c r="BJ295" s="172"/>
      <c r="BK295" s="172"/>
      <c r="BL295" s="172"/>
      <c r="BM295" s="172"/>
      <c r="BN295" s="172"/>
      <c r="BO295" s="172"/>
      <c r="BP295" s="172"/>
      <c r="BQ295" s="172"/>
      <c r="BR295" s="172"/>
      <c r="BS295" s="172"/>
      <c r="BT295" s="172"/>
      <c r="BU295" s="172"/>
      <c r="BV295" s="172"/>
      <c r="BW295" s="172"/>
      <c r="BX295" s="172"/>
      <c r="BY295" s="172"/>
      <c r="BZ295" s="172"/>
      <c r="CA295" s="172"/>
      <c r="CB295" s="172"/>
      <c r="CC295" s="172"/>
      <c r="CD295" s="172"/>
      <c r="CE295" s="172"/>
      <c r="CF295" s="172"/>
      <c r="CG295" s="172"/>
      <c r="CH295" s="172"/>
      <c r="CI295" s="172"/>
      <c r="CJ295" s="172"/>
      <c r="CK295" s="172"/>
      <c r="CL295" s="172"/>
      <c r="CM295" s="172"/>
      <c r="CN295" s="172"/>
      <c r="CO295" s="172"/>
      <c r="CP295" s="172"/>
      <c r="CQ295" s="172"/>
      <c r="CR295" s="172"/>
      <c r="CS295" s="172"/>
      <c r="CT295" s="172"/>
      <c r="CU295" s="172"/>
      <c r="CV295" s="172"/>
      <c r="CW295" s="172"/>
      <c r="CX295" s="172"/>
      <c r="CY295" s="172"/>
      <c r="CZ295" s="172"/>
      <c r="DA295" s="172"/>
      <c r="DB295" s="172"/>
      <c r="DC295" s="172"/>
      <c r="DD295" s="172"/>
      <c r="DE295" s="172"/>
      <c r="DF295" s="172"/>
      <c r="DG295" s="172"/>
      <c r="DH295" s="172"/>
      <c r="DI295" s="172"/>
    </row>
    <row r="296" spans="1:113" s="225" customFormat="1" hidden="1">
      <c r="A296" s="178" t="s">
        <v>540</v>
      </c>
      <c r="B296" s="243"/>
      <c r="C296" s="242"/>
      <c r="D296" s="241"/>
      <c r="E296" s="240"/>
      <c r="F296" s="239"/>
      <c r="G296" s="238"/>
      <c r="H296" s="231"/>
      <c r="I296" s="237"/>
      <c r="J296" s="236"/>
      <c r="K296" s="236"/>
      <c r="L296" s="236"/>
      <c r="M296" s="236"/>
      <c r="N296" s="236"/>
      <c r="O296" s="236"/>
      <c r="P296" s="236"/>
      <c r="Q296" s="236"/>
      <c r="R296" s="236"/>
      <c r="S296" s="236"/>
      <c r="T296" s="236"/>
      <c r="U296" s="236"/>
      <c r="V296" s="236"/>
      <c r="W296" s="236"/>
      <c r="X296" s="236"/>
      <c r="Y296" s="236"/>
      <c r="Z296" s="236"/>
      <c r="AA296" s="236"/>
      <c r="AB296" s="236"/>
      <c r="AC296" s="236"/>
      <c r="AD296" s="236"/>
      <c r="AE296" s="236"/>
      <c r="AF296" s="236"/>
      <c r="AG296" s="236"/>
      <c r="AH296" s="236"/>
      <c r="AI296" s="236"/>
      <c r="AJ296" s="236"/>
      <c r="AK296" s="236"/>
      <c r="AL296" s="236"/>
      <c r="AM296" s="236"/>
      <c r="AN296" s="236"/>
      <c r="AO296" s="236"/>
      <c r="AP296" s="236"/>
      <c r="AQ296" s="236"/>
      <c r="AR296" s="236"/>
      <c r="AS296" s="177">
        <f t="shared" si="7"/>
        <v>0</v>
      </c>
      <c r="AT296" s="172"/>
      <c r="AU296" s="173"/>
      <c r="AV296" s="173"/>
      <c r="AW296" s="173"/>
      <c r="AX296" s="172"/>
      <c r="AY296" s="172"/>
      <c r="AZ296" s="172"/>
      <c r="BA296" s="172"/>
      <c r="BB296" s="172"/>
      <c r="BC296" s="172"/>
      <c r="BD296" s="172"/>
      <c r="BE296" s="172"/>
      <c r="BF296" s="172"/>
      <c r="BG296" s="172"/>
      <c r="BH296" s="172"/>
      <c r="BI296" s="172"/>
      <c r="BJ296" s="172"/>
      <c r="BK296" s="172"/>
      <c r="BL296" s="172"/>
      <c r="BM296" s="172"/>
      <c r="BN296" s="172"/>
      <c r="BO296" s="172"/>
      <c r="BP296" s="172"/>
      <c r="BQ296" s="172"/>
      <c r="BR296" s="172"/>
      <c r="BS296" s="172"/>
      <c r="BT296" s="172"/>
      <c r="BU296" s="172"/>
      <c r="BV296" s="172"/>
      <c r="BW296" s="172"/>
      <c r="BX296" s="172"/>
      <c r="BY296" s="172"/>
      <c r="BZ296" s="172"/>
      <c r="CA296" s="172"/>
      <c r="CB296" s="172"/>
      <c r="CC296" s="172"/>
      <c r="CD296" s="172"/>
      <c r="CE296" s="172"/>
      <c r="CF296" s="172"/>
      <c r="CG296" s="172"/>
      <c r="CH296" s="172"/>
      <c r="CI296" s="172"/>
      <c r="CJ296" s="172"/>
      <c r="CK296" s="172"/>
      <c r="CL296" s="172"/>
      <c r="CM296" s="172"/>
      <c r="CN296" s="172"/>
      <c r="CO296" s="172"/>
      <c r="CP296" s="172"/>
      <c r="CQ296" s="172"/>
      <c r="CR296" s="172"/>
      <c r="CS296" s="172"/>
      <c r="CT296" s="172"/>
      <c r="CU296" s="172"/>
      <c r="CV296" s="172"/>
      <c r="CW296" s="172"/>
      <c r="CX296" s="172"/>
      <c r="CY296" s="172"/>
      <c r="CZ296" s="172"/>
      <c r="DA296" s="172"/>
      <c r="DB296" s="172"/>
      <c r="DC296" s="172"/>
      <c r="DD296" s="172"/>
      <c r="DE296" s="172"/>
      <c r="DF296" s="172"/>
      <c r="DG296" s="172"/>
      <c r="DH296" s="172"/>
      <c r="DI296" s="172"/>
    </row>
    <row r="297" spans="1:113" s="225" customFormat="1" hidden="1">
      <c r="A297" s="178" t="s">
        <v>541</v>
      </c>
      <c r="B297" s="243"/>
      <c r="C297" s="242"/>
      <c r="D297" s="241"/>
      <c r="E297" s="240"/>
      <c r="F297" s="239"/>
      <c r="G297" s="238"/>
      <c r="H297" s="231"/>
      <c r="I297" s="237"/>
      <c r="J297" s="236"/>
      <c r="K297" s="236"/>
      <c r="L297" s="236"/>
      <c r="M297" s="236"/>
      <c r="N297" s="236"/>
      <c r="O297" s="236"/>
      <c r="P297" s="236"/>
      <c r="Q297" s="236"/>
      <c r="R297" s="236"/>
      <c r="S297" s="236"/>
      <c r="T297" s="236"/>
      <c r="U297" s="236"/>
      <c r="V297" s="236"/>
      <c r="W297" s="236"/>
      <c r="X297" s="236"/>
      <c r="Y297" s="236"/>
      <c r="Z297" s="236"/>
      <c r="AA297" s="236"/>
      <c r="AB297" s="236"/>
      <c r="AC297" s="236"/>
      <c r="AD297" s="236"/>
      <c r="AE297" s="236"/>
      <c r="AF297" s="236"/>
      <c r="AG297" s="236"/>
      <c r="AH297" s="236"/>
      <c r="AI297" s="236"/>
      <c r="AJ297" s="236"/>
      <c r="AK297" s="236"/>
      <c r="AL297" s="236"/>
      <c r="AM297" s="236"/>
      <c r="AN297" s="236"/>
      <c r="AO297" s="236"/>
      <c r="AP297" s="236"/>
      <c r="AQ297" s="236"/>
      <c r="AR297" s="236"/>
      <c r="AS297" s="177">
        <f t="shared" si="7"/>
        <v>0</v>
      </c>
      <c r="AT297" s="172"/>
      <c r="AU297" s="173"/>
      <c r="AV297" s="173"/>
      <c r="AW297" s="173"/>
      <c r="AX297" s="172"/>
      <c r="AY297" s="172"/>
      <c r="AZ297" s="172"/>
      <c r="BA297" s="172"/>
      <c r="BB297" s="172"/>
      <c r="BC297" s="172"/>
      <c r="BD297" s="172"/>
      <c r="BE297" s="172"/>
      <c r="BF297" s="172"/>
      <c r="BG297" s="172"/>
      <c r="BH297" s="172"/>
      <c r="BI297" s="172"/>
      <c r="BJ297" s="172"/>
      <c r="BK297" s="172"/>
      <c r="BL297" s="172"/>
      <c r="BM297" s="172"/>
      <c r="BN297" s="172"/>
      <c r="BO297" s="172"/>
      <c r="BP297" s="172"/>
      <c r="BQ297" s="172"/>
      <c r="BR297" s="172"/>
      <c r="BS297" s="172"/>
      <c r="BT297" s="172"/>
      <c r="BU297" s="172"/>
      <c r="BV297" s="172"/>
      <c r="BW297" s="172"/>
      <c r="BX297" s="172"/>
      <c r="BY297" s="172"/>
      <c r="BZ297" s="172"/>
      <c r="CA297" s="172"/>
      <c r="CB297" s="172"/>
      <c r="CC297" s="172"/>
      <c r="CD297" s="172"/>
      <c r="CE297" s="172"/>
      <c r="CF297" s="172"/>
      <c r="CG297" s="172"/>
      <c r="CH297" s="172"/>
      <c r="CI297" s="172"/>
      <c r="CJ297" s="172"/>
      <c r="CK297" s="172"/>
      <c r="CL297" s="172"/>
      <c r="CM297" s="172"/>
      <c r="CN297" s="172"/>
      <c r="CO297" s="172"/>
      <c r="CP297" s="172"/>
      <c r="CQ297" s="172"/>
      <c r="CR297" s="172"/>
      <c r="CS297" s="172"/>
      <c r="CT297" s="172"/>
      <c r="CU297" s="172"/>
      <c r="CV297" s="172"/>
      <c r="CW297" s="172"/>
      <c r="CX297" s="172"/>
      <c r="CY297" s="172"/>
      <c r="CZ297" s="172"/>
      <c r="DA297" s="172"/>
      <c r="DB297" s="172"/>
      <c r="DC297" s="172"/>
      <c r="DD297" s="172"/>
      <c r="DE297" s="172"/>
      <c r="DF297" s="172"/>
      <c r="DG297" s="172"/>
      <c r="DH297" s="172"/>
      <c r="DI297" s="172"/>
    </row>
    <row r="298" spans="1:113" s="225" customFormat="1" hidden="1">
      <c r="A298" s="178" t="s">
        <v>542</v>
      </c>
      <c r="B298" s="243"/>
      <c r="C298" s="242"/>
      <c r="D298" s="241"/>
      <c r="E298" s="240"/>
      <c r="F298" s="239"/>
      <c r="G298" s="238"/>
      <c r="H298" s="231"/>
      <c r="I298" s="237"/>
      <c r="J298" s="236"/>
      <c r="K298" s="236"/>
      <c r="L298" s="236"/>
      <c r="M298" s="236"/>
      <c r="N298" s="236"/>
      <c r="O298" s="236"/>
      <c r="P298" s="236"/>
      <c r="Q298" s="236"/>
      <c r="R298" s="236"/>
      <c r="S298" s="236"/>
      <c r="T298" s="236"/>
      <c r="U298" s="236"/>
      <c r="V298" s="236"/>
      <c r="W298" s="236"/>
      <c r="X298" s="236"/>
      <c r="Y298" s="236"/>
      <c r="Z298" s="236"/>
      <c r="AA298" s="236"/>
      <c r="AB298" s="236"/>
      <c r="AC298" s="236"/>
      <c r="AD298" s="236"/>
      <c r="AE298" s="236"/>
      <c r="AF298" s="236"/>
      <c r="AG298" s="236"/>
      <c r="AH298" s="236"/>
      <c r="AI298" s="236"/>
      <c r="AJ298" s="236"/>
      <c r="AK298" s="236"/>
      <c r="AL298" s="236"/>
      <c r="AM298" s="236"/>
      <c r="AN298" s="236"/>
      <c r="AO298" s="236"/>
      <c r="AP298" s="236"/>
      <c r="AQ298" s="236"/>
      <c r="AR298" s="236"/>
      <c r="AS298" s="177">
        <f t="shared" si="7"/>
        <v>0</v>
      </c>
      <c r="AT298" s="172"/>
      <c r="AU298" s="173"/>
      <c r="AV298" s="173"/>
      <c r="AW298" s="173"/>
      <c r="AX298" s="172"/>
      <c r="AY298" s="172"/>
      <c r="AZ298" s="172"/>
      <c r="BA298" s="172"/>
      <c r="BB298" s="172"/>
      <c r="BC298" s="172"/>
      <c r="BD298" s="172"/>
      <c r="BE298" s="172"/>
      <c r="BF298" s="172"/>
      <c r="BG298" s="172"/>
      <c r="BH298" s="172"/>
      <c r="BI298" s="172"/>
      <c r="BJ298" s="172"/>
      <c r="BK298" s="172"/>
      <c r="BL298" s="172"/>
      <c r="BM298" s="172"/>
      <c r="BN298" s="172"/>
      <c r="BO298" s="172"/>
      <c r="BP298" s="172"/>
      <c r="BQ298" s="172"/>
      <c r="BR298" s="172"/>
      <c r="BS298" s="172"/>
      <c r="BT298" s="172"/>
      <c r="BU298" s="172"/>
      <c r="BV298" s="172"/>
      <c r="BW298" s="172"/>
      <c r="BX298" s="172"/>
      <c r="BY298" s="172"/>
      <c r="BZ298" s="172"/>
      <c r="CA298" s="172"/>
      <c r="CB298" s="172"/>
      <c r="CC298" s="172"/>
      <c r="CD298" s="172"/>
      <c r="CE298" s="172"/>
      <c r="CF298" s="172"/>
      <c r="CG298" s="172"/>
      <c r="CH298" s="172"/>
      <c r="CI298" s="172"/>
      <c r="CJ298" s="172"/>
      <c r="CK298" s="172"/>
      <c r="CL298" s="172"/>
      <c r="CM298" s="172"/>
      <c r="CN298" s="172"/>
      <c r="CO298" s="172"/>
      <c r="CP298" s="172"/>
      <c r="CQ298" s="172"/>
      <c r="CR298" s="172"/>
      <c r="CS298" s="172"/>
      <c r="CT298" s="172"/>
      <c r="CU298" s="172"/>
      <c r="CV298" s="172"/>
      <c r="CW298" s="172"/>
      <c r="CX298" s="172"/>
      <c r="CY298" s="172"/>
      <c r="CZ298" s="172"/>
      <c r="DA298" s="172"/>
      <c r="DB298" s="172"/>
      <c r="DC298" s="172"/>
      <c r="DD298" s="172"/>
      <c r="DE298" s="172"/>
      <c r="DF298" s="172"/>
      <c r="DG298" s="172"/>
      <c r="DH298" s="172"/>
      <c r="DI298" s="172"/>
    </row>
    <row r="299" spans="1:113" s="225" customFormat="1" hidden="1">
      <c r="A299" s="178" t="s">
        <v>543</v>
      </c>
      <c r="B299" s="243"/>
      <c r="C299" s="242"/>
      <c r="D299" s="241"/>
      <c r="E299" s="240"/>
      <c r="F299" s="239"/>
      <c r="G299" s="238"/>
      <c r="H299" s="231"/>
      <c r="I299" s="237"/>
      <c r="J299" s="236"/>
      <c r="K299" s="236"/>
      <c r="L299" s="236"/>
      <c r="M299" s="236"/>
      <c r="N299" s="236"/>
      <c r="O299" s="236"/>
      <c r="P299" s="236"/>
      <c r="Q299" s="236"/>
      <c r="R299" s="236"/>
      <c r="S299" s="236"/>
      <c r="T299" s="236"/>
      <c r="U299" s="236"/>
      <c r="V299" s="236"/>
      <c r="W299" s="236"/>
      <c r="X299" s="236"/>
      <c r="Y299" s="236"/>
      <c r="Z299" s="236"/>
      <c r="AA299" s="236"/>
      <c r="AB299" s="236"/>
      <c r="AC299" s="236"/>
      <c r="AD299" s="236"/>
      <c r="AE299" s="236"/>
      <c r="AF299" s="236"/>
      <c r="AG299" s="236"/>
      <c r="AH299" s="236"/>
      <c r="AI299" s="236"/>
      <c r="AJ299" s="236"/>
      <c r="AK299" s="236"/>
      <c r="AL299" s="236"/>
      <c r="AM299" s="236"/>
      <c r="AN299" s="236"/>
      <c r="AO299" s="236"/>
      <c r="AP299" s="236"/>
      <c r="AQ299" s="236"/>
      <c r="AR299" s="236"/>
      <c r="AS299" s="177">
        <f t="shared" si="7"/>
        <v>0</v>
      </c>
      <c r="AT299" s="172"/>
      <c r="AU299" s="173"/>
      <c r="AV299" s="173"/>
      <c r="AW299" s="173"/>
      <c r="AX299" s="172"/>
      <c r="AY299" s="172"/>
      <c r="AZ299" s="172"/>
      <c r="BA299" s="172"/>
      <c r="BB299" s="172"/>
      <c r="BC299" s="172"/>
      <c r="BD299" s="172"/>
      <c r="BE299" s="172"/>
      <c r="BF299" s="172"/>
      <c r="BG299" s="172"/>
      <c r="BH299" s="172"/>
      <c r="BI299" s="172"/>
      <c r="BJ299" s="172"/>
      <c r="BK299" s="172"/>
      <c r="BL299" s="172"/>
      <c r="BM299" s="172"/>
      <c r="BN299" s="172"/>
      <c r="BO299" s="172"/>
      <c r="BP299" s="172"/>
      <c r="BQ299" s="172"/>
      <c r="BR299" s="172"/>
      <c r="BS299" s="172"/>
      <c r="BT299" s="172"/>
      <c r="BU299" s="172"/>
      <c r="BV299" s="172"/>
      <c r="BW299" s="172"/>
      <c r="BX299" s="172"/>
      <c r="BY299" s="172"/>
      <c r="BZ299" s="172"/>
      <c r="CA299" s="172"/>
      <c r="CB299" s="172"/>
      <c r="CC299" s="172"/>
      <c r="CD299" s="172"/>
      <c r="CE299" s="172"/>
      <c r="CF299" s="172"/>
      <c r="CG299" s="172"/>
      <c r="CH299" s="172"/>
      <c r="CI299" s="172"/>
      <c r="CJ299" s="172"/>
      <c r="CK299" s="172"/>
      <c r="CL299" s="172"/>
      <c r="CM299" s="172"/>
      <c r="CN299" s="172"/>
      <c r="CO299" s="172"/>
      <c r="CP299" s="172"/>
      <c r="CQ299" s="172"/>
      <c r="CR299" s="172"/>
      <c r="CS299" s="172"/>
      <c r="CT299" s="172"/>
      <c r="CU299" s="172"/>
      <c r="CV299" s="172"/>
      <c r="CW299" s="172"/>
      <c r="CX299" s="172"/>
      <c r="CY299" s="172"/>
      <c r="CZ299" s="172"/>
      <c r="DA299" s="172"/>
      <c r="DB299" s="172"/>
      <c r="DC299" s="172"/>
      <c r="DD299" s="172"/>
      <c r="DE299" s="172"/>
      <c r="DF299" s="172"/>
      <c r="DG299" s="172"/>
      <c r="DH299" s="172"/>
      <c r="DI299" s="172"/>
    </row>
    <row r="300" spans="1:113" s="225" customFormat="1" hidden="1">
      <c r="A300" s="178" t="s">
        <v>544</v>
      </c>
      <c r="B300" s="243"/>
      <c r="C300" s="242"/>
      <c r="D300" s="241"/>
      <c r="E300" s="240"/>
      <c r="F300" s="239"/>
      <c r="G300" s="238"/>
      <c r="H300" s="231"/>
      <c r="I300" s="237"/>
      <c r="J300" s="236"/>
      <c r="K300" s="236"/>
      <c r="L300" s="236"/>
      <c r="M300" s="236"/>
      <c r="N300" s="236"/>
      <c r="O300" s="236"/>
      <c r="P300" s="236"/>
      <c r="Q300" s="236"/>
      <c r="R300" s="236"/>
      <c r="S300" s="236"/>
      <c r="T300" s="236"/>
      <c r="U300" s="236"/>
      <c r="V300" s="236"/>
      <c r="W300" s="236"/>
      <c r="X300" s="236"/>
      <c r="Y300" s="236"/>
      <c r="Z300" s="236"/>
      <c r="AA300" s="236"/>
      <c r="AB300" s="236"/>
      <c r="AC300" s="236"/>
      <c r="AD300" s="236"/>
      <c r="AE300" s="236"/>
      <c r="AF300" s="236"/>
      <c r="AG300" s="236"/>
      <c r="AH300" s="236"/>
      <c r="AI300" s="236"/>
      <c r="AJ300" s="236"/>
      <c r="AK300" s="236"/>
      <c r="AL300" s="236"/>
      <c r="AM300" s="236"/>
      <c r="AN300" s="236"/>
      <c r="AO300" s="236"/>
      <c r="AP300" s="236"/>
      <c r="AQ300" s="236"/>
      <c r="AR300" s="236"/>
      <c r="AS300" s="177">
        <f t="shared" si="7"/>
        <v>0</v>
      </c>
      <c r="AT300" s="172"/>
      <c r="AU300" s="173"/>
      <c r="AV300" s="173"/>
      <c r="AW300" s="173"/>
      <c r="AX300" s="172"/>
      <c r="AY300" s="172"/>
      <c r="AZ300" s="172"/>
      <c r="BA300" s="172"/>
      <c r="BB300" s="172"/>
      <c r="BC300" s="172"/>
      <c r="BD300" s="172"/>
      <c r="BE300" s="172"/>
      <c r="BF300" s="172"/>
      <c r="BG300" s="172"/>
      <c r="BH300" s="172"/>
      <c r="BI300" s="172"/>
      <c r="BJ300" s="172"/>
      <c r="BK300" s="172"/>
      <c r="BL300" s="172"/>
      <c r="BM300" s="172"/>
      <c r="BN300" s="172"/>
      <c r="BO300" s="172"/>
      <c r="BP300" s="172"/>
      <c r="BQ300" s="172"/>
      <c r="BR300" s="172"/>
      <c r="BS300" s="172"/>
      <c r="BT300" s="172"/>
      <c r="BU300" s="172"/>
      <c r="BV300" s="172"/>
      <c r="BW300" s="172"/>
      <c r="BX300" s="172"/>
      <c r="BY300" s="172"/>
      <c r="BZ300" s="172"/>
      <c r="CA300" s="172"/>
      <c r="CB300" s="172"/>
      <c r="CC300" s="172"/>
      <c r="CD300" s="172"/>
      <c r="CE300" s="172"/>
      <c r="CF300" s="172"/>
      <c r="CG300" s="172"/>
      <c r="CH300" s="172"/>
      <c r="CI300" s="172"/>
      <c r="CJ300" s="172"/>
      <c r="CK300" s="172"/>
      <c r="CL300" s="172"/>
      <c r="CM300" s="172"/>
      <c r="CN300" s="172"/>
      <c r="CO300" s="172"/>
      <c r="CP300" s="172"/>
      <c r="CQ300" s="172"/>
      <c r="CR300" s="172"/>
      <c r="CS300" s="172"/>
      <c r="CT300" s="172"/>
      <c r="CU300" s="172"/>
      <c r="CV300" s="172"/>
      <c r="CW300" s="172"/>
      <c r="CX300" s="172"/>
      <c r="CY300" s="172"/>
      <c r="CZ300" s="172"/>
      <c r="DA300" s="172"/>
      <c r="DB300" s="172"/>
      <c r="DC300" s="172"/>
      <c r="DD300" s="172"/>
      <c r="DE300" s="172"/>
      <c r="DF300" s="172"/>
      <c r="DG300" s="172"/>
      <c r="DH300" s="172"/>
      <c r="DI300" s="172"/>
    </row>
    <row r="301" spans="1:113" s="225" customFormat="1" hidden="1">
      <c r="A301" s="178" t="s">
        <v>545</v>
      </c>
      <c r="B301" s="243"/>
      <c r="C301" s="242"/>
      <c r="D301" s="241"/>
      <c r="E301" s="240"/>
      <c r="F301" s="239"/>
      <c r="G301" s="238"/>
      <c r="H301" s="231"/>
      <c r="I301" s="237"/>
      <c r="J301" s="236"/>
      <c r="K301" s="236"/>
      <c r="L301" s="236"/>
      <c r="M301" s="236"/>
      <c r="N301" s="236"/>
      <c r="O301" s="236"/>
      <c r="P301" s="236"/>
      <c r="Q301" s="236"/>
      <c r="R301" s="236"/>
      <c r="S301" s="236"/>
      <c r="T301" s="236"/>
      <c r="U301" s="236"/>
      <c r="V301" s="236"/>
      <c r="W301" s="236"/>
      <c r="X301" s="236"/>
      <c r="Y301" s="236"/>
      <c r="Z301" s="236"/>
      <c r="AA301" s="236"/>
      <c r="AB301" s="236"/>
      <c r="AC301" s="236"/>
      <c r="AD301" s="236"/>
      <c r="AE301" s="236"/>
      <c r="AF301" s="236"/>
      <c r="AG301" s="236"/>
      <c r="AH301" s="236"/>
      <c r="AI301" s="236"/>
      <c r="AJ301" s="236"/>
      <c r="AK301" s="236"/>
      <c r="AL301" s="236"/>
      <c r="AM301" s="236"/>
      <c r="AN301" s="236"/>
      <c r="AO301" s="236"/>
      <c r="AP301" s="236"/>
      <c r="AQ301" s="236"/>
      <c r="AR301" s="236"/>
      <c r="AS301" s="177">
        <f t="shared" si="7"/>
        <v>0</v>
      </c>
      <c r="AT301" s="172"/>
      <c r="AU301" s="173"/>
      <c r="AV301" s="173"/>
      <c r="AW301" s="173"/>
      <c r="AX301" s="172"/>
      <c r="AY301" s="172"/>
      <c r="AZ301" s="172"/>
      <c r="BA301" s="172"/>
      <c r="BB301" s="172"/>
      <c r="BC301" s="172"/>
      <c r="BD301" s="172"/>
      <c r="BE301" s="172"/>
      <c r="BF301" s="172"/>
      <c r="BG301" s="172"/>
      <c r="BH301" s="172"/>
      <c r="BI301" s="172"/>
      <c r="BJ301" s="172"/>
      <c r="BK301" s="172"/>
      <c r="BL301" s="172"/>
      <c r="BM301" s="172"/>
      <c r="BN301" s="172"/>
      <c r="BO301" s="172"/>
      <c r="BP301" s="172"/>
      <c r="BQ301" s="172"/>
      <c r="BR301" s="172"/>
      <c r="BS301" s="172"/>
      <c r="BT301" s="172"/>
      <c r="BU301" s="172"/>
      <c r="BV301" s="172"/>
      <c r="BW301" s="172"/>
      <c r="BX301" s="172"/>
      <c r="BY301" s="172"/>
      <c r="BZ301" s="172"/>
      <c r="CA301" s="172"/>
      <c r="CB301" s="172"/>
      <c r="CC301" s="172"/>
      <c r="CD301" s="172"/>
      <c r="CE301" s="172"/>
      <c r="CF301" s="172"/>
      <c r="CG301" s="172"/>
      <c r="CH301" s="172"/>
      <c r="CI301" s="172"/>
      <c r="CJ301" s="172"/>
      <c r="CK301" s="172"/>
      <c r="CL301" s="172"/>
      <c r="CM301" s="172"/>
      <c r="CN301" s="172"/>
      <c r="CO301" s="172"/>
      <c r="CP301" s="172"/>
      <c r="CQ301" s="172"/>
      <c r="CR301" s="172"/>
      <c r="CS301" s="172"/>
      <c r="CT301" s="172"/>
      <c r="CU301" s="172"/>
      <c r="CV301" s="172"/>
      <c r="CW301" s="172"/>
      <c r="CX301" s="172"/>
      <c r="CY301" s="172"/>
      <c r="CZ301" s="172"/>
      <c r="DA301" s="172"/>
      <c r="DB301" s="172"/>
      <c r="DC301" s="172"/>
      <c r="DD301" s="172"/>
      <c r="DE301" s="172"/>
      <c r="DF301" s="172"/>
      <c r="DG301" s="172"/>
      <c r="DH301" s="172"/>
      <c r="DI301" s="172"/>
    </row>
    <row r="302" spans="1:113" s="225" customFormat="1" hidden="1">
      <c r="A302" s="178" t="s">
        <v>546</v>
      </c>
      <c r="B302" s="243"/>
      <c r="C302" s="242"/>
      <c r="D302" s="241"/>
      <c r="E302" s="240"/>
      <c r="F302" s="239"/>
      <c r="G302" s="238"/>
      <c r="H302" s="231"/>
      <c r="I302" s="237"/>
      <c r="J302" s="236"/>
      <c r="K302" s="236"/>
      <c r="L302" s="236"/>
      <c r="M302" s="236"/>
      <c r="N302" s="236"/>
      <c r="O302" s="236"/>
      <c r="P302" s="236"/>
      <c r="Q302" s="236"/>
      <c r="R302" s="236"/>
      <c r="S302" s="236"/>
      <c r="T302" s="236"/>
      <c r="U302" s="236"/>
      <c r="V302" s="236"/>
      <c r="W302" s="236"/>
      <c r="X302" s="236"/>
      <c r="Y302" s="236"/>
      <c r="Z302" s="236"/>
      <c r="AA302" s="236"/>
      <c r="AB302" s="236"/>
      <c r="AC302" s="236"/>
      <c r="AD302" s="236"/>
      <c r="AE302" s="236"/>
      <c r="AF302" s="236"/>
      <c r="AG302" s="236"/>
      <c r="AH302" s="236"/>
      <c r="AI302" s="236"/>
      <c r="AJ302" s="236"/>
      <c r="AK302" s="236"/>
      <c r="AL302" s="236"/>
      <c r="AM302" s="236"/>
      <c r="AN302" s="236"/>
      <c r="AO302" s="236"/>
      <c r="AP302" s="236"/>
      <c r="AQ302" s="236"/>
      <c r="AR302" s="236"/>
      <c r="AS302" s="177">
        <f t="shared" si="7"/>
        <v>0</v>
      </c>
      <c r="AT302" s="172"/>
      <c r="AU302" s="173"/>
      <c r="AV302" s="173"/>
      <c r="AW302" s="173"/>
      <c r="AX302" s="172"/>
      <c r="AY302" s="172"/>
      <c r="AZ302" s="172"/>
      <c r="BA302" s="172"/>
      <c r="BB302" s="172"/>
      <c r="BC302" s="172"/>
      <c r="BD302" s="172"/>
      <c r="BE302" s="172"/>
      <c r="BF302" s="172"/>
      <c r="BG302" s="172"/>
      <c r="BH302" s="172"/>
      <c r="BI302" s="172"/>
      <c r="BJ302" s="172"/>
      <c r="BK302" s="172"/>
      <c r="BL302" s="172"/>
      <c r="BM302" s="172"/>
      <c r="BN302" s="172"/>
      <c r="BO302" s="172"/>
      <c r="BP302" s="172"/>
      <c r="BQ302" s="172"/>
      <c r="BR302" s="172"/>
      <c r="BS302" s="172"/>
      <c r="BT302" s="172"/>
      <c r="BU302" s="172"/>
      <c r="BV302" s="172"/>
      <c r="BW302" s="172"/>
      <c r="BX302" s="172"/>
      <c r="BY302" s="172"/>
      <c r="BZ302" s="172"/>
      <c r="CA302" s="172"/>
      <c r="CB302" s="172"/>
      <c r="CC302" s="172"/>
      <c r="CD302" s="172"/>
      <c r="CE302" s="172"/>
      <c r="CF302" s="172"/>
      <c r="CG302" s="172"/>
      <c r="CH302" s="172"/>
      <c r="CI302" s="172"/>
      <c r="CJ302" s="172"/>
      <c r="CK302" s="172"/>
      <c r="CL302" s="172"/>
      <c r="CM302" s="172"/>
      <c r="CN302" s="172"/>
      <c r="CO302" s="172"/>
      <c r="CP302" s="172"/>
      <c r="CQ302" s="172"/>
      <c r="CR302" s="172"/>
      <c r="CS302" s="172"/>
      <c r="CT302" s="172"/>
      <c r="CU302" s="172"/>
      <c r="CV302" s="172"/>
      <c r="CW302" s="172"/>
      <c r="CX302" s="172"/>
      <c r="CY302" s="172"/>
      <c r="CZ302" s="172"/>
      <c r="DA302" s="172"/>
      <c r="DB302" s="172"/>
      <c r="DC302" s="172"/>
      <c r="DD302" s="172"/>
      <c r="DE302" s="172"/>
      <c r="DF302" s="172"/>
      <c r="DG302" s="172"/>
      <c r="DH302" s="172"/>
      <c r="DI302" s="172"/>
    </row>
    <row r="303" spans="1:113" s="225" customFormat="1" hidden="1">
      <c r="A303" s="178" t="s">
        <v>547</v>
      </c>
      <c r="B303" s="243"/>
      <c r="C303" s="242"/>
      <c r="D303" s="241"/>
      <c r="E303" s="240"/>
      <c r="F303" s="239"/>
      <c r="G303" s="238"/>
      <c r="H303" s="231"/>
      <c r="I303" s="237"/>
      <c r="J303" s="236"/>
      <c r="K303" s="236"/>
      <c r="L303" s="236"/>
      <c r="M303" s="236"/>
      <c r="N303" s="236"/>
      <c r="O303" s="236"/>
      <c r="P303" s="236"/>
      <c r="Q303" s="236"/>
      <c r="R303" s="236"/>
      <c r="S303" s="236"/>
      <c r="T303" s="236"/>
      <c r="U303" s="236"/>
      <c r="V303" s="236"/>
      <c r="W303" s="236"/>
      <c r="X303" s="236"/>
      <c r="Y303" s="236"/>
      <c r="Z303" s="236"/>
      <c r="AA303" s="236"/>
      <c r="AB303" s="236"/>
      <c r="AC303" s="236"/>
      <c r="AD303" s="236"/>
      <c r="AE303" s="236"/>
      <c r="AF303" s="236"/>
      <c r="AG303" s="236"/>
      <c r="AH303" s="236"/>
      <c r="AI303" s="236"/>
      <c r="AJ303" s="236"/>
      <c r="AK303" s="236"/>
      <c r="AL303" s="236"/>
      <c r="AM303" s="236"/>
      <c r="AN303" s="236"/>
      <c r="AO303" s="236"/>
      <c r="AP303" s="236"/>
      <c r="AQ303" s="236"/>
      <c r="AR303" s="236"/>
      <c r="AS303" s="177">
        <f t="shared" si="7"/>
        <v>0</v>
      </c>
      <c r="AT303" s="172"/>
      <c r="AU303" s="173"/>
      <c r="AV303" s="173"/>
      <c r="AW303" s="173"/>
      <c r="AX303" s="172"/>
      <c r="AY303" s="172"/>
      <c r="AZ303" s="172"/>
      <c r="BA303" s="172"/>
      <c r="BB303" s="172"/>
      <c r="BC303" s="172"/>
      <c r="BD303" s="172"/>
      <c r="BE303" s="172"/>
      <c r="BF303" s="172"/>
      <c r="BG303" s="172"/>
      <c r="BH303" s="172"/>
      <c r="BI303" s="172"/>
      <c r="BJ303" s="172"/>
      <c r="BK303" s="172"/>
      <c r="BL303" s="172"/>
      <c r="BM303" s="172"/>
      <c r="BN303" s="172"/>
      <c r="BO303" s="172"/>
      <c r="BP303" s="172"/>
      <c r="BQ303" s="172"/>
      <c r="BR303" s="172"/>
      <c r="BS303" s="172"/>
      <c r="BT303" s="172"/>
      <c r="BU303" s="172"/>
      <c r="BV303" s="172"/>
      <c r="BW303" s="172"/>
      <c r="BX303" s="172"/>
      <c r="BY303" s="172"/>
      <c r="BZ303" s="172"/>
      <c r="CA303" s="172"/>
      <c r="CB303" s="172"/>
      <c r="CC303" s="172"/>
      <c r="CD303" s="172"/>
      <c r="CE303" s="172"/>
      <c r="CF303" s="172"/>
      <c r="CG303" s="172"/>
      <c r="CH303" s="172"/>
      <c r="CI303" s="172"/>
      <c r="CJ303" s="172"/>
      <c r="CK303" s="172"/>
      <c r="CL303" s="172"/>
      <c r="CM303" s="172"/>
      <c r="CN303" s="172"/>
      <c r="CO303" s="172"/>
      <c r="CP303" s="172"/>
      <c r="CQ303" s="172"/>
      <c r="CR303" s="172"/>
      <c r="CS303" s="172"/>
      <c r="CT303" s="172"/>
      <c r="CU303" s="172"/>
      <c r="CV303" s="172"/>
      <c r="CW303" s="172"/>
      <c r="CX303" s="172"/>
      <c r="CY303" s="172"/>
      <c r="CZ303" s="172"/>
      <c r="DA303" s="172"/>
      <c r="DB303" s="172"/>
      <c r="DC303" s="172"/>
      <c r="DD303" s="172"/>
      <c r="DE303" s="172"/>
      <c r="DF303" s="172"/>
      <c r="DG303" s="172"/>
      <c r="DH303" s="172"/>
      <c r="DI303" s="172"/>
    </row>
    <row r="304" spans="1:113" s="225" customFormat="1" hidden="1">
      <c r="A304" s="178" t="s">
        <v>548</v>
      </c>
      <c r="B304" s="243"/>
      <c r="C304" s="242"/>
      <c r="D304" s="241"/>
      <c r="E304" s="240"/>
      <c r="F304" s="239"/>
      <c r="G304" s="238"/>
      <c r="H304" s="231"/>
      <c r="I304" s="237"/>
      <c r="J304" s="236"/>
      <c r="K304" s="236"/>
      <c r="L304" s="236"/>
      <c r="M304" s="236"/>
      <c r="N304" s="236"/>
      <c r="O304" s="236"/>
      <c r="P304" s="236"/>
      <c r="Q304" s="236"/>
      <c r="R304" s="236"/>
      <c r="S304" s="236"/>
      <c r="T304" s="236"/>
      <c r="U304" s="236"/>
      <c r="V304" s="236"/>
      <c r="W304" s="236"/>
      <c r="X304" s="236"/>
      <c r="Y304" s="236"/>
      <c r="Z304" s="236"/>
      <c r="AA304" s="236"/>
      <c r="AB304" s="236"/>
      <c r="AC304" s="236"/>
      <c r="AD304" s="236"/>
      <c r="AE304" s="236"/>
      <c r="AF304" s="236"/>
      <c r="AG304" s="236"/>
      <c r="AH304" s="236"/>
      <c r="AI304" s="236"/>
      <c r="AJ304" s="236"/>
      <c r="AK304" s="236"/>
      <c r="AL304" s="236"/>
      <c r="AM304" s="236"/>
      <c r="AN304" s="236"/>
      <c r="AO304" s="236"/>
      <c r="AP304" s="236"/>
      <c r="AQ304" s="236"/>
      <c r="AR304" s="236"/>
      <c r="AS304" s="177">
        <f t="shared" si="7"/>
        <v>0</v>
      </c>
      <c r="AT304" s="172"/>
      <c r="AU304" s="173"/>
      <c r="AV304" s="173"/>
      <c r="AW304" s="173"/>
      <c r="AX304" s="172"/>
      <c r="AY304" s="172"/>
      <c r="AZ304" s="172"/>
      <c r="BA304" s="172"/>
      <c r="BB304" s="172"/>
      <c r="BC304" s="172"/>
      <c r="BD304" s="172"/>
      <c r="BE304" s="172"/>
      <c r="BF304" s="172"/>
      <c r="BG304" s="172"/>
      <c r="BH304" s="172"/>
      <c r="BI304" s="172"/>
      <c r="BJ304" s="172"/>
      <c r="BK304" s="172"/>
      <c r="BL304" s="172"/>
      <c r="BM304" s="172"/>
      <c r="BN304" s="172"/>
      <c r="BO304" s="172"/>
      <c r="BP304" s="172"/>
      <c r="BQ304" s="172"/>
      <c r="BR304" s="172"/>
      <c r="BS304" s="172"/>
      <c r="BT304" s="172"/>
      <c r="BU304" s="172"/>
      <c r="BV304" s="172"/>
      <c r="BW304" s="172"/>
      <c r="BX304" s="172"/>
      <c r="BY304" s="172"/>
      <c r="BZ304" s="172"/>
      <c r="CA304" s="172"/>
      <c r="CB304" s="172"/>
      <c r="CC304" s="172"/>
      <c r="CD304" s="172"/>
      <c r="CE304" s="172"/>
      <c r="CF304" s="172"/>
      <c r="CG304" s="172"/>
      <c r="CH304" s="172"/>
      <c r="CI304" s="172"/>
      <c r="CJ304" s="172"/>
      <c r="CK304" s="172"/>
      <c r="CL304" s="172"/>
      <c r="CM304" s="172"/>
      <c r="CN304" s="172"/>
      <c r="CO304" s="172"/>
      <c r="CP304" s="172"/>
      <c r="CQ304" s="172"/>
      <c r="CR304" s="172"/>
      <c r="CS304" s="172"/>
      <c r="CT304" s="172"/>
      <c r="CU304" s="172"/>
      <c r="CV304" s="172"/>
      <c r="CW304" s="172"/>
      <c r="CX304" s="172"/>
      <c r="CY304" s="172"/>
      <c r="CZ304" s="172"/>
      <c r="DA304" s="172"/>
      <c r="DB304" s="172"/>
      <c r="DC304" s="172"/>
      <c r="DD304" s="172"/>
      <c r="DE304" s="172"/>
      <c r="DF304" s="172"/>
      <c r="DG304" s="172"/>
      <c r="DH304" s="172"/>
      <c r="DI304" s="172"/>
    </row>
    <row r="305" spans="1:113" s="225" customFormat="1" hidden="1">
      <c r="A305" s="178" t="s">
        <v>549</v>
      </c>
      <c r="B305" s="243"/>
      <c r="C305" s="242"/>
      <c r="D305" s="241"/>
      <c r="E305" s="240"/>
      <c r="F305" s="239"/>
      <c r="G305" s="238"/>
      <c r="H305" s="231"/>
      <c r="I305" s="237"/>
      <c r="J305" s="236"/>
      <c r="K305" s="236"/>
      <c r="L305" s="236"/>
      <c r="M305" s="236"/>
      <c r="N305" s="236"/>
      <c r="O305" s="236"/>
      <c r="P305" s="236"/>
      <c r="Q305" s="236"/>
      <c r="R305" s="236"/>
      <c r="S305" s="236"/>
      <c r="T305" s="236"/>
      <c r="U305" s="236"/>
      <c r="V305" s="236"/>
      <c r="W305" s="236"/>
      <c r="X305" s="236"/>
      <c r="Y305" s="236"/>
      <c r="Z305" s="236"/>
      <c r="AA305" s="236"/>
      <c r="AB305" s="236"/>
      <c r="AC305" s="236"/>
      <c r="AD305" s="236"/>
      <c r="AE305" s="236"/>
      <c r="AF305" s="236"/>
      <c r="AG305" s="236"/>
      <c r="AH305" s="236"/>
      <c r="AI305" s="236"/>
      <c r="AJ305" s="236"/>
      <c r="AK305" s="236"/>
      <c r="AL305" s="236"/>
      <c r="AM305" s="236"/>
      <c r="AN305" s="236"/>
      <c r="AO305" s="236"/>
      <c r="AP305" s="236"/>
      <c r="AQ305" s="236"/>
      <c r="AR305" s="236"/>
      <c r="AS305" s="177">
        <f t="shared" si="7"/>
        <v>0</v>
      </c>
      <c r="AT305" s="172"/>
      <c r="AU305" s="173"/>
      <c r="AV305" s="173"/>
      <c r="AW305" s="173"/>
      <c r="AX305" s="172"/>
      <c r="AY305" s="172"/>
      <c r="AZ305" s="172"/>
      <c r="BA305" s="172"/>
      <c r="BB305" s="172"/>
      <c r="BC305" s="172"/>
      <c r="BD305" s="172"/>
      <c r="BE305" s="172"/>
      <c r="BF305" s="172"/>
      <c r="BG305" s="172"/>
      <c r="BH305" s="172"/>
      <c r="BI305" s="172"/>
      <c r="BJ305" s="172"/>
      <c r="BK305" s="172"/>
      <c r="BL305" s="172"/>
      <c r="BM305" s="172"/>
      <c r="BN305" s="172"/>
      <c r="BO305" s="172"/>
      <c r="BP305" s="172"/>
      <c r="BQ305" s="172"/>
      <c r="BR305" s="172"/>
      <c r="BS305" s="172"/>
      <c r="BT305" s="172"/>
      <c r="BU305" s="172"/>
      <c r="BV305" s="172"/>
      <c r="BW305" s="172"/>
      <c r="BX305" s="172"/>
      <c r="BY305" s="172"/>
      <c r="BZ305" s="172"/>
      <c r="CA305" s="172"/>
      <c r="CB305" s="172"/>
      <c r="CC305" s="172"/>
      <c r="CD305" s="172"/>
      <c r="CE305" s="172"/>
      <c r="CF305" s="172"/>
      <c r="CG305" s="172"/>
      <c r="CH305" s="172"/>
      <c r="CI305" s="172"/>
      <c r="CJ305" s="172"/>
      <c r="CK305" s="172"/>
      <c r="CL305" s="172"/>
      <c r="CM305" s="172"/>
      <c r="CN305" s="172"/>
      <c r="CO305" s="172"/>
      <c r="CP305" s="172"/>
      <c r="CQ305" s="172"/>
      <c r="CR305" s="172"/>
      <c r="CS305" s="172"/>
      <c r="CT305" s="172"/>
      <c r="CU305" s="172"/>
      <c r="CV305" s="172"/>
      <c r="CW305" s="172"/>
      <c r="CX305" s="172"/>
      <c r="CY305" s="172"/>
      <c r="CZ305" s="172"/>
      <c r="DA305" s="172"/>
      <c r="DB305" s="172"/>
      <c r="DC305" s="172"/>
      <c r="DD305" s="172"/>
      <c r="DE305" s="172"/>
      <c r="DF305" s="172"/>
      <c r="DG305" s="172"/>
      <c r="DH305" s="172"/>
      <c r="DI305" s="172"/>
    </row>
    <row r="306" spans="1:113" s="225" customFormat="1" hidden="1">
      <c r="A306" s="178" t="s">
        <v>550</v>
      </c>
      <c r="B306" s="243"/>
      <c r="C306" s="242"/>
      <c r="D306" s="241"/>
      <c r="E306" s="240"/>
      <c r="F306" s="239"/>
      <c r="G306" s="238"/>
      <c r="H306" s="231"/>
      <c r="I306" s="237"/>
      <c r="J306" s="236"/>
      <c r="K306" s="236"/>
      <c r="L306" s="236"/>
      <c r="M306" s="236"/>
      <c r="N306" s="236"/>
      <c r="O306" s="236"/>
      <c r="P306" s="236"/>
      <c r="Q306" s="236"/>
      <c r="R306" s="236"/>
      <c r="S306" s="236"/>
      <c r="T306" s="236"/>
      <c r="U306" s="236"/>
      <c r="V306" s="236"/>
      <c r="W306" s="236"/>
      <c r="X306" s="236"/>
      <c r="Y306" s="236"/>
      <c r="Z306" s="236"/>
      <c r="AA306" s="236"/>
      <c r="AB306" s="236"/>
      <c r="AC306" s="236"/>
      <c r="AD306" s="236"/>
      <c r="AE306" s="236"/>
      <c r="AF306" s="236"/>
      <c r="AG306" s="236"/>
      <c r="AH306" s="236"/>
      <c r="AI306" s="236"/>
      <c r="AJ306" s="236"/>
      <c r="AK306" s="236"/>
      <c r="AL306" s="236"/>
      <c r="AM306" s="236"/>
      <c r="AN306" s="236"/>
      <c r="AO306" s="236"/>
      <c r="AP306" s="236"/>
      <c r="AQ306" s="236"/>
      <c r="AR306" s="236"/>
      <c r="AS306" s="177">
        <f t="shared" si="7"/>
        <v>0</v>
      </c>
      <c r="AT306" s="172"/>
      <c r="AU306" s="173"/>
      <c r="AV306" s="173"/>
      <c r="AW306" s="173"/>
      <c r="AX306" s="172"/>
      <c r="AY306" s="172"/>
      <c r="AZ306" s="172"/>
      <c r="BA306" s="172"/>
      <c r="BB306" s="172"/>
      <c r="BC306" s="172"/>
      <c r="BD306" s="172"/>
      <c r="BE306" s="172"/>
      <c r="BF306" s="172"/>
      <c r="BG306" s="172"/>
      <c r="BH306" s="172"/>
      <c r="BI306" s="172"/>
      <c r="BJ306" s="172"/>
      <c r="BK306" s="172"/>
      <c r="BL306" s="172"/>
      <c r="BM306" s="172"/>
      <c r="BN306" s="172"/>
      <c r="BO306" s="172"/>
      <c r="BP306" s="172"/>
      <c r="BQ306" s="172"/>
      <c r="BR306" s="172"/>
      <c r="BS306" s="172"/>
      <c r="BT306" s="172"/>
      <c r="BU306" s="172"/>
      <c r="BV306" s="172"/>
      <c r="BW306" s="172"/>
      <c r="BX306" s="172"/>
      <c r="BY306" s="172"/>
      <c r="BZ306" s="172"/>
      <c r="CA306" s="172"/>
      <c r="CB306" s="172"/>
      <c r="CC306" s="172"/>
      <c r="CD306" s="172"/>
      <c r="CE306" s="172"/>
      <c r="CF306" s="172"/>
      <c r="CG306" s="172"/>
      <c r="CH306" s="172"/>
      <c r="CI306" s="172"/>
      <c r="CJ306" s="172"/>
      <c r="CK306" s="172"/>
      <c r="CL306" s="172"/>
      <c r="CM306" s="172"/>
      <c r="CN306" s="172"/>
      <c r="CO306" s="172"/>
      <c r="CP306" s="172"/>
      <c r="CQ306" s="172"/>
      <c r="CR306" s="172"/>
      <c r="CS306" s="172"/>
      <c r="CT306" s="172"/>
      <c r="CU306" s="172"/>
      <c r="CV306" s="172"/>
      <c r="CW306" s="172"/>
      <c r="CX306" s="172"/>
      <c r="CY306" s="172"/>
      <c r="CZ306" s="172"/>
      <c r="DA306" s="172"/>
      <c r="DB306" s="172"/>
      <c r="DC306" s="172"/>
      <c r="DD306" s="172"/>
      <c r="DE306" s="172"/>
      <c r="DF306" s="172"/>
      <c r="DG306" s="172"/>
      <c r="DH306" s="172"/>
      <c r="DI306" s="172"/>
    </row>
    <row r="307" spans="1:113" s="225" customFormat="1" hidden="1">
      <c r="A307" s="178" t="s">
        <v>551</v>
      </c>
      <c r="B307" s="243"/>
      <c r="C307" s="242"/>
      <c r="D307" s="241"/>
      <c r="E307" s="240"/>
      <c r="F307" s="239"/>
      <c r="G307" s="238"/>
      <c r="H307" s="231"/>
      <c r="I307" s="237"/>
      <c r="J307" s="236"/>
      <c r="K307" s="236"/>
      <c r="L307" s="236"/>
      <c r="M307" s="236"/>
      <c r="N307" s="236"/>
      <c r="O307" s="236"/>
      <c r="P307" s="236"/>
      <c r="Q307" s="236"/>
      <c r="R307" s="236"/>
      <c r="S307" s="236"/>
      <c r="T307" s="236"/>
      <c r="U307" s="236"/>
      <c r="V307" s="236"/>
      <c r="W307" s="236"/>
      <c r="X307" s="236"/>
      <c r="Y307" s="236"/>
      <c r="Z307" s="236"/>
      <c r="AA307" s="236"/>
      <c r="AB307" s="236"/>
      <c r="AC307" s="236"/>
      <c r="AD307" s="236"/>
      <c r="AE307" s="236"/>
      <c r="AF307" s="236"/>
      <c r="AG307" s="236"/>
      <c r="AH307" s="236"/>
      <c r="AI307" s="236"/>
      <c r="AJ307" s="236"/>
      <c r="AK307" s="236"/>
      <c r="AL307" s="236"/>
      <c r="AM307" s="236"/>
      <c r="AN307" s="236"/>
      <c r="AO307" s="236"/>
      <c r="AP307" s="236"/>
      <c r="AQ307" s="236"/>
      <c r="AR307" s="236"/>
      <c r="AS307" s="177">
        <f t="shared" si="7"/>
        <v>0</v>
      </c>
      <c r="AT307" s="172"/>
      <c r="AU307" s="173"/>
      <c r="AV307" s="173"/>
      <c r="AW307" s="173"/>
      <c r="AX307" s="172"/>
      <c r="AY307" s="172"/>
      <c r="AZ307" s="172"/>
      <c r="BA307" s="172"/>
      <c r="BB307" s="172"/>
      <c r="BC307" s="172"/>
      <c r="BD307" s="172"/>
      <c r="BE307" s="172"/>
      <c r="BF307" s="172"/>
      <c r="BG307" s="172"/>
      <c r="BH307" s="172"/>
      <c r="BI307" s="172"/>
      <c r="BJ307" s="172"/>
      <c r="BK307" s="172"/>
      <c r="BL307" s="172"/>
      <c r="BM307" s="172"/>
      <c r="BN307" s="172"/>
      <c r="BO307" s="172"/>
      <c r="BP307" s="172"/>
      <c r="BQ307" s="172"/>
      <c r="BR307" s="172"/>
      <c r="BS307" s="172"/>
      <c r="BT307" s="172"/>
      <c r="BU307" s="172"/>
      <c r="BV307" s="172"/>
      <c r="BW307" s="172"/>
      <c r="BX307" s="172"/>
      <c r="BY307" s="172"/>
      <c r="BZ307" s="172"/>
      <c r="CA307" s="172"/>
      <c r="CB307" s="172"/>
      <c r="CC307" s="172"/>
      <c r="CD307" s="172"/>
      <c r="CE307" s="172"/>
      <c r="CF307" s="172"/>
      <c r="CG307" s="172"/>
      <c r="CH307" s="172"/>
      <c r="CI307" s="172"/>
      <c r="CJ307" s="172"/>
      <c r="CK307" s="172"/>
      <c r="CL307" s="172"/>
      <c r="CM307" s="172"/>
      <c r="CN307" s="172"/>
      <c r="CO307" s="172"/>
      <c r="CP307" s="172"/>
      <c r="CQ307" s="172"/>
      <c r="CR307" s="172"/>
      <c r="CS307" s="172"/>
      <c r="CT307" s="172"/>
      <c r="CU307" s="172"/>
      <c r="CV307" s="172"/>
      <c r="CW307" s="172"/>
      <c r="CX307" s="172"/>
      <c r="CY307" s="172"/>
      <c r="CZ307" s="172"/>
      <c r="DA307" s="172"/>
      <c r="DB307" s="172"/>
      <c r="DC307" s="172"/>
      <c r="DD307" s="172"/>
      <c r="DE307" s="172"/>
      <c r="DF307" s="172"/>
      <c r="DG307" s="172"/>
      <c r="DH307" s="172"/>
      <c r="DI307" s="172"/>
    </row>
    <row r="308" spans="1:113" s="225" customFormat="1" hidden="1">
      <c r="A308" s="178" t="s">
        <v>552</v>
      </c>
      <c r="B308" s="243"/>
      <c r="C308" s="242"/>
      <c r="D308" s="241"/>
      <c r="E308" s="240"/>
      <c r="F308" s="239"/>
      <c r="G308" s="238"/>
      <c r="H308" s="231"/>
      <c r="I308" s="237"/>
      <c r="J308" s="236"/>
      <c r="K308" s="236"/>
      <c r="L308" s="236"/>
      <c r="M308" s="236"/>
      <c r="N308" s="236"/>
      <c r="O308" s="236"/>
      <c r="P308" s="236"/>
      <c r="Q308" s="236"/>
      <c r="R308" s="236"/>
      <c r="S308" s="236"/>
      <c r="T308" s="236"/>
      <c r="U308" s="236"/>
      <c r="V308" s="236"/>
      <c r="W308" s="236"/>
      <c r="X308" s="236"/>
      <c r="Y308" s="236"/>
      <c r="Z308" s="236"/>
      <c r="AA308" s="236"/>
      <c r="AB308" s="236"/>
      <c r="AC308" s="236"/>
      <c r="AD308" s="236"/>
      <c r="AE308" s="236"/>
      <c r="AF308" s="236"/>
      <c r="AG308" s="236"/>
      <c r="AH308" s="236"/>
      <c r="AI308" s="236"/>
      <c r="AJ308" s="236"/>
      <c r="AK308" s="236"/>
      <c r="AL308" s="236"/>
      <c r="AM308" s="236"/>
      <c r="AN308" s="236"/>
      <c r="AO308" s="236"/>
      <c r="AP308" s="236"/>
      <c r="AQ308" s="236"/>
      <c r="AR308" s="236"/>
      <c r="AS308" s="177">
        <f t="shared" si="7"/>
        <v>0</v>
      </c>
      <c r="AT308" s="172"/>
      <c r="AU308" s="173"/>
      <c r="AV308" s="173"/>
      <c r="AW308" s="173"/>
      <c r="AX308" s="172"/>
      <c r="AY308" s="172"/>
      <c r="AZ308" s="172"/>
      <c r="BA308" s="172"/>
      <c r="BB308" s="172"/>
      <c r="BC308" s="172"/>
      <c r="BD308" s="172"/>
      <c r="BE308" s="172"/>
      <c r="BF308" s="172"/>
      <c r="BG308" s="172"/>
      <c r="BH308" s="172"/>
      <c r="BI308" s="172"/>
      <c r="BJ308" s="172"/>
      <c r="BK308" s="172"/>
      <c r="BL308" s="172"/>
      <c r="BM308" s="172"/>
      <c r="BN308" s="172"/>
      <c r="BO308" s="172"/>
      <c r="BP308" s="172"/>
      <c r="BQ308" s="172"/>
      <c r="BR308" s="172"/>
      <c r="BS308" s="172"/>
      <c r="BT308" s="172"/>
      <c r="BU308" s="172"/>
      <c r="BV308" s="172"/>
      <c r="BW308" s="172"/>
      <c r="BX308" s="172"/>
      <c r="BY308" s="172"/>
      <c r="BZ308" s="172"/>
      <c r="CA308" s="172"/>
      <c r="CB308" s="172"/>
      <c r="CC308" s="172"/>
      <c r="CD308" s="172"/>
      <c r="CE308" s="172"/>
      <c r="CF308" s="172"/>
      <c r="CG308" s="172"/>
      <c r="CH308" s="172"/>
      <c r="CI308" s="172"/>
      <c r="CJ308" s="172"/>
      <c r="CK308" s="172"/>
      <c r="CL308" s="172"/>
      <c r="CM308" s="172"/>
      <c r="CN308" s="172"/>
      <c r="CO308" s="172"/>
      <c r="CP308" s="172"/>
      <c r="CQ308" s="172"/>
      <c r="CR308" s="172"/>
      <c r="CS308" s="172"/>
      <c r="CT308" s="172"/>
      <c r="CU308" s="172"/>
      <c r="CV308" s="172"/>
      <c r="CW308" s="172"/>
      <c r="CX308" s="172"/>
      <c r="CY308" s="172"/>
      <c r="CZ308" s="172"/>
      <c r="DA308" s="172"/>
      <c r="DB308" s="172"/>
      <c r="DC308" s="172"/>
      <c r="DD308" s="172"/>
      <c r="DE308" s="172"/>
      <c r="DF308" s="172"/>
      <c r="DG308" s="172"/>
      <c r="DH308" s="172"/>
      <c r="DI308" s="172"/>
    </row>
    <row r="309" spans="1:113" s="225" customFormat="1" hidden="1">
      <c r="A309" s="178" t="s">
        <v>553</v>
      </c>
      <c r="B309" s="243"/>
      <c r="C309" s="242"/>
      <c r="D309" s="241"/>
      <c r="E309" s="240"/>
      <c r="F309" s="239"/>
      <c r="G309" s="238"/>
      <c r="H309" s="231"/>
      <c r="I309" s="237"/>
      <c r="J309" s="236"/>
      <c r="K309" s="236"/>
      <c r="L309" s="236"/>
      <c r="M309" s="236"/>
      <c r="N309" s="236"/>
      <c r="O309" s="236"/>
      <c r="P309" s="236"/>
      <c r="Q309" s="236"/>
      <c r="R309" s="236"/>
      <c r="S309" s="236"/>
      <c r="T309" s="236"/>
      <c r="U309" s="236"/>
      <c r="V309" s="236"/>
      <c r="W309" s="236"/>
      <c r="X309" s="236"/>
      <c r="Y309" s="236"/>
      <c r="Z309" s="236"/>
      <c r="AA309" s="236"/>
      <c r="AB309" s="236"/>
      <c r="AC309" s="236"/>
      <c r="AD309" s="236"/>
      <c r="AE309" s="236"/>
      <c r="AF309" s="236"/>
      <c r="AG309" s="236"/>
      <c r="AH309" s="236"/>
      <c r="AI309" s="236"/>
      <c r="AJ309" s="236"/>
      <c r="AK309" s="236"/>
      <c r="AL309" s="236"/>
      <c r="AM309" s="236"/>
      <c r="AN309" s="236"/>
      <c r="AO309" s="236"/>
      <c r="AP309" s="236"/>
      <c r="AQ309" s="236"/>
      <c r="AR309" s="236"/>
      <c r="AS309" s="177">
        <f t="shared" si="7"/>
        <v>0</v>
      </c>
      <c r="AT309" s="172"/>
      <c r="AU309" s="173"/>
      <c r="AV309" s="173"/>
      <c r="AW309" s="173"/>
      <c r="AX309" s="172"/>
      <c r="AY309" s="172"/>
      <c r="AZ309" s="172"/>
      <c r="BA309" s="172"/>
      <c r="BB309" s="172"/>
      <c r="BC309" s="172"/>
      <c r="BD309" s="172"/>
      <c r="BE309" s="172"/>
      <c r="BF309" s="172"/>
      <c r="BG309" s="172"/>
      <c r="BH309" s="172"/>
      <c r="BI309" s="172"/>
      <c r="BJ309" s="172"/>
      <c r="BK309" s="172"/>
      <c r="BL309" s="172"/>
      <c r="BM309" s="172"/>
      <c r="BN309" s="172"/>
      <c r="BO309" s="172"/>
      <c r="BP309" s="172"/>
      <c r="BQ309" s="172"/>
      <c r="BR309" s="172"/>
      <c r="BS309" s="172"/>
      <c r="BT309" s="172"/>
      <c r="BU309" s="172"/>
      <c r="BV309" s="172"/>
      <c r="BW309" s="172"/>
      <c r="BX309" s="172"/>
      <c r="BY309" s="172"/>
      <c r="BZ309" s="172"/>
      <c r="CA309" s="172"/>
      <c r="CB309" s="172"/>
      <c r="CC309" s="172"/>
      <c r="CD309" s="172"/>
      <c r="CE309" s="172"/>
      <c r="CF309" s="172"/>
      <c r="CG309" s="172"/>
      <c r="CH309" s="172"/>
      <c r="CI309" s="172"/>
      <c r="CJ309" s="172"/>
      <c r="CK309" s="172"/>
      <c r="CL309" s="172"/>
      <c r="CM309" s="172"/>
      <c r="CN309" s="172"/>
      <c r="CO309" s="172"/>
      <c r="CP309" s="172"/>
      <c r="CQ309" s="172"/>
      <c r="CR309" s="172"/>
      <c r="CS309" s="172"/>
      <c r="CT309" s="172"/>
      <c r="CU309" s="172"/>
      <c r="CV309" s="172"/>
      <c r="CW309" s="172"/>
      <c r="CX309" s="172"/>
      <c r="CY309" s="172"/>
      <c r="CZ309" s="172"/>
      <c r="DA309" s="172"/>
      <c r="DB309" s="172"/>
      <c r="DC309" s="172"/>
      <c r="DD309" s="172"/>
      <c r="DE309" s="172"/>
      <c r="DF309" s="172"/>
      <c r="DG309" s="172"/>
      <c r="DH309" s="172"/>
      <c r="DI309" s="172"/>
    </row>
    <row r="310" spans="1:113" s="225" customFormat="1" hidden="1">
      <c r="A310" s="178" t="s">
        <v>554</v>
      </c>
      <c r="B310" s="243"/>
      <c r="C310" s="242"/>
      <c r="D310" s="241"/>
      <c r="E310" s="240"/>
      <c r="F310" s="239"/>
      <c r="G310" s="238"/>
      <c r="H310" s="231"/>
      <c r="I310" s="237"/>
      <c r="J310" s="236"/>
      <c r="K310" s="236"/>
      <c r="L310" s="236"/>
      <c r="M310" s="236"/>
      <c r="N310" s="236"/>
      <c r="O310" s="236"/>
      <c r="P310" s="236"/>
      <c r="Q310" s="236"/>
      <c r="R310" s="236"/>
      <c r="S310" s="236"/>
      <c r="T310" s="236"/>
      <c r="U310" s="236"/>
      <c r="V310" s="236"/>
      <c r="W310" s="236"/>
      <c r="X310" s="236"/>
      <c r="Y310" s="236"/>
      <c r="Z310" s="236"/>
      <c r="AA310" s="236"/>
      <c r="AB310" s="236"/>
      <c r="AC310" s="236"/>
      <c r="AD310" s="236"/>
      <c r="AE310" s="236"/>
      <c r="AF310" s="236"/>
      <c r="AG310" s="236"/>
      <c r="AH310" s="236"/>
      <c r="AI310" s="236"/>
      <c r="AJ310" s="236"/>
      <c r="AK310" s="236"/>
      <c r="AL310" s="236"/>
      <c r="AM310" s="236"/>
      <c r="AN310" s="236"/>
      <c r="AO310" s="236"/>
      <c r="AP310" s="236"/>
      <c r="AQ310" s="236"/>
      <c r="AR310" s="236"/>
      <c r="AS310" s="177">
        <f t="shared" si="7"/>
        <v>0</v>
      </c>
      <c r="AT310" s="172"/>
      <c r="AU310" s="173"/>
      <c r="AV310" s="173"/>
      <c r="AW310" s="173"/>
      <c r="AX310" s="172"/>
      <c r="AY310" s="172"/>
      <c r="AZ310" s="172"/>
      <c r="BA310" s="172"/>
      <c r="BB310" s="172"/>
      <c r="BC310" s="172"/>
      <c r="BD310" s="172"/>
      <c r="BE310" s="172"/>
      <c r="BF310" s="172"/>
      <c r="BG310" s="172"/>
      <c r="BH310" s="172"/>
      <c r="BI310" s="172"/>
      <c r="BJ310" s="172"/>
      <c r="BK310" s="172"/>
      <c r="BL310" s="172"/>
      <c r="BM310" s="172"/>
      <c r="BN310" s="172"/>
      <c r="BO310" s="172"/>
      <c r="BP310" s="172"/>
      <c r="BQ310" s="172"/>
      <c r="BR310" s="172"/>
      <c r="BS310" s="172"/>
      <c r="BT310" s="172"/>
      <c r="BU310" s="172"/>
      <c r="BV310" s="172"/>
      <c r="BW310" s="172"/>
      <c r="BX310" s="172"/>
      <c r="BY310" s="172"/>
      <c r="BZ310" s="172"/>
      <c r="CA310" s="172"/>
      <c r="CB310" s="172"/>
      <c r="CC310" s="172"/>
      <c r="CD310" s="172"/>
      <c r="CE310" s="172"/>
      <c r="CF310" s="172"/>
      <c r="CG310" s="172"/>
      <c r="CH310" s="172"/>
      <c r="CI310" s="172"/>
      <c r="CJ310" s="172"/>
      <c r="CK310" s="172"/>
      <c r="CL310" s="172"/>
      <c r="CM310" s="172"/>
      <c r="CN310" s="172"/>
      <c r="CO310" s="172"/>
      <c r="CP310" s="172"/>
      <c r="CQ310" s="172"/>
      <c r="CR310" s="172"/>
      <c r="CS310" s="172"/>
      <c r="CT310" s="172"/>
      <c r="CU310" s="172"/>
      <c r="CV310" s="172"/>
      <c r="CW310" s="172"/>
      <c r="CX310" s="172"/>
      <c r="CY310" s="172"/>
      <c r="CZ310" s="172"/>
      <c r="DA310" s="172"/>
      <c r="DB310" s="172"/>
      <c r="DC310" s="172"/>
      <c r="DD310" s="172"/>
      <c r="DE310" s="172"/>
      <c r="DF310" s="172"/>
      <c r="DG310" s="172"/>
      <c r="DH310" s="172"/>
      <c r="DI310" s="172"/>
    </row>
    <row r="311" spans="1:113" s="225" customFormat="1" hidden="1">
      <c r="A311" s="178" t="s">
        <v>555</v>
      </c>
      <c r="B311" s="243"/>
      <c r="C311" s="242"/>
      <c r="D311" s="241"/>
      <c r="E311" s="240"/>
      <c r="F311" s="239"/>
      <c r="G311" s="238"/>
      <c r="H311" s="231"/>
      <c r="I311" s="237"/>
      <c r="J311" s="236"/>
      <c r="K311" s="236"/>
      <c r="L311" s="236"/>
      <c r="M311" s="236"/>
      <c r="N311" s="236"/>
      <c r="O311" s="236"/>
      <c r="P311" s="236"/>
      <c r="Q311" s="236"/>
      <c r="R311" s="236"/>
      <c r="S311" s="236"/>
      <c r="T311" s="236"/>
      <c r="U311" s="236"/>
      <c r="V311" s="236"/>
      <c r="W311" s="236"/>
      <c r="X311" s="236"/>
      <c r="Y311" s="236"/>
      <c r="Z311" s="236"/>
      <c r="AA311" s="236"/>
      <c r="AB311" s="236"/>
      <c r="AC311" s="236"/>
      <c r="AD311" s="236"/>
      <c r="AE311" s="236"/>
      <c r="AF311" s="236"/>
      <c r="AG311" s="236"/>
      <c r="AH311" s="236"/>
      <c r="AI311" s="236"/>
      <c r="AJ311" s="236"/>
      <c r="AK311" s="236"/>
      <c r="AL311" s="236"/>
      <c r="AM311" s="236"/>
      <c r="AN311" s="236"/>
      <c r="AO311" s="236"/>
      <c r="AP311" s="236"/>
      <c r="AQ311" s="236"/>
      <c r="AR311" s="236"/>
      <c r="AS311" s="177">
        <f t="shared" si="7"/>
        <v>0</v>
      </c>
      <c r="AT311" s="172"/>
      <c r="AU311" s="173"/>
      <c r="AV311" s="173"/>
      <c r="AW311" s="173"/>
      <c r="AX311" s="172"/>
      <c r="AY311" s="172"/>
      <c r="AZ311" s="172"/>
      <c r="BA311" s="172"/>
      <c r="BB311" s="172"/>
      <c r="BC311" s="172"/>
      <c r="BD311" s="172"/>
      <c r="BE311" s="172"/>
      <c r="BF311" s="172"/>
      <c r="BG311" s="172"/>
      <c r="BH311" s="172"/>
      <c r="BI311" s="172"/>
      <c r="BJ311" s="172"/>
      <c r="BK311" s="172"/>
      <c r="BL311" s="172"/>
      <c r="BM311" s="172"/>
      <c r="BN311" s="172"/>
      <c r="BO311" s="172"/>
      <c r="BP311" s="172"/>
      <c r="BQ311" s="172"/>
      <c r="BR311" s="172"/>
      <c r="BS311" s="172"/>
      <c r="BT311" s="172"/>
      <c r="BU311" s="172"/>
      <c r="BV311" s="172"/>
      <c r="BW311" s="172"/>
      <c r="BX311" s="172"/>
      <c r="BY311" s="172"/>
      <c r="BZ311" s="172"/>
      <c r="CA311" s="172"/>
      <c r="CB311" s="172"/>
      <c r="CC311" s="172"/>
      <c r="CD311" s="172"/>
      <c r="CE311" s="172"/>
      <c r="CF311" s="172"/>
      <c r="CG311" s="172"/>
      <c r="CH311" s="172"/>
      <c r="CI311" s="172"/>
      <c r="CJ311" s="172"/>
      <c r="CK311" s="172"/>
      <c r="CL311" s="172"/>
      <c r="CM311" s="172"/>
      <c r="CN311" s="172"/>
      <c r="CO311" s="172"/>
      <c r="CP311" s="172"/>
      <c r="CQ311" s="172"/>
      <c r="CR311" s="172"/>
      <c r="CS311" s="172"/>
      <c r="CT311" s="172"/>
      <c r="CU311" s="172"/>
      <c r="CV311" s="172"/>
      <c r="CW311" s="172"/>
      <c r="CX311" s="172"/>
      <c r="CY311" s="172"/>
      <c r="CZ311" s="172"/>
      <c r="DA311" s="172"/>
      <c r="DB311" s="172"/>
      <c r="DC311" s="172"/>
      <c r="DD311" s="172"/>
      <c r="DE311" s="172"/>
      <c r="DF311" s="172"/>
      <c r="DG311" s="172"/>
      <c r="DH311" s="172"/>
      <c r="DI311" s="172"/>
    </row>
    <row r="312" spans="1:113" s="225" customFormat="1" hidden="1">
      <c r="A312" s="178" t="s">
        <v>556</v>
      </c>
      <c r="B312" s="243"/>
      <c r="C312" s="242"/>
      <c r="D312" s="241"/>
      <c r="E312" s="240"/>
      <c r="F312" s="239"/>
      <c r="G312" s="238"/>
      <c r="H312" s="231"/>
      <c r="I312" s="237"/>
      <c r="J312" s="236"/>
      <c r="K312" s="236"/>
      <c r="L312" s="236"/>
      <c r="M312" s="236"/>
      <c r="N312" s="236"/>
      <c r="O312" s="236"/>
      <c r="P312" s="236"/>
      <c r="Q312" s="236"/>
      <c r="R312" s="236"/>
      <c r="S312" s="236"/>
      <c r="T312" s="236"/>
      <c r="U312" s="236"/>
      <c r="V312" s="236"/>
      <c r="W312" s="236"/>
      <c r="X312" s="236"/>
      <c r="Y312" s="236"/>
      <c r="Z312" s="236"/>
      <c r="AA312" s="236"/>
      <c r="AB312" s="236"/>
      <c r="AC312" s="236"/>
      <c r="AD312" s="236"/>
      <c r="AE312" s="236"/>
      <c r="AF312" s="236"/>
      <c r="AG312" s="236"/>
      <c r="AH312" s="236"/>
      <c r="AI312" s="236"/>
      <c r="AJ312" s="236"/>
      <c r="AK312" s="236"/>
      <c r="AL312" s="236"/>
      <c r="AM312" s="236"/>
      <c r="AN312" s="236"/>
      <c r="AO312" s="236"/>
      <c r="AP312" s="236"/>
      <c r="AQ312" s="236"/>
      <c r="AR312" s="236"/>
      <c r="AS312" s="177">
        <f t="shared" si="7"/>
        <v>0</v>
      </c>
      <c r="AT312" s="172"/>
      <c r="AU312" s="173"/>
      <c r="AV312" s="173"/>
      <c r="AW312" s="173"/>
      <c r="AX312" s="172"/>
      <c r="AY312" s="172"/>
      <c r="AZ312" s="172"/>
      <c r="BA312" s="172"/>
      <c r="BB312" s="172"/>
      <c r="BC312" s="172"/>
      <c r="BD312" s="172"/>
      <c r="BE312" s="172"/>
      <c r="BF312" s="172"/>
      <c r="BG312" s="172"/>
      <c r="BH312" s="172"/>
      <c r="BI312" s="172"/>
      <c r="BJ312" s="172"/>
      <c r="BK312" s="172"/>
      <c r="BL312" s="172"/>
      <c r="BM312" s="172"/>
      <c r="BN312" s="172"/>
      <c r="BO312" s="172"/>
      <c r="BP312" s="172"/>
      <c r="BQ312" s="172"/>
      <c r="BR312" s="172"/>
      <c r="BS312" s="172"/>
      <c r="BT312" s="172"/>
      <c r="BU312" s="172"/>
      <c r="BV312" s="172"/>
      <c r="BW312" s="172"/>
      <c r="BX312" s="172"/>
      <c r="BY312" s="172"/>
      <c r="BZ312" s="172"/>
      <c r="CA312" s="172"/>
      <c r="CB312" s="172"/>
      <c r="CC312" s="172"/>
      <c r="CD312" s="172"/>
      <c r="CE312" s="172"/>
      <c r="CF312" s="172"/>
      <c r="CG312" s="172"/>
      <c r="CH312" s="172"/>
      <c r="CI312" s="172"/>
      <c r="CJ312" s="172"/>
      <c r="CK312" s="172"/>
      <c r="CL312" s="172"/>
      <c r="CM312" s="172"/>
      <c r="CN312" s="172"/>
      <c r="CO312" s="172"/>
      <c r="CP312" s="172"/>
      <c r="CQ312" s="172"/>
      <c r="CR312" s="172"/>
      <c r="CS312" s="172"/>
      <c r="CT312" s="172"/>
      <c r="CU312" s="172"/>
      <c r="CV312" s="172"/>
      <c r="CW312" s="172"/>
      <c r="CX312" s="172"/>
      <c r="CY312" s="172"/>
      <c r="CZ312" s="172"/>
      <c r="DA312" s="172"/>
      <c r="DB312" s="172"/>
      <c r="DC312" s="172"/>
      <c r="DD312" s="172"/>
      <c r="DE312" s="172"/>
      <c r="DF312" s="172"/>
      <c r="DG312" s="172"/>
      <c r="DH312" s="172"/>
      <c r="DI312" s="172"/>
    </row>
    <row r="313" spans="1:113" s="225" customFormat="1" hidden="1">
      <c r="A313" s="178" t="s">
        <v>557</v>
      </c>
      <c r="B313" s="243"/>
      <c r="C313" s="242"/>
      <c r="D313" s="241"/>
      <c r="E313" s="240"/>
      <c r="F313" s="239"/>
      <c r="G313" s="238"/>
      <c r="H313" s="231"/>
      <c r="I313" s="237"/>
      <c r="J313" s="236"/>
      <c r="K313" s="236"/>
      <c r="L313" s="236"/>
      <c r="M313" s="236"/>
      <c r="N313" s="236"/>
      <c r="O313" s="236"/>
      <c r="P313" s="236"/>
      <c r="Q313" s="236"/>
      <c r="R313" s="236"/>
      <c r="S313" s="236"/>
      <c r="T313" s="236"/>
      <c r="U313" s="236"/>
      <c r="V313" s="236"/>
      <c r="W313" s="236"/>
      <c r="X313" s="236"/>
      <c r="Y313" s="236"/>
      <c r="Z313" s="236"/>
      <c r="AA313" s="236"/>
      <c r="AB313" s="236"/>
      <c r="AC313" s="236"/>
      <c r="AD313" s="236"/>
      <c r="AE313" s="236"/>
      <c r="AF313" s="236"/>
      <c r="AG313" s="236"/>
      <c r="AH313" s="236"/>
      <c r="AI313" s="236"/>
      <c r="AJ313" s="236"/>
      <c r="AK313" s="236"/>
      <c r="AL313" s="236"/>
      <c r="AM313" s="236"/>
      <c r="AN313" s="236"/>
      <c r="AO313" s="236"/>
      <c r="AP313" s="236"/>
      <c r="AQ313" s="236"/>
      <c r="AR313" s="236"/>
      <c r="AS313" s="177">
        <f t="shared" si="7"/>
        <v>0</v>
      </c>
      <c r="AT313" s="172"/>
      <c r="AU313" s="173"/>
      <c r="AV313" s="173"/>
      <c r="AW313" s="173"/>
      <c r="AX313" s="172"/>
      <c r="AY313" s="172"/>
      <c r="AZ313" s="172"/>
      <c r="BA313" s="172"/>
      <c r="BB313" s="172"/>
      <c r="BC313" s="172"/>
      <c r="BD313" s="172"/>
      <c r="BE313" s="172"/>
      <c r="BF313" s="172"/>
      <c r="BG313" s="172"/>
      <c r="BH313" s="172"/>
      <c r="BI313" s="172"/>
      <c r="BJ313" s="172"/>
      <c r="BK313" s="172"/>
      <c r="BL313" s="172"/>
      <c r="BM313" s="172"/>
      <c r="BN313" s="172"/>
      <c r="BO313" s="172"/>
      <c r="BP313" s="172"/>
      <c r="BQ313" s="172"/>
      <c r="BR313" s="172"/>
      <c r="BS313" s="172"/>
      <c r="BT313" s="172"/>
      <c r="BU313" s="172"/>
      <c r="BV313" s="172"/>
      <c r="BW313" s="172"/>
      <c r="BX313" s="172"/>
      <c r="BY313" s="172"/>
      <c r="BZ313" s="172"/>
      <c r="CA313" s="172"/>
      <c r="CB313" s="172"/>
      <c r="CC313" s="172"/>
      <c r="CD313" s="172"/>
      <c r="CE313" s="172"/>
      <c r="CF313" s="172"/>
      <c r="CG313" s="172"/>
      <c r="CH313" s="172"/>
      <c r="CI313" s="172"/>
      <c r="CJ313" s="172"/>
      <c r="CK313" s="172"/>
      <c r="CL313" s="172"/>
      <c r="CM313" s="172"/>
      <c r="CN313" s="172"/>
      <c r="CO313" s="172"/>
      <c r="CP313" s="172"/>
      <c r="CQ313" s="172"/>
      <c r="CR313" s="172"/>
      <c r="CS313" s="172"/>
      <c r="CT313" s="172"/>
      <c r="CU313" s="172"/>
      <c r="CV313" s="172"/>
      <c r="CW313" s="172"/>
      <c r="CX313" s="172"/>
      <c r="CY313" s="172"/>
      <c r="CZ313" s="172"/>
      <c r="DA313" s="172"/>
      <c r="DB313" s="172"/>
      <c r="DC313" s="172"/>
      <c r="DD313" s="172"/>
      <c r="DE313" s="172"/>
      <c r="DF313" s="172"/>
      <c r="DG313" s="172"/>
      <c r="DH313" s="172"/>
      <c r="DI313" s="172"/>
    </row>
    <row r="314" spans="1:113" s="225" customFormat="1" hidden="1">
      <c r="A314" s="178" t="s">
        <v>558</v>
      </c>
      <c r="B314" s="243"/>
      <c r="C314" s="242"/>
      <c r="D314" s="241"/>
      <c r="E314" s="240"/>
      <c r="F314" s="239"/>
      <c r="G314" s="238"/>
      <c r="H314" s="231"/>
      <c r="I314" s="237"/>
      <c r="J314" s="236"/>
      <c r="K314" s="236"/>
      <c r="L314" s="236"/>
      <c r="M314" s="236"/>
      <c r="N314" s="236"/>
      <c r="O314" s="236"/>
      <c r="P314" s="236"/>
      <c r="Q314" s="236"/>
      <c r="R314" s="236"/>
      <c r="S314" s="236"/>
      <c r="T314" s="236"/>
      <c r="U314" s="236"/>
      <c r="V314" s="236"/>
      <c r="W314" s="236"/>
      <c r="X314" s="236"/>
      <c r="Y314" s="236"/>
      <c r="Z314" s="236"/>
      <c r="AA314" s="236"/>
      <c r="AB314" s="236"/>
      <c r="AC314" s="236"/>
      <c r="AD314" s="236"/>
      <c r="AE314" s="236"/>
      <c r="AF314" s="236"/>
      <c r="AG314" s="236"/>
      <c r="AH314" s="236"/>
      <c r="AI314" s="236"/>
      <c r="AJ314" s="236"/>
      <c r="AK314" s="236"/>
      <c r="AL314" s="236"/>
      <c r="AM314" s="236"/>
      <c r="AN314" s="236"/>
      <c r="AO314" s="236"/>
      <c r="AP314" s="236"/>
      <c r="AQ314" s="236"/>
      <c r="AR314" s="236"/>
      <c r="AS314" s="177">
        <f t="shared" si="7"/>
        <v>0</v>
      </c>
      <c r="AT314" s="172"/>
      <c r="AU314" s="173"/>
      <c r="AV314" s="173"/>
      <c r="AW314" s="173"/>
      <c r="AX314" s="172"/>
      <c r="AY314" s="172"/>
      <c r="AZ314" s="172"/>
      <c r="BA314" s="172"/>
      <c r="BB314" s="172"/>
      <c r="BC314" s="172"/>
      <c r="BD314" s="172"/>
      <c r="BE314" s="172"/>
      <c r="BF314" s="172"/>
      <c r="BG314" s="172"/>
      <c r="BH314" s="172"/>
      <c r="BI314" s="172"/>
      <c r="BJ314" s="172"/>
      <c r="BK314" s="172"/>
      <c r="BL314" s="172"/>
      <c r="BM314" s="172"/>
      <c r="BN314" s="172"/>
      <c r="BO314" s="172"/>
      <c r="BP314" s="172"/>
      <c r="BQ314" s="172"/>
      <c r="BR314" s="172"/>
      <c r="BS314" s="172"/>
      <c r="BT314" s="172"/>
      <c r="BU314" s="172"/>
      <c r="BV314" s="172"/>
      <c r="BW314" s="172"/>
      <c r="BX314" s="172"/>
      <c r="BY314" s="172"/>
      <c r="BZ314" s="172"/>
      <c r="CA314" s="172"/>
      <c r="CB314" s="172"/>
      <c r="CC314" s="172"/>
      <c r="CD314" s="172"/>
      <c r="CE314" s="172"/>
      <c r="CF314" s="172"/>
      <c r="CG314" s="172"/>
      <c r="CH314" s="172"/>
      <c r="CI314" s="172"/>
      <c r="CJ314" s="172"/>
      <c r="CK314" s="172"/>
      <c r="CL314" s="172"/>
      <c r="CM314" s="172"/>
      <c r="CN314" s="172"/>
      <c r="CO314" s="172"/>
      <c r="CP314" s="172"/>
      <c r="CQ314" s="172"/>
      <c r="CR314" s="172"/>
      <c r="CS314" s="172"/>
      <c r="CT314" s="172"/>
      <c r="CU314" s="172"/>
      <c r="CV314" s="172"/>
      <c r="CW314" s="172"/>
      <c r="CX314" s="172"/>
      <c r="CY314" s="172"/>
      <c r="CZ314" s="172"/>
      <c r="DA314" s="172"/>
      <c r="DB314" s="172"/>
      <c r="DC314" s="172"/>
      <c r="DD314" s="172"/>
      <c r="DE314" s="172"/>
      <c r="DF314" s="172"/>
      <c r="DG314" s="172"/>
      <c r="DH314" s="172"/>
      <c r="DI314" s="172"/>
    </row>
    <row r="315" spans="1:113" s="225" customFormat="1" hidden="1">
      <c r="A315" s="178" t="s">
        <v>559</v>
      </c>
      <c r="B315" s="243"/>
      <c r="C315" s="242"/>
      <c r="D315" s="241"/>
      <c r="E315" s="240"/>
      <c r="F315" s="239"/>
      <c r="G315" s="238"/>
      <c r="H315" s="231"/>
      <c r="I315" s="237"/>
      <c r="J315" s="236"/>
      <c r="K315" s="236"/>
      <c r="L315" s="236"/>
      <c r="M315" s="236"/>
      <c r="N315" s="236"/>
      <c r="O315" s="236"/>
      <c r="P315" s="236"/>
      <c r="Q315" s="236"/>
      <c r="R315" s="236"/>
      <c r="S315" s="236"/>
      <c r="T315" s="236"/>
      <c r="U315" s="236"/>
      <c r="V315" s="236"/>
      <c r="W315" s="236"/>
      <c r="X315" s="236"/>
      <c r="Y315" s="236"/>
      <c r="Z315" s="236"/>
      <c r="AA315" s="236"/>
      <c r="AB315" s="236"/>
      <c r="AC315" s="236"/>
      <c r="AD315" s="236"/>
      <c r="AE315" s="236"/>
      <c r="AF315" s="236"/>
      <c r="AG315" s="236"/>
      <c r="AH315" s="236"/>
      <c r="AI315" s="236"/>
      <c r="AJ315" s="236"/>
      <c r="AK315" s="236"/>
      <c r="AL315" s="236"/>
      <c r="AM315" s="236"/>
      <c r="AN315" s="236"/>
      <c r="AO315" s="236"/>
      <c r="AP315" s="236"/>
      <c r="AQ315" s="236"/>
      <c r="AR315" s="236"/>
      <c r="AS315" s="177">
        <f t="shared" si="7"/>
        <v>0</v>
      </c>
      <c r="AT315" s="172"/>
      <c r="AU315" s="173"/>
      <c r="AV315" s="173"/>
      <c r="AW315" s="173"/>
      <c r="AX315" s="172"/>
      <c r="AY315" s="172"/>
      <c r="AZ315" s="172"/>
      <c r="BA315" s="172"/>
      <c r="BB315" s="172"/>
      <c r="BC315" s="172"/>
      <c r="BD315" s="172"/>
      <c r="BE315" s="172"/>
      <c r="BF315" s="172"/>
      <c r="BG315" s="172"/>
      <c r="BH315" s="172"/>
      <c r="BI315" s="172"/>
      <c r="BJ315" s="172"/>
      <c r="BK315" s="172"/>
      <c r="BL315" s="172"/>
      <c r="BM315" s="172"/>
      <c r="BN315" s="172"/>
      <c r="BO315" s="172"/>
      <c r="BP315" s="172"/>
      <c r="BQ315" s="172"/>
      <c r="BR315" s="172"/>
      <c r="BS315" s="172"/>
      <c r="BT315" s="172"/>
      <c r="BU315" s="172"/>
      <c r="BV315" s="172"/>
      <c r="BW315" s="172"/>
      <c r="BX315" s="172"/>
      <c r="BY315" s="172"/>
      <c r="BZ315" s="172"/>
      <c r="CA315" s="172"/>
      <c r="CB315" s="172"/>
      <c r="CC315" s="172"/>
      <c r="CD315" s="172"/>
      <c r="CE315" s="172"/>
      <c r="CF315" s="172"/>
      <c r="CG315" s="172"/>
      <c r="CH315" s="172"/>
      <c r="CI315" s="172"/>
      <c r="CJ315" s="172"/>
      <c r="CK315" s="172"/>
      <c r="CL315" s="172"/>
      <c r="CM315" s="172"/>
      <c r="CN315" s="172"/>
      <c r="CO315" s="172"/>
      <c r="CP315" s="172"/>
      <c r="CQ315" s="172"/>
      <c r="CR315" s="172"/>
      <c r="CS315" s="172"/>
      <c r="CT315" s="172"/>
      <c r="CU315" s="172"/>
      <c r="CV315" s="172"/>
      <c r="CW315" s="172"/>
      <c r="CX315" s="172"/>
      <c r="CY315" s="172"/>
      <c r="CZ315" s="172"/>
      <c r="DA315" s="172"/>
      <c r="DB315" s="172"/>
      <c r="DC315" s="172"/>
      <c r="DD315" s="172"/>
      <c r="DE315" s="172"/>
      <c r="DF315" s="172"/>
      <c r="DG315" s="172"/>
      <c r="DH315" s="172"/>
      <c r="DI315" s="172"/>
    </row>
    <row r="316" spans="1:113" s="225" customFormat="1" hidden="1">
      <c r="A316" s="178" t="s">
        <v>560</v>
      </c>
      <c r="B316" s="243"/>
      <c r="C316" s="242"/>
      <c r="D316" s="241"/>
      <c r="E316" s="240"/>
      <c r="F316" s="239"/>
      <c r="G316" s="238"/>
      <c r="H316" s="231"/>
      <c r="I316" s="237"/>
      <c r="J316" s="236"/>
      <c r="K316" s="236"/>
      <c r="L316" s="236"/>
      <c r="M316" s="236"/>
      <c r="N316" s="236"/>
      <c r="O316" s="236"/>
      <c r="P316" s="236"/>
      <c r="Q316" s="236"/>
      <c r="R316" s="236"/>
      <c r="S316" s="236"/>
      <c r="T316" s="236"/>
      <c r="U316" s="236"/>
      <c r="V316" s="236"/>
      <c r="W316" s="236"/>
      <c r="X316" s="236"/>
      <c r="Y316" s="236"/>
      <c r="Z316" s="236"/>
      <c r="AA316" s="236"/>
      <c r="AB316" s="236"/>
      <c r="AC316" s="236"/>
      <c r="AD316" s="236"/>
      <c r="AE316" s="236"/>
      <c r="AF316" s="236"/>
      <c r="AG316" s="236"/>
      <c r="AH316" s="236"/>
      <c r="AI316" s="236"/>
      <c r="AJ316" s="236"/>
      <c r="AK316" s="236"/>
      <c r="AL316" s="236"/>
      <c r="AM316" s="236"/>
      <c r="AN316" s="236"/>
      <c r="AO316" s="236"/>
      <c r="AP316" s="236"/>
      <c r="AQ316" s="236"/>
      <c r="AR316" s="236"/>
      <c r="AS316" s="177">
        <f t="shared" si="7"/>
        <v>0</v>
      </c>
      <c r="AT316" s="172"/>
      <c r="AU316" s="173"/>
      <c r="AV316" s="173"/>
      <c r="AW316" s="173"/>
      <c r="AX316" s="172"/>
      <c r="AY316" s="172"/>
      <c r="AZ316" s="172"/>
      <c r="BA316" s="172"/>
      <c r="BB316" s="172"/>
      <c r="BC316" s="172"/>
      <c r="BD316" s="172"/>
      <c r="BE316" s="172"/>
      <c r="BF316" s="172"/>
      <c r="BG316" s="172"/>
      <c r="BH316" s="172"/>
      <c r="BI316" s="172"/>
      <c r="BJ316" s="172"/>
      <c r="BK316" s="172"/>
      <c r="BL316" s="172"/>
      <c r="BM316" s="172"/>
      <c r="BN316" s="172"/>
      <c r="BO316" s="172"/>
      <c r="BP316" s="172"/>
      <c r="BQ316" s="172"/>
      <c r="BR316" s="172"/>
      <c r="BS316" s="172"/>
      <c r="BT316" s="172"/>
      <c r="BU316" s="172"/>
      <c r="BV316" s="172"/>
      <c r="BW316" s="172"/>
      <c r="BX316" s="172"/>
      <c r="BY316" s="172"/>
      <c r="BZ316" s="172"/>
      <c r="CA316" s="172"/>
      <c r="CB316" s="172"/>
      <c r="CC316" s="172"/>
      <c r="CD316" s="172"/>
      <c r="CE316" s="172"/>
      <c r="CF316" s="172"/>
      <c r="CG316" s="172"/>
      <c r="CH316" s="172"/>
      <c r="CI316" s="172"/>
      <c r="CJ316" s="172"/>
      <c r="CK316" s="172"/>
      <c r="CL316" s="172"/>
      <c r="CM316" s="172"/>
      <c r="CN316" s="172"/>
      <c r="CO316" s="172"/>
      <c r="CP316" s="172"/>
      <c r="CQ316" s="172"/>
      <c r="CR316" s="172"/>
      <c r="CS316" s="172"/>
      <c r="CT316" s="172"/>
      <c r="CU316" s="172"/>
      <c r="CV316" s="172"/>
      <c r="CW316" s="172"/>
      <c r="CX316" s="172"/>
      <c r="CY316" s="172"/>
      <c r="CZ316" s="172"/>
      <c r="DA316" s="172"/>
      <c r="DB316" s="172"/>
      <c r="DC316" s="172"/>
      <c r="DD316" s="172"/>
      <c r="DE316" s="172"/>
      <c r="DF316" s="172"/>
      <c r="DG316" s="172"/>
      <c r="DH316" s="172"/>
      <c r="DI316" s="172"/>
    </row>
    <row r="317" spans="1:113" s="225" customFormat="1" hidden="1">
      <c r="A317" s="178" t="s">
        <v>561</v>
      </c>
      <c r="B317" s="243"/>
      <c r="C317" s="242"/>
      <c r="D317" s="241"/>
      <c r="E317" s="240"/>
      <c r="F317" s="239"/>
      <c r="G317" s="238"/>
      <c r="H317" s="231"/>
      <c r="I317" s="237"/>
      <c r="J317" s="236"/>
      <c r="K317" s="236"/>
      <c r="L317" s="236"/>
      <c r="M317" s="236"/>
      <c r="N317" s="236"/>
      <c r="O317" s="236"/>
      <c r="P317" s="236"/>
      <c r="Q317" s="236"/>
      <c r="R317" s="236"/>
      <c r="S317" s="236"/>
      <c r="T317" s="236"/>
      <c r="U317" s="236"/>
      <c r="V317" s="236"/>
      <c r="W317" s="236"/>
      <c r="X317" s="236"/>
      <c r="Y317" s="236"/>
      <c r="Z317" s="236"/>
      <c r="AA317" s="236"/>
      <c r="AB317" s="236"/>
      <c r="AC317" s="236"/>
      <c r="AD317" s="236"/>
      <c r="AE317" s="236"/>
      <c r="AF317" s="236"/>
      <c r="AG317" s="236"/>
      <c r="AH317" s="236"/>
      <c r="AI317" s="236"/>
      <c r="AJ317" s="236"/>
      <c r="AK317" s="236"/>
      <c r="AL317" s="236"/>
      <c r="AM317" s="236"/>
      <c r="AN317" s="236"/>
      <c r="AO317" s="236"/>
      <c r="AP317" s="236"/>
      <c r="AQ317" s="236"/>
      <c r="AR317" s="236"/>
      <c r="AS317" s="177">
        <f t="shared" si="7"/>
        <v>0</v>
      </c>
      <c r="AT317" s="172"/>
      <c r="AU317" s="173"/>
      <c r="AV317" s="173"/>
      <c r="AW317" s="173"/>
      <c r="AX317" s="172"/>
      <c r="AY317" s="172"/>
      <c r="AZ317" s="172"/>
      <c r="BA317" s="172"/>
      <c r="BB317" s="172"/>
      <c r="BC317" s="172"/>
      <c r="BD317" s="172"/>
      <c r="BE317" s="172"/>
      <c r="BF317" s="172"/>
      <c r="BG317" s="172"/>
      <c r="BH317" s="172"/>
      <c r="BI317" s="172"/>
      <c r="BJ317" s="172"/>
      <c r="BK317" s="172"/>
      <c r="BL317" s="172"/>
      <c r="BM317" s="172"/>
      <c r="BN317" s="172"/>
      <c r="BO317" s="172"/>
      <c r="BP317" s="172"/>
      <c r="BQ317" s="172"/>
      <c r="BR317" s="172"/>
      <c r="BS317" s="172"/>
      <c r="BT317" s="172"/>
      <c r="BU317" s="172"/>
      <c r="BV317" s="172"/>
      <c r="BW317" s="172"/>
      <c r="BX317" s="172"/>
      <c r="BY317" s="172"/>
      <c r="BZ317" s="172"/>
      <c r="CA317" s="172"/>
      <c r="CB317" s="172"/>
      <c r="CC317" s="172"/>
      <c r="CD317" s="172"/>
      <c r="CE317" s="172"/>
      <c r="CF317" s="172"/>
      <c r="CG317" s="172"/>
      <c r="CH317" s="172"/>
      <c r="CI317" s="172"/>
      <c r="CJ317" s="172"/>
      <c r="CK317" s="172"/>
      <c r="CL317" s="172"/>
      <c r="CM317" s="172"/>
      <c r="CN317" s="172"/>
      <c r="CO317" s="172"/>
      <c r="CP317" s="172"/>
      <c r="CQ317" s="172"/>
      <c r="CR317" s="172"/>
      <c r="CS317" s="172"/>
      <c r="CT317" s="172"/>
      <c r="CU317" s="172"/>
      <c r="CV317" s="172"/>
      <c r="CW317" s="172"/>
      <c r="CX317" s="172"/>
      <c r="CY317" s="172"/>
      <c r="CZ317" s="172"/>
      <c r="DA317" s="172"/>
      <c r="DB317" s="172"/>
      <c r="DC317" s="172"/>
      <c r="DD317" s="172"/>
      <c r="DE317" s="172"/>
      <c r="DF317" s="172"/>
      <c r="DG317" s="172"/>
      <c r="DH317" s="172"/>
      <c r="DI317" s="172"/>
    </row>
    <row r="318" spans="1:113" s="225" customFormat="1" hidden="1">
      <c r="A318" s="178" t="s">
        <v>562</v>
      </c>
      <c r="B318" s="243"/>
      <c r="C318" s="242"/>
      <c r="D318" s="241"/>
      <c r="E318" s="240"/>
      <c r="F318" s="239"/>
      <c r="G318" s="238"/>
      <c r="H318" s="231"/>
      <c r="I318" s="237"/>
      <c r="J318" s="236"/>
      <c r="K318" s="236"/>
      <c r="L318" s="236"/>
      <c r="M318" s="236"/>
      <c r="N318" s="236"/>
      <c r="O318" s="236"/>
      <c r="P318" s="236"/>
      <c r="Q318" s="236"/>
      <c r="R318" s="236"/>
      <c r="S318" s="236"/>
      <c r="T318" s="236"/>
      <c r="U318" s="236"/>
      <c r="V318" s="236"/>
      <c r="W318" s="236"/>
      <c r="X318" s="236"/>
      <c r="Y318" s="236"/>
      <c r="Z318" s="236"/>
      <c r="AA318" s="236"/>
      <c r="AB318" s="236"/>
      <c r="AC318" s="236"/>
      <c r="AD318" s="236"/>
      <c r="AE318" s="236"/>
      <c r="AF318" s="236"/>
      <c r="AG318" s="236"/>
      <c r="AH318" s="236"/>
      <c r="AI318" s="236"/>
      <c r="AJ318" s="236"/>
      <c r="AK318" s="236"/>
      <c r="AL318" s="236"/>
      <c r="AM318" s="236"/>
      <c r="AN318" s="236"/>
      <c r="AO318" s="236"/>
      <c r="AP318" s="236"/>
      <c r="AQ318" s="236"/>
      <c r="AR318" s="236"/>
      <c r="AS318" s="177">
        <f t="shared" si="7"/>
        <v>0</v>
      </c>
      <c r="AT318" s="172"/>
      <c r="AU318" s="173"/>
      <c r="AV318" s="173"/>
      <c r="AW318" s="173"/>
      <c r="AX318" s="172"/>
      <c r="AY318" s="172"/>
      <c r="AZ318" s="172"/>
      <c r="BA318" s="172"/>
      <c r="BB318" s="172"/>
      <c r="BC318" s="172"/>
      <c r="BD318" s="172"/>
      <c r="BE318" s="172"/>
      <c r="BF318" s="172"/>
      <c r="BG318" s="172"/>
      <c r="BH318" s="172"/>
      <c r="BI318" s="172"/>
      <c r="BJ318" s="172"/>
      <c r="BK318" s="172"/>
      <c r="BL318" s="172"/>
      <c r="BM318" s="172"/>
      <c r="BN318" s="172"/>
      <c r="BO318" s="172"/>
      <c r="BP318" s="172"/>
      <c r="BQ318" s="172"/>
      <c r="BR318" s="172"/>
      <c r="BS318" s="172"/>
      <c r="BT318" s="172"/>
      <c r="BU318" s="172"/>
      <c r="BV318" s="172"/>
      <c r="BW318" s="172"/>
      <c r="BX318" s="172"/>
      <c r="BY318" s="172"/>
      <c r="BZ318" s="172"/>
      <c r="CA318" s="172"/>
      <c r="CB318" s="172"/>
      <c r="CC318" s="172"/>
      <c r="CD318" s="172"/>
      <c r="CE318" s="172"/>
      <c r="CF318" s="172"/>
      <c r="CG318" s="172"/>
      <c r="CH318" s="172"/>
      <c r="CI318" s="172"/>
      <c r="CJ318" s="172"/>
      <c r="CK318" s="172"/>
      <c r="CL318" s="172"/>
      <c r="CM318" s="172"/>
      <c r="CN318" s="172"/>
      <c r="CO318" s="172"/>
      <c r="CP318" s="172"/>
      <c r="CQ318" s="172"/>
      <c r="CR318" s="172"/>
      <c r="CS318" s="172"/>
      <c r="CT318" s="172"/>
      <c r="CU318" s="172"/>
      <c r="CV318" s="172"/>
      <c r="CW318" s="172"/>
      <c r="CX318" s="172"/>
      <c r="CY318" s="172"/>
      <c r="CZ318" s="172"/>
      <c r="DA318" s="172"/>
      <c r="DB318" s="172"/>
      <c r="DC318" s="172"/>
      <c r="DD318" s="172"/>
      <c r="DE318" s="172"/>
      <c r="DF318" s="172"/>
      <c r="DG318" s="172"/>
      <c r="DH318" s="172"/>
      <c r="DI318" s="172"/>
    </row>
    <row r="319" spans="1:113" s="225" customFormat="1" hidden="1">
      <c r="A319" s="178" t="s">
        <v>563</v>
      </c>
      <c r="B319" s="243"/>
      <c r="C319" s="242"/>
      <c r="D319" s="241"/>
      <c r="E319" s="240"/>
      <c r="F319" s="239"/>
      <c r="G319" s="238"/>
      <c r="H319" s="231"/>
      <c r="I319" s="237"/>
      <c r="J319" s="236"/>
      <c r="K319" s="236"/>
      <c r="L319" s="236"/>
      <c r="M319" s="236"/>
      <c r="N319" s="236"/>
      <c r="O319" s="236"/>
      <c r="P319" s="236"/>
      <c r="Q319" s="236"/>
      <c r="R319" s="236"/>
      <c r="S319" s="236"/>
      <c r="T319" s="236"/>
      <c r="U319" s="236"/>
      <c r="V319" s="236"/>
      <c r="W319" s="236"/>
      <c r="X319" s="236"/>
      <c r="Y319" s="236"/>
      <c r="Z319" s="236"/>
      <c r="AA319" s="236"/>
      <c r="AB319" s="236"/>
      <c r="AC319" s="236"/>
      <c r="AD319" s="236"/>
      <c r="AE319" s="236"/>
      <c r="AF319" s="236"/>
      <c r="AG319" s="236"/>
      <c r="AH319" s="236"/>
      <c r="AI319" s="236"/>
      <c r="AJ319" s="236"/>
      <c r="AK319" s="236"/>
      <c r="AL319" s="236"/>
      <c r="AM319" s="236"/>
      <c r="AN319" s="236"/>
      <c r="AO319" s="236"/>
      <c r="AP319" s="236"/>
      <c r="AQ319" s="236"/>
      <c r="AR319" s="236"/>
      <c r="AS319" s="177">
        <f t="shared" si="7"/>
        <v>0</v>
      </c>
      <c r="AT319" s="172"/>
      <c r="AU319" s="173"/>
      <c r="AV319" s="173"/>
      <c r="AW319" s="173"/>
      <c r="AX319" s="172"/>
      <c r="AY319" s="172"/>
      <c r="AZ319" s="172"/>
      <c r="BA319" s="172"/>
      <c r="BB319" s="172"/>
      <c r="BC319" s="172"/>
      <c r="BD319" s="172"/>
      <c r="BE319" s="172"/>
      <c r="BF319" s="172"/>
      <c r="BG319" s="172"/>
      <c r="BH319" s="172"/>
      <c r="BI319" s="172"/>
      <c r="BJ319" s="172"/>
      <c r="BK319" s="172"/>
      <c r="BL319" s="172"/>
      <c r="BM319" s="172"/>
      <c r="BN319" s="172"/>
      <c r="BO319" s="172"/>
      <c r="BP319" s="172"/>
      <c r="BQ319" s="172"/>
      <c r="BR319" s="172"/>
      <c r="BS319" s="172"/>
      <c r="BT319" s="172"/>
      <c r="BU319" s="172"/>
      <c r="BV319" s="172"/>
      <c r="BW319" s="172"/>
      <c r="BX319" s="172"/>
      <c r="BY319" s="172"/>
      <c r="BZ319" s="172"/>
      <c r="CA319" s="172"/>
      <c r="CB319" s="172"/>
      <c r="CC319" s="172"/>
      <c r="CD319" s="172"/>
      <c r="CE319" s="172"/>
      <c r="CF319" s="172"/>
      <c r="CG319" s="172"/>
      <c r="CH319" s="172"/>
      <c r="CI319" s="172"/>
      <c r="CJ319" s="172"/>
      <c r="CK319" s="172"/>
      <c r="CL319" s="172"/>
      <c r="CM319" s="172"/>
      <c r="CN319" s="172"/>
      <c r="CO319" s="172"/>
      <c r="CP319" s="172"/>
      <c r="CQ319" s="172"/>
      <c r="CR319" s="172"/>
      <c r="CS319" s="172"/>
      <c r="CT319" s="172"/>
      <c r="CU319" s="172"/>
      <c r="CV319" s="172"/>
      <c r="CW319" s="172"/>
      <c r="CX319" s="172"/>
      <c r="CY319" s="172"/>
      <c r="CZ319" s="172"/>
      <c r="DA319" s="172"/>
      <c r="DB319" s="172"/>
      <c r="DC319" s="172"/>
      <c r="DD319" s="172"/>
      <c r="DE319" s="172"/>
      <c r="DF319" s="172"/>
      <c r="DG319" s="172"/>
      <c r="DH319" s="172"/>
      <c r="DI319" s="172"/>
    </row>
    <row r="320" spans="1:113" s="225" customFormat="1" hidden="1">
      <c r="A320" s="178" t="s">
        <v>564</v>
      </c>
      <c r="B320" s="243"/>
      <c r="C320" s="242"/>
      <c r="D320" s="241"/>
      <c r="E320" s="240"/>
      <c r="F320" s="239"/>
      <c r="G320" s="238"/>
      <c r="H320" s="231"/>
      <c r="I320" s="237"/>
      <c r="J320" s="236"/>
      <c r="K320" s="236"/>
      <c r="L320" s="236"/>
      <c r="M320" s="236"/>
      <c r="N320" s="236"/>
      <c r="O320" s="236"/>
      <c r="P320" s="236"/>
      <c r="Q320" s="236"/>
      <c r="R320" s="236"/>
      <c r="S320" s="236"/>
      <c r="T320" s="236"/>
      <c r="U320" s="236"/>
      <c r="V320" s="236"/>
      <c r="W320" s="236"/>
      <c r="X320" s="236"/>
      <c r="Y320" s="236"/>
      <c r="Z320" s="236"/>
      <c r="AA320" s="236"/>
      <c r="AB320" s="236"/>
      <c r="AC320" s="236"/>
      <c r="AD320" s="236"/>
      <c r="AE320" s="236"/>
      <c r="AF320" s="236"/>
      <c r="AG320" s="236"/>
      <c r="AH320" s="236"/>
      <c r="AI320" s="236"/>
      <c r="AJ320" s="236"/>
      <c r="AK320" s="236"/>
      <c r="AL320" s="236"/>
      <c r="AM320" s="236"/>
      <c r="AN320" s="236"/>
      <c r="AO320" s="236"/>
      <c r="AP320" s="236"/>
      <c r="AQ320" s="236"/>
      <c r="AR320" s="236"/>
      <c r="AS320" s="177">
        <f t="shared" si="7"/>
        <v>0</v>
      </c>
      <c r="AT320" s="172"/>
      <c r="AU320" s="173"/>
      <c r="AV320" s="173"/>
      <c r="AW320" s="173"/>
      <c r="AX320" s="172"/>
      <c r="AY320" s="172"/>
      <c r="AZ320" s="172"/>
      <c r="BA320" s="172"/>
      <c r="BB320" s="172"/>
      <c r="BC320" s="172"/>
      <c r="BD320" s="172"/>
      <c r="BE320" s="172"/>
      <c r="BF320" s="172"/>
      <c r="BG320" s="172"/>
      <c r="BH320" s="172"/>
      <c r="BI320" s="172"/>
      <c r="BJ320" s="172"/>
      <c r="BK320" s="172"/>
      <c r="BL320" s="172"/>
      <c r="BM320" s="172"/>
      <c r="BN320" s="172"/>
      <c r="BO320" s="172"/>
      <c r="BP320" s="172"/>
      <c r="BQ320" s="172"/>
      <c r="BR320" s="172"/>
      <c r="BS320" s="172"/>
      <c r="BT320" s="172"/>
      <c r="BU320" s="172"/>
      <c r="BV320" s="172"/>
      <c r="BW320" s="172"/>
      <c r="BX320" s="172"/>
      <c r="BY320" s="172"/>
      <c r="BZ320" s="172"/>
      <c r="CA320" s="172"/>
      <c r="CB320" s="172"/>
      <c r="CC320" s="172"/>
      <c r="CD320" s="172"/>
      <c r="CE320" s="172"/>
      <c r="CF320" s="172"/>
      <c r="CG320" s="172"/>
      <c r="CH320" s="172"/>
      <c r="CI320" s="172"/>
      <c r="CJ320" s="172"/>
      <c r="CK320" s="172"/>
      <c r="CL320" s="172"/>
      <c r="CM320" s="172"/>
      <c r="CN320" s="172"/>
      <c r="CO320" s="172"/>
      <c r="CP320" s="172"/>
      <c r="CQ320" s="172"/>
      <c r="CR320" s="172"/>
      <c r="CS320" s="172"/>
      <c r="CT320" s="172"/>
      <c r="CU320" s="172"/>
      <c r="CV320" s="172"/>
      <c r="CW320" s="172"/>
      <c r="CX320" s="172"/>
      <c r="CY320" s="172"/>
      <c r="CZ320" s="172"/>
      <c r="DA320" s="172"/>
      <c r="DB320" s="172"/>
      <c r="DC320" s="172"/>
      <c r="DD320" s="172"/>
      <c r="DE320" s="172"/>
      <c r="DF320" s="172"/>
      <c r="DG320" s="172"/>
      <c r="DH320" s="172"/>
      <c r="DI320" s="172"/>
    </row>
    <row r="321" spans="1:113" s="225" customFormat="1" hidden="1">
      <c r="A321" s="178" t="s">
        <v>565</v>
      </c>
      <c r="B321" s="243"/>
      <c r="C321" s="242"/>
      <c r="D321" s="241"/>
      <c r="E321" s="240"/>
      <c r="F321" s="239"/>
      <c r="G321" s="238"/>
      <c r="H321" s="231"/>
      <c r="I321" s="237"/>
      <c r="J321" s="236"/>
      <c r="K321" s="236"/>
      <c r="L321" s="236"/>
      <c r="M321" s="236"/>
      <c r="N321" s="236"/>
      <c r="O321" s="236"/>
      <c r="P321" s="236"/>
      <c r="Q321" s="236"/>
      <c r="R321" s="236"/>
      <c r="S321" s="236"/>
      <c r="T321" s="236"/>
      <c r="U321" s="236"/>
      <c r="V321" s="236"/>
      <c r="W321" s="236"/>
      <c r="X321" s="236"/>
      <c r="Y321" s="236"/>
      <c r="Z321" s="236"/>
      <c r="AA321" s="236"/>
      <c r="AB321" s="236"/>
      <c r="AC321" s="236"/>
      <c r="AD321" s="236"/>
      <c r="AE321" s="236"/>
      <c r="AF321" s="236"/>
      <c r="AG321" s="236"/>
      <c r="AH321" s="236"/>
      <c r="AI321" s="236"/>
      <c r="AJ321" s="236"/>
      <c r="AK321" s="236"/>
      <c r="AL321" s="236"/>
      <c r="AM321" s="236"/>
      <c r="AN321" s="236"/>
      <c r="AO321" s="236"/>
      <c r="AP321" s="236"/>
      <c r="AQ321" s="236"/>
      <c r="AR321" s="236"/>
      <c r="AS321" s="177">
        <f t="shared" si="7"/>
        <v>0</v>
      </c>
      <c r="AT321" s="172"/>
      <c r="AU321" s="173"/>
      <c r="AV321" s="173"/>
      <c r="AW321" s="173"/>
      <c r="AX321" s="172"/>
      <c r="AY321" s="172"/>
      <c r="AZ321" s="172"/>
      <c r="BA321" s="172"/>
      <c r="BB321" s="172"/>
      <c r="BC321" s="172"/>
      <c r="BD321" s="172"/>
      <c r="BE321" s="172"/>
      <c r="BF321" s="172"/>
      <c r="BG321" s="172"/>
      <c r="BH321" s="172"/>
      <c r="BI321" s="172"/>
      <c r="BJ321" s="172"/>
      <c r="BK321" s="172"/>
      <c r="BL321" s="172"/>
      <c r="BM321" s="172"/>
      <c r="BN321" s="172"/>
      <c r="BO321" s="172"/>
      <c r="BP321" s="172"/>
      <c r="BQ321" s="172"/>
      <c r="BR321" s="172"/>
      <c r="BS321" s="172"/>
      <c r="BT321" s="172"/>
      <c r="BU321" s="172"/>
      <c r="BV321" s="172"/>
      <c r="BW321" s="172"/>
      <c r="BX321" s="172"/>
      <c r="BY321" s="172"/>
      <c r="BZ321" s="172"/>
      <c r="CA321" s="172"/>
      <c r="CB321" s="172"/>
      <c r="CC321" s="172"/>
      <c r="CD321" s="172"/>
      <c r="CE321" s="172"/>
      <c r="CF321" s="172"/>
      <c r="CG321" s="172"/>
      <c r="CH321" s="172"/>
      <c r="CI321" s="172"/>
      <c r="CJ321" s="172"/>
      <c r="CK321" s="172"/>
      <c r="CL321" s="172"/>
      <c r="CM321" s="172"/>
      <c r="CN321" s="172"/>
      <c r="CO321" s="172"/>
      <c r="CP321" s="172"/>
      <c r="CQ321" s="172"/>
      <c r="CR321" s="172"/>
      <c r="CS321" s="172"/>
      <c r="CT321" s="172"/>
      <c r="CU321" s="172"/>
      <c r="CV321" s="172"/>
      <c r="CW321" s="172"/>
      <c r="CX321" s="172"/>
      <c r="CY321" s="172"/>
      <c r="CZ321" s="172"/>
      <c r="DA321" s="172"/>
      <c r="DB321" s="172"/>
      <c r="DC321" s="172"/>
      <c r="DD321" s="172"/>
      <c r="DE321" s="172"/>
      <c r="DF321" s="172"/>
      <c r="DG321" s="172"/>
      <c r="DH321" s="172"/>
      <c r="DI321" s="172"/>
    </row>
    <row r="322" spans="1:113" s="225" customFormat="1" hidden="1">
      <c r="A322" s="178" t="s">
        <v>566</v>
      </c>
      <c r="B322" s="243"/>
      <c r="C322" s="242"/>
      <c r="D322" s="241"/>
      <c r="E322" s="240"/>
      <c r="F322" s="239"/>
      <c r="G322" s="238"/>
      <c r="H322" s="231"/>
      <c r="I322" s="237"/>
      <c r="J322" s="236"/>
      <c r="K322" s="236"/>
      <c r="L322" s="236"/>
      <c r="M322" s="236"/>
      <c r="N322" s="236"/>
      <c r="O322" s="236"/>
      <c r="P322" s="236"/>
      <c r="Q322" s="236"/>
      <c r="R322" s="236"/>
      <c r="S322" s="236"/>
      <c r="T322" s="236"/>
      <c r="U322" s="236"/>
      <c r="V322" s="236"/>
      <c r="W322" s="236"/>
      <c r="X322" s="236"/>
      <c r="Y322" s="236"/>
      <c r="Z322" s="236"/>
      <c r="AA322" s="236"/>
      <c r="AB322" s="236"/>
      <c r="AC322" s="236"/>
      <c r="AD322" s="236"/>
      <c r="AE322" s="236"/>
      <c r="AF322" s="236"/>
      <c r="AG322" s="236"/>
      <c r="AH322" s="236"/>
      <c r="AI322" s="236"/>
      <c r="AJ322" s="236"/>
      <c r="AK322" s="236"/>
      <c r="AL322" s="236"/>
      <c r="AM322" s="236"/>
      <c r="AN322" s="236"/>
      <c r="AO322" s="236"/>
      <c r="AP322" s="236"/>
      <c r="AQ322" s="236"/>
      <c r="AR322" s="236"/>
      <c r="AS322" s="177">
        <f t="shared" si="7"/>
        <v>0</v>
      </c>
      <c r="AT322" s="172"/>
      <c r="AU322" s="173"/>
      <c r="AV322" s="173"/>
      <c r="AW322" s="173"/>
      <c r="AX322" s="172"/>
      <c r="AY322" s="172"/>
      <c r="AZ322" s="172"/>
      <c r="BA322" s="172"/>
      <c r="BB322" s="172"/>
      <c r="BC322" s="172"/>
      <c r="BD322" s="172"/>
      <c r="BE322" s="172"/>
      <c r="BF322" s="172"/>
      <c r="BG322" s="172"/>
      <c r="BH322" s="172"/>
      <c r="BI322" s="172"/>
      <c r="BJ322" s="172"/>
      <c r="BK322" s="172"/>
      <c r="BL322" s="172"/>
      <c r="BM322" s="172"/>
      <c r="BN322" s="172"/>
      <c r="BO322" s="172"/>
      <c r="BP322" s="172"/>
      <c r="BQ322" s="172"/>
      <c r="BR322" s="172"/>
      <c r="BS322" s="172"/>
      <c r="BT322" s="172"/>
      <c r="BU322" s="172"/>
      <c r="BV322" s="172"/>
      <c r="BW322" s="172"/>
      <c r="BX322" s="172"/>
      <c r="BY322" s="172"/>
      <c r="BZ322" s="172"/>
      <c r="CA322" s="172"/>
      <c r="CB322" s="172"/>
      <c r="CC322" s="172"/>
      <c r="CD322" s="172"/>
      <c r="CE322" s="172"/>
      <c r="CF322" s="172"/>
      <c r="CG322" s="172"/>
      <c r="CH322" s="172"/>
      <c r="CI322" s="172"/>
      <c r="CJ322" s="172"/>
      <c r="CK322" s="172"/>
      <c r="CL322" s="172"/>
      <c r="CM322" s="172"/>
      <c r="CN322" s="172"/>
      <c r="CO322" s="172"/>
      <c r="CP322" s="172"/>
      <c r="CQ322" s="172"/>
      <c r="CR322" s="172"/>
      <c r="CS322" s="172"/>
      <c r="CT322" s="172"/>
      <c r="CU322" s="172"/>
      <c r="CV322" s="172"/>
      <c r="CW322" s="172"/>
      <c r="CX322" s="172"/>
      <c r="CY322" s="172"/>
      <c r="CZ322" s="172"/>
      <c r="DA322" s="172"/>
      <c r="DB322" s="172"/>
      <c r="DC322" s="172"/>
      <c r="DD322" s="172"/>
      <c r="DE322" s="172"/>
      <c r="DF322" s="172"/>
      <c r="DG322" s="172"/>
      <c r="DH322" s="172"/>
      <c r="DI322" s="172"/>
    </row>
    <row r="323" spans="1:113" s="225" customFormat="1" hidden="1">
      <c r="A323" s="178" t="s">
        <v>567</v>
      </c>
      <c r="B323" s="243"/>
      <c r="C323" s="242"/>
      <c r="D323" s="241"/>
      <c r="E323" s="240"/>
      <c r="F323" s="239"/>
      <c r="G323" s="238"/>
      <c r="H323" s="231"/>
      <c r="I323" s="237"/>
      <c r="J323" s="236"/>
      <c r="K323" s="236"/>
      <c r="L323" s="236"/>
      <c r="M323" s="236"/>
      <c r="N323" s="236"/>
      <c r="O323" s="236"/>
      <c r="P323" s="236"/>
      <c r="Q323" s="236"/>
      <c r="R323" s="236"/>
      <c r="S323" s="236"/>
      <c r="T323" s="236"/>
      <c r="U323" s="236"/>
      <c r="V323" s="236"/>
      <c r="W323" s="236"/>
      <c r="X323" s="236"/>
      <c r="Y323" s="236"/>
      <c r="Z323" s="236"/>
      <c r="AA323" s="236"/>
      <c r="AB323" s="236"/>
      <c r="AC323" s="236"/>
      <c r="AD323" s="236"/>
      <c r="AE323" s="236"/>
      <c r="AF323" s="236"/>
      <c r="AG323" s="236"/>
      <c r="AH323" s="236"/>
      <c r="AI323" s="236"/>
      <c r="AJ323" s="236"/>
      <c r="AK323" s="236"/>
      <c r="AL323" s="236"/>
      <c r="AM323" s="236"/>
      <c r="AN323" s="236"/>
      <c r="AO323" s="236"/>
      <c r="AP323" s="236"/>
      <c r="AQ323" s="236"/>
      <c r="AR323" s="236"/>
      <c r="AS323" s="177">
        <f t="shared" si="7"/>
        <v>0</v>
      </c>
      <c r="AT323" s="172"/>
      <c r="AU323" s="173"/>
      <c r="AV323" s="173"/>
      <c r="AW323" s="173"/>
      <c r="AX323" s="172"/>
      <c r="AY323" s="172"/>
      <c r="AZ323" s="172"/>
      <c r="BA323" s="172"/>
      <c r="BB323" s="172"/>
      <c r="BC323" s="172"/>
      <c r="BD323" s="172"/>
      <c r="BE323" s="172"/>
      <c r="BF323" s="172"/>
      <c r="BG323" s="172"/>
      <c r="BH323" s="172"/>
      <c r="BI323" s="172"/>
      <c r="BJ323" s="172"/>
      <c r="BK323" s="172"/>
      <c r="BL323" s="172"/>
      <c r="BM323" s="172"/>
      <c r="BN323" s="172"/>
      <c r="BO323" s="172"/>
      <c r="BP323" s="172"/>
      <c r="BQ323" s="172"/>
      <c r="BR323" s="172"/>
      <c r="BS323" s="172"/>
      <c r="BT323" s="172"/>
      <c r="BU323" s="172"/>
      <c r="BV323" s="172"/>
      <c r="BW323" s="172"/>
      <c r="BX323" s="172"/>
      <c r="BY323" s="172"/>
      <c r="BZ323" s="172"/>
      <c r="CA323" s="172"/>
      <c r="CB323" s="172"/>
      <c r="CC323" s="172"/>
      <c r="CD323" s="172"/>
      <c r="CE323" s="172"/>
      <c r="CF323" s="172"/>
      <c r="CG323" s="172"/>
      <c r="CH323" s="172"/>
      <c r="CI323" s="172"/>
      <c r="CJ323" s="172"/>
      <c r="CK323" s="172"/>
      <c r="CL323" s="172"/>
      <c r="CM323" s="172"/>
      <c r="CN323" s="172"/>
      <c r="CO323" s="172"/>
      <c r="CP323" s="172"/>
      <c r="CQ323" s="172"/>
      <c r="CR323" s="172"/>
      <c r="CS323" s="172"/>
      <c r="CT323" s="172"/>
      <c r="CU323" s="172"/>
      <c r="CV323" s="172"/>
      <c r="CW323" s="172"/>
      <c r="CX323" s="172"/>
      <c r="CY323" s="172"/>
      <c r="CZ323" s="172"/>
      <c r="DA323" s="172"/>
      <c r="DB323" s="172"/>
      <c r="DC323" s="172"/>
      <c r="DD323" s="172"/>
      <c r="DE323" s="172"/>
      <c r="DF323" s="172"/>
      <c r="DG323" s="172"/>
      <c r="DH323" s="172"/>
      <c r="DI323" s="172"/>
    </row>
    <row r="324" spans="1:113" s="225" customFormat="1" ht="12.75" hidden="1" customHeight="1">
      <c r="A324" s="178" t="s">
        <v>568</v>
      </c>
      <c r="B324" s="243"/>
      <c r="C324" s="242"/>
      <c r="D324" s="241"/>
      <c r="E324" s="240"/>
      <c r="F324" s="239"/>
      <c r="G324" s="238"/>
      <c r="H324" s="231"/>
      <c r="I324" s="237"/>
      <c r="J324" s="236"/>
      <c r="K324" s="236"/>
      <c r="L324" s="236"/>
      <c r="M324" s="236"/>
      <c r="N324" s="236"/>
      <c r="O324" s="236"/>
      <c r="P324" s="236"/>
      <c r="Q324" s="236"/>
      <c r="R324" s="236"/>
      <c r="S324" s="236"/>
      <c r="T324" s="236"/>
      <c r="U324" s="236"/>
      <c r="V324" s="236"/>
      <c r="W324" s="236"/>
      <c r="X324" s="236"/>
      <c r="Y324" s="236"/>
      <c r="Z324" s="236"/>
      <c r="AA324" s="236"/>
      <c r="AB324" s="236"/>
      <c r="AC324" s="236"/>
      <c r="AD324" s="236"/>
      <c r="AE324" s="236"/>
      <c r="AF324" s="236"/>
      <c r="AG324" s="236"/>
      <c r="AH324" s="236"/>
      <c r="AI324" s="236"/>
      <c r="AJ324" s="236"/>
      <c r="AK324" s="236"/>
      <c r="AL324" s="236"/>
      <c r="AM324" s="236"/>
      <c r="AN324" s="236"/>
      <c r="AO324" s="236"/>
      <c r="AP324" s="236"/>
      <c r="AQ324" s="236"/>
      <c r="AR324" s="236"/>
      <c r="AS324" s="177">
        <f t="shared" si="7"/>
        <v>0</v>
      </c>
      <c r="AT324" s="172"/>
      <c r="AU324" s="173"/>
      <c r="AV324" s="173"/>
      <c r="AW324" s="173"/>
      <c r="AX324" s="172"/>
      <c r="AY324" s="172"/>
      <c r="AZ324" s="172"/>
      <c r="BA324" s="172"/>
      <c r="BB324" s="172"/>
      <c r="BC324" s="172"/>
      <c r="BD324" s="172"/>
      <c r="BE324" s="172"/>
      <c r="BF324" s="172"/>
      <c r="BG324" s="172"/>
      <c r="BH324" s="172"/>
      <c r="BI324" s="172"/>
      <c r="BJ324" s="172"/>
      <c r="BK324" s="172"/>
      <c r="BL324" s="172"/>
      <c r="BM324" s="172"/>
      <c r="BN324" s="172"/>
      <c r="BO324" s="172"/>
      <c r="BP324" s="172"/>
      <c r="BQ324" s="172"/>
      <c r="BR324" s="172"/>
      <c r="BS324" s="172"/>
      <c r="BT324" s="172"/>
      <c r="BU324" s="172"/>
      <c r="BV324" s="172"/>
      <c r="BW324" s="172"/>
      <c r="BX324" s="172"/>
      <c r="BY324" s="172"/>
      <c r="BZ324" s="172"/>
      <c r="CA324" s="172"/>
      <c r="CB324" s="172"/>
      <c r="CC324" s="172"/>
      <c r="CD324" s="172"/>
      <c r="CE324" s="172"/>
      <c r="CF324" s="172"/>
      <c r="CG324" s="172"/>
      <c r="CH324" s="172"/>
      <c r="CI324" s="172"/>
      <c r="CJ324" s="172"/>
      <c r="CK324" s="172"/>
      <c r="CL324" s="172"/>
      <c r="CM324" s="172"/>
      <c r="CN324" s="172"/>
      <c r="CO324" s="172"/>
      <c r="CP324" s="172"/>
      <c r="CQ324" s="172"/>
      <c r="CR324" s="172"/>
      <c r="CS324" s="172"/>
      <c r="CT324" s="172"/>
      <c r="CU324" s="172"/>
      <c r="CV324" s="172"/>
      <c r="CW324" s="172"/>
      <c r="CX324" s="172"/>
      <c r="CY324" s="172"/>
      <c r="CZ324" s="172"/>
      <c r="DA324" s="172"/>
      <c r="DB324" s="172"/>
      <c r="DC324" s="172"/>
      <c r="DD324" s="172"/>
      <c r="DE324" s="172"/>
      <c r="DF324" s="172"/>
      <c r="DG324" s="172"/>
      <c r="DH324" s="172"/>
      <c r="DI324" s="172"/>
    </row>
    <row r="325" spans="1:113" s="225" customFormat="1" ht="12.75" hidden="1" customHeight="1">
      <c r="A325" s="178" t="s">
        <v>569</v>
      </c>
      <c r="B325" s="243"/>
      <c r="C325" s="242"/>
      <c r="D325" s="241"/>
      <c r="E325" s="240"/>
      <c r="F325" s="239"/>
      <c r="G325" s="238"/>
      <c r="H325" s="231"/>
      <c r="I325" s="237"/>
      <c r="J325" s="236"/>
      <c r="K325" s="236"/>
      <c r="L325" s="236"/>
      <c r="M325" s="236"/>
      <c r="N325" s="236"/>
      <c r="O325" s="236"/>
      <c r="P325" s="236"/>
      <c r="Q325" s="236"/>
      <c r="R325" s="236"/>
      <c r="S325" s="236"/>
      <c r="T325" s="236"/>
      <c r="U325" s="236"/>
      <c r="V325" s="236"/>
      <c r="W325" s="236"/>
      <c r="X325" s="236"/>
      <c r="Y325" s="236"/>
      <c r="Z325" s="236"/>
      <c r="AA325" s="236"/>
      <c r="AB325" s="236"/>
      <c r="AC325" s="236"/>
      <c r="AD325" s="236"/>
      <c r="AE325" s="236"/>
      <c r="AF325" s="236"/>
      <c r="AG325" s="236"/>
      <c r="AH325" s="236"/>
      <c r="AI325" s="236"/>
      <c r="AJ325" s="236"/>
      <c r="AK325" s="236"/>
      <c r="AL325" s="236"/>
      <c r="AM325" s="236"/>
      <c r="AN325" s="236"/>
      <c r="AO325" s="236"/>
      <c r="AP325" s="236"/>
      <c r="AQ325" s="236"/>
      <c r="AR325" s="236"/>
      <c r="AS325" s="177">
        <f t="shared" ref="AS325:AS388" si="8">SUM(J325:AR325)</f>
        <v>0</v>
      </c>
      <c r="AT325" s="172"/>
      <c r="AU325" s="173"/>
      <c r="AV325" s="173"/>
      <c r="AW325" s="173"/>
      <c r="AX325" s="172"/>
      <c r="AY325" s="172"/>
      <c r="AZ325" s="172"/>
      <c r="BA325" s="172"/>
      <c r="BB325" s="172"/>
      <c r="BC325" s="172"/>
      <c r="BD325" s="172"/>
      <c r="BE325" s="172"/>
      <c r="BF325" s="172"/>
      <c r="BG325" s="172"/>
      <c r="BH325" s="172"/>
      <c r="BI325" s="172"/>
      <c r="BJ325" s="172"/>
      <c r="BK325" s="172"/>
      <c r="BL325" s="172"/>
      <c r="BM325" s="172"/>
      <c r="BN325" s="172"/>
      <c r="BO325" s="172"/>
      <c r="BP325" s="172"/>
      <c r="BQ325" s="172"/>
      <c r="BR325" s="172"/>
      <c r="BS325" s="172"/>
      <c r="BT325" s="172"/>
      <c r="BU325" s="172"/>
      <c r="BV325" s="172"/>
      <c r="BW325" s="172"/>
      <c r="BX325" s="172"/>
      <c r="BY325" s="172"/>
      <c r="BZ325" s="172"/>
      <c r="CA325" s="172"/>
      <c r="CB325" s="172"/>
      <c r="CC325" s="172"/>
      <c r="CD325" s="172"/>
      <c r="CE325" s="172"/>
      <c r="CF325" s="172"/>
      <c r="CG325" s="172"/>
      <c r="CH325" s="172"/>
      <c r="CI325" s="172"/>
      <c r="CJ325" s="172"/>
      <c r="CK325" s="172"/>
      <c r="CL325" s="172"/>
      <c r="CM325" s="172"/>
      <c r="CN325" s="172"/>
      <c r="CO325" s="172"/>
      <c r="CP325" s="172"/>
      <c r="CQ325" s="172"/>
      <c r="CR325" s="172"/>
      <c r="CS325" s="172"/>
      <c r="CT325" s="172"/>
      <c r="CU325" s="172"/>
      <c r="CV325" s="172"/>
      <c r="CW325" s="172"/>
      <c r="CX325" s="172"/>
      <c r="CY325" s="172"/>
      <c r="CZ325" s="172"/>
      <c r="DA325" s="172"/>
      <c r="DB325" s="172"/>
      <c r="DC325" s="172"/>
      <c r="DD325" s="172"/>
      <c r="DE325" s="172"/>
      <c r="DF325" s="172"/>
      <c r="DG325" s="172"/>
      <c r="DH325" s="172"/>
      <c r="DI325" s="172"/>
    </row>
    <row r="326" spans="1:113" s="225" customFormat="1" ht="12.75" hidden="1" customHeight="1">
      <c r="A326" s="178" t="s">
        <v>570</v>
      </c>
      <c r="B326" s="243"/>
      <c r="C326" s="242"/>
      <c r="D326" s="241"/>
      <c r="E326" s="240"/>
      <c r="F326" s="239"/>
      <c r="G326" s="238"/>
      <c r="H326" s="231"/>
      <c r="I326" s="237"/>
      <c r="J326" s="236"/>
      <c r="K326" s="236"/>
      <c r="L326" s="236"/>
      <c r="M326" s="236"/>
      <c r="N326" s="236"/>
      <c r="O326" s="236"/>
      <c r="P326" s="236"/>
      <c r="Q326" s="236"/>
      <c r="R326" s="236"/>
      <c r="S326" s="236"/>
      <c r="T326" s="236"/>
      <c r="U326" s="236"/>
      <c r="V326" s="236"/>
      <c r="W326" s="236"/>
      <c r="X326" s="236"/>
      <c r="Y326" s="236"/>
      <c r="Z326" s="236"/>
      <c r="AA326" s="236"/>
      <c r="AB326" s="236"/>
      <c r="AC326" s="236"/>
      <c r="AD326" s="236"/>
      <c r="AE326" s="236"/>
      <c r="AF326" s="236"/>
      <c r="AG326" s="236"/>
      <c r="AH326" s="236"/>
      <c r="AI326" s="236"/>
      <c r="AJ326" s="236"/>
      <c r="AK326" s="236"/>
      <c r="AL326" s="236"/>
      <c r="AM326" s="236"/>
      <c r="AN326" s="236"/>
      <c r="AO326" s="236"/>
      <c r="AP326" s="236"/>
      <c r="AQ326" s="236"/>
      <c r="AR326" s="236"/>
      <c r="AS326" s="177">
        <f t="shared" si="8"/>
        <v>0</v>
      </c>
      <c r="AT326" s="172"/>
      <c r="AU326" s="173"/>
      <c r="AV326" s="173"/>
      <c r="AW326" s="173"/>
      <c r="AX326" s="172"/>
      <c r="AY326" s="172"/>
      <c r="AZ326" s="172"/>
      <c r="BA326" s="172"/>
      <c r="BB326" s="172"/>
      <c r="BC326" s="172"/>
      <c r="BD326" s="172"/>
      <c r="BE326" s="172"/>
      <c r="BF326" s="172"/>
      <c r="BG326" s="172"/>
      <c r="BH326" s="172"/>
      <c r="BI326" s="172"/>
      <c r="BJ326" s="172"/>
      <c r="BK326" s="172"/>
      <c r="BL326" s="172"/>
      <c r="BM326" s="172"/>
      <c r="BN326" s="172"/>
      <c r="BO326" s="172"/>
      <c r="BP326" s="172"/>
      <c r="BQ326" s="172"/>
      <c r="BR326" s="172"/>
      <c r="BS326" s="172"/>
      <c r="BT326" s="172"/>
      <c r="BU326" s="172"/>
      <c r="BV326" s="172"/>
      <c r="BW326" s="172"/>
      <c r="BX326" s="172"/>
      <c r="BY326" s="172"/>
      <c r="BZ326" s="172"/>
      <c r="CA326" s="172"/>
      <c r="CB326" s="172"/>
      <c r="CC326" s="172"/>
      <c r="CD326" s="172"/>
      <c r="CE326" s="172"/>
      <c r="CF326" s="172"/>
      <c r="CG326" s="172"/>
      <c r="CH326" s="172"/>
      <c r="CI326" s="172"/>
      <c r="CJ326" s="172"/>
      <c r="CK326" s="172"/>
      <c r="CL326" s="172"/>
      <c r="CM326" s="172"/>
      <c r="CN326" s="172"/>
      <c r="CO326" s="172"/>
      <c r="CP326" s="172"/>
      <c r="CQ326" s="172"/>
      <c r="CR326" s="172"/>
      <c r="CS326" s="172"/>
      <c r="CT326" s="172"/>
      <c r="CU326" s="172"/>
      <c r="CV326" s="172"/>
      <c r="CW326" s="172"/>
      <c r="CX326" s="172"/>
      <c r="CY326" s="172"/>
      <c r="CZ326" s="172"/>
      <c r="DA326" s="172"/>
      <c r="DB326" s="172"/>
      <c r="DC326" s="172"/>
      <c r="DD326" s="172"/>
      <c r="DE326" s="172"/>
      <c r="DF326" s="172"/>
      <c r="DG326" s="172"/>
      <c r="DH326" s="172"/>
      <c r="DI326" s="172"/>
    </row>
    <row r="327" spans="1:113" s="225" customFormat="1" ht="12.75" hidden="1" customHeight="1">
      <c r="A327" s="178" t="s">
        <v>571</v>
      </c>
      <c r="B327" s="243"/>
      <c r="C327" s="242"/>
      <c r="D327" s="241"/>
      <c r="E327" s="240"/>
      <c r="F327" s="239"/>
      <c r="G327" s="238"/>
      <c r="H327" s="231"/>
      <c r="I327" s="237"/>
      <c r="J327" s="236"/>
      <c r="K327" s="236"/>
      <c r="L327" s="236"/>
      <c r="M327" s="236"/>
      <c r="N327" s="236"/>
      <c r="O327" s="236"/>
      <c r="P327" s="236"/>
      <c r="Q327" s="236"/>
      <c r="R327" s="236"/>
      <c r="S327" s="236"/>
      <c r="T327" s="236"/>
      <c r="U327" s="236"/>
      <c r="V327" s="236"/>
      <c r="W327" s="236"/>
      <c r="X327" s="236"/>
      <c r="Y327" s="236"/>
      <c r="Z327" s="236"/>
      <c r="AA327" s="236"/>
      <c r="AB327" s="236"/>
      <c r="AC327" s="236"/>
      <c r="AD327" s="236"/>
      <c r="AE327" s="236"/>
      <c r="AF327" s="236"/>
      <c r="AG327" s="236"/>
      <c r="AH327" s="236"/>
      <c r="AI327" s="236"/>
      <c r="AJ327" s="236"/>
      <c r="AK327" s="236"/>
      <c r="AL327" s="236"/>
      <c r="AM327" s="236"/>
      <c r="AN327" s="236"/>
      <c r="AO327" s="236"/>
      <c r="AP327" s="236"/>
      <c r="AQ327" s="236"/>
      <c r="AR327" s="236"/>
      <c r="AS327" s="177">
        <f t="shared" si="8"/>
        <v>0</v>
      </c>
      <c r="AT327" s="172"/>
      <c r="AU327" s="173"/>
      <c r="AV327" s="173"/>
      <c r="AW327" s="173"/>
      <c r="AX327" s="172"/>
      <c r="AY327" s="172"/>
      <c r="AZ327" s="172"/>
      <c r="BA327" s="172"/>
      <c r="BB327" s="172"/>
      <c r="BC327" s="172"/>
      <c r="BD327" s="172"/>
      <c r="BE327" s="172"/>
      <c r="BF327" s="172"/>
      <c r="BG327" s="172"/>
      <c r="BH327" s="172"/>
      <c r="BI327" s="172"/>
      <c r="BJ327" s="172"/>
      <c r="BK327" s="172"/>
      <c r="BL327" s="172"/>
      <c r="BM327" s="172"/>
      <c r="BN327" s="172"/>
      <c r="BO327" s="172"/>
      <c r="BP327" s="172"/>
      <c r="BQ327" s="172"/>
      <c r="BR327" s="172"/>
      <c r="BS327" s="172"/>
      <c r="BT327" s="172"/>
      <c r="BU327" s="172"/>
      <c r="BV327" s="172"/>
      <c r="BW327" s="172"/>
      <c r="BX327" s="172"/>
      <c r="BY327" s="172"/>
      <c r="BZ327" s="172"/>
      <c r="CA327" s="172"/>
      <c r="CB327" s="172"/>
      <c r="CC327" s="172"/>
      <c r="CD327" s="172"/>
      <c r="CE327" s="172"/>
      <c r="CF327" s="172"/>
      <c r="CG327" s="172"/>
      <c r="CH327" s="172"/>
      <c r="CI327" s="172"/>
      <c r="CJ327" s="172"/>
      <c r="CK327" s="172"/>
      <c r="CL327" s="172"/>
      <c r="CM327" s="172"/>
      <c r="CN327" s="172"/>
      <c r="CO327" s="172"/>
      <c r="CP327" s="172"/>
      <c r="CQ327" s="172"/>
      <c r="CR327" s="172"/>
      <c r="CS327" s="172"/>
      <c r="CT327" s="172"/>
      <c r="CU327" s="172"/>
      <c r="CV327" s="172"/>
      <c r="CW327" s="172"/>
      <c r="CX327" s="172"/>
      <c r="CY327" s="172"/>
      <c r="CZ327" s="172"/>
      <c r="DA327" s="172"/>
      <c r="DB327" s="172"/>
      <c r="DC327" s="172"/>
      <c r="DD327" s="172"/>
      <c r="DE327" s="172"/>
      <c r="DF327" s="172"/>
      <c r="DG327" s="172"/>
      <c r="DH327" s="172"/>
      <c r="DI327" s="172"/>
    </row>
    <row r="328" spans="1:113" s="225" customFormat="1" hidden="1">
      <c r="A328" s="178" t="s">
        <v>572</v>
      </c>
      <c r="B328" s="243"/>
      <c r="C328" s="242"/>
      <c r="D328" s="241"/>
      <c r="E328" s="240"/>
      <c r="F328" s="239"/>
      <c r="G328" s="238"/>
      <c r="H328" s="231"/>
      <c r="I328" s="237"/>
      <c r="J328" s="236"/>
      <c r="K328" s="236"/>
      <c r="L328" s="236"/>
      <c r="M328" s="236"/>
      <c r="N328" s="236"/>
      <c r="O328" s="236"/>
      <c r="P328" s="236"/>
      <c r="Q328" s="236"/>
      <c r="R328" s="236"/>
      <c r="S328" s="236"/>
      <c r="T328" s="236"/>
      <c r="U328" s="236"/>
      <c r="V328" s="236"/>
      <c r="W328" s="236"/>
      <c r="X328" s="236"/>
      <c r="Y328" s="236"/>
      <c r="Z328" s="236"/>
      <c r="AA328" s="236"/>
      <c r="AB328" s="236"/>
      <c r="AC328" s="236"/>
      <c r="AD328" s="236"/>
      <c r="AE328" s="236"/>
      <c r="AF328" s="236"/>
      <c r="AG328" s="236"/>
      <c r="AH328" s="236"/>
      <c r="AI328" s="236"/>
      <c r="AJ328" s="236"/>
      <c r="AK328" s="236"/>
      <c r="AL328" s="236"/>
      <c r="AM328" s="236"/>
      <c r="AN328" s="236"/>
      <c r="AO328" s="236"/>
      <c r="AP328" s="236"/>
      <c r="AQ328" s="236"/>
      <c r="AR328" s="236"/>
      <c r="AS328" s="177">
        <f t="shared" si="8"/>
        <v>0</v>
      </c>
      <c r="AT328" s="172"/>
      <c r="AU328" s="173"/>
      <c r="AV328" s="173"/>
      <c r="AW328" s="173"/>
      <c r="AX328" s="172"/>
      <c r="AY328" s="172"/>
      <c r="AZ328" s="172"/>
      <c r="BA328" s="172"/>
      <c r="BB328" s="172"/>
      <c r="BC328" s="172"/>
      <c r="BD328" s="172"/>
      <c r="BE328" s="172"/>
      <c r="BF328" s="172"/>
      <c r="BG328" s="172"/>
      <c r="BH328" s="172"/>
      <c r="BI328" s="172"/>
      <c r="BJ328" s="172"/>
      <c r="BK328" s="172"/>
      <c r="BL328" s="172"/>
      <c r="BM328" s="172"/>
      <c r="BN328" s="172"/>
      <c r="BO328" s="172"/>
      <c r="BP328" s="172"/>
      <c r="BQ328" s="172"/>
      <c r="BR328" s="172"/>
      <c r="BS328" s="172"/>
      <c r="BT328" s="172"/>
      <c r="BU328" s="172"/>
      <c r="BV328" s="172"/>
      <c r="BW328" s="172"/>
      <c r="BX328" s="172"/>
      <c r="BY328" s="172"/>
      <c r="BZ328" s="172"/>
      <c r="CA328" s="172"/>
      <c r="CB328" s="172"/>
      <c r="CC328" s="172"/>
      <c r="CD328" s="172"/>
      <c r="CE328" s="172"/>
      <c r="CF328" s="172"/>
      <c r="CG328" s="172"/>
      <c r="CH328" s="172"/>
      <c r="CI328" s="172"/>
      <c r="CJ328" s="172"/>
      <c r="CK328" s="172"/>
      <c r="CL328" s="172"/>
      <c r="CM328" s="172"/>
      <c r="CN328" s="172"/>
      <c r="CO328" s="172"/>
      <c r="CP328" s="172"/>
      <c r="CQ328" s="172"/>
      <c r="CR328" s="172"/>
      <c r="CS328" s="172"/>
      <c r="CT328" s="172"/>
      <c r="CU328" s="172"/>
      <c r="CV328" s="172"/>
      <c r="CW328" s="172"/>
      <c r="CX328" s="172"/>
      <c r="CY328" s="172"/>
      <c r="CZ328" s="172"/>
      <c r="DA328" s="172"/>
      <c r="DB328" s="172"/>
      <c r="DC328" s="172"/>
      <c r="DD328" s="172"/>
      <c r="DE328" s="172"/>
      <c r="DF328" s="172"/>
      <c r="DG328" s="172"/>
      <c r="DH328" s="172"/>
      <c r="DI328" s="172"/>
    </row>
    <row r="329" spans="1:113" s="225" customFormat="1" hidden="1">
      <c r="A329" s="178" t="s">
        <v>573</v>
      </c>
      <c r="B329" s="243"/>
      <c r="C329" s="242"/>
      <c r="D329" s="241"/>
      <c r="E329" s="240"/>
      <c r="F329" s="239"/>
      <c r="G329" s="238"/>
      <c r="H329" s="231"/>
      <c r="I329" s="237"/>
      <c r="J329" s="236"/>
      <c r="K329" s="236"/>
      <c r="L329" s="236"/>
      <c r="M329" s="236"/>
      <c r="N329" s="236"/>
      <c r="O329" s="236"/>
      <c r="P329" s="236"/>
      <c r="Q329" s="236"/>
      <c r="R329" s="236"/>
      <c r="S329" s="236"/>
      <c r="T329" s="236"/>
      <c r="U329" s="236"/>
      <c r="V329" s="236"/>
      <c r="W329" s="236"/>
      <c r="X329" s="236"/>
      <c r="Y329" s="236"/>
      <c r="Z329" s="236"/>
      <c r="AA329" s="236"/>
      <c r="AB329" s="236"/>
      <c r="AC329" s="236"/>
      <c r="AD329" s="236"/>
      <c r="AE329" s="236"/>
      <c r="AF329" s="236"/>
      <c r="AG329" s="236"/>
      <c r="AH329" s="236"/>
      <c r="AI329" s="236"/>
      <c r="AJ329" s="236"/>
      <c r="AK329" s="236"/>
      <c r="AL329" s="236"/>
      <c r="AM329" s="236"/>
      <c r="AN329" s="236"/>
      <c r="AO329" s="236"/>
      <c r="AP329" s="236"/>
      <c r="AQ329" s="236"/>
      <c r="AR329" s="236"/>
      <c r="AS329" s="177">
        <f t="shared" si="8"/>
        <v>0</v>
      </c>
      <c r="AT329" s="172"/>
      <c r="AU329" s="173"/>
      <c r="AV329" s="173"/>
      <c r="AW329" s="173"/>
      <c r="AX329" s="172"/>
      <c r="AY329" s="172"/>
      <c r="AZ329" s="172"/>
      <c r="BA329" s="172"/>
      <c r="BB329" s="172"/>
      <c r="BC329" s="172"/>
      <c r="BD329" s="172"/>
      <c r="BE329" s="172"/>
      <c r="BF329" s="172"/>
      <c r="BG329" s="172"/>
      <c r="BH329" s="172"/>
      <c r="BI329" s="172"/>
      <c r="BJ329" s="172"/>
      <c r="BK329" s="172"/>
      <c r="BL329" s="172"/>
      <c r="BM329" s="172"/>
      <c r="BN329" s="172"/>
      <c r="BO329" s="172"/>
      <c r="BP329" s="172"/>
      <c r="BQ329" s="172"/>
      <c r="BR329" s="172"/>
      <c r="BS329" s="172"/>
      <c r="BT329" s="172"/>
      <c r="BU329" s="172"/>
      <c r="BV329" s="172"/>
      <c r="BW329" s="172"/>
      <c r="BX329" s="172"/>
      <c r="BY329" s="172"/>
      <c r="BZ329" s="172"/>
      <c r="CA329" s="172"/>
      <c r="CB329" s="172"/>
      <c r="CC329" s="172"/>
      <c r="CD329" s="172"/>
      <c r="CE329" s="172"/>
      <c r="CF329" s="172"/>
      <c r="CG329" s="172"/>
      <c r="CH329" s="172"/>
      <c r="CI329" s="172"/>
      <c r="CJ329" s="172"/>
      <c r="CK329" s="172"/>
      <c r="CL329" s="172"/>
      <c r="CM329" s="172"/>
      <c r="CN329" s="172"/>
      <c r="CO329" s="172"/>
      <c r="CP329" s="172"/>
      <c r="CQ329" s="172"/>
      <c r="CR329" s="172"/>
      <c r="CS329" s="172"/>
      <c r="CT329" s="172"/>
      <c r="CU329" s="172"/>
      <c r="CV329" s="172"/>
      <c r="CW329" s="172"/>
      <c r="CX329" s="172"/>
      <c r="CY329" s="172"/>
      <c r="CZ329" s="172"/>
      <c r="DA329" s="172"/>
      <c r="DB329" s="172"/>
      <c r="DC329" s="172"/>
      <c r="DD329" s="172"/>
      <c r="DE329" s="172"/>
      <c r="DF329" s="172"/>
      <c r="DG329" s="172"/>
      <c r="DH329" s="172"/>
      <c r="DI329" s="172"/>
    </row>
    <row r="330" spans="1:113" s="225" customFormat="1" hidden="1">
      <c r="A330" s="178" t="s">
        <v>574</v>
      </c>
      <c r="B330" s="243"/>
      <c r="C330" s="242"/>
      <c r="D330" s="241"/>
      <c r="E330" s="240"/>
      <c r="F330" s="239"/>
      <c r="G330" s="238"/>
      <c r="H330" s="231"/>
      <c r="I330" s="237"/>
      <c r="J330" s="236"/>
      <c r="K330" s="236"/>
      <c r="L330" s="236"/>
      <c r="M330" s="236"/>
      <c r="N330" s="236"/>
      <c r="O330" s="236"/>
      <c r="P330" s="236"/>
      <c r="Q330" s="236"/>
      <c r="R330" s="236"/>
      <c r="S330" s="236"/>
      <c r="T330" s="236"/>
      <c r="U330" s="236"/>
      <c r="V330" s="236"/>
      <c r="W330" s="236"/>
      <c r="X330" s="236"/>
      <c r="Y330" s="236"/>
      <c r="Z330" s="236"/>
      <c r="AA330" s="236"/>
      <c r="AB330" s="236"/>
      <c r="AC330" s="236"/>
      <c r="AD330" s="236"/>
      <c r="AE330" s="236"/>
      <c r="AF330" s="236"/>
      <c r="AG330" s="236"/>
      <c r="AH330" s="236"/>
      <c r="AI330" s="236"/>
      <c r="AJ330" s="236"/>
      <c r="AK330" s="236"/>
      <c r="AL330" s="236"/>
      <c r="AM330" s="236"/>
      <c r="AN330" s="236"/>
      <c r="AO330" s="236"/>
      <c r="AP330" s="236"/>
      <c r="AQ330" s="236"/>
      <c r="AR330" s="236"/>
      <c r="AS330" s="177">
        <f t="shared" si="8"/>
        <v>0</v>
      </c>
      <c r="AT330" s="172"/>
      <c r="AU330" s="173"/>
      <c r="AV330" s="173"/>
      <c r="AW330" s="173"/>
      <c r="AX330" s="172"/>
      <c r="AY330" s="172"/>
      <c r="AZ330" s="172"/>
      <c r="BA330" s="172"/>
      <c r="BB330" s="172"/>
      <c r="BC330" s="172"/>
      <c r="BD330" s="172"/>
      <c r="BE330" s="172"/>
      <c r="BF330" s="172"/>
      <c r="BG330" s="172"/>
      <c r="BH330" s="172"/>
      <c r="BI330" s="172"/>
      <c r="BJ330" s="172"/>
      <c r="BK330" s="172"/>
      <c r="BL330" s="172"/>
      <c r="BM330" s="172"/>
      <c r="BN330" s="172"/>
      <c r="BO330" s="172"/>
      <c r="BP330" s="172"/>
      <c r="BQ330" s="172"/>
      <c r="BR330" s="172"/>
      <c r="BS330" s="172"/>
      <c r="BT330" s="172"/>
      <c r="BU330" s="172"/>
      <c r="BV330" s="172"/>
      <c r="BW330" s="172"/>
      <c r="BX330" s="172"/>
      <c r="BY330" s="172"/>
      <c r="BZ330" s="172"/>
      <c r="CA330" s="172"/>
      <c r="CB330" s="172"/>
      <c r="CC330" s="172"/>
      <c r="CD330" s="172"/>
      <c r="CE330" s="172"/>
      <c r="CF330" s="172"/>
      <c r="CG330" s="172"/>
      <c r="CH330" s="172"/>
      <c r="CI330" s="172"/>
      <c r="CJ330" s="172"/>
      <c r="CK330" s="172"/>
      <c r="CL330" s="172"/>
      <c r="CM330" s="172"/>
      <c r="CN330" s="172"/>
      <c r="CO330" s="172"/>
      <c r="CP330" s="172"/>
      <c r="CQ330" s="172"/>
      <c r="CR330" s="172"/>
      <c r="CS330" s="172"/>
      <c r="CT330" s="172"/>
      <c r="CU330" s="172"/>
      <c r="CV330" s="172"/>
      <c r="CW330" s="172"/>
      <c r="CX330" s="172"/>
      <c r="CY330" s="172"/>
      <c r="CZ330" s="172"/>
      <c r="DA330" s="172"/>
      <c r="DB330" s="172"/>
      <c r="DC330" s="172"/>
      <c r="DD330" s="172"/>
      <c r="DE330" s="172"/>
      <c r="DF330" s="172"/>
      <c r="DG330" s="172"/>
      <c r="DH330" s="172"/>
      <c r="DI330" s="172"/>
    </row>
    <row r="331" spans="1:113" s="225" customFormat="1" hidden="1">
      <c r="A331" s="178" t="s">
        <v>575</v>
      </c>
      <c r="B331" s="243"/>
      <c r="C331" s="242"/>
      <c r="D331" s="241"/>
      <c r="E331" s="240"/>
      <c r="F331" s="239"/>
      <c r="G331" s="238"/>
      <c r="H331" s="231"/>
      <c r="I331" s="237"/>
      <c r="J331" s="236"/>
      <c r="K331" s="236"/>
      <c r="L331" s="236"/>
      <c r="M331" s="236"/>
      <c r="N331" s="236"/>
      <c r="O331" s="236"/>
      <c r="P331" s="236"/>
      <c r="Q331" s="236"/>
      <c r="R331" s="236"/>
      <c r="S331" s="236"/>
      <c r="T331" s="236"/>
      <c r="U331" s="236"/>
      <c r="V331" s="236"/>
      <c r="W331" s="236"/>
      <c r="X331" s="236"/>
      <c r="Y331" s="236"/>
      <c r="Z331" s="236"/>
      <c r="AA331" s="236"/>
      <c r="AB331" s="236"/>
      <c r="AC331" s="236"/>
      <c r="AD331" s="236"/>
      <c r="AE331" s="236"/>
      <c r="AF331" s="236"/>
      <c r="AG331" s="236"/>
      <c r="AH331" s="236"/>
      <c r="AI331" s="236"/>
      <c r="AJ331" s="236"/>
      <c r="AK331" s="236"/>
      <c r="AL331" s="236"/>
      <c r="AM331" s="236"/>
      <c r="AN331" s="236"/>
      <c r="AO331" s="236"/>
      <c r="AP331" s="236"/>
      <c r="AQ331" s="236"/>
      <c r="AR331" s="236"/>
      <c r="AS331" s="177">
        <f t="shared" si="8"/>
        <v>0</v>
      </c>
      <c r="AT331" s="172"/>
      <c r="AU331" s="173"/>
      <c r="AV331" s="173"/>
      <c r="AW331" s="173"/>
      <c r="AX331" s="172"/>
      <c r="AY331" s="172"/>
      <c r="AZ331" s="172"/>
      <c r="BA331" s="172"/>
      <c r="BB331" s="172"/>
      <c r="BC331" s="172"/>
      <c r="BD331" s="172"/>
      <c r="BE331" s="172"/>
      <c r="BF331" s="172"/>
      <c r="BG331" s="172"/>
      <c r="BH331" s="172"/>
      <c r="BI331" s="172"/>
      <c r="BJ331" s="172"/>
      <c r="BK331" s="172"/>
      <c r="BL331" s="172"/>
      <c r="BM331" s="172"/>
      <c r="BN331" s="172"/>
      <c r="BO331" s="172"/>
      <c r="BP331" s="172"/>
      <c r="BQ331" s="172"/>
      <c r="BR331" s="172"/>
      <c r="BS331" s="172"/>
      <c r="BT331" s="172"/>
      <c r="BU331" s="172"/>
      <c r="BV331" s="172"/>
      <c r="BW331" s="172"/>
      <c r="BX331" s="172"/>
      <c r="BY331" s="172"/>
      <c r="BZ331" s="172"/>
      <c r="CA331" s="172"/>
      <c r="CB331" s="172"/>
      <c r="CC331" s="172"/>
      <c r="CD331" s="172"/>
      <c r="CE331" s="172"/>
      <c r="CF331" s="172"/>
      <c r="CG331" s="172"/>
      <c r="CH331" s="172"/>
      <c r="CI331" s="172"/>
      <c r="CJ331" s="172"/>
      <c r="CK331" s="172"/>
      <c r="CL331" s="172"/>
      <c r="CM331" s="172"/>
      <c r="CN331" s="172"/>
      <c r="CO331" s="172"/>
      <c r="CP331" s="172"/>
      <c r="CQ331" s="172"/>
      <c r="CR331" s="172"/>
      <c r="CS331" s="172"/>
      <c r="CT331" s="172"/>
      <c r="CU331" s="172"/>
      <c r="CV331" s="172"/>
      <c r="CW331" s="172"/>
      <c r="CX331" s="172"/>
      <c r="CY331" s="172"/>
      <c r="CZ331" s="172"/>
      <c r="DA331" s="172"/>
      <c r="DB331" s="172"/>
      <c r="DC331" s="172"/>
      <c r="DD331" s="172"/>
      <c r="DE331" s="172"/>
      <c r="DF331" s="172"/>
      <c r="DG331" s="172"/>
      <c r="DH331" s="172"/>
      <c r="DI331" s="172"/>
    </row>
    <row r="332" spans="1:113" s="225" customFormat="1" hidden="1">
      <c r="A332" s="178" t="s">
        <v>576</v>
      </c>
      <c r="B332" s="243"/>
      <c r="C332" s="242"/>
      <c r="D332" s="241"/>
      <c r="E332" s="240"/>
      <c r="F332" s="239"/>
      <c r="G332" s="238"/>
      <c r="H332" s="231"/>
      <c r="I332" s="237"/>
      <c r="J332" s="236"/>
      <c r="K332" s="236"/>
      <c r="L332" s="236"/>
      <c r="M332" s="236"/>
      <c r="N332" s="236"/>
      <c r="O332" s="236"/>
      <c r="P332" s="236"/>
      <c r="Q332" s="236"/>
      <c r="R332" s="236"/>
      <c r="S332" s="236"/>
      <c r="T332" s="236"/>
      <c r="U332" s="236"/>
      <c r="V332" s="236"/>
      <c r="W332" s="236"/>
      <c r="X332" s="236"/>
      <c r="Y332" s="236"/>
      <c r="Z332" s="236"/>
      <c r="AA332" s="236"/>
      <c r="AB332" s="236"/>
      <c r="AC332" s="236"/>
      <c r="AD332" s="236"/>
      <c r="AE332" s="236"/>
      <c r="AF332" s="236"/>
      <c r="AG332" s="236"/>
      <c r="AH332" s="236"/>
      <c r="AI332" s="236"/>
      <c r="AJ332" s="236"/>
      <c r="AK332" s="236"/>
      <c r="AL332" s="236"/>
      <c r="AM332" s="236"/>
      <c r="AN332" s="236"/>
      <c r="AO332" s="236"/>
      <c r="AP332" s="236"/>
      <c r="AQ332" s="236"/>
      <c r="AR332" s="236"/>
      <c r="AS332" s="177">
        <f t="shared" si="8"/>
        <v>0</v>
      </c>
      <c r="AT332" s="172"/>
      <c r="AU332" s="173"/>
      <c r="AV332" s="173"/>
      <c r="AW332" s="173"/>
      <c r="AX332" s="172"/>
      <c r="AY332" s="172"/>
      <c r="AZ332" s="172"/>
      <c r="BA332" s="172"/>
      <c r="BB332" s="172"/>
      <c r="BC332" s="172"/>
      <c r="BD332" s="172"/>
      <c r="BE332" s="172"/>
      <c r="BF332" s="172"/>
      <c r="BG332" s="172"/>
      <c r="BH332" s="172"/>
      <c r="BI332" s="172"/>
      <c r="BJ332" s="172"/>
      <c r="BK332" s="172"/>
      <c r="BL332" s="172"/>
      <c r="BM332" s="172"/>
      <c r="BN332" s="172"/>
      <c r="BO332" s="172"/>
      <c r="BP332" s="172"/>
      <c r="BQ332" s="172"/>
      <c r="BR332" s="172"/>
      <c r="BS332" s="172"/>
      <c r="BT332" s="172"/>
      <c r="BU332" s="172"/>
      <c r="BV332" s="172"/>
      <c r="BW332" s="172"/>
      <c r="BX332" s="172"/>
      <c r="BY332" s="172"/>
      <c r="BZ332" s="172"/>
      <c r="CA332" s="172"/>
      <c r="CB332" s="172"/>
      <c r="CC332" s="172"/>
      <c r="CD332" s="172"/>
      <c r="CE332" s="172"/>
      <c r="CF332" s="172"/>
      <c r="CG332" s="172"/>
      <c r="CH332" s="172"/>
      <c r="CI332" s="172"/>
      <c r="CJ332" s="172"/>
      <c r="CK332" s="172"/>
      <c r="CL332" s="172"/>
      <c r="CM332" s="172"/>
      <c r="CN332" s="172"/>
      <c r="CO332" s="172"/>
      <c r="CP332" s="172"/>
      <c r="CQ332" s="172"/>
      <c r="CR332" s="172"/>
      <c r="CS332" s="172"/>
      <c r="CT332" s="172"/>
      <c r="CU332" s="172"/>
      <c r="CV332" s="172"/>
      <c r="CW332" s="172"/>
      <c r="CX332" s="172"/>
      <c r="CY332" s="172"/>
      <c r="CZ332" s="172"/>
      <c r="DA332" s="172"/>
      <c r="DB332" s="172"/>
      <c r="DC332" s="172"/>
      <c r="DD332" s="172"/>
      <c r="DE332" s="172"/>
      <c r="DF332" s="172"/>
      <c r="DG332" s="172"/>
      <c r="DH332" s="172"/>
      <c r="DI332" s="172"/>
    </row>
    <row r="333" spans="1:113" s="225" customFormat="1" ht="15" hidden="1" customHeight="1">
      <c r="A333" s="178" t="s">
        <v>577</v>
      </c>
      <c r="B333" s="243"/>
      <c r="C333" s="242"/>
      <c r="D333" s="241"/>
      <c r="E333" s="240"/>
      <c r="F333" s="239"/>
      <c r="G333" s="238"/>
      <c r="H333" s="231"/>
      <c r="I333" s="237"/>
      <c r="J333" s="236"/>
      <c r="K333" s="236"/>
      <c r="L333" s="236"/>
      <c r="M333" s="236"/>
      <c r="N333" s="236"/>
      <c r="O333" s="236"/>
      <c r="P333" s="236"/>
      <c r="Q333" s="236"/>
      <c r="R333" s="236"/>
      <c r="S333" s="236"/>
      <c r="T333" s="236"/>
      <c r="U333" s="236"/>
      <c r="V333" s="236"/>
      <c r="W333" s="236"/>
      <c r="X333" s="236"/>
      <c r="Y333" s="236"/>
      <c r="Z333" s="236"/>
      <c r="AA333" s="236"/>
      <c r="AB333" s="236"/>
      <c r="AC333" s="236"/>
      <c r="AD333" s="236"/>
      <c r="AE333" s="236"/>
      <c r="AF333" s="236"/>
      <c r="AG333" s="236"/>
      <c r="AH333" s="236"/>
      <c r="AI333" s="236"/>
      <c r="AJ333" s="236"/>
      <c r="AK333" s="236"/>
      <c r="AL333" s="236"/>
      <c r="AM333" s="236"/>
      <c r="AN333" s="236"/>
      <c r="AO333" s="236"/>
      <c r="AP333" s="236"/>
      <c r="AQ333" s="236"/>
      <c r="AR333" s="236"/>
      <c r="AS333" s="177">
        <f t="shared" si="8"/>
        <v>0</v>
      </c>
      <c r="AT333" s="172"/>
      <c r="AU333" s="173"/>
      <c r="AV333" s="173"/>
      <c r="AW333" s="173"/>
      <c r="AX333" s="172"/>
      <c r="AY333" s="172"/>
      <c r="AZ333" s="172"/>
      <c r="BA333" s="172"/>
      <c r="BB333" s="172"/>
      <c r="BC333" s="172"/>
      <c r="BD333" s="172"/>
      <c r="BE333" s="172"/>
      <c r="BF333" s="172"/>
      <c r="BG333" s="172"/>
      <c r="BH333" s="172"/>
      <c r="BI333" s="172"/>
      <c r="BJ333" s="172"/>
      <c r="BK333" s="172"/>
      <c r="BL333" s="172"/>
      <c r="BM333" s="172"/>
      <c r="BN333" s="172"/>
      <c r="BO333" s="172"/>
      <c r="BP333" s="172"/>
      <c r="BQ333" s="172"/>
      <c r="BR333" s="172"/>
      <c r="BS333" s="172"/>
      <c r="BT333" s="172"/>
      <c r="BU333" s="172"/>
      <c r="BV333" s="172"/>
      <c r="BW333" s="172"/>
      <c r="BX333" s="172"/>
      <c r="BY333" s="172"/>
      <c r="BZ333" s="172"/>
      <c r="CA333" s="172"/>
      <c r="CB333" s="172"/>
      <c r="CC333" s="172"/>
      <c r="CD333" s="172"/>
      <c r="CE333" s="172"/>
      <c r="CF333" s="172"/>
      <c r="CG333" s="172"/>
      <c r="CH333" s="172"/>
      <c r="CI333" s="172"/>
      <c r="CJ333" s="172"/>
      <c r="CK333" s="172"/>
      <c r="CL333" s="172"/>
      <c r="CM333" s="172"/>
      <c r="CN333" s="172"/>
      <c r="CO333" s="172"/>
      <c r="CP333" s="172"/>
      <c r="CQ333" s="172"/>
      <c r="CR333" s="172"/>
      <c r="CS333" s="172"/>
      <c r="CT333" s="172"/>
      <c r="CU333" s="172"/>
      <c r="CV333" s="172"/>
      <c r="CW333" s="172"/>
      <c r="CX333" s="172"/>
      <c r="CY333" s="172"/>
      <c r="CZ333" s="172"/>
      <c r="DA333" s="172"/>
      <c r="DB333" s="172"/>
      <c r="DC333" s="172"/>
      <c r="DD333" s="172"/>
      <c r="DE333" s="172"/>
      <c r="DF333" s="172"/>
      <c r="DG333" s="172"/>
      <c r="DH333" s="172"/>
      <c r="DI333" s="172"/>
    </row>
    <row r="334" spans="1:113" s="225" customFormat="1" ht="15" hidden="1" customHeight="1">
      <c r="A334" s="178" t="s">
        <v>578</v>
      </c>
      <c r="B334" s="243"/>
      <c r="C334" s="242"/>
      <c r="D334" s="241"/>
      <c r="E334" s="240"/>
      <c r="F334" s="239"/>
      <c r="G334" s="238"/>
      <c r="H334" s="231"/>
      <c r="I334" s="237"/>
      <c r="J334" s="236"/>
      <c r="K334" s="236"/>
      <c r="L334" s="236"/>
      <c r="M334" s="236"/>
      <c r="N334" s="236"/>
      <c r="O334" s="236"/>
      <c r="P334" s="236"/>
      <c r="Q334" s="236"/>
      <c r="R334" s="236"/>
      <c r="S334" s="236"/>
      <c r="T334" s="236"/>
      <c r="U334" s="236"/>
      <c r="V334" s="236"/>
      <c r="W334" s="236"/>
      <c r="X334" s="236"/>
      <c r="Y334" s="236"/>
      <c r="Z334" s="236"/>
      <c r="AA334" s="236"/>
      <c r="AB334" s="236"/>
      <c r="AC334" s="236"/>
      <c r="AD334" s="236"/>
      <c r="AE334" s="236"/>
      <c r="AF334" s="236"/>
      <c r="AG334" s="236"/>
      <c r="AH334" s="236"/>
      <c r="AI334" s="236"/>
      <c r="AJ334" s="236"/>
      <c r="AK334" s="236"/>
      <c r="AL334" s="236"/>
      <c r="AM334" s="236"/>
      <c r="AN334" s="236"/>
      <c r="AO334" s="236"/>
      <c r="AP334" s="236"/>
      <c r="AQ334" s="236"/>
      <c r="AR334" s="236"/>
      <c r="AS334" s="177">
        <f t="shared" si="8"/>
        <v>0</v>
      </c>
      <c r="AT334" s="172"/>
      <c r="AU334" s="173"/>
      <c r="AV334" s="173"/>
      <c r="AW334" s="173"/>
      <c r="AX334" s="172"/>
      <c r="AY334" s="172"/>
      <c r="AZ334" s="172"/>
      <c r="BA334" s="172"/>
      <c r="BB334" s="172"/>
      <c r="BC334" s="172"/>
      <c r="BD334" s="172"/>
      <c r="BE334" s="172"/>
      <c r="BF334" s="172"/>
      <c r="BG334" s="172"/>
      <c r="BH334" s="172"/>
      <c r="BI334" s="172"/>
      <c r="BJ334" s="172"/>
      <c r="BK334" s="172"/>
      <c r="BL334" s="172"/>
      <c r="BM334" s="172"/>
      <c r="BN334" s="172"/>
      <c r="BO334" s="172"/>
      <c r="BP334" s="172"/>
      <c r="BQ334" s="172"/>
      <c r="BR334" s="172"/>
      <c r="BS334" s="172"/>
      <c r="BT334" s="172"/>
      <c r="BU334" s="172"/>
      <c r="BV334" s="172"/>
      <c r="BW334" s="172"/>
      <c r="BX334" s="172"/>
      <c r="BY334" s="172"/>
      <c r="BZ334" s="172"/>
      <c r="CA334" s="172"/>
      <c r="CB334" s="172"/>
      <c r="CC334" s="172"/>
      <c r="CD334" s="172"/>
      <c r="CE334" s="172"/>
      <c r="CF334" s="172"/>
      <c r="CG334" s="172"/>
      <c r="CH334" s="172"/>
      <c r="CI334" s="172"/>
      <c r="CJ334" s="172"/>
      <c r="CK334" s="172"/>
      <c r="CL334" s="172"/>
      <c r="CM334" s="172"/>
      <c r="CN334" s="172"/>
      <c r="CO334" s="172"/>
      <c r="CP334" s="172"/>
      <c r="CQ334" s="172"/>
      <c r="CR334" s="172"/>
      <c r="CS334" s="172"/>
      <c r="CT334" s="172"/>
      <c r="CU334" s="172"/>
      <c r="CV334" s="172"/>
      <c r="CW334" s="172"/>
      <c r="CX334" s="172"/>
      <c r="CY334" s="172"/>
      <c r="CZ334" s="172"/>
      <c r="DA334" s="172"/>
      <c r="DB334" s="172"/>
      <c r="DC334" s="172"/>
      <c r="DD334" s="172"/>
      <c r="DE334" s="172"/>
      <c r="DF334" s="172"/>
      <c r="DG334" s="172"/>
      <c r="DH334" s="172"/>
      <c r="DI334" s="172"/>
    </row>
    <row r="335" spans="1:113" s="225" customFormat="1" ht="15" hidden="1" customHeight="1">
      <c r="A335" s="178" t="s">
        <v>579</v>
      </c>
      <c r="B335" s="243"/>
      <c r="C335" s="242"/>
      <c r="D335" s="241"/>
      <c r="E335" s="240"/>
      <c r="F335" s="239"/>
      <c r="G335" s="238"/>
      <c r="H335" s="231"/>
      <c r="I335" s="237"/>
      <c r="J335" s="236"/>
      <c r="K335" s="236"/>
      <c r="L335" s="236"/>
      <c r="M335" s="236"/>
      <c r="N335" s="236"/>
      <c r="O335" s="236"/>
      <c r="P335" s="236"/>
      <c r="Q335" s="236"/>
      <c r="R335" s="236"/>
      <c r="S335" s="236"/>
      <c r="T335" s="236"/>
      <c r="U335" s="236"/>
      <c r="V335" s="236"/>
      <c r="W335" s="236"/>
      <c r="X335" s="236"/>
      <c r="Y335" s="236"/>
      <c r="Z335" s="236"/>
      <c r="AA335" s="236"/>
      <c r="AB335" s="236"/>
      <c r="AC335" s="236"/>
      <c r="AD335" s="236"/>
      <c r="AE335" s="236"/>
      <c r="AF335" s="236"/>
      <c r="AG335" s="236"/>
      <c r="AH335" s="236"/>
      <c r="AI335" s="236"/>
      <c r="AJ335" s="236"/>
      <c r="AK335" s="236"/>
      <c r="AL335" s="236"/>
      <c r="AM335" s="236"/>
      <c r="AN335" s="236"/>
      <c r="AO335" s="236"/>
      <c r="AP335" s="236"/>
      <c r="AQ335" s="236"/>
      <c r="AR335" s="236"/>
      <c r="AS335" s="177">
        <f t="shared" si="8"/>
        <v>0</v>
      </c>
      <c r="AT335" s="172"/>
      <c r="AU335" s="173"/>
      <c r="AV335" s="173"/>
      <c r="AW335" s="173"/>
      <c r="AX335" s="172"/>
      <c r="AY335" s="172"/>
      <c r="AZ335" s="172"/>
      <c r="BA335" s="172"/>
      <c r="BB335" s="172"/>
      <c r="BC335" s="172"/>
      <c r="BD335" s="172"/>
      <c r="BE335" s="172"/>
      <c r="BF335" s="172"/>
      <c r="BG335" s="172"/>
      <c r="BH335" s="172"/>
      <c r="BI335" s="172"/>
      <c r="BJ335" s="172"/>
      <c r="BK335" s="172"/>
      <c r="BL335" s="172"/>
      <c r="BM335" s="172"/>
      <c r="BN335" s="172"/>
      <c r="BO335" s="172"/>
      <c r="BP335" s="172"/>
      <c r="BQ335" s="172"/>
      <c r="BR335" s="172"/>
      <c r="BS335" s="172"/>
      <c r="BT335" s="172"/>
      <c r="BU335" s="172"/>
      <c r="BV335" s="172"/>
      <c r="BW335" s="172"/>
      <c r="BX335" s="172"/>
      <c r="BY335" s="172"/>
      <c r="BZ335" s="172"/>
      <c r="CA335" s="172"/>
      <c r="CB335" s="172"/>
      <c r="CC335" s="172"/>
      <c r="CD335" s="172"/>
      <c r="CE335" s="172"/>
      <c r="CF335" s="172"/>
      <c r="CG335" s="172"/>
      <c r="CH335" s="172"/>
      <c r="CI335" s="172"/>
      <c r="CJ335" s="172"/>
      <c r="CK335" s="172"/>
      <c r="CL335" s="172"/>
      <c r="CM335" s="172"/>
      <c r="CN335" s="172"/>
      <c r="CO335" s="172"/>
      <c r="CP335" s="172"/>
      <c r="CQ335" s="172"/>
      <c r="CR335" s="172"/>
      <c r="CS335" s="172"/>
      <c r="CT335" s="172"/>
      <c r="CU335" s="172"/>
      <c r="CV335" s="172"/>
      <c r="CW335" s="172"/>
      <c r="CX335" s="172"/>
      <c r="CY335" s="172"/>
      <c r="CZ335" s="172"/>
      <c r="DA335" s="172"/>
      <c r="DB335" s="172"/>
      <c r="DC335" s="172"/>
      <c r="DD335" s="172"/>
      <c r="DE335" s="172"/>
      <c r="DF335" s="172"/>
      <c r="DG335" s="172"/>
      <c r="DH335" s="172"/>
      <c r="DI335" s="172"/>
    </row>
    <row r="336" spans="1:113" s="225" customFormat="1" ht="15" hidden="1" customHeight="1">
      <c r="A336" s="178" t="s">
        <v>580</v>
      </c>
      <c r="B336" s="243"/>
      <c r="C336" s="242"/>
      <c r="D336" s="241"/>
      <c r="E336" s="240"/>
      <c r="F336" s="239"/>
      <c r="G336" s="238"/>
      <c r="H336" s="231"/>
      <c r="I336" s="237"/>
      <c r="J336" s="236"/>
      <c r="K336" s="236"/>
      <c r="L336" s="236"/>
      <c r="M336" s="236"/>
      <c r="N336" s="236"/>
      <c r="O336" s="236"/>
      <c r="P336" s="236"/>
      <c r="Q336" s="236"/>
      <c r="R336" s="236"/>
      <c r="S336" s="236"/>
      <c r="T336" s="236"/>
      <c r="U336" s="236"/>
      <c r="V336" s="236"/>
      <c r="W336" s="236"/>
      <c r="X336" s="236"/>
      <c r="Y336" s="236"/>
      <c r="Z336" s="236"/>
      <c r="AA336" s="236"/>
      <c r="AB336" s="236"/>
      <c r="AC336" s="236"/>
      <c r="AD336" s="236"/>
      <c r="AE336" s="236"/>
      <c r="AF336" s="236"/>
      <c r="AG336" s="236"/>
      <c r="AH336" s="236"/>
      <c r="AI336" s="236"/>
      <c r="AJ336" s="236"/>
      <c r="AK336" s="236"/>
      <c r="AL336" s="236"/>
      <c r="AM336" s="236"/>
      <c r="AN336" s="236"/>
      <c r="AO336" s="236"/>
      <c r="AP336" s="236"/>
      <c r="AQ336" s="236"/>
      <c r="AR336" s="236"/>
      <c r="AS336" s="177">
        <f t="shared" si="8"/>
        <v>0</v>
      </c>
      <c r="AT336" s="172"/>
      <c r="AU336" s="173"/>
      <c r="AV336" s="173"/>
      <c r="AW336" s="173"/>
      <c r="AX336" s="172"/>
      <c r="AY336" s="172"/>
      <c r="AZ336" s="172"/>
      <c r="BA336" s="172"/>
      <c r="BB336" s="172"/>
      <c r="BC336" s="172"/>
      <c r="BD336" s="172"/>
      <c r="BE336" s="172"/>
      <c r="BF336" s="172"/>
      <c r="BG336" s="172"/>
      <c r="BH336" s="172"/>
      <c r="BI336" s="172"/>
      <c r="BJ336" s="172"/>
      <c r="BK336" s="172"/>
      <c r="BL336" s="172"/>
      <c r="BM336" s="172"/>
      <c r="BN336" s="172"/>
      <c r="BO336" s="172"/>
      <c r="BP336" s="172"/>
      <c r="BQ336" s="172"/>
      <c r="BR336" s="172"/>
      <c r="BS336" s="172"/>
      <c r="BT336" s="172"/>
      <c r="BU336" s="172"/>
      <c r="BV336" s="172"/>
      <c r="BW336" s="172"/>
      <c r="BX336" s="172"/>
      <c r="BY336" s="172"/>
      <c r="BZ336" s="172"/>
      <c r="CA336" s="172"/>
      <c r="CB336" s="172"/>
      <c r="CC336" s="172"/>
      <c r="CD336" s="172"/>
      <c r="CE336" s="172"/>
      <c r="CF336" s="172"/>
      <c r="CG336" s="172"/>
      <c r="CH336" s="172"/>
      <c r="CI336" s="172"/>
      <c r="CJ336" s="172"/>
      <c r="CK336" s="172"/>
      <c r="CL336" s="172"/>
      <c r="CM336" s="172"/>
      <c r="CN336" s="172"/>
      <c r="CO336" s="172"/>
      <c r="CP336" s="172"/>
      <c r="CQ336" s="172"/>
      <c r="CR336" s="172"/>
      <c r="CS336" s="172"/>
      <c r="CT336" s="172"/>
      <c r="CU336" s="172"/>
      <c r="CV336" s="172"/>
      <c r="CW336" s="172"/>
      <c r="CX336" s="172"/>
      <c r="CY336" s="172"/>
      <c r="CZ336" s="172"/>
      <c r="DA336" s="172"/>
      <c r="DB336" s="172"/>
      <c r="DC336" s="172"/>
      <c r="DD336" s="172"/>
      <c r="DE336" s="172"/>
      <c r="DF336" s="172"/>
      <c r="DG336" s="172"/>
      <c r="DH336" s="172"/>
      <c r="DI336" s="172"/>
    </row>
    <row r="337" spans="1:113" s="225" customFormat="1" hidden="1">
      <c r="A337" s="178" t="s">
        <v>581</v>
      </c>
      <c r="B337" s="243"/>
      <c r="C337" s="242"/>
      <c r="D337" s="241"/>
      <c r="E337" s="240"/>
      <c r="F337" s="239"/>
      <c r="G337" s="238"/>
      <c r="H337" s="231"/>
      <c r="I337" s="237"/>
      <c r="J337" s="236"/>
      <c r="K337" s="236"/>
      <c r="L337" s="236"/>
      <c r="M337" s="236"/>
      <c r="N337" s="236"/>
      <c r="O337" s="236"/>
      <c r="P337" s="236"/>
      <c r="Q337" s="236"/>
      <c r="R337" s="236"/>
      <c r="S337" s="236"/>
      <c r="T337" s="236"/>
      <c r="U337" s="236"/>
      <c r="V337" s="236"/>
      <c r="W337" s="236"/>
      <c r="X337" s="236"/>
      <c r="Y337" s="236"/>
      <c r="Z337" s="236"/>
      <c r="AA337" s="236"/>
      <c r="AB337" s="236"/>
      <c r="AC337" s="236"/>
      <c r="AD337" s="236"/>
      <c r="AE337" s="236"/>
      <c r="AF337" s="236"/>
      <c r="AG337" s="236"/>
      <c r="AH337" s="236"/>
      <c r="AI337" s="236"/>
      <c r="AJ337" s="236"/>
      <c r="AK337" s="236"/>
      <c r="AL337" s="236"/>
      <c r="AM337" s="236"/>
      <c r="AN337" s="236"/>
      <c r="AO337" s="236"/>
      <c r="AP337" s="236"/>
      <c r="AQ337" s="236"/>
      <c r="AR337" s="236"/>
      <c r="AS337" s="177">
        <f t="shared" si="8"/>
        <v>0</v>
      </c>
      <c r="AT337" s="172"/>
      <c r="AU337" s="173"/>
      <c r="AV337" s="173"/>
      <c r="AW337" s="173"/>
      <c r="AX337" s="172"/>
      <c r="AY337" s="172"/>
      <c r="AZ337" s="172"/>
      <c r="BA337" s="172"/>
      <c r="BB337" s="172"/>
      <c r="BC337" s="172"/>
      <c r="BD337" s="172"/>
      <c r="BE337" s="172"/>
      <c r="BF337" s="172"/>
      <c r="BG337" s="172"/>
      <c r="BH337" s="172"/>
      <c r="BI337" s="172"/>
      <c r="BJ337" s="172"/>
      <c r="BK337" s="172"/>
      <c r="BL337" s="172"/>
      <c r="BM337" s="172"/>
      <c r="BN337" s="172"/>
      <c r="BO337" s="172"/>
      <c r="BP337" s="172"/>
      <c r="BQ337" s="172"/>
      <c r="BR337" s="172"/>
      <c r="BS337" s="172"/>
      <c r="BT337" s="172"/>
      <c r="BU337" s="172"/>
      <c r="BV337" s="172"/>
      <c r="BW337" s="172"/>
      <c r="BX337" s="172"/>
      <c r="BY337" s="172"/>
      <c r="BZ337" s="172"/>
      <c r="CA337" s="172"/>
      <c r="CB337" s="172"/>
      <c r="CC337" s="172"/>
      <c r="CD337" s="172"/>
      <c r="CE337" s="172"/>
      <c r="CF337" s="172"/>
      <c r="CG337" s="172"/>
      <c r="CH337" s="172"/>
      <c r="CI337" s="172"/>
      <c r="CJ337" s="172"/>
      <c r="CK337" s="172"/>
      <c r="CL337" s="172"/>
      <c r="CM337" s="172"/>
      <c r="CN337" s="172"/>
      <c r="CO337" s="172"/>
      <c r="CP337" s="172"/>
      <c r="CQ337" s="172"/>
      <c r="CR337" s="172"/>
      <c r="CS337" s="172"/>
      <c r="CT337" s="172"/>
      <c r="CU337" s="172"/>
      <c r="CV337" s="172"/>
      <c r="CW337" s="172"/>
      <c r="CX337" s="172"/>
      <c r="CY337" s="172"/>
      <c r="CZ337" s="172"/>
      <c r="DA337" s="172"/>
      <c r="DB337" s="172"/>
      <c r="DC337" s="172"/>
      <c r="DD337" s="172"/>
      <c r="DE337" s="172"/>
      <c r="DF337" s="172"/>
      <c r="DG337" s="172"/>
      <c r="DH337" s="172"/>
      <c r="DI337" s="172"/>
    </row>
    <row r="338" spans="1:113" s="225" customFormat="1" hidden="1">
      <c r="A338" s="178" t="s">
        <v>582</v>
      </c>
      <c r="B338" s="243"/>
      <c r="C338" s="242"/>
      <c r="D338" s="241"/>
      <c r="E338" s="240"/>
      <c r="F338" s="239"/>
      <c r="G338" s="238"/>
      <c r="H338" s="231"/>
      <c r="I338" s="237"/>
      <c r="J338" s="236"/>
      <c r="K338" s="236"/>
      <c r="L338" s="236"/>
      <c r="M338" s="236"/>
      <c r="N338" s="236"/>
      <c r="O338" s="236"/>
      <c r="P338" s="236"/>
      <c r="Q338" s="236"/>
      <c r="R338" s="236"/>
      <c r="S338" s="236"/>
      <c r="T338" s="236"/>
      <c r="U338" s="236"/>
      <c r="V338" s="236"/>
      <c r="W338" s="236"/>
      <c r="X338" s="236"/>
      <c r="Y338" s="236"/>
      <c r="Z338" s="236"/>
      <c r="AA338" s="236"/>
      <c r="AB338" s="236"/>
      <c r="AC338" s="236"/>
      <c r="AD338" s="236"/>
      <c r="AE338" s="236"/>
      <c r="AF338" s="236"/>
      <c r="AG338" s="236"/>
      <c r="AH338" s="236"/>
      <c r="AI338" s="236"/>
      <c r="AJ338" s="236"/>
      <c r="AK338" s="236"/>
      <c r="AL338" s="236"/>
      <c r="AM338" s="236"/>
      <c r="AN338" s="236"/>
      <c r="AO338" s="236"/>
      <c r="AP338" s="236"/>
      <c r="AQ338" s="236"/>
      <c r="AR338" s="236"/>
      <c r="AS338" s="177">
        <f t="shared" si="8"/>
        <v>0</v>
      </c>
      <c r="AT338" s="172"/>
      <c r="AU338" s="173"/>
      <c r="AV338" s="173"/>
      <c r="AW338" s="173"/>
      <c r="AX338" s="172"/>
      <c r="AY338" s="172"/>
      <c r="AZ338" s="172"/>
      <c r="BA338" s="172"/>
      <c r="BB338" s="172"/>
      <c r="BC338" s="172"/>
      <c r="BD338" s="172"/>
      <c r="BE338" s="172"/>
      <c r="BF338" s="172"/>
      <c r="BG338" s="172"/>
      <c r="BH338" s="172"/>
      <c r="BI338" s="172"/>
      <c r="BJ338" s="172"/>
      <c r="BK338" s="172"/>
      <c r="BL338" s="172"/>
      <c r="BM338" s="172"/>
      <c r="BN338" s="172"/>
      <c r="BO338" s="172"/>
      <c r="BP338" s="172"/>
      <c r="BQ338" s="172"/>
      <c r="BR338" s="172"/>
      <c r="BS338" s="172"/>
      <c r="BT338" s="172"/>
      <c r="BU338" s="172"/>
      <c r="BV338" s="172"/>
      <c r="BW338" s="172"/>
      <c r="BX338" s="172"/>
      <c r="BY338" s="172"/>
      <c r="BZ338" s="172"/>
      <c r="CA338" s="172"/>
      <c r="CB338" s="172"/>
      <c r="CC338" s="172"/>
      <c r="CD338" s="172"/>
      <c r="CE338" s="172"/>
      <c r="CF338" s="172"/>
      <c r="CG338" s="172"/>
      <c r="CH338" s="172"/>
      <c r="CI338" s="172"/>
      <c r="CJ338" s="172"/>
      <c r="CK338" s="172"/>
      <c r="CL338" s="172"/>
      <c r="CM338" s="172"/>
      <c r="CN338" s="172"/>
      <c r="CO338" s="172"/>
      <c r="CP338" s="172"/>
      <c r="CQ338" s="172"/>
      <c r="CR338" s="172"/>
      <c r="CS338" s="172"/>
      <c r="CT338" s="172"/>
      <c r="CU338" s="172"/>
      <c r="CV338" s="172"/>
      <c r="CW338" s="172"/>
      <c r="CX338" s="172"/>
      <c r="CY338" s="172"/>
      <c r="CZ338" s="172"/>
      <c r="DA338" s="172"/>
      <c r="DB338" s="172"/>
      <c r="DC338" s="172"/>
      <c r="DD338" s="172"/>
      <c r="DE338" s="172"/>
      <c r="DF338" s="172"/>
      <c r="DG338" s="172"/>
      <c r="DH338" s="172"/>
      <c r="DI338" s="172"/>
    </row>
    <row r="339" spans="1:113" s="225" customFormat="1" hidden="1">
      <c r="A339" s="178" t="s">
        <v>583</v>
      </c>
      <c r="B339" s="243"/>
      <c r="C339" s="242"/>
      <c r="D339" s="241"/>
      <c r="E339" s="240"/>
      <c r="F339" s="239"/>
      <c r="G339" s="238"/>
      <c r="H339" s="231"/>
      <c r="I339" s="237"/>
      <c r="J339" s="236"/>
      <c r="K339" s="236"/>
      <c r="L339" s="236"/>
      <c r="M339" s="236"/>
      <c r="N339" s="236"/>
      <c r="O339" s="236"/>
      <c r="P339" s="236"/>
      <c r="Q339" s="236"/>
      <c r="R339" s="236"/>
      <c r="S339" s="236"/>
      <c r="T339" s="236"/>
      <c r="U339" s="236"/>
      <c r="V339" s="236"/>
      <c r="W339" s="236"/>
      <c r="X339" s="236"/>
      <c r="Y339" s="236"/>
      <c r="Z339" s="236"/>
      <c r="AA339" s="236"/>
      <c r="AB339" s="236"/>
      <c r="AC339" s="236"/>
      <c r="AD339" s="236"/>
      <c r="AE339" s="236"/>
      <c r="AF339" s="236"/>
      <c r="AG339" s="236"/>
      <c r="AH339" s="236"/>
      <c r="AI339" s="236"/>
      <c r="AJ339" s="236"/>
      <c r="AK339" s="236"/>
      <c r="AL339" s="236"/>
      <c r="AM339" s="236"/>
      <c r="AN339" s="236"/>
      <c r="AO339" s="236"/>
      <c r="AP339" s="236"/>
      <c r="AQ339" s="236"/>
      <c r="AR339" s="236"/>
      <c r="AS339" s="177">
        <f t="shared" si="8"/>
        <v>0</v>
      </c>
      <c r="AT339" s="172"/>
      <c r="AU339" s="173"/>
      <c r="AV339" s="173"/>
      <c r="AW339" s="173"/>
      <c r="AX339" s="172"/>
      <c r="AY339" s="172"/>
      <c r="AZ339" s="172"/>
      <c r="BA339" s="172"/>
      <c r="BB339" s="172"/>
      <c r="BC339" s="172"/>
      <c r="BD339" s="172"/>
      <c r="BE339" s="172"/>
      <c r="BF339" s="172"/>
      <c r="BG339" s="172"/>
      <c r="BH339" s="172"/>
      <c r="BI339" s="172"/>
      <c r="BJ339" s="172"/>
      <c r="BK339" s="172"/>
      <c r="BL339" s="172"/>
      <c r="BM339" s="172"/>
      <c r="BN339" s="172"/>
      <c r="BO339" s="172"/>
      <c r="BP339" s="172"/>
      <c r="BQ339" s="172"/>
      <c r="BR339" s="172"/>
      <c r="BS339" s="172"/>
      <c r="BT339" s="172"/>
      <c r="BU339" s="172"/>
      <c r="BV339" s="172"/>
      <c r="BW339" s="172"/>
      <c r="BX339" s="172"/>
      <c r="BY339" s="172"/>
      <c r="BZ339" s="172"/>
      <c r="CA339" s="172"/>
      <c r="CB339" s="172"/>
      <c r="CC339" s="172"/>
      <c r="CD339" s="172"/>
      <c r="CE339" s="172"/>
      <c r="CF339" s="172"/>
      <c r="CG339" s="172"/>
      <c r="CH339" s="172"/>
      <c r="CI339" s="172"/>
      <c r="CJ339" s="172"/>
      <c r="CK339" s="172"/>
      <c r="CL339" s="172"/>
      <c r="CM339" s="172"/>
      <c r="CN339" s="172"/>
      <c r="CO339" s="172"/>
      <c r="CP339" s="172"/>
      <c r="CQ339" s="172"/>
      <c r="CR339" s="172"/>
      <c r="CS339" s="172"/>
      <c r="CT339" s="172"/>
      <c r="CU339" s="172"/>
      <c r="CV339" s="172"/>
      <c r="CW339" s="172"/>
      <c r="CX339" s="172"/>
      <c r="CY339" s="172"/>
      <c r="CZ339" s="172"/>
      <c r="DA339" s="172"/>
      <c r="DB339" s="172"/>
      <c r="DC339" s="172"/>
      <c r="DD339" s="172"/>
      <c r="DE339" s="172"/>
      <c r="DF339" s="172"/>
      <c r="DG339" s="172"/>
      <c r="DH339" s="172"/>
      <c r="DI339" s="172"/>
    </row>
    <row r="340" spans="1:113" s="225" customFormat="1" hidden="1">
      <c r="A340" s="178" t="s">
        <v>584</v>
      </c>
      <c r="B340" s="243"/>
      <c r="C340" s="242"/>
      <c r="D340" s="241"/>
      <c r="E340" s="240"/>
      <c r="F340" s="239"/>
      <c r="G340" s="238"/>
      <c r="H340" s="231"/>
      <c r="I340" s="237"/>
      <c r="J340" s="236"/>
      <c r="K340" s="236"/>
      <c r="L340" s="236"/>
      <c r="M340" s="236"/>
      <c r="N340" s="236"/>
      <c r="O340" s="236"/>
      <c r="P340" s="236"/>
      <c r="Q340" s="236"/>
      <c r="R340" s="236"/>
      <c r="S340" s="236"/>
      <c r="T340" s="236"/>
      <c r="U340" s="236"/>
      <c r="V340" s="236"/>
      <c r="W340" s="236"/>
      <c r="X340" s="236"/>
      <c r="Y340" s="236"/>
      <c r="Z340" s="236"/>
      <c r="AA340" s="236"/>
      <c r="AB340" s="236"/>
      <c r="AC340" s="236"/>
      <c r="AD340" s="236"/>
      <c r="AE340" s="236"/>
      <c r="AF340" s="236"/>
      <c r="AG340" s="236"/>
      <c r="AH340" s="236"/>
      <c r="AI340" s="236"/>
      <c r="AJ340" s="236"/>
      <c r="AK340" s="236"/>
      <c r="AL340" s="236"/>
      <c r="AM340" s="236"/>
      <c r="AN340" s="236"/>
      <c r="AO340" s="236"/>
      <c r="AP340" s="236"/>
      <c r="AQ340" s="236"/>
      <c r="AR340" s="236"/>
      <c r="AS340" s="177">
        <f t="shared" si="8"/>
        <v>0</v>
      </c>
      <c r="AT340" s="172"/>
      <c r="AU340" s="173"/>
      <c r="AV340" s="173"/>
      <c r="AW340" s="173"/>
      <c r="AX340" s="172"/>
      <c r="AY340" s="172"/>
      <c r="AZ340" s="172"/>
      <c r="BA340" s="172"/>
      <c r="BB340" s="172"/>
      <c r="BC340" s="172"/>
      <c r="BD340" s="172"/>
      <c r="BE340" s="172"/>
      <c r="BF340" s="172"/>
      <c r="BG340" s="172"/>
      <c r="BH340" s="172"/>
      <c r="BI340" s="172"/>
      <c r="BJ340" s="172"/>
      <c r="BK340" s="172"/>
      <c r="BL340" s="172"/>
      <c r="BM340" s="172"/>
      <c r="BN340" s="172"/>
      <c r="BO340" s="172"/>
      <c r="BP340" s="172"/>
      <c r="BQ340" s="172"/>
      <c r="BR340" s="172"/>
      <c r="BS340" s="172"/>
      <c r="BT340" s="172"/>
      <c r="BU340" s="172"/>
      <c r="BV340" s="172"/>
      <c r="BW340" s="172"/>
      <c r="BX340" s="172"/>
      <c r="BY340" s="172"/>
      <c r="BZ340" s="172"/>
      <c r="CA340" s="172"/>
      <c r="CB340" s="172"/>
      <c r="CC340" s="172"/>
      <c r="CD340" s="172"/>
      <c r="CE340" s="172"/>
      <c r="CF340" s="172"/>
      <c r="CG340" s="172"/>
      <c r="CH340" s="172"/>
      <c r="CI340" s="172"/>
      <c r="CJ340" s="172"/>
      <c r="CK340" s="172"/>
      <c r="CL340" s="172"/>
      <c r="CM340" s="172"/>
      <c r="CN340" s="172"/>
      <c r="CO340" s="172"/>
      <c r="CP340" s="172"/>
      <c r="CQ340" s="172"/>
      <c r="CR340" s="172"/>
      <c r="CS340" s="172"/>
      <c r="CT340" s="172"/>
      <c r="CU340" s="172"/>
      <c r="CV340" s="172"/>
      <c r="CW340" s="172"/>
      <c r="CX340" s="172"/>
      <c r="CY340" s="172"/>
      <c r="CZ340" s="172"/>
      <c r="DA340" s="172"/>
      <c r="DB340" s="172"/>
      <c r="DC340" s="172"/>
      <c r="DD340" s="172"/>
      <c r="DE340" s="172"/>
      <c r="DF340" s="172"/>
      <c r="DG340" s="172"/>
      <c r="DH340" s="172"/>
      <c r="DI340" s="172"/>
    </row>
    <row r="341" spans="1:113" s="225" customFormat="1" hidden="1">
      <c r="A341" s="178" t="s">
        <v>585</v>
      </c>
      <c r="B341" s="243"/>
      <c r="C341" s="242"/>
      <c r="D341" s="241"/>
      <c r="E341" s="240"/>
      <c r="F341" s="239"/>
      <c r="G341" s="238"/>
      <c r="H341" s="231"/>
      <c r="I341" s="237"/>
      <c r="J341" s="236"/>
      <c r="K341" s="236"/>
      <c r="L341" s="236"/>
      <c r="M341" s="236"/>
      <c r="N341" s="236"/>
      <c r="O341" s="236"/>
      <c r="P341" s="236"/>
      <c r="Q341" s="236"/>
      <c r="R341" s="236"/>
      <c r="S341" s="236"/>
      <c r="T341" s="236"/>
      <c r="U341" s="236"/>
      <c r="V341" s="236"/>
      <c r="W341" s="236"/>
      <c r="X341" s="236"/>
      <c r="Y341" s="236"/>
      <c r="Z341" s="236"/>
      <c r="AA341" s="236"/>
      <c r="AB341" s="236"/>
      <c r="AC341" s="236"/>
      <c r="AD341" s="236"/>
      <c r="AE341" s="236"/>
      <c r="AF341" s="236"/>
      <c r="AG341" s="236"/>
      <c r="AH341" s="236"/>
      <c r="AI341" s="236"/>
      <c r="AJ341" s="236"/>
      <c r="AK341" s="236"/>
      <c r="AL341" s="236"/>
      <c r="AM341" s="236"/>
      <c r="AN341" s="236"/>
      <c r="AO341" s="236"/>
      <c r="AP341" s="236"/>
      <c r="AQ341" s="236"/>
      <c r="AR341" s="236"/>
      <c r="AS341" s="177">
        <f t="shared" si="8"/>
        <v>0</v>
      </c>
      <c r="AT341" s="172"/>
      <c r="AU341" s="173"/>
      <c r="AV341" s="173"/>
      <c r="AW341" s="173"/>
      <c r="AX341" s="172"/>
      <c r="AY341" s="172"/>
      <c r="AZ341" s="172"/>
      <c r="BA341" s="172"/>
      <c r="BB341" s="172"/>
      <c r="BC341" s="172"/>
      <c r="BD341" s="172"/>
      <c r="BE341" s="172"/>
      <c r="BF341" s="172"/>
      <c r="BG341" s="172"/>
      <c r="BH341" s="172"/>
      <c r="BI341" s="172"/>
      <c r="BJ341" s="172"/>
      <c r="BK341" s="172"/>
      <c r="BL341" s="172"/>
      <c r="BM341" s="172"/>
      <c r="BN341" s="172"/>
      <c r="BO341" s="172"/>
      <c r="BP341" s="172"/>
      <c r="BQ341" s="172"/>
      <c r="BR341" s="172"/>
      <c r="BS341" s="172"/>
      <c r="BT341" s="172"/>
      <c r="BU341" s="172"/>
      <c r="BV341" s="172"/>
      <c r="BW341" s="172"/>
      <c r="BX341" s="172"/>
      <c r="BY341" s="172"/>
      <c r="BZ341" s="172"/>
      <c r="CA341" s="172"/>
      <c r="CB341" s="172"/>
      <c r="CC341" s="172"/>
      <c r="CD341" s="172"/>
      <c r="CE341" s="172"/>
      <c r="CF341" s="172"/>
      <c r="CG341" s="172"/>
      <c r="CH341" s="172"/>
      <c r="CI341" s="172"/>
      <c r="CJ341" s="172"/>
      <c r="CK341" s="172"/>
      <c r="CL341" s="172"/>
      <c r="CM341" s="172"/>
      <c r="CN341" s="172"/>
      <c r="CO341" s="172"/>
      <c r="CP341" s="172"/>
      <c r="CQ341" s="172"/>
      <c r="CR341" s="172"/>
      <c r="CS341" s="172"/>
      <c r="CT341" s="172"/>
      <c r="CU341" s="172"/>
      <c r="CV341" s="172"/>
      <c r="CW341" s="172"/>
      <c r="CX341" s="172"/>
      <c r="CY341" s="172"/>
      <c r="CZ341" s="172"/>
      <c r="DA341" s="172"/>
      <c r="DB341" s="172"/>
      <c r="DC341" s="172"/>
      <c r="DD341" s="172"/>
      <c r="DE341" s="172"/>
      <c r="DF341" s="172"/>
      <c r="DG341" s="172"/>
      <c r="DH341" s="172"/>
      <c r="DI341" s="172"/>
    </row>
    <row r="342" spans="1:113" s="225" customFormat="1" hidden="1">
      <c r="A342" s="178" t="s">
        <v>586</v>
      </c>
      <c r="B342" s="243"/>
      <c r="C342" s="242"/>
      <c r="D342" s="241"/>
      <c r="E342" s="240"/>
      <c r="F342" s="239"/>
      <c r="G342" s="238"/>
      <c r="H342" s="231"/>
      <c r="I342" s="237"/>
      <c r="J342" s="236"/>
      <c r="K342" s="236"/>
      <c r="L342" s="236"/>
      <c r="M342" s="236"/>
      <c r="N342" s="236"/>
      <c r="O342" s="236"/>
      <c r="P342" s="236"/>
      <c r="Q342" s="236"/>
      <c r="R342" s="236"/>
      <c r="S342" s="236"/>
      <c r="T342" s="236"/>
      <c r="U342" s="236"/>
      <c r="V342" s="236"/>
      <c r="W342" s="236"/>
      <c r="X342" s="236"/>
      <c r="Y342" s="236"/>
      <c r="Z342" s="236"/>
      <c r="AA342" s="236"/>
      <c r="AB342" s="236"/>
      <c r="AC342" s="236"/>
      <c r="AD342" s="236"/>
      <c r="AE342" s="236"/>
      <c r="AF342" s="236"/>
      <c r="AG342" s="236"/>
      <c r="AH342" s="236"/>
      <c r="AI342" s="236"/>
      <c r="AJ342" s="236"/>
      <c r="AK342" s="236"/>
      <c r="AL342" s="236"/>
      <c r="AM342" s="236"/>
      <c r="AN342" s="236"/>
      <c r="AO342" s="236"/>
      <c r="AP342" s="236"/>
      <c r="AQ342" s="236"/>
      <c r="AR342" s="236"/>
      <c r="AS342" s="177">
        <f t="shared" si="8"/>
        <v>0</v>
      </c>
      <c r="AT342" s="172"/>
      <c r="AU342" s="173"/>
      <c r="AV342" s="173"/>
      <c r="AW342" s="173"/>
      <c r="AX342" s="172"/>
      <c r="AY342" s="172"/>
      <c r="AZ342" s="172"/>
      <c r="BA342" s="172"/>
      <c r="BB342" s="172"/>
      <c r="BC342" s="172"/>
      <c r="BD342" s="172"/>
      <c r="BE342" s="172"/>
      <c r="BF342" s="172"/>
      <c r="BG342" s="172"/>
      <c r="BH342" s="172"/>
      <c r="BI342" s="172"/>
      <c r="BJ342" s="172"/>
      <c r="BK342" s="172"/>
      <c r="BL342" s="172"/>
      <c r="BM342" s="172"/>
      <c r="BN342" s="172"/>
      <c r="BO342" s="172"/>
      <c r="BP342" s="172"/>
      <c r="BQ342" s="172"/>
      <c r="BR342" s="172"/>
      <c r="BS342" s="172"/>
      <c r="BT342" s="172"/>
      <c r="BU342" s="172"/>
      <c r="BV342" s="172"/>
      <c r="BW342" s="172"/>
      <c r="BX342" s="172"/>
      <c r="BY342" s="172"/>
      <c r="BZ342" s="172"/>
      <c r="CA342" s="172"/>
      <c r="CB342" s="172"/>
      <c r="CC342" s="172"/>
      <c r="CD342" s="172"/>
      <c r="CE342" s="172"/>
      <c r="CF342" s="172"/>
      <c r="CG342" s="172"/>
      <c r="CH342" s="172"/>
      <c r="CI342" s="172"/>
      <c r="CJ342" s="172"/>
      <c r="CK342" s="172"/>
      <c r="CL342" s="172"/>
      <c r="CM342" s="172"/>
      <c r="CN342" s="172"/>
      <c r="CO342" s="172"/>
      <c r="CP342" s="172"/>
      <c r="CQ342" s="172"/>
      <c r="CR342" s="172"/>
      <c r="CS342" s="172"/>
      <c r="CT342" s="172"/>
      <c r="CU342" s="172"/>
      <c r="CV342" s="172"/>
      <c r="CW342" s="172"/>
      <c r="CX342" s="172"/>
      <c r="CY342" s="172"/>
      <c r="CZ342" s="172"/>
      <c r="DA342" s="172"/>
      <c r="DB342" s="172"/>
      <c r="DC342" s="172"/>
      <c r="DD342" s="172"/>
      <c r="DE342" s="172"/>
      <c r="DF342" s="172"/>
      <c r="DG342" s="172"/>
      <c r="DH342" s="172"/>
      <c r="DI342" s="172"/>
    </row>
    <row r="343" spans="1:113" s="225" customFormat="1" hidden="1">
      <c r="A343" s="178" t="s">
        <v>587</v>
      </c>
      <c r="B343" s="243"/>
      <c r="C343" s="242"/>
      <c r="D343" s="241"/>
      <c r="E343" s="240"/>
      <c r="F343" s="239"/>
      <c r="G343" s="238"/>
      <c r="H343" s="231"/>
      <c r="I343" s="237"/>
      <c r="J343" s="236"/>
      <c r="K343" s="236"/>
      <c r="L343" s="236"/>
      <c r="M343" s="236"/>
      <c r="N343" s="236"/>
      <c r="O343" s="236"/>
      <c r="P343" s="236"/>
      <c r="Q343" s="236"/>
      <c r="R343" s="236"/>
      <c r="S343" s="236"/>
      <c r="T343" s="236"/>
      <c r="U343" s="236"/>
      <c r="V343" s="236"/>
      <c r="W343" s="236"/>
      <c r="X343" s="236"/>
      <c r="Y343" s="236"/>
      <c r="Z343" s="236"/>
      <c r="AA343" s="236"/>
      <c r="AB343" s="236"/>
      <c r="AC343" s="236"/>
      <c r="AD343" s="236"/>
      <c r="AE343" s="236"/>
      <c r="AF343" s="236"/>
      <c r="AG343" s="236"/>
      <c r="AH343" s="236"/>
      <c r="AI343" s="236"/>
      <c r="AJ343" s="236"/>
      <c r="AK343" s="236"/>
      <c r="AL343" s="236"/>
      <c r="AM343" s="236"/>
      <c r="AN343" s="236"/>
      <c r="AO343" s="236"/>
      <c r="AP343" s="236"/>
      <c r="AQ343" s="236"/>
      <c r="AR343" s="236"/>
      <c r="AS343" s="177">
        <f t="shared" si="8"/>
        <v>0</v>
      </c>
      <c r="AT343" s="172"/>
      <c r="AU343" s="173"/>
      <c r="AV343" s="173"/>
      <c r="AW343" s="173"/>
      <c r="AX343" s="172"/>
      <c r="AY343" s="172"/>
      <c r="AZ343" s="172"/>
      <c r="BA343" s="172"/>
      <c r="BB343" s="172"/>
      <c r="BC343" s="172"/>
      <c r="BD343" s="172"/>
      <c r="BE343" s="172"/>
      <c r="BF343" s="172"/>
      <c r="BG343" s="172"/>
      <c r="BH343" s="172"/>
      <c r="BI343" s="172"/>
      <c r="BJ343" s="172"/>
      <c r="BK343" s="172"/>
      <c r="BL343" s="172"/>
      <c r="BM343" s="172"/>
      <c r="BN343" s="172"/>
      <c r="BO343" s="172"/>
      <c r="BP343" s="172"/>
      <c r="BQ343" s="172"/>
      <c r="BR343" s="172"/>
      <c r="BS343" s="172"/>
      <c r="BT343" s="172"/>
      <c r="BU343" s="172"/>
      <c r="BV343" s="172"/>
      <c r="BW343" s="172"/>
      <c r="BX343" s="172"/>
      <c r="BY343" s="172"/>
      <c r="BZ343" s="172"/>
      <c r="CA343" s="172"/>
      <c r="CB343" s="172"/>
      <c r="CC343" s="172"/>
      <c r="CD343" s="172"/>
      <c r="CE343" s="172"/>
      <c r="CF343" s="172"/>
      <c r="CG343" s="172"/>
      <c r="CH343" s="172"/>
      <c r="CI343" s="172"/>
      <c r="CJ343" s="172"/>
      <c r="CK343" s="172"/>
      <c r="CL343" s="172"/>
      <c r="CM343" s="172"/>
      <c r="CN343" s="172"/>
      <c r="CO343" s="172"/>
      <c r="CP343" s="172"/>
      <c r="CQ343" s="172"/>
      <c r="CR343" s="172"/>
      <c r="CS343" s="172"/>
      <c r="CT343" s="172"/>
      <c r="CU343" s="172"/>
      <c r="CV343" s="172"/>
      <c r="CW343" s="172"/>
      <c r="CX343" s="172"/>
      <c r="CY343" s="172"/>
      <c r="CZ343" s="172"/>
      <c r="DA343" s="172"/>
      <c r="DB343" s="172"/>
      <c r="DC343" s="172"/>
      <c r="DD343" s="172"/>
      <c r="DE343" s="172"/>
      <c r="DF343" s="172"/>
      <c r="DG343" s="172"/>
      <c r="DH343" s="172"/>
      <c r="DI343" s="172"/>
    </row>
    <row r="344" spans="1:113" s="225" customFormat="1" hidden="1">
      <c r="A344" s="178" t="s">
        <v>588</v>
      </c>
      <c r="B344" s="243"/>
      <c r="C344" s="242"/>
      <c r="D344" s="241"/>
      <c r="E344" s="240"/>
      <c r="F344" s="239"/>
      <c r="G344" s="238"/>
      <c r="H344" s="231"/>
      <c r="I344" s="237"/>
      <c r="J344" s="236"/>
      <c r="K344" s="236"/>
      <c r="L344" s="236"/>
      <c r="M344" s="236"/>
      <c r="N344" s="236"/>
      <c r="O344" s="236"/>
      <c r="P344" s="236"/>
      <c r="Q344" s="236"/>
      <c r="R344" s="236"/>
      <c r="S344" s="236"/>
      <c r="T344" s="236"/>
      <c r="U344" s="236"/>
      <c r="V344" s="236"/>
      <c r="W344" s="236"/>
      <c r="X344" s="236"/>
      <c r="Y344" s="236"/>
      <c r="Z344" s="236"/>
      <c r="AA344" s="236"/>
      <c r="AB344" s="236"/>
      <c r="AC344" s="236"/>
      <c r="AD344" s="236"/>
      <c r="AE344" s="236"/>
      <c r="AF344" s="236"/>
      <c r="AG344" s="236"/>
      <c r="AH344" s="236"/>
      <c r="AI344" s="236"/>
      <c r="AJ344" s="236"/>
      <c r="AK344" s="236"/>
      <c r="AL344" s="236"/>
      <c r="AM344" s="236"/>
      <c r="AN344" s="236"/>
      <c r="AO344" s="236"/>
      <c r="AP344" s="236"/>
      <c r="AQ344" s="236"/>
      <c r="AR344" s="236"/>
      <c r="AS344" s="177">
        <f t="shared" si="8"/>
        <v>0</v>
      </c>
      <c r="AT344" s="172"/>
      <c r="AU344" s="173"/>
      <c r="AV344" s="173"/>
      <c r="AW344" s="173"/>
      <c r="AX344" s="172"/>
      <c r="AY344" s="172"/>
      <c r="AZ344" s="172"/>
      <c r="BA344" s="172"/>
      <c r="BB344" s="172"/>
      <c r="BC344" s="172"/>
      <c r="BD344" s="172"/>
      <c r="BE344" s="172"/>
      <c r="BF344" s="172"/>
      <c r="BG344" s="172"/>
      <c r="BH344" s="172"/>
      <c r="BI344" s="172"/>
      <c r="BJ344" s="172"/>
      <c r="BK344" s="172"/>
      <c r="BL344" s="172"/>
      <c r="BM344" s="172"/>
      <c r="BN344" s="172"/>
      <c r="BO344" s="172"/>
      <c r="BP344" s="172"/>
      <c r="BQ344" s="172"/>
      <c r="BR344" s="172"/>
      <c r="BS344" s="172"/>
      <c r="BT344" s="172"/>
      <c r="BU344" s="172"/>
      <c r="BV344" s="172"/>
      <c r="BW344" s="172"/>
      <c r="BX344" s="172"/>
      <c r="BY344" s="172"/>
      <c r="BZ344" s="172"/>
      <c r="CA344" s="172"/>
      <c r="CB344" s="172"/>
      <c r="CC344" s="172"/>
      <c r="CD344" s="172"/>
      <c r="CE344" s="172"/>
      <c r="CF344" s="172"/>
      <c r="CG344" s="172"/>
      <c r="CH344" s="172"/>
      <c r="CI344" s="172"/>
      <c r="CJ344" s="172"/>
      <c r="CK344" s="172"/>
      <c r="CL344" s="172"/>
      <c r="CM344" s="172"/>
      <c r="CN344" s="172"/>
      <c r="CO344" s="172"/>
      <c r="CP344" s="172"/>
      <c r="CQ344" s="172"/>
      <c r="CR344" s="172"/>
      <c r="CS344" s="172"/>
      <c r="CT344" s="172"/>
      <c r="CU344" s="172"/>
      <c r="CV344" s="172"/>
      <c r="CW344" s="172"/>
      <c r="CX344" s="172"/>
      <c r="CY344" s="172"/>
      <c r="CZ344" s="172"/>
      <c r="DA344" s="172"/>
      <c r="DB344" s="172"/>
      <c r="DC344" s="172"/>
      <c r="DD344" s="172"/>
      <c r="DE344" s="172"/>
      <c r="DF344" s="172"/>
      <c r="DG344" s="172"/>
      <c r="DH344" s="172"/>
      <c r="DI344" s="172"/>
    </row>
    <row r="345" spans="1:113" s="225" customFormat="1" hidden="1">
      <c r="A345" s="178" t="s">
        <v>589</v>
      </c>
      <c r="B345" s="243"/>
      <c r="C345" s="242"/>
      <c r="D345" s="241"/>
      <c r="E345" s="240"/>
      <c r="F345" s="239"/>
      <c r="G345" s="238"/>
      <c r="H345" s="231"/>
      <c r="I345" s="237"/>
      <c r="J345" s="236"/>
      <c r="K345" s="236"/>
      <c r="L345" s="236"/>
      <c r="M345" s="236"/>
      <c r="N345" s="236"/>
      <c r="O345" s="236"/>
      <c r="P345" s="236"/>
      <c r="Q345" s="236"/>
      <c r="R345" s="236"/>
      <c r="S345" s="236"/>
      <c r="T345" s="236"/>
      <c r="U345" s="236"/>
      <c r="V345" s="236"/>
      <c r="W345" s="236"/>
      <c r="X345" s="236"/>
      <c r="Y345" s="236"/>
      <c r="Z345" s="236"/>
      <c r="AA345" s="236"/>
      <c r="AB345" s="236"/>
      <c r="AC345" s="236"/>
      <c r="AD345" s="236"/>
      <c r="AE345" s="236"/>
      <c r="AF345" s="236"/>
      <c r="AG345" s="236"/>
      <c r="AH345" s="236"/>
      <c r="AI345" s="236"/>
      <c r="AJ345" s="236"/>
      <c r="AK345" s="236"/>
      <c r="AL345" s="236"/>
      <c r="AM345" s="236"/>
      <c r="AN345" s="236"/>
      <c r="AO345" s="236"/>
      <c r="AP345" s="236"/>
      <c r="AQ345" s="236"/>
      <c r="AR345" s="236"/>
      <c r="AS345" s="177">
        <f t="shared" si="8"/>
        <v>0</v>
      </c>
      <c r="AT345" s="172"/>
      <c r="AU345" s="173"/>
      <c r="AV345" s="173"/>
      <c r="AW345" s="173"/>
      <c r="AX345" s="172"/>
      <c r="AY345" s="172"/>
      <c r="AZ345" s="172"/>
      <c r="BA345" s="172"/>
      <c r="BB345" s="172"/>
      <c r="BC345" s="172"/>
      <c r="BD345" s="172"/>
      <c r="BE345" s="172"/>
      <c r="BF345" s="172"/>
      <c r="BG345" s="172"/>
      <c r="BH345" s="172"/>
      <c r="BI345" s="172"/>
      <c r="BJ345" s="172"/>
      <c r="BK345" s="172"/>
      <c r="BL345" s="172"/>
      <c r="BM345" s="172"/>
      <c r="BN345" s="172"/>
      <c r="BO345" s="172"/>
      <c r="BP345" s="172"/>
      <c r="BQ345" s="172"/>
      <c r="BR345" s="172"/>
      <c r="BS345" s="172"/>
      <c r="BT345" s="172"/>
      <c r="BU345" s="172"/>
      <c r="BV345" s="172"/>
      <c r="BW345" s="172"/>
      <c r="BX345" s="172"/>
      <c r="BY345" s="172"/>
      <c r="BZ345" s="172"/>
      <c r="CA345" s="172"/>
      <c r="CB345" s="172"/>
      <c r="CC345" s="172"/>
      <c r="CD345" s="172"/>
      <c r="CE345" s="172"/>
      <c r="CF345" s="172"/>
      <c r="CG345" s="172"/>
      <c r="CH345" s="172"/>
      <c r="CI345" s="172"/>
      <c r="CJ345" s="172"/>
      <c r="CK345" s="172"/>
      <c r="CL345" s="172"/>
      <c r="CM345" s="172"/>
      <c r="CN345" s="172"/>
      <c r="CO345" s="172"/>
      <c r="CP345" s="172"/>
      <c r="CQ345" s="172"/>
      <c r="CR345" s="172"/>
      <c r="CS345" s="172"/>
      <c r="CT345" s="172"/>
      <c r="CU345" s="172"/>
      <c r="CV345" s="172"/>
      <c r="CW345" s="172"/>
      <c r="CX345" s="172"/>
      <c r="CY345" s="172"/>
      <c r="CZ345" s="172"/>
      <c r="DA345" s="172"/>
      <c r="DB345" s="172"/>
      <c r="DC345" s="172"/>
      <c r="DD345" s="172"/>
      <c r="DE345" s="172"/>
      <c r="DF345" s="172"/>
      <c r="DG345" s="172"/>
      <c r="DH345" s="172"/>
      <c r="DI345" s="172"/>
    </row>
    <row r="346" spans="1:113" s="225" customFormat="1" hidden="1">
      <c r="A346" s="178" t="s">
        <v>590</v>
      </c>
      <c r="B346" s="243"/>
      <c r="C346" s="242"/>
      <c r="D346" s="241"/>
      <c r="E346" s="240"/>
      <c r="F346" s="239"/>
      <c r="G346" s="238"/>
      <c r="H346" s="231"/>
      <c r="I346" s="237"/>
      <c r="J346" s="236"/>
      <c r="K346" s="236"/>
      <c r="L346" s="236"/>
      <c r="M346" s="236"/>
      <c r="N346" s="236"/>
      <c r="O346" s="236"/>
      <c r="P346" s="236"/>
      <c r="Q346" s="236"/>
      <c r="R346" s="236"/>
      <c r="S346" s="236"/>
      <c r="T346" s="236"/>
      <c r="U346" s="236"/>
      <c r="V346" s="236"/>
      <c r="W346" s="236"/>
      <c r="X346" s="236"/>
      <c r="Y346" s="236"/>
      <c r="Z346" s="236"/>
      <c r="AA346" s="236"/>
      <c r="AB346" s="236"/>
      <c r="AC346" s="236"/>
      <c r="AD346" s="236"/>
      <c r="AE346" s="236"/>
      <c r="AF346" s="236"/>
      <c r="AG346" s="236"/>
      <c r="AH346" s="236"/>
      <c r="AI346" s="236"/>
      <c r="AJ346" s="236"/>
      <c r="AK346" s="236"/>
      <c r="AL346" s="236"/>
      <c r="AM346" s="236"/>
      <c r="AN346" s="236"/>
      <c r="AO346" s="236"/>
      <c r="AP346" s="236"/>
      <c r="AQ346" s="236"/>
      <c r="AR346" s="236"/>
      <c r="AS346" s="177">
        <f t="shared" si="8"/>
        <v>0</v>
      </c>
      <c r="AT346" s="172"/>
      <c r="AU346" s="173"/>
      <c r="AV346" s="173"/>
      <c r="AW346" s="173"/>
      <c r="AX346" s="172"/>
      <c r="AY346" s="172"/>
      <c r="AZ346" s="172"/>
      <c r="BA346" s="172"/>
      <c r="BB346" s="172"/>
      <c r="BC346" s="172"/>
      <c r="BD346" s="172"/>
      <c r="BE346" s="172"/>
      <c r="BF346" s="172"/>
      <c r="BG346" s="172"/>
      <c r="BH346" s="172"/>
      <c r="BI346" s="172"/>
      <c r="BJ346" s="172"/>
      <c r="BK346" s="172"/>
      <c r="BL346" s="172"/>
      <c r="BM346" s="172"/>
      <c r="BN346" s="172"/>
      <c r="BO346" s="172"/>
      <c r="BP346" s="172"/>
      <c r="BQ346" s="172"/>
      <c r="BR346" s="172"/>
      <c r="BS346" s="172"/>
      <c r="BT346" s="172"/>
      <c r="BU346" s="172"/>
      <c r="BV346" s="172"/>
      <c r="BW346" s="172"/>
      <c r="BX346" s="172"/>
      <c r="BY346" s="172"/>
      <c r="BZ346" s="172"/>
      <c r="CA346" s="172"/>
      <c r="CB346" s="172"/>
      <c r="CC346" s="172"/>
      <c r="CD346" s="172"/>
      <c r="CE346" s="172"/>
      <c r="CF346" s="172"/>
      <c r="CG346" s="172"/>
      <c r="CH346" s="172"/>
      <c r="CI346" s="172"/>
      <c r="CJ346" s="172"/>
      <c r="CK346" s="172"/>
      <c r="CL346" s="172"/>
      <c r="CM346" s="172"/>
      <c r="CN346" s="172"/>
      <c r="CO346" s="172"/>
      <c r="CP346" s="172"/>
      <c r="CQ346" s="172"/>
      <c r="CR346" s="172"/>
      <c r="CS346" s="172"/>
      <c r="CT346" s="172"/>
      <c r="CU346" s="172"/>
      <c r="CV346" s="172"/>
      <c r="CW346" s="172"/>
      <c r="CX346" s="172"/>
      <c r="CY346" s="172"/>
      <c r="CZ346" s="172"/>
      <c r="DA346" s="172"/>
      <c r="DB346" s="172"/>
      <c r="DC346" s="172"/>
      <c r="DD346" s="172"/>
      <c r="DE346" s="172"/>
      <c r="DF346" s="172"/>
      <c r="DG346" s="172"/>
      <c r="DH346" s="172"/>
      <c r="DI346" s="172"/>
    </row>
    <row r="347" spans="1:113" s="225" customFormat="1" hidden="1">
      <c r="A347" s="178" t="s">
        <v>591</v>
      </c>
      <c r="B347" s="243"/>
      <c r="C347" s="242"/>
      <c r="D347" s="241"/>
      <c r="E347" s="240"/>
      <c r="F347" s="239"/>
      <c r="G347" s="238"/>
      <c r="H347" s="231"/>
      <c r="I347" s="237"/>
      <c r="J347" s="236"/>
      <c r="K347" s="236"/>
      <c r="L347" s="236"/>
      <c r="M347" s="236"/>
      <c r="N347" s="236"/>
      <c r="O347" s="236"/>
      <c r="P347" s="236"/>
      <c r="Q347" s="236"/>
      <c r="R347" s="236"/>
      <c r="S347" s="236"/>
      <c r="T347" s="236"/>
      <c r="U347" s="236"/>
      <c r="V347" s="236"/>
      <c r="W347" s="236"/>
      <c r="X347" s="236"/>
      <c r="Y347" s="236"/>
      <c r="Z347" s="236"/>
      <c r="AA347" s="236"/>
      <c r="AB347" s="236"/>
      <c r="AC347" s="236"/>
      <c r="AD347" s="236"/>
      <c r="AE347" s="236"/>
      <c r="AF347" s="236"/>
      <c r="AG347" s="236"/>
      <c r="AH347" s="236"/>
      <c r="AI347" s="236"/>
      <c r="AJ347" s="236"/>
      <c r="AK347" s="236"/>
      <c r="AL347" s="236"/>
      <c r="AM347" s="236"/>
      <c r="AN347" s="236"/>
      <c r="AO347" s="236"/>
      <c r="AP347" s="236"/>
      <c r="AQ347" s="236"/>
      <c r="AR347" s="236"/>
      <c r="AS347" s="177">
        <f t="shared" si="8"/>
        <v>0</v>
      </c>
      <c r="AT347" s="172"/>
      <c r="AU347" s="173"/>
      <c r="AV347" s="173"/>
      <c r="AW347" s="173"/>
      <c r="AX347" s="172"/>
      <c r="AY347" s="172"/>
      <c r="AZ347" s="172"/>
      <c r="BA347" s="172"/>
      <c r="BB347" s="172"/>
      <c r="BC347" s="172"/>
      <c r="BD347" s="172"/>
      <c r="BE347" s="172"/>
      <c r="BF347" s="172"/>
      <c r="BG347" s="172"/>
      <c r="BH347" s="172"/>
      <c r="BI347" s="172"/>
      <c r="BJ347" s="172"/>
      <c r="BK347" s="172"/>
      <c r="BL347" s="172"/>
      <c r="BM347" s="172"/>
      <c r="BN347" s="172"/>
      <c r="BO347" s="172"/>
      <c r="BP347" s="172"/>
      <c r="BQ347" s="172"/>
      <c r="BR347" s="172"/>
      <c r="BS347" s="172"/>
      <c r="BT347" s="172"/>
      <c r="BU347" s="172"/>
      <c r="BV347" s="172"/>
      <c r="BW347" s="172"/>
      <c r="BX347" s="172"/>
      <c r="BY347" s="172"/>
      <c r="BZ347" s="172"/>
      <c r="CA347" s="172"/>
      <c r="CB347" s="172"/>
      <c r="CC347" s="172"/>
      <c r="CD347" s="172"/>
      <c r="CE347" s="172"/>
      <c r="CF347" s="172"/>
      <c r="CG347" s="172"/>
      <c r="CH347" s="172"/>
      <c r="CI347" s="172"/>
      <c r="CJ347" s="172"/>
      <c r="CK347" s="172"/>
      <c r="CL347" s="172"/>
      <c r="CM347" s="172"/>
      <c r="CN347" s="172"/>
      <c r="CO347" s="172"/>
      <c r="CP347" s="172"/>
      <c r="CQ347" s="172"/>
      <c r="CR347" s="172"/>
      <c r="CS347" s="172"/>
      <c r="CT347" s="172"/>
      <c r="CU347" s="172"/>
      <c r="CV347" s="172"/>
      <c r="CW347" s="172"/>
      <c r="CX347" s="172"/>
      <c r="CY347" s="172"/>
      <c r="CZ347" s="172"/>
      <c r="DA347" s="172"/>
      <c r="DB347" s="172"/>
      <c r="DC347" s="172"/>
      <c r="DD347" s="172"/>
      <c r="DE347" s="172"/>
      <c r="DF347" s="172"/>
      <c r="DG347" s="172"/>
      <c r="DH347" s="172"/>
      <c r="DI347" s="172"/>
    </row>
    <row r="348" spans="1:113" s="225" customFormat="1" hidden="1">
      <c r="A348" s="178" t="s">
        <v>592</v>
      </c>
      <c r="B348" s="243"/>
      <c r="C348" s="242"/>
      <c r="D348" s="241"/>
      <c r="E348" s="240"/>
      <c r="F348" s="239"/>
      <c r="G348" s="238"/>
      <c r="H348" s="231"/>
      <c r="I348" s="237"/>
      <c r="J348" s="236"/>
      <c r="K348" s="236"/>
      <c r="L348" s="236"/>
      <c r="M348" s="236"/>
      <c r="N348" s="236"/>
      <c r="O348" s="236"/>
      <c r="P348" s="236"/>
      <c r="Q348" s="236"/>
      <c r="R348" s="236"/>
      <c r="S348" s="236"/>
      <c r="T348" s="236"/>
      <c r="U348" s="236"/>
      <c r="V348" s="236"/>
      <c r="W348" s="236"/>
      <c r="X348" s="236"/>
      <c r="Y348" s="236"/>
      <c r="Z348" s="236"/>
      <c r="AA348" s="236"/>
      <c r="AB348" s="236"/>
      <c r="AC348" s="236"/>
      <c r="AD348" s="236"/>
      <c r="AE348" s="236"/>
      <c r="AF348" s="236"/>
      <c r="AG348" s="236"/>
      <c r="AH348" s="236"/>
      <c r="AI348" s="236"/>
      <c r="AJ348" s="236"/>
      <c r="AK348" s="236"/>
      <c r="AL348" s="236"/>
      <c r="AM348" s="236"/>
      <c r="AN348" s="236"/>
      <c r="AO348" s="236"/>
      <c r="AP348" s="236"/>
      <c r="AQ348" s="236"/>
      <c r="AR348" s="236"/>
      <c r="AS348" s="177">
        <f t="shared" si="8"/>
        <v>0</v>
      </c>
      <c r="AT348" s="172"/>
      <c r="AU348" s="173"/>
      <c r="AV348" s="173"/>
      <c r="AW348" s="173"/>
      <c r="AX348" s="172"/>
      <c r="AY348" s="172"/>
      <c r="AZ348" s="172"/>
      <c r="BA348" s="172"/>
      <c r="BB348" s="172"/>
      <c r="BC348" s="172"/>
      <c r="BD348" s="172"/>
      <c r="BE348" s="172"/>
      <c r="BF348" s="172"/>
      <c r="BG348" s="172"/>
      <c r="BH348" s="172"/>
      <c r="BI348" s="172"/>
      <c r="BJ348" s="172"/>
      <c r="BK348" s="172"/>
      <c r="BL348" s="172"/>
      <c r="BM348" s="172"/>
      <c r="BN348" s="172"/>
      <c r="BO348" s="172"/>
      <c r="BP348" s="172"/>
      <c r="BQ348" s="172"/>
      <c r="BR348" s="172"/>
      <c r="BS348" s="172"/>
      <c r="BT348" s="172"/>
      <c r="BU348" s="172"/>
      <c r="BV348" s="172"/>
      <c r="BW348" s="172"/>
      <c r="BX348" s="172"/>
      <c r="BY348" s="172"/>
      <c r="BZ348" s="172"/>
      <c r="CA348" s="172"/>
      <c r="CB348" s="172"/>
      <c r="CC348" s="172"/>
      <c r="CD348" s="172"/>
      <c r="CE348" s="172"/>
      <c r="CF348" s="172"/>
      <c r="CG348" s="172"/>
      <c r="CH348" s="172"/>
      <c r="CI348" s="172"/>
      <c r="CJ348" s="172"/>
      <c r="CK348" s="172"/>
      <c r="CL348" s="172"/>
      <c r="CM348" s="172"/>
      <c r="CN348" s="172"/>
      <c r="CO348" s="172"/>
      <c r="CP348" s="172"/>
      <c r="CQ348" s="172"/>
      <c r="CR348" s="172"/>
      <c r="CS348" s="172"/>
      <c r="CT348" s="172"/>
      <c r="CU348" s="172"/>
      <c r="CV348" s="172"/>
      <c r="CW348" s="172"/>
      <c r="CX348" s="172"/>
      <c r="CY348" s="172"/>
      <c r="CZ348" s="172"/>
      <c r="DA348" s="172"/>
      <c r="DB348" s="172"/>
      <c r="DC348" s="172"/>
      <c r="DD348" s="172"/>
      <c r="DE348" s="172"/>
      <c r="DF348" s="172"/>
      <c r="DG348" s="172"/>
      <c r="DH348" s="172"/>
      <c r="DI348" s="172"/>
    </row>
    <row r="349" spans="1:113" s="225" customFormat="1" hidden="1">
      <c r="A349" s="178" t="s">
        <v>593</v>
      </c>
      <c r="B349" s="243"/>
      <c r="C349" s="242"/>
      <c r="D349" s="241"/>
      <c r="E349" s="240"/>
      <c r="F349" s="239"/>
      <c r="G349" s="238"/>
      <c r="H349" s="231"/>
      <c r="I349" s="237"/>
      <c r="J349" s="236"/>
      <c r="K349" s="236"/>
      <c r="L349" s="236"/>
      <c r="M349" s="236"/>
      <c r="N349" s="236"/>
      <c r="O349" s="236"/>
      <c r="P349" s="236"/>
      <c r="Q349" s="236"/>
      <c r="R349" s="236"/>
      <c r="S349" s="236"/>
      <c r="T349" s="236"/>
      <c r="U349" s="236"/>
      <c r="V349" s="236"/>
      <c r="W349" s="236"/>
      <c r="X349" s="236"/>
      <c r="Y349" s="236"/>
      <c r="Z349" s="236"/>
      <c r="AA349" s="236"/>
      <c r="AB349" s="236"/>
      <c r="AC349" s="236"/>
      <c r="AD349" s="236"/>
      <c r="AE349" s="236"/>
      <c r="AF349" s="236"/>
      <c r="AG349" s="236"/>
      <c r="AH349" s="236"/>
      <c r="AI349" s="236"/>
      <c r="AJ349" s="236"/>
      <c r="AK349" s="236"/>
      <c r="AL349" s="236"/>
      <c r="AM349" s="236"/>
      <c r="AN349" s="236"/>
      <c r="AO349" s="236"/>
      <c r="AP349" s="236"/>
      <c r="AQ349" s="236"/>
      <c r="AR349" s="236"/>
      <c r="AS349" s="177">
        <f t="shared" si="8"/>
        <v>0</v>
      </c>
      <c r="AT349" s="172"/>
      <c r="AU349" s="173"/>
      <c r="AV349" s="173"/>
      <c r="AW349" s="173"/>
      <c r="AX349" s="172"/>
      <c r="AY349" s="172"/>
      <c r="AZ349" s="172"/>
      <c r="BA349" s="172"/>
      <c r="BB349" s="172"/>
      <c r="BC349" s="172"/>
      <c r="BD349" s="172"/>
      <c r="BE349" s="172"/>
      <c r="BF349" s="172"/>
      <c r="BG349" s="172"/>
      <c r="BH349" s="172"/>
      <c r="BI349" s="172"/>
      <c r="BJ349" s="172"/>
      <c r="BK349" s="172"/>
      <c r="BL349" s="172"/>
      <c r="BM349" s="172"/>
      <c r="BN349" s="172"/>
      <c r="BO349" s="172"/>
      <c r="BP349" s="172"/>
      <c r="BQ349" s="172"/>
      <c r="BR349" s="172"/>
      <c r="BS349" s="172"/>
      <c r="BT349" s="172"/>
      <c r="BU349" s="172"/>
      <c r="BV349" s="172"/>
      <c r="BW349" s="172"/>
      <c r="BX349" s="172"/>
      <c r="BY349" s="172"/>
      <c r="BZ349" s="172"/>
      <c r="CA349" s="172"/>
      <c r="CB349" s="172"/>
      <c r="CC349" s="172"/>
      <c r="CD349" s="172"/>
      <c r="CE349" s="172"/>
      <c r="CF349" s="172"/>
      <c r="CG349" s="172"/>
      <c r="CH349" s="172"/>
      <c r="CI349" s="172"/>
      <c r="CJ349" s="172"/>
      <c r="CK349" s="172"/>
      <c r="CL349" s="172"/>
      <c r="CM349" s="172"/>
      <c r="CN349" s="172"/>
      <c r="CO349" s="172"/>
      <c r="CP349" s="172"/>
      <c r="CQ349" s="172"/>
      <c r="CR349" s="172"/>
      <c r="CS349" s="172"/>
      <c r="CT349" s="172"/>
      <c r="CU349" s="172"/>
      <c r="CV349" s="172"/>
      <c r="CW349" s="172"/>
      <c r="CX349" s="172"/>
      <c r="CY349" s="172"/>
      <c r="CZ349" s="172"/>
      <c r="DA349" s="172"/>
      <c r="DB349" s="172"/>
      <c r="DC349" s="172"/>
      <c r="DD349" s="172"/>
      <c r="DE349" s="172"/>
      <c r="DF349" s="172"/>
      <c r="DG349" s="172"/>
      <c r="DH349" s="172"/>
      <c r="DI349" s="172"/>
    </row>
    <row r="350" spans="1:113" s="225" customFormat="1" hidden="1">
      <c r="A350" s="178" t="s">
        <v>594</v>
      </c>
      <c r="B350" s="243"/>
      <c r="C350" s="242"/>
      <c r="D350" s="241"/>
      <c r="E350" s="240"/>
      <c r="F350" s="239"/>
      <c r="G350" s="238"/>
      <c r="H350" s="231"/>
      <c r="I350" s="237"/>
      <c r="J350" s="236"/>
      <c r="K350" s="236"/>
      <c r="L350" s="236"/>
      <c r="M350" s="236"/>
      <c r="N350" s="236"/>
      <c r="O350" s="236"/>
      <c r="P350" s="236"/>
      <c r="Q350" s="236"/>
      <c r="R350" s="236"/>
      <c r="S350" s="236"/>
      <c r="T350" s="236"/>
      <c r="U350" s="236"/>
      <c r="V350" s="236"/>
      <c r="W350" s="236"/>
      <c r="X350" s="236"/>
      <c r="Y350" s="236"/>
      <c r="Z350" s="236"/>
      <c r="AA350" s="236"/>
      <c r="AB350" s="236"/>
      <c r="AC350" s="236"/>
      <c r="AD350" s="236"/>
      <c r="AE350" s="236"/>
      <c r="AF350" s="236"/>
      <c r="AG350" s="236"/>
      <c r="AH350" s="236"/>
      <c r="AI350" s="236"/>
      <c r="AJ350" s="236"/>
      <c r="AK350" s="236"/>
      <c r="AL350" s="236"/>
      <c r="AM350" s="236"/>
      <c r="AN350" s="236"/>
      <c r="AO350" s="236"/>
      <c r="AP350" s="236"/>
      <c r="AQ350" s="236"/>
      <c r="AR350" s="236"/>
      <c r="AS350" s="177">
        <f t="shared" si="8"/>
        <v>0</v>
      </c>
      <c r="AT350" s="172"/>
      <c r="AU350" s="173"/>
      <c r="AV350" s="173"/>
      <c r="AW350" s="173"/>
      <c r="AX350" s="172"/>
      <c r="AY350" s="172"/>
      <c r="AZ350" s="172"/>
      <c r="BA350" s="172"/>
      <c r="BB350" s="172"/>
      <c r="BC350" s="172"/>
      <c r="BD350" s="172"/>
      <c r="BE350" s="172"/>
      <c r="BF350" s="172"/>
      <c r="BG350" s="172"/>
      <c r="BH350" s="172"/>
      <c r="BI350" s="172"/>
      <c r="BJ350" s="172"/>
      <c r="BK350" s="172"/>
      <c r="BL350" s="172"/>
      <c r="BM350" s="172"/>
      <c r="BN350" s="172"/>
      <c r="BO350" s="172"/>
      <c r="BP350" s="172"/>
      <c r="BQ350" s="172"/>
      <c r="BR350" s="172"/>
      <c r="BS350" s="172"/>
      <c r="BT350" s="172"/>
      <c r="BU350" s="172"/>
      <c r="BV350" s="172"/>
      <c r="BW350" s="172"/>
      <c r="BX350" s="172"/>
      <c r="BY350" s="172"/>
      <c r="BZ350" s="172"/>
      <c r="CA350" s="172"/>
      <c r="CB350" s="172"/>
      <c r="CC350" s="172"/>
      <c r="CD350" s="172"/>
      <c r="CE350" s="172"/>
      <c r="CF350" s="172"/>
      <c r="CG350" s="172"/>
      <c r="CH350" s="172"/>
      <c r="CI350" s="172"/>
      <c r="CJ350" s="172"/>
      <c r="CK350" s="172"/>
      <c r="CL350" s="172"/>
      <c r="CM350" s="172"/>
      <c r="CN350" s="172"/>
      <c r="CO350" s="172"/>
      <c r="CP350" s="172"/>
      <c r="CQ350" s="172"/>
      <c r="CR350" s="172"/>
      <c r="CS350" s="172"/>
      <c r="CT350" s="172"/>
      <c r="CU350" s="172"/>
      <c r="CV350" s="172"/>
      <c r="CW350" s="172"/>
      <c r="CX350" s="172"/>
      <c r="CY350" s="172"/>
      <c r="CZ350" s="172"/>
      <c r="DA350" s="172"/>
      <c r="DB350" s="172"/>
      <c r="DC350" s="172"/>
      <c r="DD350" s="172"/>
      <c r="DE350" s="172"/>
      <c r="DF350" s="172"/>
      <c r="DG350" s="172"/>
      <c r="DH350" s="172"/>
      <c r="DI350" s="172"/>
    </row>
    <row r="351" spans="1:113" s="225" customFormat="1" hidden="1">
      <c r="A351" s="178" t="s">
        <v>595</v>
      </c>
      <c r="B351" s="243"/>
      <c r="C351" s="242"/>
      <c r="D351" s="241"/>
      <c r="E351" s="240"/>
      <c r="F351" s="239"/>
      <c r="G351" s="238"/>
      <c r="H351" s="231"/>
      <c r="I351" s="237"/>
      <c r="J351" s="236"/>
      <c r="K351" s="236"/>
      <c r="L351" s="236"/>
      <c r="M351" s="236"/>
      <c r="N351" s="236"/>
      <c r="O351" s="236"/>
      <c r="P351" s="236"/>
      <c r="Q351" s="236"/>
      <c r="R351" s="236"/>
      <c r="S351" s="236"/>
      <c r="T351" s="236"/>
      <c r="U351" s="236"/>
      <c r="V351" s="236"/>
      <c r="W351" s="236"/>
      <c r="X351" s="236"/>
      <c r="Y351" s="236"/>
      <c r="Z351" s="236"/>
      <c r="AA351" s="236"/>
      <c r="AB351" s="236"/>
      <c r="AC351" s="236"/>
      <c r="AD351" s="236"/>
      <c r="AE351" s="236"/>
      <c r="AF351" s="236"/>
      <c r="AG351" s="236"/>
      <c r="AH351" s="236"/>
      <c r="AI351" s="236"/>
      <c r="AJ351" s="236"/>
      <c r="AK351" s="236"/>
      <c r="AL351" s="236"/>
      <c r="AM351" s="236"/>
      <c r="AN351" s="236"/>
      <c r="AO351" s="236"/>
      <c r="AP351" s="236"/>
      <c r="AQ351" s="236"/>
      <c r="AR351" s="236"/>
      <c r="AS351" s="177">
        <f t="shared" si="8"/>
        <v>0</v>
      </c>
      <c r="AT351" s="172"/>
      <c r="AU351" s="173"/>
      <c r="AV351" s="173"/>
      <c r="AW351" s="173"/>
      <c r="AX351" s="172"/>
      <c r="AY351" s="172"/>
      <c r="AZ351" s="172"/>
      <c r="BA351" s="172"/>
      <c r="BB351" s="172"/>
      <c r="BC351" s="172"/>
      <c r="BD351" s="172"/>
      <c r="BE351" s="172"/>
      <c r="BF351" s="172"/>
      <c r="BG351" s="172"/>
      <c r="BH351" s="172"/>
      <c r="BI351" s="172"/>
      <c r="BJ351" s="172"/>
      <c r="BK351" s="172"/>
      <c r="BL351" s="172"/>
      <c r="BM351" s="172"/>
      <c r="BN351" s="172"/>
      <c r="BO351" s="172"/>
      <c r="BP351" s="172"/>
      <c r="BQ351" s="172"/>
      <c r="BR351" s="172"/>
      <c r="BS351" s="172"/>
      <c r="BT351" s="172"/>
      <c r="BU351" s="172"/>
      <c r="BV351" s="172"/>
      <c r="BW351" s="172"/>
      <c r="BX351" s="172"/>
      <c r="BY351" s="172"/>
      <c r="BZ351" s="172"/>
      <c r="CA351" s="172"/>
      <c r="CB351" s="172"/>
      <c r="CC351" s="172"/>
      <c r="CD351" s="172"/>
      <c r="CE351" s="172"/>
      <c r="CF351" s="172"/>
      <c r="CG351" s="172"/>
      <c r="CH351" s="172"/>
      <c r="CI351" s="172"/>
      <c r="CJ351" s="172"/>
      <c r="CK351" s="172"/>
      <c r="CL351" s="172"/>
      <c r="CM351" s="172"/>
      <c r="CN351" s="172"/>
      <c r="CO351" s="172"/>
      <c r="CP351" s="172"/>
      <c r="CQ351" s="172"/>
      <c r="CR351" s="172"/>
      <c r="CS351" s="172"/>
      <c r="CT351" s="172"/>
      <c r="CU351" s="172"/>
      <c r="CV351" s="172"/>
      <c r="CW351" s="172"/>
      <c r="CX351" s="172"/>
      <c r="CY351" s="172"/>
      <c r="CZ351" s="172"/>
      <c r="DA351" s="172"/>
      <c r="DB351" s="172"/>
      <c r="DC351" s="172"/>
      <c r="DD351" s="172"/>
      <c r="DE351" s="172"/>
      <c r="DF351" s="172"/>
      <c r="DG351" s="172"/>
      <c r="DH351" s="172"/>
      <c r="DI351" s="172"/>
    </row>
    <row r="352" spans="1:113" s="225" customFormat="1" hidden="1">
      <c r="A352" s="178" t="s">
        <v>596</v>
      </c>
      <c r="B352" s="243"/>
      <c r="C352" s="242"/>
      <c r="D352" s="241"/>
      <c r="E352" s="240"/>
      <c r="F352" s="239"/>
      <c r="G352" s="238"/>
      <c r="H352" s="231"/>
      <c r="I352" s="237"/>
      <c r="J352" s="236"/>
      <c r="K352" s="236"/>
      <c r="L352" s="236"/>
      <c r="M352" s="236"/>
      <c r="N352" s="236"/>
      <c r="O352" s="236"/>
      <c r="P352" s="236"/>
      <c r="Q352" s="236"/>
      <c r="R352" s="236"/>
      <c r="S352" s="236"/>
      <c r="T352" s="236"/>
      <c r="U352" s="236"/>
      <c r="V352" s="236"/>
      <c r="W352" s="236"/>
      <c r="X352" s="236"/>
      <c r="Y352" s="236"/>
      <c r="Z352" s="236"/>
      <c r="AA352" s="236"/>
      <c r="AB352" s="236"/>
      <c r="AC352" s="236"/>
      <c r="AD352" s="236"/>
      <c r="AE352" s="236"/>
      <c r="AF352" s="236"/>
      <c r="AG352" s="236"/>
      <c r="AH352" s="236"/>
      <c r="AI352" s="236"/>
      <c r="AJ352" s="236"/>
      <c r="AK352" s="236"/>
      <c r="AL352" s="236"/>
      <c r="AM352" s="236"/>
      <c r="AN352" s="236"/>
      <c r="AO352" s="236"/>
      <c r="AP352" s="236"/>
      <c r="AQ352" s="236"/>
      <c r="AR352" s="236"/>
      <c r="AS352" s="177">
        <f t="shared" si="8"/>
        <v>0</v>
      </c>
      <c r="AT352" s="172"/>
      <c r="AU352" s="173"/>
      <c r="AV352" s="173"/>
      <c r="AW352" s="173"/>
      <c r="AX352" s="172"/>
      <c r="AY352" s="172"/>
      <c r="AZ352" s="172"/>
      <c r="BA352" s="172"/>
      <c r="BB352" s="172"/>
      <c r="BC352" s="172"/>
      <c r="BD352" s="172"/>
      <c r="BE352" s="172"/>
      <c r="BF352" s="172"/>
      <c r="BG352" s="172"/>
      <c r="BH352" s="172"/>
      <c r="BI352" s="172"/>
      <c r="BJ352" s="172"/>
      <c r="BK352" s="172"/>
      <c r="BL352" s="172"/>
      <c r="BM352" s="172"/>
      <c r="BN352" s="172"/>
      <c r="BO352" s="172"/>
      <c r="BP352" s="172"/>
      <c r="BQ352" s="172"/>
      <c r="BR352" s="172"/>
      <c r="BS352" s="172"/>
      <c r="BT352" s="172"/>
      <c r="BU352" s="172"/>
      <c r="BV352" s="172"/>
      <c r="BW352" s="172"/>
      <c r="BX352" s="172"/>
      <c r="BY352" s="172"/>
      <c r="BZ352" s="172"/>
      <c r="CA352" s="172"/>
      <c r="CB352" s="172"/>
      <c r="CC352" s="172"/>
      <c r="CD352" s="172"/>
      <c r="CE352" s="172"/>
      <c r="CF352" s="172"/>
      <c r="CG352" s="172"/>
      <c r="CH352" s="172"/>
      <c r="CI352" s="172"/>
      <c r="CJ352" s="172"/>
      <c r="CK352" s="172"/>
      <c r="CL352" s="172"/>
      <c r="CM352" s="172"/>
      <c r="CN352" s="172"/>
      <c r="CO352" s="172"/>
      <c r="CP352" s="172"/>
      <c r="CQ352" s="172"/>
      <c r="CR352" s="172"/>
      <c r="CS352" s="172"/>
      <c r="CT352" s="172"/>
      <c r="CU352" s="172"/>
      <c r="CV352" s="172"/>
      <c r="CW352" s="172"/>
      <c r="CX352" s="172"/>
      <c r="CY352" s="172"/>
      <c r="CZ352" s="172"/>
      <c r="DA352" s="172"/>
      <c r="DB352" s="172"/>
      <c r="DC352" s="172"/>
      <c r="DD352" s="172"/>
      <c r="DE352" s="172"/>
      <c r="DF352" s="172"/>
      <c r="DG352" s="172"/>
      <c r="DH352" s="172"/>
      <c r="DI352" s="172"/>
    </row>
    <row r="353" spans="1:113" s="225" customFormat="1" hidden="1">
      <c r="A353" s="178" t="s">
        <v>597</v>
      </c>
      <c r="B353" s="243"/>
      <c r="C353" s="242"/>
      <c r="D353" s="241"/>
      <c r="E353" s="240"/>
      <c r="F353" s="239"/>
      <c r="G353" s="238"/>
      <c r="H353" s="231"/>
      <c r="I353" s="237"/>
      <c r="J353" s="236"/>
      <c r="K353" s="236"/>
      <c r="L353" s="236"/>
      <c r="M353" s="236"/>
      <c r="N353" s="236"/>
      <c r="O353" s="236"/>
      <c r="P353" s="236"/>
      <c r="Q353" s="236"/>
      <c r="R353" s="236"/>
      <c r="S353" s="236"/>
      <c r="T353" s="236"/>
      <c r="U353" s="236"/>
      <c r="V353" s="236"/>
      <c r="W353" s="236"/>
      <c r="X353" s="236"/>
      <c r="Y353" s="236"/>
      <c r="Z353" s="236"/>
      <c r="AA353" s="236"/>
      <c r="AB353" s="236"/>
      <c r="AC353" s="236"/>
      <c r="AD353" s="236"/>
      <c r="AE353" s="236"/>
      <c r="AF353" s="236"/>
      <c r="AG353" s="236"/>
      <c r="AH353" s="236"/>
      <c r="AI353" s="236"/>
      <c r="AJ353" s="236"/>
      <c r="AK353" s="236"/>
      <c r="AL353" s="236"/>
      <c r="AM353" s="236"/>
      <c r="AN353" s="236"/>
      <c r="AO353" s="236"/>
      <c r="AP353" s="236"/>
      <c r="AQ353" s="236"/>
      <c r="AR353" s="236"/>
      <c r="AS353" s="177">
        <f t="shared" si="8"/>
        <v>0</v>
      </c>
      <c r="AT353" s="172"/>
      <c r="AU353" s="173"/>
      <c r="AV353" s="173"/>
      <c r="AW353" s="173"/>
      <c r="AX353" s="172"/>
      <c r="AY353" s="172"/>
      <c r="AZ353" s="172"/>
      <c r="BA353" s="172"/>
      <c r="BB353" s="172"/>
      <c r="BC353" s="172"/>
      <c r="BD353" s="172"/>
      <c r="BE353" s="172"/>
      <c r="BF353" s="172"/>
      <c r="BG353" s="172"/>
      <c r="BH353" s="172"/>
      <c r="BI353" s="172"/>
      <c r="BJ353" s="172"/>
      <c r="BK353" s="172"/>
      <c r="BL353" s="172"/>
      <c r="BM353" s="172"/>
      <c r="BN353" s="172"/>
      <c r="BO353" s="172"/>
      <c r="BP353" s="172"/>
      <c r="BQ353" s="172"/>
      <c r="BR353" s="172"/>
      <c r="BS353" s="172"/>
      <c r="BT353" s="172"/>
      <c r="BU353" s="172"/>
      <c r="BV353" s="172"/>
      <c r="BW353" s="172"/>
      <c r="BX353" s="172"/>
      <c r="BY353" s="172"/>
      <c r="BZ353" s="172"/>
      <c r="CA353" s="172"/>
      <c r="CB353" s="172"/>
      <c r="CC353" s="172"/>
      <c r="CD353" s="172"/>
      <c r="CE353" s="172"/>
      <c r="CF353" s="172"/>
      <c r="CG353" s="172"/>
      <c r="CH353" s="172"/>
      <c r="CI353" s="172"/>
      <c r="CJ353" s="172"/>
      <c r="CK353" s="172"/>
      <c r="CL353" s="172"/>
      <c r="CM353" s="172"/>
      <c r="CN353" s="172"/>
      <c r="CO353" s="172"/>
      <c r="CP353" s="172"/>
      <c r="CQ353" s="172"/>
      <c r="CR353" s="172"/>
      <c r="CS353" s="172"/>
      <c r="CT353" s="172"/>
      <c r="CU353" s="172"/>
      <c r="CV353" s="172"/>
      <c r="CW353" s="172"/>
      <c r="CX353" s="172"/>
      <c r="CY353" s="172"/>
      <c r="CZ353" s="172"/>
      <c r="DA353" s="172"/>
      <c r="DB353" s="172"/>
      <c r="DC353" s="172"/>
      <c r="DD353" s="172"/>
      <c r="DE353" s="172"/>
      <c r="DF353" s="172"/>
      <c r="DG353" s="172"/>
      <c r="DH353" s="172"/>
      <c r="DI353" s="172"/>
    </row>
    <row r="354" spans="1:113" s="225" customFormat="1" hidden="1">
      <c r="A354" s="178" t="s">
        <v>598</v>
      </c>
      <c r="B354" s="243"/>
      <c r="C354" s="242"/>
      <c r="D354" s="241"/>
      <c r="E354" s="240"/>
      <c r="F354" s="239"/>
      <c r="G354" s="238"/>
      <c r="H354" s="231"/>
      <c r="I354" s="237"/>
      <c r="J354" s="236"/>
      <c r="K354" s="236"/>
      <c r="L354" s="236"/>
      <c r="M354" s="236"/>
      <c r="N354" s="236"/>
      <c r="O354" s="236"/>
      <c r="P354" s="236"/>
      <c r="Q354" s="236"/>
      <c r="R354" s="236"/>
      <c r="S354" s="236"/>
      <c r="T354" s="236"/>
      <c r="U354" s="236"/>
      <c r="V354" s="236"/>
      <c r="W354" s="236"/>
      <c r="X354" s="236"/>
      <c r="Y354" s="236"/>
      <c r="Z354" s="236"/>
      <c r="AA354" s="236"/>
      <c r="AB354" s="236"/>
      <c r="AC354" s="236"/>
      <c r="AD354" s="236"/>
      <c r="AE354" s="236"/>
      <c r="AF354" s="236"/>
      <c r="AG354" s="236"/>
      <c r="AH354" s="236"/>
      <c r="AI354" s="236"/>
      <c r="AJ354" s="236"/>
      <c r="AK354" s="236"/>
      <c r="AL354" s="236"/>
      <c r="AM354" s="236"/>
      <c r="AN354" s="236"/>
      <c r="AO354" s="236"/>
      <c r="AP354" s="236"/>
      <c r="AQ354" s="236"/>
      <c r="AR354" s="236"/>
      <c r="AS354" s="177">
        <f t="shared" si="8"/>
        <v>0</v>
      </c>
      <c r="AT354" s="172"/>
      <c r="AU354" s="173"/>
      <c r="AV354" s="173"/>
      <c r="AW354" s="173"/>
      <c r="AX354" s="172"/>
      <c r="AY354" s="172"/>
      <c r="AZ354" s="172"/>
      <c r="BA354" s="172"/>
      <c r="BB354" s="172"/>
      <c r="BC354" s="172"/>
      <c r="BD354" s="172"/>
      <c r="BE354" s="172"/>
      <c r="BF354" s="172"/>
      <c r="BG354" s="172"/>
      <c r="BH354" s="172"/>
      <c r="BI354" s="172"/>
      <c r="BJ354" s="172"/>
      <c r="BK354" s="172"/>
      <c r="BL354" s="172"/>
      <c r="BM354" s="172"/>
      <c r="BN354" s="172"/>
      <c r="BO354" s="172"/>
      <c r="BP354" s="172"/>
      <c r="BQ354" s="172"/>
      <c r="BR354" s="172"/>
      <c r="BS354" s="172"/>
      <c r="BT354" s="172"/>
      <c r="BU354" s="172"/>
      <c r="BV354" s="172"/>
      <c r="BW354" s="172"/>
      <c r="BX354" s="172"/>
      <c r="BY354" s="172"/>
      <c r="BZ354" s="172"/>
      <c r="CA354" s="172"/>
      <c r="CB354" s="172"/>
      <c r="CC354" s="172"/>
      <c r="CD354" s="172"/>
      <c r="CE354" s="172"/>
      <c r="CF354" s="172"/>
      <c r="CG354" s="172"/>
      <c r="CH354" s="172"/>
      <c r="CI354" s="172"/>
      <c r="CJ354" s="172"/>
      <c r="CK354" s="172"/>
      <c r="CL354" s="172"/>
      <c r="CM354" s="172"/>
      <c r="CN354" s="172"/>
      <c r="CO354" s="172"/>
      <c r="CP354" s="172"/>
      <c r="CQ354" s="172"/>
      <c r="CR354" s="172"/>
      <c r="CS354" s="172"/>
      <c r="CT354" s="172"/>
      <c r="CU354" s="172"/>
      <c r="CV354" s="172"/>
      <c r="CW354" s="172"/>
      <c r="CX354" s="172"/>
      <c r="CY354" s="172"/>
      <c r="CZ354" s="172"/>
      <c r="DA354" s="172"/>
      <c r="DB354" s="172"/>
      <c r="DC354" s="172"/>
      <c r="DD354" s="172"/>
      <c r="DE354" s="172"/>
      <c r="DF354" s="172"/>
      <c r="DG354" s="172"/>
      <c r="DH354" s="172"/>
      <c r="DI354" s="172"/>
    </row>
    <row r="355" spans="1:113" s="225" customFormat="1" hidden="1">
      <c r="A355" s="178" t="s">
        <v>599</v>
      </c>
      <c r="B355" s="243"/>
      <c r="C355" s="242"/>
      <c r="D355" s="241"/>
      <c r="E355" s="240"/>
      <c r="F355" s="239"/>
      <c r="G355" s="238"/>
      <c r="H355" s="231"/>
      <c r="I355" s="237"/>
      <c r="J355" s="236"/>
      <c r="K355" s="236"/>
      <c r="L355" s="236"/>
      <c r="M355" s="236"/>
      <c r="N355" s="236"/>
      <c r="O355" s="236"/>
      <c r="P355" s="236"/>
      <c r="Q355" s="236"/>
      <c r="R355" s="236"/>
      <c r="S355" s="236"/>
      <c r="T355" s="236"/>
      <c r="U355" s="236"/>
      <c r="V355" s="236"/>
      <c r="W355" s="236"/>
      <c r="X355" s="236"/>
      <c r="Y355" s="236"/>
      <c r="Z355" s="236"/>
      <c r="AA355" s="236"/>
      <c r="AB355" s="236"/>
      <c r="AC355" s="236"/>
      <c r="AD355" s="236"/>
      <c r="AE355" s="236"/>
      <c r="AF355" s="236"/>
      <c r="AG355" s="236"/>
      <c r="AH355" s="236"/>
      <c r="AI355" s="236"/>
      <c r="AJ355" s="236"/>
      <c r="AK355" s="236"/>
      <c r="AL355" s="236"/>
      <c r="AM355" s="236"/>
      <c r="AN355" s="236"/>
      <c r="AO355" s="236"/>
      <c r="AP355" s="236"/>
      <c r="AQ355" s="236"/>
      <c r="AR355" s="236"/>
      <c r="AS355" s="177">
        <f t="shared" si="8"/>
        <v>0</v>
      </c>
      <c r="AT355" s="172"/>
      <c r="AU355" s="173"/>
      <c r="AV355" s="173"/>
      <c r="AW355" s="173"/>
      <c r="AX355" s="172"/>
      <c r="AY355" s="172"/>
      <c r="AZ355" s="172"/>
      <c r="BA355" s="172"/>
      <c r="BB355" s="172"/>
      <c r="BC355" s="172"/>
      <c r="BD355" s="172"/>
      <c r="BE355" s="172"/>
      <c r="BF355" s="172"/>
      <c r="BG355" s="172"/>
      <c r="BH355" s="172"/>
      <c r="BI355" s="172"/>
      <c r="BJ355" s="172"/>
      <c r="BK355" s="172"/>
      <c r="BL355" s="172"/>
      <c r="BM355" s="172"/>
      <c r="BN355" s="172"/>
      <c r="BO355" s="172"/>
      <c r="BP355" s="172"/>
      <c r="BQ355" s="172"/>
      <c r="BR355" s="172"/>
      <c r="BS355" s="172"/>
      <c r="BT355" s="172"/>
      <c r="BU355" s="172"/>
      <c r="BV355" s="172"/>
      <c r="BW355" s="172"/>
      <c r="BX355" s="172"/>
      <c r="BY355" s="172"/>
      <c r="BZ355" s="172"/>
      <c r="CA355" s="172"/>
      <c r="CB355" s="172"/>
      <c r="CC355" s="172"/>
      <c r="CD355" s="172"/>
      <c r="CE355" s="172"/>
      <c r="CF355" s="172"/>
      <c r="CG355" s="172"/>
      <c r="CH355" s="172"/>
      <c r="CI355" s="172"/>
      <c r="CJ355" s="172"/>
      <c r="CK355" s="172"/>
      <c r="CL355" s="172"/>
      <c r="CM355" s="172"/>
      <c r="CN355" s="172"/>
      <c r="CO355" s="172"/>
      <c r="CP355" s="172"/>
      <c r="CQ355" s="172"/>
      <c r="CR355" s="172"/>
      <c r="CS355" s="172"/>
      <c r="CT355" s="172"/>
      <c r="CU355" s="172"/>
      <c r="CV355" s="172"/>
      <c r="CW355" s="172"/>
      <c r="CX355" s="172"/>
      <c r="CY355" s="172"/>
      <c r="CZ355" s="172"/>
      <c r="DA355" s="172"/>
      <c r="DB355" s="172"/>
      <c r="DC355" s="172"/>
      <c r="DD355" s="172"/>
      <c r="DE355" s="172"/>
      <c r="DF355" s="172"/>
      <c r="DG355" s="172"/>
      <c r="DH355" s="172"/>
      <c r="DI355" s="172"/>
    </row>
    <row r="356" spans="1:113" hidden="1">
      <c r="A356" s="178" t="s">
        <v>600</v>
      </c>
      <c r="B356" s="243"/>
      <c r="C356" s="242"/>
      <c r="D356" s="241"/>
      <c r="E356" s="240"/>
      <c r="F356" s="239"/>
      <c r="G356" s="238"/>
      <c r="H356" s="231"/>
      <c r="I356" s="237"/>
      <c r="J356" s="236"/>
      <c r="K356" s="236"/>
      <c r="L356" s="236"/>
      <c r="M356" s="236"/>
      <c r="N356" s="236"/>
      <c r="O356" s="236"/>
      <c r="P356" s="236"/>
      <c r="Q356" s="236"/>
      <c r="R356" s="236"/>
      <c r="S356" s="236"/>
      <c r="T356" s="236"/>
      <c r="U356" s="236"/>
      <c r="V356" s="236"/>
      <c r="W356" s="236"/>
      <c r="X356" s="236"/>
      <c r="Y356" s="236"/>
      <c r="Z356" s="236"/>
      <c r="AA356" s="236"/>
      <c r="AB356" s="236"/>
      <c r="AC356" s="236"/>
      <c r="AD356" s="236"/>
      <c r="AE356" s="236"/>
      <c r="AF356" s="236"/>
      <c r="AG356" s="236"/>
      <c r="AH356" s="236"/>
      <c r="AI356" s="236"/>
      <c r="AJ356" s="236"/>
      <c r="AK356" s="236"/>
      <c r="AL356" s="236"/>
      <c r="AM356" s="236"/>
      <c r="AN356" s="236"/>
      <c r="AO356" s="236"/>
      <c r="AP356" s="236"/>
      <c r="AQ356" s="236"/>
      <c r="AR356" s="236"/>
      <c r="AS356" s="177">
        <f t="shared" si="8"/>
        <v>0</v>
      </c>
    </row>
    <row r="357" spans="1:113" s="225" customFormat="1" hidden="1">
      <c r="A357" s="178" t="s">
        <v>601</v>
      </c>
      <c r="B357" s="243"/>
      <c r="C357" s="242"/>
      <c r="D357" s="241"/>
      <c r="E357" s="240"/>
      <c r="F357" s="239"/>
      <c r="G357" s="238"/>
      <c r="H357" s="231"/>
      <c r="I357" s="237"/>
      <c r="J357" s="236"/>
      <c r="K357" s="236"/>
      <c r="L357" s="236"/>
      <c r="M357" s="236"/>
      <c r="N357" s="236"/>
      <c r="O357" s="236"/>
      <c r="P357" s="236"/>
      <c r="Q357" s="236"/>
      <c r="R357" s="236"/>
      <c r="S357" s="236"/>
      <c r="T357" s="236"/>
      <c r="U357" s="236"/>
      <c r="V357" s="236"/>
      <c r="W357" s="236"/>
      <c r="X357" s="236"/>
      <c r="Y357" s="236"/>
      <c r="Z357" s="236"/>
      <c r="AA357" s="236"/>
      <c r="AB357" s="236"/>
      <c r="AC357" s="236"/>
      <c r="AD357" s="236"/>
      <c r="AE357" s="236"/>
      <c r="AF357" s="236"/>
      <c r="AG357" s="236"/>
      <c r="AH357" s="236"/>
      <c r="AI357" s="236"/>
      <c r="AJ357" s="236"/>
      <c r="AK357" s="236"/>
      <c r="AL357" s="236"/>
      <c r="AM357" s="236"/>
      <c r="AN357" s="236"/>
      <c r="AO357" s="236"/>
      <c r="AP357" s="236"/>
      <c r="AQ357" s="236"/>
      <c r="AR357" s="236"/>
      <c r="AS357" s="177">
        <f t="shared" si="8"/>
        <v>0</v>
      </c>
      <c r="AT357" s="172"/>
      <c r="AU357" s="173"/>
      <c r="AV357" s="173"/>
      <c r="AW357" s="173"/>
      <c r="AX357" s="172"/>
      <c r="AY357" s="172"/>
      <c r="AZ357" s="172"/>
      <c r="BA357" s="172"/>
      <c r="BB357" s="172"/>
      <c r="BC357" s="172"/>
      <c r="BD357" s="172"/>
      <c r="BE357" s="172"/>
      <c r="BF357" s="172"/>
      <c r="BG357" s="172"/>
      <c r="BH357" s="172"/>
      <c r="BI357" s="172"/>
      <c r="BJ357" s="172"/>
      <c r="BK357" s="172"/>
      <c r="BL357" s="172"/>
      <c r="BM357" s="172"/>
      <c r="BN357" s="172"/>
      <c r="BO357" s="172"/>
      <c r="BP357" s="172"/>
      <c r="BQ357" s="172"/>
      <c r="BR357" s="172"/>
      <c r="BS357" s="172"/>
      <c r="BT357" s="172"/>
      <c r="BU357" s="172"/>
      <c r="BV357" s="172"/>
      <c r="BW357" s="172"/>
      <c r="BX357" s="172"/>
      <c r="BY357" s="172"/>
      <c r="BZ357" s="172"/>
      <c r="CA357" s="172"/>
      <c r="CB357" s="172"/>
      <c r="CC357" s="172"/>
      <c r="CD357" s="172"/>
      <c r="CE357" s="172"/>
      <c r="CF357" s="172"/>
      <c r="CG357" s="172"/>
      <c r="CH357" s="172"/>
      <c r="CI357" s="172"/>
      <c r="CJ357" s="172"/>
      <c r="CK357" s="172"/>
      <c r="CL357" s="172"/>
      <c r="CM357" s="172"/>
      <c r="CN357" s="172"/>
      <c r="CO357" s="172"/>
      <c r="CP357" s="172"/>
      <c r="CQ357" s="172"/>
      <c r="CR357" s="172"/>
      <c r="CS357" s="172"/>
      <c r="CT357" s="172"/>
      <c r="CU357" s="172"/>
      <c r="CV357" s="172"/>
      <c r="CW357" s="172"/>
      <c r="CX357" s="172"/>
      <c r="CY357" s="172"/>
      <c r="CZ357" s="172"/>
      <c r="DA357" s="172"/>
      <c r="DB357" s="172"/>
      <c r="DC357" s="172"/>
      <c r="DD357" s="172"/>
      <c r="DE357" s="172"/>
      <c r="DF357" s="172"/>
      <c r="DG357" s="172"/>
      <c r="DH357" s="172"/>
      <c r="DI357" s="172"/>
    </row>
    <row r="358" spans="1:113" s="225" customFormat="1" hidden="1">
      <c r="A358" s="178" t="s">
        <v>602</v>
      </c>
      <c r="B358" s="243"/>
      <c r="C358" s="242"/>
      <c r="D358" s="241"/>
      <c r="E358" s="240"/>
      <c r="F358" s="239"/>
      <c r="G358" s="238"/>
      <c r="H358" s="231"/>
      <c r="I358" s="237"/>
      <c r="J358" s="236"/>
      <c r="K358" s="236"/>
      <c r="L358" s="236"/>
      <c r="M358" s="236"/>
      <c r="N358" s="236"/>
      <c r="O358" s="236"/>
      <c r="P358" s="236"/>
      <c r="Q358" s="236"/>
      <c r="R358" s="236"/>
      <c r="S358" s="236"/>
      <c r="T358" s="236"/>
      <c r="U358" s="236"/>
      <c r="V358" s="236"/>
      <c r="W358" s="236"/>
      <c r="X358" s="236"/>
      <c r="Y358" s="236"/>
      <c r="Z358" s="236"/>
      <c r="AA358" s="236"/>
      <c r="AB358" s="236"/>
      <c r="AC358" s="236"/>
      <c r="AD358" s="236"/>
      <c r="AE358" s="236"/>
      <c r="AF358" s="236"/>
      <c r="AG358" s="236"/>
      <c r="AH358" s="236"/>
      <c r="AI358" s="236"/>
      <c r="AJ358" s="236"/>
      <c r="AK358" s="236"/>
      <c r="AL358" s="236"/>
      <c r="AM358" s="236"/>
      <c r="AN358" s="236"/>
      <c r="AO358" s="236"/>
      <c r="AP358" s="236"/>
      <c r="AQ358" s="236"/>
      <c r="AR358" s="236"/>
      <c r="AS358" s="177">
        <f t="shared" si="8"/>
        <v>0</v>
      </c>
      <c r="AT358" s="172"/>
      <c r="AU358" s="173"/>
      <c r="AV358" s="173"/>
      <c r="AW358" s="173"/>
      <c r="AX358" s="172"/>
      <c r="AY358" s="172"/>
      <c r="AZ358" s="172"/>
      <c r="BA358" s="172"/>
      <c r="BB358" s="172"/>
      <c r="BC358" s="172"/>
      <c r="BD358" s="172"/>
      <c r="BE358" s="172"/>
      <c r="BF358" s="172"/>
      <c r="BG358" s="172"/>
      <c r="BH358" s="172"/>
      <c r="BI358" s="172"/>
      <c r="BJ358" s="172"/>
      <c r="BK358" s="172"/>
      <c r="BL358" s="172"/>
      <c r="BM358" s="172"/>
      <c r="BN358" s="172"/>
      <c r="BO358" s="172"/>
      <c r="BP358" s="172"/>
      <c r="BQ358" s="172"/>
      <c r="BR358" s="172"/>
      <c r="BS358" s="172"/>
      <c r="BT358" s="172"/>
      <c r="BU358" s="172"/>
      <c r="BV358" s="172"/>
      <c r="BW358" s="172"/>
      <c r="BX358" s="172"/>
      <c r="BY358" s="172"/>
      <c r="BZ358" s="172"/>
      <c r="CA358" s="172"/>
      <c r="CB358" s="172"/>
      <c r="CC358" s="172"/>
      <c r="CD358" s="172"/>
      <c r="CE358" s="172"/>
      <c r="CF358" s="172"/>
      <c r="CG358" s="172"/>
      <c r="CH358" s="172"/>
      <c r="CI358" s="172"/>
      <c r="CJ358" s="172"/>
      <c r="CK358" s="172"/>
      <c r="CL358" s="172"/>
      <c r="CM358" s="172"/>
      <c r="CN358" s="172"/>
      <c r="CO358" s="172"/>
      <c r="CP358" s="172"/>
      <c r="CQ358" s="172"/>
      <c r="CR358" s="172"/>
      <c r="CS358" s="172"/>
      <c r="CT358" s="172"/>
      <c r="CU358" s="172"/>
      <c r="CV358" s="172"/>
      <c r="CW358" s="172"/>
      <c r="CX358" s="172"/>
      <c r="CY358" s="172"/>
      <c r="CZ358" s="172"/>
      <c r="DA358" s="172"/>
      <c r="DB358" s="172"/>
      <c r="DC358" s="172"/>
      <c r="DD358" s="172"/>
      <c r="DE358" s="172"/>
      <c r="DF358" s="172"/>
      <c r="DG358" s="172"/>
      <c r="DH358" s="172"/>
      <c r="DI358" s="172"/>
    </row>
    <row r="359" spans="1:113" s="225" customFormat="1" hidden="1">
      <c r="A359" s="178" t="s">
        <v>603</v>
      </c>
      <c r="B359" s="243"/>
      <c r="C359" s="242"/>
      <c r="D359" s="241"/>
      <c r="E359" s="240"/>
      <c r="F359" s="239"/>
      <c r="G359" s="238"/>
      <c r="H359" s="231"/>
      <c r="I359" s="237"/>
      <c r="J359" s="236"/>
      <c r="K359" s="236"/>
      <c r="L359" s="236"/>
      <c r="M359" s="236"/>
      <c r="N359" s="236"/>
      <c r="O359" s="236"/>
      <c r="P359" s="236"/>
      <c r="Q359" s="236"/>
      <c r="R359" s="236"/>
      <c r="S359" s="236"/>
      <c r="T359" s="236"/>
      <c r="U359" s="236"/>
      <c r="V359" s="236"/>
      <c r="W359" s="236"/>
      <c r="X359" s="236"/>
      <c r="Y359" s="236"/>
      <c r="Z359" s="236"/>
      <c r="AA359" s="236"/>
      <c r="AB359" s="236"/>
      <c r="AC359" s="236"/>
      <c r="AD359" s="236"/>
      <c r="AE359" s="236"/>
      <c r="AF359" s="236"/>
      <c r="AG359" s="236"/>
      <c r="AH359" s="236"/>
      <c r="AI359" s="236"/>
      <c r="AJ359" s="236"/>
      <c r="AK359" s="236"/>
      <c r="AL359" s="236"/>
      <c r="AM359" s="236"/>
      <c r="AN359" s="236"/>
      <c r="AO359" s="236"/>
      <c r="AP359" s="236"/>
      <c r="AQ359" s="236"/>
      <c r="AR359" s="236"/>
      <c r="AS359" s="177">
        <f t="shared" si="8"/>
        <v>0</v>
      </c>
      <c r="AT359" s="172"/>
      <c r="AU359" s="173"/>
      <c r="AV359" s="173"/>
      <c r="AW359" s="173"/>
      <c r="AX359" s="172"/>
      <c r="AY359" s="172"/>
      <c r="AZ359" s="172"/>
      <c r="BA359" s="172"/>
      <c r="BB359" s="172"/>
      <c r="BC359" s="172"/>
      <c r="BD359" s="172"/>
      <c r="BE359" s="172"/>
      <c r="BF359" s="172"/>
      <c r="BG359" s="172"/>
      <c r="BH359" s="172"/>
      <c r="BI359" s="172"/>
      <c r="BJ359" s="172"/>
      <c r="BK359" s="172"/>
      <c r="BL359" s="172"/>
      <c r="BM359" s="172"/>
      <c r="BN359" s="172"/>
      <c r="BO359" s="172"/>
      <c r="BP359" s="172"/>
      <c r="BQ359" s="172"/>
      <c r="BR359" s="172"/>
      <c r="BS359" s="172"/>
      <c r="BT359" s="172"/>
      <c r="BU359" s="172"/>
      <c r="BV359" s="172"/>
      <c r="BW359" s="172"/>
      <c r="BX359" s="172"/>
      <c r="BY359" s="172"/>
      <c r="BZ359" s="172"/>
      <c r="CA359" s="172"/>
      <c r="CB359" s="172"/>
      <c r="CC359" s="172"/>
      <c r="CD359" s="172"/>
      <c r="CE359" s="172"/>
      <c r="CF359" s="172"/>
      <c r="CG359" s="172"/>
      <c r="CH359" s="172"/>
      <c r="CI359" s="172"/>
      <c r="CJ359" s="172"/>
      <c r="CK359" s="172"/>
      <c r="CL359" s="172"/>
      <c r="CM359" s="172"/>
      <c r="CN359" s="172"/>
      <c r="CO359" s="172"/>
      <c r="CP359" s="172"/>
      <c r="CQ359" s="172"/>
      <c r="CR359" s="172"/>
      <c r="CS359" s="172"/>
      <c r="CT359" s="172"/>
      <c r="CU359" s="172"/>
      <c r="CV359" s="172"/>
      <c r="CW359" s="172"/>
      <c r="CX359" s="172"/>
      <c r="CY359" s="172"/>
      <c r="CZ359" s="172"/>
      <c r="DA359" s="172"/>
      <c r="DB359" s="172"/>
      <c r="DC359" s="172"/>
      <c r="DD359" s="172"/>
      <c r="DE359" s="172"/>
      <c r="DF359" s="172"/>
      <c r="DG359" s="172"/>
      <c r="DH359" s="172"/>
      <c r="DI359" s="172"/>
    </row>
    <row r="360" spans="1:113" s="225" customFormat="1" hidden="1">
      <c r="A360" s="178" t="s">
        <v>604</v>
      </c>
      <c r="B360" s="243"/>
      <c r="C360" s="242"/>
      <c r="D360" s="241"/>
      <c r="E360" s="240"/>
      <c r="F360" s="239"/>
      <c r="G360" s="238"/>
      <c r="H360" s="231"/>
      <c r="I360" s="237"/>
      <c r="J360" s="236"/>
      <c r="K360" s="236"/>
      <c r="L360" s="236"/>
      <c r="M360" s="236"/>
      <c r="N360" s="236"/>
      <c r="O360" s="236"/>
      <c r="P360" s="236"/>
      <c r="Q360" s="236"/>
      <c r="R360" s="236"/>
      <c r="S360" s="236"/>
      <c r="T360" s="236"/>
      <c r="U360" s="236"/>
      <c r="V360" s="236"/>
      <c r="W360" s="236"/>
      <c r="X360" s="236"/>
      <c r="Y360" s="236"/>
      <c r="Z360" s="236"/>
      <c r="AA360" s="236"/>
      <c r="AB360" s="236"/>
      <c r="AC360" s="236"/>
      <c r="AD360" s="236"/>
      <c r="AE360" s="236"/>
      <c r="AF360" s="236"/>
      <c r="AG360" s="236"/>
      <c r="AH360" s="236"/>
      <c r="AI360" s="236"/>
      <c r="AJ360" s="236"/>
      <c r="AK360" s="236"/>
      <c r="AL360" s="236"/>
      <c r="AM360" s="236"/>
      <c r="AN360" s="236"/>
      <c r="AO360" s="236"/>
      <c r="AP360" s="236"/>
      <c r="AQ360" s="236"/>
      <c r="AR360" s="236"/>
      <c r="AS360" s="177">
        <f t="shared" si="8"/>
        <v>0</v>
      </c>
      <c r="AT360" s="172"/>
      <c r="AU360" s="173"/>
      <c r="AV360" s="173"/>
      <c r="AW360" s="173"/>
      <c r="AX360" s="172"/>
      <c r="AY360" s="172"/>
      <c r="AZ360" s="172"/>
      <c r="BA360" s="172"/>
      <c r="BB360" s="172"/>
      <c r="BC360" s="172"/>
      <c r="BD360" s="172"/>
      <c r="BE360" s="172"/>
      <c r="BF360" s="172"/>
      <c r="BG360" s="172"/>
      <c r="BH360" s="172"/>
      <c r="BI360" s="172"/>
      <c r="BJ360" s="172"/>
      <c r="BK360" s="172"/>
      <c r="BL360" s="172"/>
      <c r="BM360" s="172"/>
      <c r="BN360" s="172"/>
      <c r="BO360" s="172"/>
      <c r="BP360" s="172"/>
      <c r="BQ360" s="172"/>
      <c r="BR360" s="172"/>
      <c r="BS360" s="172"/>
      <c r="BT360" s="172"/>
      <c r="BU360" s="172"/>
      <c r="BV360" s="172"/>
      <c r="BW360" s="172"/>
      <c r="BX360" s="172"/>
      <c r="BY360" s="172"/>
      <c r="BZ360" s="172"/>
      <c r="CA360" s="172"/>
      <c r="CB360" s="172"/>
      <c r="CC360" s="172"/>
      <c r="CD360" s="172"/>
      <c r="CE360" s="172"/>
      <c r="CF360" s="172"/>
      <c r="CG360" s="172"/>
      <c r="CH360" s="172"/>
      <c r="CI360" s="172"/>
      <c r="CJ360" s="172"/>
      <c r="CK360" s="172"/>
      <c r="CL360" s="172"/>
      <c r="CM360" s="172"/>
      <c r="CN360" s="172"/>
      <c r="CO360" s="172"/>
      <c r="CP360" s="172"/>
      <c r="CQ360" s="172"/>
      <c r="CR360" s="172"/>
      <c r="CS360" s="172"/>
      <c r="CT360" s="172"/>
      <c r="CU360" s="172"/>
      <c r="CV360" s="172"/>
      <c r="CW360" s="172"/>
      <c r="CX360" s="172"/>
      <c r="CY360" s="172"/>
      <c r="CZ360" s="172"/>
      <c r="DA360" s="172"/>
      <c r="DB360" s="172"/>
      <c r="DC360" s="172"/>
      <c r="DD360" s="172"/>
      <c r="DE360" s="172"/>
      <c r="DF360" s="172"/>
      <c r="DG360" s="172"/>
      <c r="DH360" s="172"/>
      <c r="DI360" s="172"/>
    </row>
    <row r="361" spans="1:113" s="225" customFormat="1" hidden="1">
      <c r="A361" s="178" t="s">
        <v>605</v>
      </c>
      <c r="B361" s="243"/>
      <c r="C361" s="242"/>
      <c r="D361" s="241"/>
      <c r="E361" s="240"/>
      <c r="F361" s="239"/>
      <c r="G361" s="238"/>
      <c r="H361" s="231"/>
      <c r="I361" s="237"/>
      <c r="J361" s="236"/>
      <c r="K361" s="236"/>
      <c r="L361" s="236"/>
      <c r="M361" s="236"/>
      <c r="N361" s="236"/>
      <c r="O361" s="236"/>
      <c r="P361" s="236"/>
      <c r="Q361" s="236"/>
      <c r="R361" s="236"/>
      <c r="S361" s="236"/>
      <c r="T361" s="236"/>
      <c r="U361" s="236"/>
      <c r="V361" s="236"/>
      <c r="W361" s="236"/>
      <c r="X361" s="236"/>
      <c r="Y361" s="236"/>
      <c r="Z361" s="236"/>
      <c r="AA361" s="236"/>
      <c r="AB361" s="236"/>
      <c r="AC361" s="236"/>
      <c r="AD361" s="236"/>
      <c r="AE361" s="236"/>
      <c r="AF361" s="236"/>
      <c r="AG361" s="236"/>
      <c r="AH361" s="236"/>
      <c r="AI361" s="236"/>
      <c r="AJ361" s="236"/>
      <c r="AK361" s="236"/>
      <c r="AL361" s="236"/>
      <c r="AM361" s="236"/>
      <c r="AN361" s="236"/>
      <c r="AO361" s="236"/>
      <c r="AP361" s="236"/>
      <c r="AQ361" s="236"/>
      <c r="AR361" s="236"/>
      <c r="AS361" s="177">
        <f t="shared" si="8"/>
        <v>0</v>
      </c>
      <c r="AT361" s="172"/>
      <c r="AU361" s="173"/>
      <c r="AV361" s="173"/>
      <c r="AW361" s="173"/>
      <c r="AX361" s="172"/>
      <c r="AY361" s="172"/>
      <c r="AZ361" s="172"/>
      <c r="BA361" s="172"/>
      <c r="BB361" s="172"/>
      <c r="BC361" s="172"/>
      <c r="BD361" s="172"/>
      <c r="BE361" s="172"/>
      <c r="BF361" s="172"/>
      <c r="BG361" s="172"/>
      <c r="BH361" s="172"/>
      <c r="BI361" s="172"/>
      <c r="BJ361" s="172"/>
      <c r="BK361" s="172"/>
      <c r="BL361" s="172"/>
      <c r="BM361" s="172"/>
      <c r="BN361" s="172"/>
      <c r="BO361" s="172"/>
      <c r="BP361" s="172"/>
      <c r="BQ361" s="172"/>
      <c r="BR361" s="172"/>
      <c r="BS361" s="172"/>
      <c r="BT361" s="172"/>
      <c r="BU361" s="172"/>
      <c r="BV361" s="172"/>
      <c r="BW361" s="172"/>
      <c r="BX361" s="172"/>
      <c r="BY361" s="172"/>
      <c r="BZ361" s="172"/>
      <c r="CA361" s="172"/>
      <c r="CB361" s="172"/>
      <c r="CC361" s="172"/>
      <c r="CD361" s="172"/>
      <c r="CE361" s="172"/>
      <c r="CF361" s="172"/>
      <c r="CG361" s="172"/>
      <c r="CH361" s="172"/>
      <c r="CI361" s="172"/>
      <c r="CJ361" s="172"/>
      <c r="CK361" s="172"/>
      <c r="CL361" s="172"/>
      <c r="CM361" s="172"/>
      <c r="CN361" s="172"/>
      <c r="CO361" s="172"/>
      <c r="CP361" s="172"/>
      <c r="CQ361" s="172"/>
      <c r="CR361" s="172"/>
      <c r="CS361" s="172"/>
      <c r="CT361" s="172"/>
      <c r="CU361" s="172"/>
      <c r="CV361" s="172"/>
      <c r="CW361" s="172"/>
      <c r="CX361" s="172"/>
      <c r="CY361" s="172"/>
      <c r="CZ361" s="172"/>
      <c r="DA361" s="172"/>
      <c r="DB361" s="172"/>
      <c r="DC361" s="172"/>
      <c r="DD361" s="172"/>
      <c r="DE361" s="172"/>
      <c r="DF361" s="172"/>
      <c r="DG361" s="172"/>
      <c r="DH361" s="172"/>
      <c r="DI361" s="172"/>
    </row>
    <row r="362" spans="1:113" s="225" customFormat="1" hidden="1">
      <c r="A362" s="178" t="s">
        <v>606</v>
      </c>
      <c r="B362" s="243"/>
      <c r="C362" s="242"/>
      <c r="D362" s="241"/>
      <c r="E362" s="240"/>
      <c r="F362" s="239"/>
      <c r="G362" s="238"/>
      <c r="H362" s="231"/>
      <c r="I362" s="237"/>
      <c r="J362" s="236"/>
      <c r="K362" s="236"/>
      <c r="L362" s="236"/>
      <c r="M362" s="236"/>
      <c r="N362" s="236"/>
      <c r="O362" s="236"/>
      <c r="P362" s="236"/>
      <c r="Q362" s="236"/>
      <c r="R362" s="236"/>
      <c r="S362" s="236"/>
      <c r="T362" s="236"/>
      <c r="U362" s="236"/>
      <c r="V362" s="236"/>
      <c r="W362" s="236"/>
      <c r="X362" s="236"/>
      <c r="Y362" s="236"/>
      <c r="Z362" s="236"/>
      <c r="AA362" s="236"/>
      <c r="AB362" s="236"/>
      <c r="AC362" s="236"/>
      <c r="AD362" s="236"/>
      <c r="AE362" s="236"/>
      <c r="AF362" s="236"/>
      <c r="AG362" s="236"/>
      <c r="AH362" s="236"/>
      <c r="AI362" s="236"/>
      <c r="AJ362" s="236"/>
      <c r="AK362" s="236"/>
      <c r="AL362" s="236"/>
      <c r="AM362" s="236"/>
      <c r="AN362" s="236"/>
      <c r="AO362" s="236"/>
      <c r="AP362" s="236"/>
      <c r="AQ362" s="236"/>
      <c r="AR362" s="236"/>
      <c r="AS362" s="177">
        <f t="shared" si="8"/>
        <v>0</v>
      </c>
      <c r="AT362" s="172"/>
      <c r="AU362" s="173"/>
      <c r="AV362" s="173"/>
      <c r="AW362" s="173"/>
      <c r="AX362" s="172"/>
      <c r="AY362" s="172"/>
      <c r="AZ362" s="172"/>
      <c r="BA362" s="172"/>
      <c r="BB362" s="172"/>
      <c r="BC362" s="172"/>
      <c r="BD362" s="172"/>
      <c r="BE362" s="172"/>
      <c r="BF362" s="172"/>
      <c r="BG362" s="172"/>
      <c r="BH362" s="172"/>
      <c r="BI362" s="172"/>
      <c r="BJ362" s="172"/>
      <c r="BK362" s="172"/>
      <c r="BL362" s="172"/>
      <c r="BM362" s="172"/>
      <c r="BN362" s="172"/>
      <c r="BO362" s="172"/>
      <c r="BP362" s="172"/>
      <c r="BQ362" s="172"/>
      <c r="BR362" s="172"/>
      <c r="BS362" s="172"/>
      <c r="BT362" s="172"/>
      <c r="BU362" s="172"/>
      <c r="BV362" s="172"/>
      <c r="BW362" s="172"/>
      <c r="BX362" s="172"/>
      <c r="BY362" s="172"/>
      <c r="BZ362" s="172"/>
      <c r="CA362" s="172"/>
      <c r="CB362" s="172"/>
      <c r="CC362" s="172"/>
      <c r="CD362" s="172"/>
      <c r="CE362" s="172"/>
      <c r="CF362" s="172"/>
      <c r="CG362" s="172"/>
      <c r="CH362" s="172"/>
      <c r="CI362" s="172"/>
      <c r="CJ362" s="172"/>
      <c r="CK362" s="172"/>
      <c r="CL362" s="172"/>
      <c r="CM362" s="172"/>
      <c r="CN362" s="172"/>
      <c r="CO362" s="172"/>
      <c r="CP362" s="172"/>
      <c r="CQ362" s="172"/>
      <c r="CR362" s="172"/>
      <c r="CS362" s="172"/>
      <c r="CT362" s="172"/>
      <c r="CU362" s="172"/>
      <c r="CV362" s="172"/>
      <c r="CW362" s="172"/>
      <c r="CX362" s="172"/>
      <c r="CY362" s="172"/>
      <c r="CZ362" s="172"/>
      <c r="DA362" s="172"/>
      <c r="DB362" s="172"/>
      <c r="DC362" s="172"/>
      <c r="DD362" s="172"/>
      <c r="DE362" s="172"/>
      <c r="DF362" s="172"/>
      <c r="DG362" s="172"/>
      <c r="DH362" s="172"/>
      <c r="DI362" s="172"/>
    </row>
    <row r="363" spans="1:113" s="225" customFormat="1" hidden="1">
      <c r="A363" s="178" t="s">
        <v>607</v>
      </c>
      <c r="B363" s="243"/>
      <c r="C363" s="242"/>
      <c r="D363" s="241"/>
      <c r="E363" s="240"/>
      <c r="F363" s="239"/>
      <c r="G363" s="238"/>
      <c r="H363" s="231"/>
      <c r="I363" s="237"/>
      <c r="J363" s="236"/>
      <c r="K363" s="236"/>
      <c r="L363" s="236"/>
      <c r="M363" s="236"/>
      <c r="N363" s="236"/>
      <c r="O363" s="236"/>
      <c r="P363" s="236"/>
      <c r="Q363" s="236"/>
      <c r="R363" s="236"/>
      <c r="S363" s="236"/>
      <c r="T363" s="236"/>
      <c r="U363" s="236"/>
      <c r="V363" s="236"/>
      <c r="W363" s="236"/>
      <c r="X363" s="236"/>
      <c r="Y363" s="236"/>
      <c r="Z363" s="236"/>
      <c r="AA363" s="236"/>
      <c r="AB363" s="236"/>
      <c r="AC363" s="236"/>
      <c r="AD363" s="236"/>
      <c r="AE363" s="236"/>
      <c r="AF363" s="236"/>
      <c r="AG363" s="236"/>
      <c r="AH363" s="236"/>
      <c r="AI363" s="236"/>
      <c r="AJ363" s="236"/>
      <c r="AK363" s="236"/>
      <c r="AL363" s="236"/>
      <c r="AM363" s="236"/>
      <c r="AN363" s="236"/>
      <c r="AO363" s="236"/>
      <c r="AP363" s="236"/>
      <c r="AQ363" s="236"/>
      <c r="AR363" s="236"/>
      <c r="AS363" s="177">
        <f t="shared" si="8"/>
        <v>0</v>
      </c>
      <c r="AT363" s="172"/>
      <c r="AU363" s="173"/>
      <c r="AV363" s="173"/>
      <c r="AW363" s="173"/>
      <c r="AX363" s="172"/>
      <c r="AY363" s="172"/>
      <c r="AZ363" s="172"/>
      <c r="BA363" s="172"/>
      <c r="BB363" s="172"/>
      <c r="BC363" s="172"/>
      <c r="BD363" s="172"/>
      <c r="BE363" s="172"/>
      <c r="BF363" s="172"/>
      <c r="BG363" s="172"/>
      <c r="BH363" s="172"/>
      <c r="BI363" s="172"/>
      <c r="BJ363" s="172"/>
      <c r="BK363" s="172"/>
      <c r="BL363" s="172"/>
      <c r="BM363" s="172"/>
      <c r="BN363" s="172"/>
      <c r="BO363" s="172"/>
      <c r="BP363" s="172"/>
      <c r="BQ363" s="172"/>
      <c r="BR363" s="172"/>
      <c r="BS363" s="172"/>
      <c r="BT363" s="172"/>
      <c r="BU363" s="172"/>
      <c r="BV363" s="172"/>
      <c r="BW363" s="172"/>
      <c r="BX363" s="172"/>
      <c r="BY363" s="172"/>
      <c r="BZ363" s="172"/>
      <c r="CA363" s="172"/>
      <c r="CB363" s="172"/>
      <c r="CC363" s="172"/>
      <c r="CD363" s="172"/>
      <c r="CE363" s="172"/>
      <c r="CF363" s="172"/>
      <c r="CG363" s="172"/>
      <c r="CH363" s="172"/>
      <c r="CI363" s="172"/>
      <c r="CJ363" s="172"/>
      <c r="CK363" s="172"/>
      <c r="CL363" s="172"/>
      <c r="CM363" s="172"/>
      <c r="CN363" s="172"/>
      <c r="CO363" s="172"/>
      <c r="CP363" s="172"/>
      <c r="CQ363" s="172"/>
      <c r="CR363" s="172"/>
      <c r="CS363" s="172"/>
      <c r="CT363" s="172"/>
      <c r="CU363" s="172"/>
      <c r="CV363" s="172"/>
      <c r="CW363" s="172"/>
      <c r="CX363" s="172"/>
      <c r="CY363" s="172"/>
      <c r="CZ363" s="172"/>
      <c r="DA363" s="172"/>
      <c r="DB363" s="172"/>
      <c r="DC363" s="172"/>
      <c r="DD363" s="172"/>
      <c r="DE363" s="172"/>
      <c r="DF363" s="172"/>
      <c r="DG363" s="172"/>
      <c r="DH363" s="172"/>
      <c r="DI363" s="172"/>
    </row>
    <row r="364" spans="1:113" s="225" customFormat="1" hidden="1">
      <c r="A364" s="178" t="s">
        <v>608</v>
      </c>
      <c r="B364" s="243"/>
      <c r="C364" s="242"/>
      <c r="D364" s="241"/>
      <c r="E364" s="240"/>
      <c r="F364" s="239"/>
      <c r="G364" s="238"/>
      <c r="H364" s="231"/>
      <c r="I364" s="237"/>
      <c r="J364" s="236"/>
      <c r="K364" s="236"/>
      <c r="L364" s="236"/>
      <c r="M364" s="236"/>
      <c r="N364" s="236"/>
      <c r="O364" s="236"/>
      <c r="P364" s="236"/>
      <c r="Q364" s="236"/>
      <c r="R364" s="236"/>
      <c r="S364" s="236"/>
      <c r="T364" s="236"/>
      <c r="U364" s="236"/>
      <c r="V364" s="236"/>
      <c r="W364" s="236"/>
      <c r="X364" s="236"/>
      <c r="Y364" s="236"/>
      <c r="Z364" s="236"/>
      <c r="AA364" s="236"/>
      <c r="AB364" s="236"/>
      <c r="AC364" s="236"/>
      <c r="AD364" s="236"/>
      <c r="AE364" s="236"/>
      <c r="AF364" s="236"/>
      <c r="AG364" s="236"/>
      <c r="AH364" s="236"/>
      <c r="AI364" s="236"/>
      <c r="AJ364" s="236"/>
      <c r="AK364" s="236"/>
      <c r="AL364" s="236"/>
      <c r="AM364" s="236"/>
      <c r="AN364" s="236"/>
      <c r="AO364" s="236"/>
      <c r="AP364" s="236"/>
      <c r="AQ364" s="236"/>
      <c r="AR364" s="236"/>
      <c r="AS364" s="177">
        <f t="shared" si="8"/>
        <v>0</v>
      </c>
      <c r="AT364" s="172"/>
      <c r="AU364" s="173"/>
      <c r="AV364" s="173"/>
      <c r="AW364" s="173"/>
      <c r="AX364" s="172"/>
      <c r="AY364" s="172"/>
      <c r="AZ364" s="172"/>
      <c r="BA364" s="172"/>
      <c r="BB364" s="172"/>
      <c r="BC364" s="172"/>
      <c r="BD364" s="172"/>
      <c r="BE364" s="172"/>
      <c r="BF364" s="172"/>
      <c r="BG364" s="172"/>
      <c r="BH364" s="172"/>
      <c r="BI364" s="172"/>
      <c r="BJ364" s="172"/>
      <c r="BK364" s="172"/>
      <c r="BL364" s="172"/>
      <c r="BM364" s="172"/>
      <c r="BN364" s="172"/>
      <c r="BO364" s="172"/>
      <c r="BP364" s="172"/>
      <c r="BQ364" s="172"/>
      <c r="BR364" s="172"/>
      <c r="BS364" s="172"/>
      <c r="BT364" s="172"/>
      <c r="BU364" s="172"/>
      <c r="BV364" s="172"/>
      <c r="BW364" s="172"/>
      <c r="BX364" s="172"/>
      <c r="BY364" s="172"/>
      <c r="BZ364" s="172"/>
      <c r="CA364" s="172"/>
      <c r="CB364" s="172"/>
      <c r="CC364" s="172"/>
      <c r="CD364" s="172"/>
      <c r="CE364" s="172"/>
      <c r="CF364" s="172"/>
      <c r="CG364" s="172"/>
      <c r="CH364" s="172"/>
      <c r="CI364" s="172"/>
      <c r="CJ364" s="172"/>
      <c r="CK364" s="172"/>
      <c r="CL364" s="172"/>
      <c r="CM364" s="172"/>
      <c r="CN364" s="172"/>
      <c r="CO364" s="172"/>
      <c r="CP364" s="172"/>
      <c r="CQ364" s="172"/>
      <c r="CR364" s="172"/>
      <c r="CS364" s="172"/>
      <c r="CT364" s="172"/>
      <c r="CU364" s="172"/>
      <c r="CV364" s="172"/>
      <c r="CW364" s="172"/>
      <c r="CX364" s="172"/>
      <c r="CY364" s="172"/>
      <c r="CZ364" s="172"/>
      <c r="DA364" s="172"/>
      <c r="DB364" s="172"/>
      <c r="DC364" s="172"/>
      <c r="DD364" s="172"/>
      <c r="DE364" s="172"/>
      <c r="DF364" s="172"/>
      <c r="DG364" s="172"/>
      <c r="DH364" s="172"/>
      <c r="DI364" s="172"/>
    </row>
    <row r="365" spans="1:113" hidden="1">
      <c r="A365" s="178" t="s">
        <v>609</v>
      </c>
      <c r="B365" s="243"/>
      <c r="C365" s="242"/>
      <c r="D365" s="241"/>
      <c r="E365" s="240"/>
      <c r="F365" s="239"/>
      <c r="G365" s="238"/>
      <c r="H365" s="231"/>
      <c r="I365" s="237"/>
      <c r="J365" s="236"/>
      <c r="K365" s="236"/>
      <c r="L365" s="236"/>
      <c r="M365" s="236"/>
      <c r="N365" s="236"/>
      <c r="O365" s="236"/>
      <c r="P365" s="236"/>
      <c r="Q365" s="236"/>
      <c r="R365" s="236"/>
      <c r="S365" s="236"/>
      <c r="T365" s="236"/>
      <c r="U365" s="236"/>
      <c r="V365" s="236"/>
      <c r="W365" s="236"/>
      <c r="X365" s="236"/>
      <c r="Y365" s="236"/>
      <c r="Z365" s="236"/>
      <c r="AA365" s="236"/>
      <c r="AB365" s="236"/>
      <c r="AC365" s="236"/>
      <c r="AD365" s="236"/>
      <c r="AE365" s="236"/>
      <c r="AF365" s="236"/>
      <c r="AG365" s="236"/>
      <c r="AH365" s="236"/>
      <c r="AI365" s="236"/>
      <c r="AJ365" s="236"/>
      <c r="AK365" s="236"/>
      <c r="AL365" s="236"/>
      <c r="AM365" s="236"/>
      <c r="AN365" s="236"/>
      <c r="AO365" s="236"/>
      <c r="AP365" s="236"/>
      <c r="AQ365" s="236"/>
      <c r="AR365" s="236"/>
      <c r="AS365" s="177">
        <f t="shared" si="8"/>
        <v>0</v>
      </c>
    </row>
    <row r="366" spans="1:113" s="225" customFormat="1" hidden="1">
      <c r="A366" s="178" t="s">
        <v>610</v>
      </c>
      <c r="B366" s="243"/>
      <c r="C366" s="242"/>
      <c r="D366" s="241"/>
      <c r="E366" s="240"/>
      <c r="F366" s="239"/>
      <c r="G366" s="238"/>
      <c r="H366" s="231"/>
      <c r="I366" s="237"/>
      <c r="J366" s="236"/>
      <c r="K366" s="236"/>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c r="AG366" s="236"/>
      <c r="AH366" s="236"/>
      <c r="AI366" s="236"/>
      <c r="AJ366" s="236"/>
      <c r="AK366" s="236"/>
      <c r="AL366" s="236"/>
      <c r="AM366" s="236"/>
      <c r="AN366" s="236"/>
      <c r="AO366" s="236"/>
      <c r="AP366" s="236"/>
      <c r="AQ366" s="236"/>
      <c r="AR366" s="236"/>
      <c r="AS366" s="177">
        <f t="shared" si="8"/>
        <v>0</v>
      </c>
      <c r="AT366" s="172"/>
      <c r="AU366" s="173"/>
      <c r="AV366" s="173"/>
      <c r="AW366" s="173"/>
      <c r="AX366" s="172"/>
      <c r="AY366" s="172"/>
      <c r="AZ366" s="172"/>
      <c r="BA366" s="172"/>
      <c r="BB366" s="172"/>
      <c r="BC366" s="172"/>
      <c r="BD366" s="172"/>
      <c r="BE366" s="172"/>
      <c r="BF366" s="172"/>
      <c r="BG366" s="172"/>
      <c r="BH366" s="172"/>
      <c r="BI366" s="172"/>
      <c r="BJ366" s="172"/>
      <c r="BK366" s="172"/>
      <c r="BL366" s="172"/>
      <c r="BM366" s="172"/>
      <c r="BN366" s="172"/>
      <c r="BO366" s="172"/>
      <c r="BP366" s="172"/>
      <c r="BQ366" s="172"/>
      <c r="BR366" s="172"/>
      <c r="BS366" s="172"/>
      <c r="BT366" s="172"/>
      <c r="BU366" s="172"/>
      <c r="BV366" s="172"/>
      <c r="BW366" s="172"/>
      <c r="BX366" s="172"/>
      <c r="BY366" s="172"/>
      <c r="BZ366" s="172"/>
      <c r="CA366" s="172"/>
      <c r="CB366" s="172"/>
      <c r="CC366" s="172"/>
      <c r="CD366" s="172"/>
      <c r="CE366" s="172"/>
      <c r="CF366" s="172"/>
      <c r="CG366" s="172"/>
      <c r="CH366" s="172"/>
      <c r="CI366" s="172"/>
      <c r="CJ366" s="172"/>
      <c r="CK366" s="172"/>
      <c r="CL366" s="172"/>
      <c r="CM366" s="172"/>
      <c r="CN366" s="172"/>
      <c r="CO366" s="172"/>
      <c r="CP366" s="172"/>
      <c r="CQ366" s="172"/>
      <c r="CR366" s="172"/>
      <c r="CS366" s="172"/>
      <c r="CT366" s="172"/>
      <c r="CU366" s="172"/>
      <c r="CV366" s="172"/>
      <c r="CW366" s="172"/>
      <c r="CX366" s="172"/>
      <c r="CY366" s="172"/>
      <c r="CZ366" s="172"/>
      <c r="DA366" s="172"/>
      <c r="DB366" s="172"/>
      <c r="DC366" s="172"/>
      <c r="DD366" s="172"/>
      <c r="DE366" s="172"/>
      <c r="DF366" s="172"/>
      <c r="DG366" s="172"/>
      <c r="DH366" s="172"/>
      <c r="DI366" s="172"/>
    </row>
    <row r="367" spans="1:113" s="225" customFormat="1" hidden="1">
      <c r="A367" s="178" t="s">
        <v>611</v>
      </c>
      <c r="B367" s="243"/>
      <c r="C367" s="242"/>
      <c r="D367" s="241"/>
      <c r="E367" s="240"/>
      <c r="F367" s="239"/>
      <c r="G367" s="238"/>
      <c r="H367" s="231"/>
      <c r="I367" s="237"/>
      <c r="J367" s="236"/>
      <c r="K367" s="236"/>
      <c r="L367" s="236"/>
      <c r="M367" s="236"/>
      <c r="N367" s="236"/>
      <c r="O367" s="236"/>
      <c r="P367" s="236"/>
      <c r="Q367" s="236"/>
      <c r="R367" s="236"/>
      <c r="S367" s="236"/>
      <c r="T367" s="236"/>
      <c r="U367" s="236"/>
      <c r="V367" s="236"/>
      <c r="W367" s="236"/>
      <c r="X367" s="236"/>
      <c r="Y367" s="236"/>
      <c r="Z367" s="236"/>
      <c r="AA367" s="236"/>
      <c r="AB367" s="236"/>
      <c r="AC367" s="236"/>
      <c r="AD367" s="236"/>
      <c r="AE367" s="236"/>
      <c r="AF367" s="236"/>
      <c r="AG367" s="236"/>
      <c r="AH367" s="236"/>
      <c r="AI367" s="236"/>
      <c r="AJ367" s="236"/>
      <c r="AK367" s="236"/>
      <c r="AL367" s="236"/>
      <c r="AM367" s="236"/>
      <c r="AN367" s="236"/>
      <c r="AO367" s="236"/>
      <c r="AP367" s="236"/>
      <c r="AQ367" s="236"/>
      <c r="AR367" s="236"/>
      <c r="AS367" s="177">
        <f t="shared" si="8"/>
        <v>0</v>
      </c>
      <c r="AT367" s="172"/>
      <c r="AU367" s="173"/>
      <c r="AV367" s="173"/>
      <c r="AW367" s="173"/>
      <c r="AX367" s="172"/>
      <c r="AY367" s="172"/>
      <c r="AZ367" s="172"/>
      <c r="BA367" s="172"/>
      <c r="BB367" s="172"/>
      <c r="BC367" s="172"/>
      <c r="BD367" s="172"/>
      <c r="BE367" s="172"/>
      <c r="BF367" s="172"/>
      <c r="BG367" s="172"/>
      <c r="BH367" s="172"/>
      <c r="BI367" s="172"/>
      <c r="BJ367" s="172"/>
      <c r="BK367" s="172"/>
      <c r="BL367" s="172"/>
      <c r="BM367" s="172"/>
      <c r="BN367" s="172"/>
      <c r="BO367" s="172"/>
      <c r="BP367" s="172"/>
      <c r="BQ367" s="172"/>
      <c r="BR367" s="172"/>
      <c r="BS367" s="172"/>
      <c r="BT367" s="172"/>
      <c r="BU367" s="172"/>
      <c r="BV367" s="172"/>
      <c r="BW367" s="172"/>
      <c r="BX367" s="172"/>
      <c r="BY367" s="172"/>
      <c r="BZ367" s="172"/>
      <c r="CA367" s="172"/>
      <c r="CB367" s="172"/>
      <c r="CC367" s="172"/>
      <c r="CD367" s="172"/>
      <c r="CE367" s="172"/>
      <c r="CF367" s="172"/>
      <c r="CG367" s="172"/>
      <c r="CH367" s="172"/>
      <c r="CI367" s="172"/>
      <c r="CJ367" s="172"/>
      <c r="CK367" s="172"/>
      <c r="CL367" s="172"/>
      <c r="CM367" s="172"/>
      <c r="CN367" s="172"/>
      <c r="CO367" s="172"/>
      <c r="CP367" s="172"/>
      <c r="CQ367" s="172"/>
      <c r="CR367" s="172"/>
      <c r="CS367" s="172"/>
      <c r="CT367" s="172"/>
      <c r="CU367" s="172"/>
      <c r="CV367" s="172"/>
      <c r="CW367" s="172"/>
      <c r="CX367" s="172"/>
      <c r="CY367" s="172"/>
      <c r="CZ367" s="172"/>
      <c r="DA367" s="172"/>
      <c r="DB367" s="172"/>
      <c r="DC367" s="172"/>
      <c r="DD367" s="172"/>
      <c r="DE367" s="172"/>
      <c r="DF367" s="172"/>
      <c r="DG367" s="172"/>
      <c r="DH367" s="172"/>
      <c r="DI367" s="172"/>
    </row>
    <row r="368" spans="1:113" s="225" customFormat="1" hidden="1">
      <c r="A368" s="178" t="s">
        <v>612</v>
      </c>
      <c r="B368" s="243"/>
      <c r="C368" s="242"/>
      <c r="D368" s="241"/>
      <c r="E368" s="240"/>
      <c r="F368" s="239"/>
      <c r="G368" s="238"/>
      <c r="H368" s="231"/>
      <c r="I368" s="237"/>
      <c r="J368" s="236"/>
      <c r="K368" s="236"/>
      <c r="L368" s="236"/>
      <c r="M368" s="236"/>
      <c r="N368" s="236"/>
      <c r="O368" s="236"/>
      <c r="P368" s="236"/>
      <c r="Q368" s="236"/>
      <c r="R368" s="236"/>
      <c r="S368" s="236"/>
      <c r="T368" s="236"/>
      <c r="U368" s="236"/>
      <c r="V368" s="236"/>
      <c r="W368" s="236"/>
      <c r="X368" s="236"/>
      <c r="Y368" s="236"/>
      <c r="Z368" s="236"/>
      <c r="AA368" s="236"/>
      <c r="AB368" s="236"/>
      <c r="AC368" s="236"/>
      <c r="AD368" s="236"/>
      <c r="AE368" s="236"/>
      <c r="AF368" s="236"/>
      <c r="AG368" s="236"/>
      <c r="AH368" s="236"/>
      <c r="AI368" s="236"/>
      <c r="AJ368" s="236"/>
      <c r="AK368" s="236"/>
      <c r="AL368" s="236"/>
      <c r="AM368" s="236"/>
      <c r="AN368" s="236"/>
      <c r="AO368" s="236"/>
      <c r="AP368" s="236"/>
      <c r="AQ368" s="236"/>
      <c r="AR368" s="236"/>
      <c r="AS368" s="177">
        <f t="shared" si="8"/>
        <v>0</v>
      </c>
      <c r="AT368" s="172"/>
      <c r="AU368" s="173"/>
      <c r="AV368" s="173"/>
      <c r="AW368" s="173"/>
      <c r="AX368" s="172"/>
      <c r="AY368" s="172"/>
      <c r="AZ368" s="172"/>
      <c r="BA368" s="172"/>
      <c r="BB368" s="172"/>
      <c r="BC368" s="172"/>
      <c r="BD368" s="172"/>
      <c r="BE368" s="172"/>
      <c r="BF368" s="172"/>
      <c r="BG368" s="172"/>
      <c r="BH368" s="172"/>
      <c r="BI368" s="172"/>
      <c r="BJ368" s="172"/>
      <c r="BK368" s="172"/>
      <c r="BL368" s="172"/>
      <c r="BM368" s="172"/>
      <c r="BN368" s="172"/>
      <c r="BO368" s="172"/>
      <c r="BP368" s="172"/>
      <c r="BQ368" s="172"/>
      <c r="BR368" s="172"/>
      <c r="BS368" s="172"/>
      <c r="BT368" s="172"/>
      <c r="BU368" s="172"/>
      <c r="BV368" s="172"/>
      <c r="BW368" s="172"/>
      <c r="BX368" s="172"/>
      <c r="BY368" s="172"/>
      <c r="BZ368" s="172"/>
      <c r="CA368" s="172"/>
      <c r="CB368" s="172"/>
      <c r="CC368" s="172"/>
      <c r="CD368" s="172"/>
      <c r="CE368" s="172"/>
      <c r="CF368" s="172"/>
      <c r="CG368" s="172"/>
      <c r="CH368" s="172"/>
      <c r="CI368" s="172"/>
      <c r="CJ368" s="172"/>
      <c r="CK368" s="172"/>
      <c r="CL368" s="172"/>
      <c r="CM368" s="172"/>
      <c r="CN368" s="172"/>
      <c r="CO368" s="172"/>
      <c r="CP368" s="172"/>
      <c r="CQ368" s="172"/>
      <c r="CR368" s="172"/>
      <c r="CS368" s="172"/>
      <c r="CT368" s="172"/>
      <c r="CU368" s="172"/>
      <c r="CV368" s="172"/>
      <c r="CW368" s="172"/>
      <c r="CX368" s="172"/>
      <c r="CY368" s="172"/>
      <c r="CZ368" s="172"/>
      <c r="DA368" s="172"/>
      <c r="DB368" s="172"/>
      <c r="DC368" s="172"/>
      <c r="DD368" s="172"/>
      <c r="DE368" s="172"/>
      <c r="DF368" s="172"/>
      <c r="DG368" s="172"/>
      <c r="DH368" s="172"/>
      <c r="DI368" s="172"/>
    </row>
    <row r="369" spans="1:113" s="225" customFormat="1" hidden="1">
      <c r="A369" s="178" t="s">
        <v>613</v>
      </c>
      <c r="B369" s="243"/>
      <c r="C369" s="242"/>
      <c r="D369" s="241"/>
      <c r="E369" s="240"/>
      <c r="F369" s="239"/>
      <c r="G369" s="238"/>
      <c r="H369" s="231"/>
      <c r="I369" s="237"/>
      <c r="J369" s="236"/>
      <c r="K369" s="236"/>
      <c r="L369" s="236"/>
      <c r="M369" s="236"/>
      <c r="N369" s="236"/>
      <c r="O369" s="236"/>
      <c r="P369" s="236"/>
      <c r="Q369" s="236"/>
      <c r="R369" s="236"/>
      <c r="S369" s="236"/>
      <c r="T369" s="236"/>
      <c r="U369" s="236"/>
      <c r="V369" s="236"/>
      <c r="W369" s="236"/>
      <c r="X369" s="236"/>
      <c r="Y369" s="236"/>
      <c r="Z369" s="236"/>
      <c r="AA369" s="236"/>
      <c r="AB369" s="236"/>
      <c r="AC369" s="236"/>
      <c r="AD369" s="236"/>
      <c r="AE369" s="236"/>
      <c r="AF369" s="236"/>
      <c r="AG369" s="236"/>
      <c r="AH369" s="236"/>
      <c r="AI369" s="236"/>
      <c r="AJ369" s="236"/>
      <c r="AK369" s="236"/>
      <c r="AL369" s="236"/>
      <c r="AM369" s="236"/>
      <c r="AN369" s="236"/>
      <c r="AO369" s="236"/>
      <c r="AP369" s="236"/>
      <c r="AQ369" s="236"/>
      <c r="AR369" s="236"/>
      <c r="AS369" s="177">
        <f t="shared" si="8"/>
        <v>0</v>
      </c>
      <c r="AT369" s="172"/>
      <c r="AU369" s="173"/>
      <c r="AV369" s="173"/>
      <c r="AW369" s="173"/>
      <c r="AX369" s="172"/>
      <c r="AY369" s="172"/>
      <c r="AZ369" s="172"/>
      <c r="BA369" s="172"/>
      <c r="BB369" s="172"/>
      <c r="BC369" s="172"/>
      <c r="BD369" s="172"/>
      <c r="BE369" s="172"/>
      <c r="BF369" s="172"/>
      <c r="BG369" s="172"/>
      <c r="BH369" s="172"/>
      <c r="BI369" s="172"/>
      <c r="BJ369" s="172"/>
      <c r="BK369" s="172"/>
      <c r="BL369" s="172"/>
      <c r="BM369" s="172"/>
      <c r="BN369" s="172"/>
      <c r="BO369" s="172"/>
      <c r="BP369" s="172"/>
      <c r="BQ369" s="172"/>
      <c r="BR369" s="172"/>
      <c r="BS369" s="172"/>
      <c r="BT369" s="172"/>
      <c r="BU369" s="172"/>
      <c r="BV369" s="172"/>
      <c r="BW369" s="172"/>
      <c r="BX369" s="172"/>
      <c r="BY369" s="172"/>
      <c r="BZ369" s="172"/>
      <c r="CA369" s="172"/>
      <c r="CB369" s="172"/>
      <c r="CC369" s="172"/>
      <c r="CD369" s="172"/>
      <c r="CE369" s="172"/>
      <c r="CF369" s="172"/>
      <c r="CG369" s="172"/>
      <c r="CH369" s="172"/>
      <c r="CI369" s="172"/>
      <c r="CJ369" s="172"/>
      <c r="CK369" s="172"/>
      <c r="CL369" s="172"/>
      <c r="CM369" s="172"/>
      <c r="CN369" s="172"/>
      <c r="CO369" s="172"/>
      <c r="CP369" s="172"/>
      <c r="CQ369" s="172"/>
      <c r="CR369" s="172"/>
      <c r="CS369" s="172"/>
      <c r="CT369" s="172"/>
      <c r="CU369" s="172"/>
      <c r="CV369" s="172"/>
      <c r="CW369" s="172"/>
      <c r="CX369" s="172"/>
      <c r="CY369" s="172"/>
      <c r="CZ369" s="172"/>
      <c r="DA369" s="172"/>
      <c r="DB369" s="172"/>
      <c r="DC369" s="172"/>
      <c r="DD369" s="172"/>
      <c r="DE369" s="172"/>
      <c r="DF369" s="172"/>
      <c r="DG369" s="172"/>
      <c r="DH369" s="172"/>
      <c r="DI369" s="172"/>
    </row>
    <row r="370" spans="1:113" s="225" customFormat="1" hidden="1">
      <c r="A370" s="178" t="s">
        <v>614</v>
      </c>
      <c r="B370" s="243"/>
      <c r="C370" s="242"/>
      <c r="D370" s="241"/>
      <c r="E370" s="240"/>
      <c r="F370" s="239"/>
      <c r="G370" s="238"/>
      <c r="H370" s="231"/>
      <c r="I370" s="237"/>
      <c r="J370" s="236"/>
      <c r="K370" s="236"/>
      <c r="L370" s="236"/>
      <c r="M370" s="236"/>
      <c r="N370" s="236"/>
      <c r="O370" s="236"/>
      <c r="P370" s="236"/>
      <c r="Q370" s="236"/>
      <c r="R370" s="236"/>
      <c r="S370" s="236"/>
      <c r="T370" s="236"/>
      <c r="U370" s="236"/>
      <c r="V370" s="236"/>
      <c r="W370" s="236"/>
      <c r="X370" s="236"/>
      <c r="Y370" s="236"/>
      <c r="Z370" s="236"/>
      <c r="AA370" s="236"/>
      <c r="AB370" s="236"/>
      <c r="AC370" s="236"/>
      <c r="AD370" s="236"/>
      <c r="AE370" s="236"/>
      <c r="AF370" s="236"/>
      <c r="AG370" s="236"/>
      <c r="AH370" s="236"/>
      <c r="AI370" s="236"/>
      <c r="AJ370" s="236"/>
      <c r="AK370" s="236"/>
      <c r="AL370" s="236"/>
      <c r="AM370" s="236"/>
      <c r="AN370" s="236"/>
      <c r="AO370" s="236"/>
      <c r="AP370" s="236"/>
      <c r="AQ370" s="236"/>
      <c r="AR370" s="236"/>
      <c r="AS370" s="177">
        <f t="shared" si="8"/>
        <v>0</v>
      </c>
      <c r="AT370" s="172"/>
      <c r="AU370" s="173"/>
      <c r="AV370" s="173"/>
      <c r="AW370" s="173"/>
      <c r="AX370" s="172"/>
      <c r="AY370" s="172"/>
      <c r="AZ370" s="172"/>
      <c r="BA370" s="172"/>
      <c r="BB370" s="172"/>
      <c r="BC370" s="172"/>
      <c r="BD370" s="172"/>
      <c r="BE370" s="172"/>
      <c r="BF370" s="172"/>
      <c r="BG370" s="172"/>
      <c r="BH370" s="172"/>
      <c r="BI370" s="172"/>
      <c r="BJ370" s="172"/>
      <c r="BK370" s="172"/>
      <c r="BL370" s="172"/>
      <c r="BM370" s="172"/>
      <c r="BN370" s="172"/>
      <c r="BO370" s="172"/>
      <c r="BP370" s="172"/>
      <c r="BQ370" s="172"/>
      <c r="BR370" s="172"/>
      <c r="BS370" s="172"/>
      <c r="BT370" s="172"/>
      <c r="BU370" s="172"/>
      <c r="BV370" s="172"/>
      <c r="BW370" s="172"/>
      <c r="BX370" s="172"/>
      <c r="BY370" s="172"/>
      <c r="BZ370" s="172"/>
      <c r="CA370" s="172"/>
      <c r="CB370" s="172"/>
      <c r="CC370" s="172"/>
      <c r="CD370" s="172"/>
      <c r="CE370" s="172"/>
      <c r="CF370" s="172"/>
      <c r="CG370" s="172"/>
      <c r="CH370" s="172"/>
      <c r="CI370" s="172"/>
      <c r="CJ370" s="172"/>
      <c r="CK370" s="172"/>
      <c r="CL370" s="172"/>
      <c r="CM370" s="172"/>
      <c r="CN370" s="172"/>
      <c r="CO370" s="172"/>
      <c r="CP370" s="172"/>
      <c r="CQ370" s="172"/>
      <c r="CR370" s="172"/>
      <c r="CS370" s="172"/>
      <c r="CT370" s="172"/>
      <c r="CU370" s="172"/>
      <c r="CV370" s="172"/>
      <c r="CW370" s="172"/>
      <c r="CX370" s="172"/>
      <c r="CY370" s="172"/>
      <c r="CZ370" s="172"/>
      <c r="DA370" s="172"/>
      <c r="DB370" s="172"/>
      <c r="DC370" s="172"/>
      <c r="DD370" s="172"/>
      <c r="DE370" s="172"/>
      <c r="DF370" s="172"/>
      <c r="DG370" s="172"/>
      <c r="DH370" s="172"/>
      <c r="DI370" s="172"/>
    </row>
    <row r="371" spans="1:113" s="225" customFormat="1" hidden="1">
      <c r="A371" s="178" t="s">
        <v>615</v>
      </c>
      <c r="B371" s="243"/>
      <c r="C371" s="242"/>
      <c r="D371" s="241"/>
      <c r="E371" s="240"/>
      <c r="F371" s="239"/>
      <c r="G371" s="238"/>
      <c r="H371" s="231"/>
      <c r="I371" s="237"/>
      <c r="J371" s="236"/>
      <c r="K371" s="236"/>
      <c r="L371" s="236"/>
      <c r="M371" s="236"/>
      <c r="N371" s="236"/>
      <c r="O371" s="236"/>
      <c r="P371" s="236"/>
      <c r="Q371" s="236"/>
      <c r="R371" s="236"/>
      <c r="S371" s="236"/>
      <c r="T371" s="236"/>
      <c r="U371" s="236"/>
      <c r="V371" s="236"/>
      <c r="W371" s="236"/>
      <c r="X371" s="236"/>
      <c r="Y371" s="236"/>
      <c r="Z371" s="236"/>
      <c r="AA371" s="236"/>
      <c r="AB371" s="236"/>
      <c r="AC371" s="236"/>
      <c r="AD371" s="236"/>
      <c r="AE371" s="236"/>
      <c r="AF371" s="236"/>
      <c r="AG371" s="236"/>
      <c r="AH371" s="236"/>
      <c r="AI371" s="236"/>
      <c r="AJ371" s="236"/>
      <c r="AK371" s="236"/>
      <c r="AL371" s="236"/>
      <c r="AM371" s="236"/>
      <c r="AN371" s="236"/>
      <c r="AO371" s="236"/>
      <c r="AP371" s="236"/>
      <c r="AQ371" s="236"/>
      <c r="AR371" s="236"/>
      <c r="AS371" s="177">
        <f t="shared" si="8"/>
        <v>0</v>
      </c>
      <c r="AT371" s="172"/>
      <c r="AU371" s="173"/>
      <c r="AV371" s="173"/>
      <c r="AW371" s="173"/>
      <c r="AX371" s="172"/>
      <c r="AY371" s="172"/>
      <c r="AZ371" s="172"/>
      <c r="BA371" s="172"/>
      <c r="BB371" s="172"/>
      <c r="BC371" s="172"/>
      <c r="BD371" s="172"/>
      <c r="BE371" s="172"/>
      <c r="BF371" s="172"/>
      <c r="BG371" s="172"/>
      <c r="BH371" s="172"/>
      <c r="BI371" s="172"/>
      <c r="BJ371" s="172"/>
      <c r="BK371" s="172"/>
      <c r="BL371" s="172"/>
      <c r="BM371" s="172"/>
      <c r="BN371" s="172"/>
      <c r="BO371" s="172"/>
      <c r="BP371" s="172"/>
      <c r="BQ371" s="172"/>
      <c r="BR371" s="172"/>
      <c r="BS371" s="172"/>
      <c r="BT371" s="172"/>
      <c r="BU371" s="172"/>
      <c r="BV371" s="172"/>
      <c r="BW371" s="172"/>
      <c r="BX371" s="172"/>
      <c r="BY371" s="172"/>
      <c r="BZ371" s="172"/>
      <c r="CA371" s="172"/>
      <c r="CB371" s="172"/>
      <c r="CC371" s="172"/>
      <c r="CD371" s="172"/>
      <c r="CE371" s="172"/>
      <c r="CF371" s="172"/>
      <c r="CG371" s="172"/>
      <c r="CH371" s="172"/>
      <c r="CI371" s="172"/>
      <c r="CJ371" s="172"/>
      <c r="CK371" s="172"/>
      <c r="CL371" s="172"/>
      <c r="CM371" s="172"/>
      <c r="CN371" s="172"/>
      <c r="CO371" s="172"/>
      <c r="CP371" s="172"/>
      <c r="CQ371" s="172"/>
      <c r="CR371" s="172"/>
      <c r="CS371" s="172"/>
      <c r="CT371" s="172"/>
      <c r="CU371" s="172"/>
      <c r="CV371" s="172"/>
      <c r="CW371" s="172"/>
      <c r="CX371" s="172"/>
      <c r="CY371" s="172"/>
      <c r="CZ371" s="172"/>
      <c r="DA371" s="172"/>
      <c r="DB371" s="172"/>
      <c r="DC371" s="172"/>
      <c r="DD371" s="172"/>
      <c r="DE371" s="172"/>
      <c r="DF371" s="172"/>
      <c r="DG371" s="172"/>
      <c r="DH371" s="172"/>
      <c r="DI371" s="172"/>
    </row>
    <row r="372" spans="1:113" s="225" customFormat="1" hidden="1">
      <c r="A372" s="178" t="s">
        <v>616</v>
      </c>
      <c r="B372" s="243"/>
      <c r="C372" s="242"/>
      <c r="D372" s="241"/>
      <c r="E372" s="240"/>
      <c r="F372" s="239"/>
      <c r="G372" s="238"/>
      <c r="H372" s="231"/>
      <c r="I372" s="237"/>
      <c r="J372" s="236"/>
      <c r="K372" s="236"/>
      <c r="L372" s="236"/>
      <c r="M372" s="236"/>
      <c r="N372" s="236"/>
      <c r="O372" s="236"/>
      <c r="P372" s="236"/>
      <c r="Q372" s="236"/>
      <c r="R372" s="236"/>
      <c r="S372" s="236"/>
      <c r="T372" s="236"/>
      <c r="U372" s="236"/>
      <c r="V372" s="236"/>
      <c r="W372" s="236"/>
      <c r="X372" s="236"/>
      <c r="Y372" s="236"/>
      <c r="Z372" s="236"/>
      <c r="AA372" s="236"/>
      <c r="AB372" s="236"/>
      <c r="AC372" s="236"/>
      <c r="AD372" s="236"/>
      <c r="AE372" s="236"/>
      <c r="AF372" s="236"/>
      <c r="AG372" s="236"/>
      <c r="AH372" s="236"/>
      <c r="AI372" s="236"/>
      <c r="AJ372" s="236"/>
      <c r="AK372" s="236"/>
      <c r="AL372" s="236"/>
      <c r="AM372" s="236"/>
      <c r="AN372" s="236"/>
      <c r="AO372" s="236"/>
      <c r="AP372" s="236"/>
      <c r="AQ372" s="236"/>
      <c r="AR372" s="236"/>
      <c r="AS372" s="177">
        <f t="shared" si="8"/>
        <v>0</v>
      </c>
      <c r="AT372" s="172"/>
      <c r="AU372" s="173"/>
      <c r="AV372" s="173"/>
      <c r="AW372" s="173"/>
      <c r="AX372" s="172"/>
      <c r="AY372" s="172"/>
      <c r="AZ372" s="172"/>
      <c r="BA372" s="172"/>
      <c r="BB372" s="172"/>
      <c r="BC372" s="172"/>
      <c r="BD372" s="172"/>
      <c r="BE372" s="172"/>
      <c r="BF372" s="172"/>
      <c r="BG372" s="172"/>
      <c r="BH372" s="172"/>
      <c r="BI372" s="172"/>
      <c r="BJ372" s="172"/>
      <c r="BK372" s="172"/>
      <c r="BL372" s="172"/>
      <c r="BM372" s="172"/>
      <c r="BN372" s="172"/>
      <c r="BO372" s="172"/>
      <c r="BP372" s="172"/>
      <c r="BQ372" s="172"/>
      <c r="BR372" s="172"/>
      <c r="BS372" s="172"/>
      <c r="BT372" s="172"/>
      <c r="BU372" s="172"/>
      <c r="BV372" s="172"/>
      <c r="BW372" s="172"/>
      <c r="BX372" s="172"/>
      <c r="BY372" s="172"/>
      <c r="BZ372" s="172"/>
      <c r="CA372" s="172"/>
      <c r="CB372" s="172"/>
      <c r="CC372" s="172"/>
      <c r="CD372" s="172"/>
      <c r="CE372" s="172"/>
      <c r="CF372" s="172"/>
      <c r="CG372" s="172"/>
      <c r="CH372" s="172"/>
      <c r="CI372" s="172"/>
      <c r="CJ372" s="172"/>
      <c r="CK372" s="172"/>
      <c r="CL372" s="172"/>
      <c r="CM372" s="172"/>
      <c r="CN372" s="172"/>
      <c r="CO372" s="172"/>
      <c r="CP372" s="172"/>
      <c r="CQ372" s="172"/>
      <c r="CR372" s="172"/>
      <c r="CS372" s="172"/>
      <c r="CT372" s="172"/>
      <c r="CU372" s="172"/>
      <c r="CV372" s="172"/>
      <c r="CW372" s="172"/>
      <c r="CX372" s="172"/>
      <c r="CY372" s="172"/>
      <c r="CZ372" s="172"/>
      <c r="DA372" s="172"/>
      <c r="DB372" s="172"/>
      <c r="DC372" s="172"/>
      <c r="DD372" s="172"/>
      <c r="DE372" s="172"/>
      <c r="DF372" s="172"/>
      <c r="DG372" s="172"/>
      <c r="DH372" s="172"/>
      <c r="DI372" s="172"/>
    </row>
    <row r="373" spans="1:113" hidden="1">
      <c r="A373" s="178" t="s">
        <v>617</v>
      </c>
      <c r="B373" s="243"/>
      <c r="C373" s="242"/>
      <c r="D373" s="241"/>
      <c r="E373" s="240"/>
      <c r="F373" s="239"/>
      <c r="G373" s="238"/>
      <c r="H373" s="231"/>
      <c r="I373" s="237"/>
      <c r="J373" s="236"/>
      <c r="K373" s="236"/>
      <c r="L373" s="236"/>
      <c r="M373" s="236"/>
      <c r="N373" s="236"/>
      <c r="O373" s="236"/>
      <c r="P373" s="236"/>
      <c r="Q373" s="236"/>
      <c r="R373" s="236"/>
      <c r="S373" s="236"/>
      <c r="T373" s="236"/>
      <c r="U373" s="236"/>
      <c r="V373" s="236"/>
      <c r="W373" s="236"/>
      <c r="X373" s="236"/>
      <c r="Y373" s="236"/>
      <c r="Z373" s="236"/>
      <c r="AA373" s="236"/>
      <c r="AB373" s="236"/>
      <c r="AC373" s="236"/>
      <c r="AD373" s="236"/>
      <c r="AE373" s="236"/>
      <c r="AF373" s="236"/>
      <c r="AG373" s="236"/>
      <c r="AH373" s="236"/>
      <c r="AI373" s="236"/>
      <c r="AJ373" s="236"/>
      <c r="AK373" s="236"/>
      <c r="AL373" s="236"/>
      <c r="AM373" s="236"/>
      <c r="AN373" s="236"/>
      <c r="AO373" s="236"/>
      <c r="AP373" s="236"/>
      <c r="AQ373" s="236"/>
      <c r="AR373" s="236"/>
      <c r="AS373" s="177">
        <f t="shared" si="8"/>
        <v>0</v>
      </c>
    </row>
    <row r="374" spans="1:113" s="225" customFormat="1" hidden="1">
      <c r="A374" s="178" t="s">
        <v>618</v>
      </c>
      <c r="B374" s="243"/>
      <c r="C374" s="242"/>
      <c r="D374" s="241"/>
      <c r="E374" s="240"/>
      <c r="F374" s="239"/>
      <c r="G374" s="238"/>
      <c r="H374" s="231"/>
      <c r="I374" s="237"/>
      <c r="J374" s="236"/>
      <c r="K374" s="236"/>
      <c r="L374" s="236"/>
      <c r="M374" s="236"/>
      <c r="N374" s="236"/>
      <c r="O374" s="236"/>
      <c r="P374" s="236"/>
      <c r="Q374" s="236"/>
      <c r="R374" s="236"/>
      <c r="S374" s="236"/>
      <c r="T374" s="236"/>
      <c r="U374" s="236"/>
      <c r="V374" s="236"/>
      <c r="W374" s="236"/>
      <c r="X374" s="236"/>
      <c r="Y374" s="236"/>
      <c r="Z374" s="236"/>
      <c r="AA374" s="236"/>
      <c r="AB374" s="236"/>
      <c r="AC374" s="236"/>
      <c r="AD374" s="236"/>
      <c r="AE374" s="236"/>
      <c r="AF374" s="236"/>
      <c r="AG374" s="236"/>
      <c r="AH374" s="236"/>
      <c r="AI374" s="236"/>
      <c r="AJ374" s="236"/>
      <c r="AK374" s="236"/>
      <c r="AL374" s="236"/>
      <c r="AM374" s="236"/>
      <c r="AN374" s="236"/>
      <c r="AO374" s="236"/>
      <c r="AP374" s="236"/>
      <c r="AQ374" s="236"/>
      <c r="AR374" s="236"/>
      <c r="AS374" s="177">
        <f t="shared" si="8"/>
        <v>0</v>
      </c>
      <c r="AT374" s="172"/>
      <c r="AU374" s="173"/>
      <c r="AV374" s="173"/>
      <c r="AW374" s="173"/>
      <c r="AX374" s="172"/>
      <c r="AY374" s="172"/>
      <c r="AZ374" s="172"/>
      <c r="BA374" s="172"/>
      <c r="BB374" s="172"/>
      <c r="BC374" s="172"/>
      <c r="BD374" s="172"/>
      <c r="BE374" s="172"/>
      <c r="BF374" s="172"/>
      <c r="BG374" s="172"/>
      <c r="BH374" s="172"/>
      <c r="BI374" s="172"/>
      <c r="BJ374" s="172"/>
      <c r="BK374" s="172"/>
      <c r="BL374" s="172"/>
      <c r="BM374" s="172"/>
      <c r="BN374" s="172"/>
      <c r="BO374" s="172"/>
      <c r="BP374" s="172"/>
      <c r="BQ374" s="172"/>
      <c r="BR374" s="172"/>
      <c r="BS374" s="172"/>
      <c r="BT374" s="172"/>
      <c r="BU374" s="172"/>
      <c r="BV374" s="172"/>
      <c r="BW374" s="172"/>
      <c r="BX374" s="172"/>
      <c r="BY374" s="172"/>
      <c r="BZ374" s="172"/>
      <c r="CA374" s="172"/>
      <c r="CB374" s="172"/>
      <c r="CC374" s="172"/>
      <c r="CD374" s="172"/>
      <c r="CE374" s="172"/>
      <c r="CF374" s="172"/>
      <c r="CG374" s="172"/>
      <c r="CH374" s="172"/>
      <c r="CI374" s="172"/>
      <c r="CJ374" s="172"/>
      <c r="CK374" s="172"/>
      <c r="CL374" s="172"/>
      <c r="CM374" s="172"/>
      <c r="CN374" s="172"/>
      <c r="CO374" s="172"/>
      <c r="CP374" s="172"/>
      <c r="CQ374" s="172"/>
      <c r="CR374" s="172"/>
      <c r="CS374" s="172"/>
      <c r="CT374" s="172"/>
      <c r="CU374" s="172"/>
      <c r="CV374" s="172"/>
      <c r="CW374" s="172"/>
      <c r="CX374" s="172"/>
      <c r="CY374" s="172"/>
      <c r="CZ374" s="172"/>
      <c r="DA374" s="172"/>
      <c r="DB374" s="172"/>
      <c r="DC374" s="172"/>
      <c r="DD374" s="172"/>
      <c r="DE374" s="172"/>
      <c r="DF374" s="172"/>
      <c r="DG374" s="172"/>
      <c r="DH374" s="172"/>
      <c r="DI374" s="172"/>
    </row>
    <row r="375" spans="1:113" s="225" customFormat="1" hidden="1">
      <c r="A375" s="178" t="s">
        <v>619</v>
      </c>
      <c r="B375" s="243"/>
      <c r="C375" s="242"/>
      <c r="D375" s="241"/>
      <c r="E375" s="240"/>
      <c r="F375" s="239"/>
      <c r="G375" s="238"/>
      <c r="H375" s="231"/>
      <c r="I375" s="237"/>
      <c r="J375" s="236"/>
      <c r="K375" s="236"/>
      <c r="L375" s="236"/>
      <c r="M375" s="236"/>
      <c r="N375" s="236"/>
      <c r="O375" s="236"/>
      <c r="P375" s="236"/>
      <c r="Q375" s="236"/>
      <c r="R375" s="236"/>
      <c r="S375" s="236"/>
      <c r="T375" s="236"/>
      <c r="U375" s="236"/>
      <c r="V375" s="236"/>
      <c r="W375" s="236"/>
      <c r="X375" s="236"/>
      <c r="Y375" s="236"/>
      <c r="Z375" s="236"/>
      <c r="AA375" s="236"/>
      <c r="AB375" s="236"/>
      <c r="AC375" s="236"/>
      <c r="AD375" s="236"/>
      <c r="AE375" s="236"/>
      <c r="AF375" s="236"/>
      <c r="AG375" s="236"/>
      <c r="AH375" s="236"/>
      <c r="AI375" s="236"/>
      <c r="AJ375" s="236"/>
      <c r="AK375" s="236"/>
      <c r="AL375" s="236"/>
      <c r="AM375" s="236"/>
      <c r="AN375" s="236"/>
      <c r="AO375" s="236"/>
      <c r="AP375" s="236"/>
      <c r="AQ375" s="236"/>
      <c r="AR375" s="236"/>
      <c r="AS375" s="177">
        <f t="shared" si="8"/>
        <v>0</v>
      </c>
      <c r="AT375" s="172"/>
      <c r="AU375" s="173"/>
      <c r="AV375" s="173"/>
      <c r="AW375" s="173"/>
      <c r="AX375" s="172"/>
      <c r="AY375" s="172"/>
      <c r="AZ375" s="172"/>
      <c r="BA375" s="172"/>
      <c r="BB375" s="172"/>
      <c r="BC375" s="172"/>
      <c r="BD375" s="172"/>
      <c r="BE375" s="172"/>
      <c r="BF375" s="172"/>
      <c r="BG375" s="172"/>
      <c r="BH375" s="172"/>
      <c r="BI375" s="172"/>
      <c r="BJ375" s="172"/>
      <c r="BK375" s="172"/>
      <c r="BL375" s="172"/>
      <c r="BM375" s="172"/>
      <c r="BN375" s="172"/>
      <c r="BO375" s="172"/>
      <c r="BP375" s="172"/>
      <c r="BQ375" s="172"/>
      <c r="BR375" s="172"/>
      <c r="BS375" s="172"/>
      <c r="BT375" s="172"/>
      <c r="BU375" s="172"/>
      <c r="BV375" s="172"/>
      <c r="BW375" s="172"/>
      <c r="BX375" s="172"/>
      <c r="BY375" s="172"/>
      <c r="BZ375" s="172"/>
      <c r="CA375" s="172"/>
      <c r="CB375" s="172"/>
      <c r="CC375" s="172"/>
      <c r="CD375" s="172"/>
      <c r="CE375" s="172"/>
      <c r="CF375" s="172"/>
      <c r="CG375" s="172"/>
      <c r="CH375" s="172"/>
      <c r="CI375" s="172"/>
      <c r="CJ375" s="172"/>
      <c r="CK375" s="172"/>
      <c r="CL375" s="172"/>
      <c r="CM375" s="172"/>
      <c r="CN375" s="172"/>
      <c r="CO375" s="172"/>
      <c r="CP375" s="172"/>
      <c r="CQ375" s="172"/>
      <c r="CR375" s="172"/>
      <c r="CS375" s="172"/>
      <c r="CT375" s="172"/>
      <c r="CU375" s="172"/>
      <c r="CV375" s="172"/>
      <c r="CW375" s="172"/>
      <c r="CX375" s="172"/>
      <c r="CY375" s="172"/>
      <c r="CZ375" s="172"/>
      <c r="DA375" s="172"/>
      <c r="DB375" s="172"/>
      <c r="DC375" s="172"/>
      <c r="DD375" s="172"/>
      <c r="DE375" s="172"/>
      <c r="DF375" s="172"/>
      <c r="DG375" s="172"/>
      <c r="DH375" s="172"/>
      <c r="DI375" s="172"/>
    </row>
    <row r="376" spans="1:113" s="225" customFormat="1" hidden="1">
      <c r="A376" s="178" t="s">
        <v>620</v>
      </c>
      <c r="B376" s="243"/>
      <c r="C376" s="242"/>
      <c r="D376" s="241"/>
      <c r="E376" s="240"/>
      <c r="F376" s="239"/>
      <c r="G376" s="238"/>
      <c r="H376" s="231"/>
      <c r="I376" s="237"/>
      <c r="J376" s="236"/>
      <c r="K376" s="236"/>
      <c r="L376" s="236"/>
      <c r="M376" s="236"/>
      <c r="N376" s="236"/>
      <c r="O376" s="236"/>
      <c r="P376" s="236"/>
      <c r="Q376" s="236"/>
      <c r="R376" s="236"/>
      <c r="S376" s="236"/>
      <c r="T376" s="236"/>
      <c r="U376" s="236"/>
      <c r="V376" s="236"/>
      <c r="W376" s="236"/>
      <c r="X376" s="236"/>
      <c r="Y376" s="236"/>
      <c r="Z376" s="236"/>
      <c r="AA376" s="236"/>
      <c r="AB376" s="236"/>
      <c r="AC376" s="236"/>
      <c r="AD376" s="236"/>
      <c r="AE376" s="236"/>
      <c r="AF376" s="236"/>
      <c r="AG376" s="236"/>
      <c r="AH376" s="236"/>
      <c r="AI376" s="236"/>
      <c r="AJ376" s="236"/>
      <c r="AK376" s="236"/>
      <c r="AL376" s="236"/>
      <c r="AM376" s="236"/>
      <c r="AN376" s="236"/>
      <c r="AO376" s="236"/>
      <c r="AP376" s="236"/>
      <c r="AQ376" s="236"/>
      <c r="AR376" s="236"/>
      <c r="AS376" s="177">
        <f t="shared" si="8"/>
        <v>0</v>
      </c>
      <c r="AT376" s="172"/>
      <c r="AU376" s="173"/>
      <c r="AV376" s="173"/>
      <c r="AW376" s="173"/>
      <c r="AX376" s="172"/>
      <c r="AY376" s="172"/>
      <c r="AZ376" s="172"/>
      <c r="BA376" s="172"/>
      <c r="BB376" s="172"/>
      <c r="BC376" s="172"/>
      <c r="BD376" s="172"/>
      <c r="BE376" s="172"/>
      <c r="BF376" s="172"/>
      <c r="BG376" s="172"/>
      <c r="BH376" s="172"/>
      <c r="BI376" s="172"/>
      <c r="BJ376" s="172"/>
      <c r="BK376" s="172"/>
      <c r="BL376" s="172"/>
      <c r="BM376" s="172"/>
      <c r="BN376" s="172"/>
      <c r="BO376" s="172"/>
      <c r="BP376" s="172"/>
      <c r="BQ376" s="172"/>
      <c r="BR376" s="172"/>
      <c r="BS376" s="172"/>
      <c r="BT376" s="172"/>
      <c r="BU376" s="172"/>
      <c r="BV376" s="172"/>
      <c r="BW376" s="172"/>
      <c r="BX376" s="172"/>
      <c r="BY376" s="172"/>
      <c r="BZ376" s="172"/>
      <c r="CA376" s="172"/>
      <c r="CB376" s="172"/>
      <c r="CC376" s="172"/>
      <c r="CD376" s="172"/>
      <c r="CE376" s="172"/>
      <c r="CF376" s="172"/>
      <c r="CG376" s="172"/>
      <c r="CH376" s="172"/>
      <c r="CI376" s="172"/>
      <c r="CJ376" s="172"/>
      <c r="CK376" s="172"/>
      <c r="CL376" s="172"/>
      <c r="CM376" s="172"/>
      <c r="CN376" s="172"/>
      <c r="CO376" s="172"/>
      <c r="CP376" s="172"/>
      <c r="CQ376" s="172"/>
      <c r="CR376" s="172"/>
      <c r="CS376" s="172"/>
      <c r="CT376" s="172"/>
      <c r="CU376" s="172"/>
      <c r="CV376" s="172"/>
      <c r="CW376" s="172"/>
      <c r="CX376" s="172"/>
      <c r="CY376" s="172"/>
      <c r="CZ376" s="172"/>
      <c r="DA376" s="172"/>
      <c r="DB376" s="172"/>
      <c r="DC376" s="172"/>
      <c r="DD376" s="172"/>
      <c r="DE376" s="172"/>
      <c r="DF376" s="172"/>
      <c r="DG376" s="172"/>
      <c r="DH376" s="172"/>
      <c r="DI376" s="172"/>
    </row>
    <row r="377" spans="1:113" s="225" customFormat="1" hidden="1">
      <c r="A377" s="178" t="s">
        <v>621</v>
      </c>
      <c r="B377" s="243"/>
      <c r="C377" s="242"/>
      <c r="D377" s="241"/>
      <c r="E377" s="240"/>
      <c r="F377" s="239"/>
      <c r="G377" s="238"/>
      <c r="H377" s="231"/>
      <c r="I377" s="237"/>
      <c r="J377" s="236"/>
      <c r="K377" s="236"/>
      <c r="L377" s="236"/>
      <c r="M377" s="236"/>
      <c r="N377" s="236"/>
      <c r="O377" s="236"/>
      <c r="P377" s="236"/>
      <c r="Q377" s="236"/>
      <c r="R377" s="236"/>
      <c r="S377" s="236"/>
      <c r="T377" s="236"/>
      <c r="U377" s="236"/>
      <c r="V377" s="236"/>
      <c r="W377" s="236"/>
      <c r="X377" s="236"/>
      <c r="Y377" s="236"/>
      <c r="Z377" s="236"/>
      <c r="AA377" s="236"/>
      <c r="AB377" s="236"/>
      <c r="AC377" s="236"/>
      <c r="AD377" s="236"/>
      <c r="AE377" s="236"/>
      <c r="AF377" s="236"/>
      <c r="AG377" s="236"/>
      <c r="AH377" s="236"/>
      <c r="AI377" s="236"/>
      <c r="AJ377" s="236"/>
      <c r="AK377" s="236"/>
      <c r="AL377" s="236"/>
      <c r="AM377" s="236"/>
      <c r="AN377" s="236"/>
      <c r="AO377" s="236"/>
      <c r="AP377" s="236"/>
      <c r="AQ377" s="236"/>
      <c r="AR377" s="236"/>
      <c r="AS377" s="177">
        <f t="shared" si="8"/>
        <v>0</v>
      </c>
      <c r="AT377" s="172"/>
      <c r="AU377" s="173"/>
      <c r="AV377" s="173"/>
      <c r="AW377" s="173"/>
      <c r="AX377" s="172"/>
      <c r="AY377" s="172"/>
      <c r="AZ377" s="172"/>
      <c r="BA377" s="172"/>
      <c r="BB377" s="172"/>
      <c r="BC377" s="172"/>
      <c r="BD377" s="172"/>
      <c r="BE377" s="172"/>
      <c r="BF377" s="172"/>
      <c r="BG377" s="172"/>
      <c r="BH377" s="172"/>
      <c r="BI377" s="172"/>
      <c r="BJ377" s="172"/>
      <c r="BK377" s="172"/>
      <c r="BL377" s="172"/>
      <c r="BM377" s="172"/>
      <c r="BN377" s="172"/>
      <c r="BO377" s="172"/>
      <c r="BP377" s="172"/>
      <c r="BQ377" s="172"/>
      <c r="BR377" s="172"/>
      <c r="BS377" s="172"/>
      <c r="BT377" s="172"/>
      <c r="BU377" s="172"/>
      <c r="BV377" s="172"/>
      <c r="BW377" s="172"/>
      <c r="BX377" s="172"/>
      <c r="BY377" s="172"/>
      <c r="BZ377" s="172"/>
      <c r="CA377" s="172"/>
      <c r="CB377" s="172"/>
      <c r="CC377" s="172"/>
      <c r="CD377" s="172"/>
      <c r="CE377" s="172"/>
      <c r="CF377" s="172"/>
      <c r="CG377" s="172"/>
      <c r="CH377" s="172"/>
      <c r="CI377" s="172"/>
      <c r="CJ377" s="172"/>
      <c r="CK377" s="172"/>
      <c r="CL377" s="172"/>
      <c r="CM377" s="172"/>
      <c r="CN377" s="172"/>
      <c r="CO377" s="172"/>
      <c r="CP377" s="172"/>
      <c r="CQ377" s="172"/>
      <c r="CR377" s="172"/>
      <c r="CS377" s="172"/>
      <c r="CT377" s="172"/>
      <c r="CU377" s="172"/>
      <c r="CV377" s="172"/>
      <c r="CW377" s="172"/>
      <c r="CX377" s="172"/>
      <c r="CY377" s="172"/>
      <c r="CZ377" s="172"/>
      <c r="DA377" s="172"/>
      <c r="DB377" s="172"/>
      <c r="DC377" s="172"/>
      <c r="DD377" s="172"/>
      <c r="DE377" s="172"/>
      <c r="DF377" s="172"/>
      <c r="DG377" s="172"/>
      <c r="DH377" s="172"/>
      <c r="DI377" s="172"/>
    </row>
    <row r="378" spans="1:113" s="225" customFormat="1" hidden="1">
      <c r="A378" s="178" t="s">
        <v>622</v>
      </c>
      <c r="B378" s="243"/>
      <c r="C378" s="242"/>
      <c r="D378" s="241"/>
      <c r="E378" s="240"/>
      <c r="F378" s="239"/>
      <c r="G378" s="238"/>
      <c r="H378" s="231"/>
      <c r="I378" s="237"/>
      <c r="J378" s="236"/>
      <c r="K378" s="236"/>
      <c r="L378" s="236"/>
      <c r="M378" s="236"/>
      <c r="N378" s="236"/>
      <c r="O378" s="236"/>
      <c r="P378" s="236"/>
      <c r="Q378" s="236"/>
      <c r="R378" s="236"/>
      <c r="S378" s="236"/>
      <c r="T378" s="236"/>
      <c r="U378" s="236"/>
      <c r="V378" s="236"/>
      <c r="W378" s="236"/>
      <c r="X378" s="236"/>
      <c r="Y378" s="236"/>
      <c r="Z378" s="236"/>
      <c r="AA378" s="236"/>
      <c r="AB378" s="236"/>
      <c r="AC378" s="236"/>
      <c r="AD378" s="236"/>
      <c r="AE378" s="236"/>
      <c r="AF378" s="236"/>
      <c r="AG378" s="236"/>
      <c r="AH378" s="236"/>
      <c r="AI378" s="236"/>
      <c r="AJ378" s="236"/>
      <c r="AK378" s="236"/>
      <c r="AL378" s="236"/>
      <c r="AM378" s="236"/>
      <c r="AN378" s="236"/>
      <c r="AO378" s="236"/>
      <c r="AP378" s="236"/>
      <c r="AQ378" s="236"/>
      <c r="AR378" s="236"/>
      <c r="AS378" s="177">
        <f t="shared" si="8"/>
        <v>0</v>
      </c>
      <c r="AT378" s="172"/>
      <c r="AU378" s="173"/>
      <c r="AV378" s="173"/>
      <c r="AW378" s="173"/>
      <c r="AX378" s="172"/>
      <c r="AY378" s="172"/>
      <c r="AZ378" s="172"/>
      <c r="BA378" s="172"/>
      <c r="BB378" s="172"/>
      <c r="BC378" s="172"/>
      <c r="BD378" s="172"/>
      <c r="BE378" s="172"/>
      <c r="BF378" s="172"/>
      <c r="BG378" s="172"/>
      <c r="BH378" s="172"/>
      <c r="BI378" s="172"/>
      <c r="BJ378" s="172"/>
      <c r="BK378" s="172"/>
      <c r="BL378" s="172"/>
      <c r="BM378" s="172"/>
      <c r="BN378" s="172"/>
      <c r="BO378" s="172"/>
      <c r="BP378" s="172"/>
      <c r="BQ378" s="172"/>
      <c r="BR378" s="172"/>
      <c r="BS378" s="172"/>
      <c r="BT378" s="172"/>
      <c r="BU378" s="172"/>
      <c r="BV378" s="172"/>
      <c r="BW378" s="172"/>
      <c r="BX378" s="172"/>
      <c r="BY378" s="172"/>
      <c r="BZ378" s="172"/>
      <c r="CA378" s="172"/>
      <c r="CB378" s="172"/>
      <c r="CC378" s="172"/>
      <c r="CD378" s="172"/>
      <c r="CE378" s="172"/>
      <c r="CF378" s="172"/>
      <c r="CG378" s="172"/>
      <c r="CH378" s="172"/>
      <c r="CI378" s="172"/>
      <c r="CJ378" s="172"/>
      <c r="CK378" s="172"/>
      <c r="CL378" s="172"/>
      <c r="CM378" s="172"/>
      <c r="CN378" s="172"/>
      <c r="CO378" s="172"/>
      <c r="CP378" s="172"/>
      <c r="CQ378" s="172"/>
      <c r="CR378" s="172"/>
      <c r="CS378" s="172"/>
      <c r="CT378" s="172"/>
      <c r="CU378" s="172"/>
      <c r="CV378" s="172"/>
      <c r="CW378" s="172"/>
      <c r="CX378" s="172"/>
      <c r="CY378" s="172"/>
      <c r="CZ378" s="172"/>
      <c r="DA378" s="172"/>
      <c r="DB378" s="172"/>
      <c r="DC378" s="172"/>
      <c r="DD378" s="172"/>
      <c r="DE378" s="172"/>
      <c r="DF378" s="172"/>
      <c r="DG378" s="172"/>
      <c r="DH378" s="172"/>
      <c r="DI378" s="172"/>
    </row>
    <row r="379" spans="1:113" s="225" customFormat="1" hidden="1">
      <c r="A379" s="178" t="s">
        <v>623</v>
      </c>
      <c r="B379" s="243"/>
      <c r="C379" s="242"/>
      <c r="D379" s="241"/>
      <c r="E379" s="240"/>
      <c r="F379" s="239"/>
      <c r="G379" s="238"/>
      <c r="H379" s="231"/>
      <c r="I379" s="237"/>
      <c r="J379" s="236"/>
      <c r="K379" s="236"/>
      <c r="L379" s="236"/>
      <c r="M379" s="236"/>
      <c r="N379" s="236"/>
      <c r="O379" s="236"/>
      <c r="P379" s="236"/>
      <c r="Q379" s="236"/>
      <c r="R379" s="236"/>
      <c r="S379" s="236"/>
      <c r="T379" s="236"/>
      <c r="U379" s="236"/>
      <c r="V379" s="236"/>
      <c r="W379" s="236"/>
      <c r="X379" s="236"/>
      <c r="Y379" s="236"/>
      <c r="Z379" s="236"/>
      <c r="AA379" s="236"/>
      <c r="AB379" s="236"/>
      <c r="AC379" s="236"/>
      <c r="AD379" s="236"/>
      <c r="AE379" s="236"/>
      <c r="AF379" s="236"/>
      <c r="AG379" s="236"/>
      <c r="AH379" s="236"/>
      <c r="AI379" s="236"/>
      <c r="AJ379" s="236"/>
      <c r="AK379" s="236"/>
      <c r="AL379" s="236"/>
      <c r="AM379" s="236"/>
      <c r="AN379" s="236"/>
      <c r="AO379" s="236"/>
      <c r="AP379" s="236"/>
      <c r="AQ379" s="236"/>
      <c r="AR379" s="236"/>
      <c r="AS379" s="177">
        <f t="shared" si="8"/>
        <v>0</v>
      </c>
      <c r="AT379" s="172"/>
      <c r="AU379" s="173"/>
      <c r="AV379" s="173"/>
      <c r="AW379" s="173"/>
      <c r="AX379" s="172"/>
      <c r="AY379" s="172"/>
      <c r="AZ379" s="172"/>
      <c r="BA379" s="172"/>
      <c r="BB379" s="172"/>
      <c r="BC379" s="172"/>
      <c r="BD379" s="172"/>
      <c r="BE379" s="172"/>
      <c r="BF379" s="172"/>
      <c r="BG379" s="172"/>
      <c r="BH379" s="172"/>
      <c r="BI379" s="172"/>
      <c r="BJ379" s="172"/>
      <c r="BK379" s="172"/>
      <c r="BL379" s="172"/>
      <c r="BM379" s="172"/>
      <c r="BN379" s="172"/>
      <c r="BO379" s="172"/>
      <c r="BP379" s="172"/>
      <c r="BQ379" s="172"/>
      <c r="BR379" s="172"/>
      <c r="BS379" s="172"/>
      <c r="BT379" s="172"/>
      <c r="BU379" s="172"/>
      <c r="BV379" s="172"/>
      <c r="BW379" s="172"/>
      <c r="BX379" s="172"/>
      <c r="BY379" s="172"/>
      <c r="BZ379" s="172"/>
      <c r="CA379" s="172"/>
      <c r="CB379" s="172"/>
      <c r="CC379" s="172"/>
      <c r="CD379" s="172"/>
      <c r="CE379" s="172"/>
      <c r="CF379" s="172"/>
      <c r="CG379" s="172"/>
      <c r="CH379" s="172"/>
      <c r="CI379" s="172"/>
      <c r="CJ379" s="172"/>
      <c r="CK379" s="172"/>
      <c r="CL379" s="172"/>
      <c r="CM379" s="172"/>
      <c r="CN379" s="172"/>
      <c r="CO379" s="172"/>
      <c r="CP379" s="172"/>
      <c r="CQ379" s="172"/>
      <c r="CR379" s="172"/>
      <c r="CS379" s="172"/>
      <c r="CT379" s="172"/>
      <c r="CU379" s="172"/>
      <c r="CV379" s="172"/>
      <c r="CW379" s="172"/>
      <c r="CX379" s="172"/>
      <c r="CY379" s="172"/>
      <c r="CZ379" s="172"/>
      <c r="DA379" s="172"/>
      <c r="DB379" s="172"/>
      <c r="DC379" s="172"/>
      <c r="DD379" s="172"/>
      <c r="DE379" s="172"/>
      <c r="DF379" s="172"/>
      <c r="DG379" s="172"/>
      <c r="DH379" s="172"/>
      <c r="DI379" s="172"/>
    </row>
    <row r="380" spans="1:113" s="225" customFormat="1" hidden="1">
      <c r="A380" s="178" t="s">
        <v>624</v>
      </c>
      <c r="B380" s="243"/>
      <c r="C380" s="242"/>
      <c r="D380" s="241"/>
      <c r="E380" s="240"/>
      <c r="F380" s="239"/>
      <c r="G380" s="238"/>
      <c r="H380" s="231"/>
      <c r="I380" s="237"/>
      <c r="J380" s="236"/>
      <c r="K380" s="236"/>
      <c r="L380" s="236"/>
      <c r="M380" s="236"/>
      <c r="N380" s="236"/>
      <c r="O380" s="236"/>
      <c r="P380" s="236"/>
      <c r="Q380" s="236"/>
      <c r="R380" s="236"/>
      <c r="S380" s="236"/>
      <c r="T380" s="236"/>
      <c r="U380" s="236"/>
      <c r="V380" s="236"/>
      <c r="W380" s="236"/>
      <c r="X380" s="236"/>
      <c r="Y380" s="236"/>
      <c r="Z380" s="236"/>
      <c r="AA380" s="236"/>
      <c r="AB380" s="236"/>
      <c r="AC380" s="236"/>
      <c r="AD380" s="236"/>
      <c r="AE380" s="236"/>
      <c r="AF380" s="236"/>
      <c r="AG380" s="236"/>
      <c r="AH380" s="236"/>
      <c r="AI380" s="236"/>
      <c r="AJ380" s="236"/>
      <c r="AK380" s="236"/>
      <c r="AL380" s="236"/>
      <c r="AM380" s="236"/>
      <c r="AN380" s="236"/>
      <c r="AO380" s="236"/>
      <c r="AP380" s="236"/>
      <c r="AQ380" s="236"/>
      <c r="AR380" s="236"/>
      <c r="AS380" s="177">
        <f t="shared" si="8"/>
        <v>0</v>
      </c>
      <c r="AT380" s="172"/>
      <c r="AU380" s="173"/>
      <c r="AV380" s="173"/>
      <c r="AW380" s="173"/>
      <c r="AX380" s="172"/>
      <c r="AY380" s="172"/>
      <c r="AZ380" s="172"/>
      <c r="BA380" s="172"/>
      <c r="BB380" s="172"/>
      <c r="BC380" s="172"/>
      <c r="BD380" s="172"/>
      <c r="BE380" s="172"/>
      <c r="BF380" s="172"/>
      <c r="BG380" s="172"/>
      <c r="BH380" s="172"/>
      <c r="BI380" s="172"/>
      <c r="BJ380" s="172"/>
      <c r="BK380" s="172"/>
      <c r="BL380" s="172"/>
      <c r="BM380" s="172"/>
      <c r="BN380" s="172"/>
      <c r="BO380" s="172"/>
      <c r="BP380" s="172"/>
      <c r="BQ380" s="172"/>
      <c r="BR380" s="172"/>
      <c r="BS380" s="172"/>
      <c r="BT380" s="172"/>
      <c r="BU380" s="172"/>
      <c r="BV380" s="172"/>
      <c r="BW380" s="172"/>
      <c r="BX380" s="172"/>
      <c r="BY380" s="172"/>
      <c r="BZ380" s="172"/>
      <c r="CA380" s="172"/>
      <c r="CB380" s="172"/>
      <c r="CC380" s="172"/>
      <c r="CD380" s="172"/>
      <c r="CE380" s="172"/>
      <c r="CF380" s="172"/>
      <c r="CG380" s="172"/>
      <c r="CH380" s="172"/>
      <c r="CI380" s="172"/>
      <c r="CJ380" s="172"/>
      <c r="CK380" s="172"/>
      <c r="CL380" s="172"/>
      <c r="CM380" s="172"/>
      <c r="CN380" s="172"/>
      <c r="CO380" s="172"/>
      <c r="CP380" s="172"/>
      <c r="CQ380" s="172"/>
      <c r="CR380" s="172"/>
      <c r="CS380" s="172"/>
      <c r="CT380" s="172"/>
      <c r="CU380" s="172"/>
      <c r="CV380" s="172"/>
      <c r="CW380" s="172"/>
      <c r="CX380" s="172"/>
      <c r="CY380" s="172"/>
      <c r="CZ380" s="172"/>
      <c r="DA380" s="172"/>
      <c r="DB380" s="172"/>
      <c r="DC380" s="172"/>
      <c r="DD380" s="172"/>
      <c r="DE380" s="172"/>
      <c r="DF380" s="172"/>
      <c r="DG380" s="172"/>
      <c r="DH380" s="172"/>
      <c r="DI380" s="172"/>
    </row>
    <row r="381" spans="1:113" s="225" customFormat="1" hidden="1">
      <c r="A381" s="178" t="s">
        <v>625</v>
      </c>
      <c r="B381" s="243"/>
      <c r="C381" s="242"/>
      <c r="D381" s="241"/>
      <c r="E381" s="240"/>
      <c r="F381" s="239"/>
      <c r="G381" s="238"/>
      <c r="H381" s="231"/>
      <c r="I381" s="237"/>
      <c r="J381" s="236"/>
      <c r="K381" s="236"/>
      <c r="L381" s="236"/>
      <c r="M381" s="236"/>
      <c r="N381" s="236"/>
      <c r="O381" s="236"/>
      <c r="P381" s="236"/>
      <c r="Q381" s="236"/>
      <c r="R381" s="236"/>
      <c r="S381" s="236"/>
      <c r="T381" s="236"/>
      <c r="U381" s="236"/>
      <c r="V381" s="236"/>
      <c r="W381" s="236"/>
      <c r="X381" s="236"/>
      <c r="Y381" s="236"/>
      <c r="Z381" s="236"/>
      <c r="AA381" s="236"/>
      <c r="AB381" s="236"/>
      <c r="AC381" s="236"/>
      <c r="AD381" s="236"/>
      <c r="AE381" s="236"/>
      <c r="AF381" s="236"/>
      <c r="AG381" s="236"/>
      <c r="AH381" s="236"/>
      <c r="AI381" s="236"/>
      <c r="AJ381" s="236"/>
      <c r="AK381" s="236"/>
      <c r="AL381" s="236"/>
      <c r="AM381" s="236"/>
      <c r="AN381" s="236"/>
      <c r="AO381" s="236"/>
      <c r="AP381" s="236"/>
      <c r="AQ381" s="236"/>
      <c r="AR381" s="236"/>
      <c r="AS381" s="177">
        <f t="shared" si="8"/>
        <v>0</v>
      </c>
      <c r="AT381" s="172"/>
      <c r="AU381" s="173"/>
      <c r="AV381" s="173"/>
      <c r="AW381" s="173"/>
      <c r="AX381" s="172"/>
      <c r="AY381" s="172"/>
      <c r="AZ381" s="172"/>
      <c r="BA381" s="172"/>
      <c r="BB381" s="172"/>
      <c r="BC381" s="172"/>
      <c r="BD381" s="172"/>
      <c r="BE381" s="172"/>
      <c r="BF381" s="172"/>
      <c r="BG381" s="172"/>
      <c r="BH381" s="172"/>
      <c r="BI381" s="172"/>
      <c r="BJ381" s="172"/>
      <c r="BK381" s="172"/>
      <c r="BL381" s="172"/>
      <c r="BM381" s="172"/>
      <c r="BN381" s="172"/>
      <c r="BO381" s="172"/>
      <c r="BP381" s="172"/>
      <c r="BQ381" s="172"/>
      <c r="BR381" s="172"/>
      <c r="BS381" s="172"/>
      <c r="BT381" s="172"/>
      <c r="BU381" s="172"/>
      <c r="BV381" s="172"/>
      <c r="BW381" s="172"/>
      <c r="BX381" s="172"/>
      <c r="BY381" s="172"/>
      <c r="BZ381" s="172"/>
      <c r="CA381" s="172"/>
      <c r="CB381" s="172"/>
      <c r="CC381" s="172"/>
      <c r="CD381" s="172"/>
      <c r="CE381" s="172"/>
      <c r="CF381" s="172"/>
      <c r="CG381" s="172"/>
      <c r="CH381" s="172"/>
      <c r="CI381" s="172"/>
      <c r="CJ381" s="172"/>
      <c r="CK381" s="172"/>
      <c r="CL381" s="172"/>
      <c r="CM381" s="172"/>
      <c r="CN381" s="172"/>
      <c r="CO381" s="172"/>
      <c r="CP381" s="172"/>
      <c r="CQ381" s="172"/>
      <c r="CR381" s="172"/>
      <c r="CS381" s="172"/>
      <c r="CT381" s="172"/>
      <c r="CU381" s="172"/>
      <c r="CV381" s="172"/>
      <c r="CW381" s="172"/>
      <c r="CX381" s="172"/>
      <c r="CY381" s="172"/>
      <c r="CZ381" s="172"/>
      <c r="DA381" s="172"/>
      <c r="DB381" s="172"/>
      <c r="DC381" s="172"/>
      <c r="DD381" s="172"/>
      <c r="DE381" s="172"/>
      <c r="DF381" s="172"/>
      <c r="DG381" s="172"/>
      <c r="DH381" s="172"/>
      <c r="DI381" s="172"/>
    </row>
    <row r="382" spans="1:113" hidden="1">
      <c r="A382" s="178" t="s">
        <v>626</v>
      </c>
      <c r="B382" s="243"/>
      <c r="C382" s="242"/>
      <c r="D382" s="241"/>
      <c r="E382" s="240"/>
      <c r="F382" s="239"/>
      <c r="G382" s="238"/>
      <c r="H382" s="231"/>
      <c r="I382" s="237"/>
      <c r="J382" s="236"/>
      <c r="K382" s="236"/>
      <c r="L382" s="236"/>
      <c r="M382" s="236"/>
      <c r="N382" s="236"/>
      <c r="O382" s="236"/>
      <c r="P382" s="236"/>
      <c r="Q382" s="236"/>
      <c r="R382" s="236"/>
      <c r="S382" s="236"/>
      <c r="T382" s="236"/>
      <c r="U382" s="236"/>
      <c r="V382" s="236"/>
      <c r="W382" s="236"/>
      <c r="X382" s="236"/>
      <c r="Y382" s="236"/>
      <c r="Z382" s="236"/>
      <c r="AA382" s="236"/>
      <c r="AB382" s="236"/>
      <c r="AC382" s="236"/>
      <c r="AD382" s="236"/>
      <c r="AE382" s="236"/>
      <c r="AF382" s="236"/>
      <c r="AG382" s="236"/>
      <c r="AH382" s="236"/>
      <c r="AI382" s="236"/>
      <c r="AJ382" s="236"/>
      <c r="AK382" s="236"/>
      <c r="AL382" s="236"/>
      <c r="AM382" s="236"/>
      <c r="AN382" s="236"/>
      <c r="AO382" s="236"/>
      <c r="AP382" s="236"/>
      <c r="AQ382" s="236"/>
      <c r="AR382" s="236"/>
      <c r="AS382" s="177">
        <f t="shared" si="8"/>
        <v>0</v>
      </c>
    </row>
    <row r="383" spans="1:113" s="225" customFormat="1" hidden="1">
      <c r="A383" s="178" t="s">
        <v>627</v>
      </c>
      <c r="B383" s="243"/>
      <c r="C383" s="242"/>
      <c r="D383" s="241"/>
      <c r="E383" s="240"/>
      <c r="F383" s="239"/>
      <c r="G383" s="238"/>
      <c r="H383" s="231"/>
      <c r="I383" s="237"/>
      <c r="J383" s="236"/>
      <c r="K383" s="236"/>
      <c r="L383" s="236"/>
      <c r="M383" s="236"/>
      <c r="N383" s="236"/>
      <c r="O383" s="236"/>
      <c r="P383" s="236"/>
      <c r="Q383" s="236"/>
      <c r="R383" s="236"/>
      <c r="S383" s="236"/>
      <c r="T383" s="236"/>
      <c r="U383" s="236"/>
      <c r="V383" s="236"/>
      <c r="W383" s="236"/>
      <c r="X383" s="236"/>
      <c r="Y383" s="236"/>
      <c r="Z383" s="236"/>
      <c r="AA383" s="236"/>
      <c r="AB383" s="236"/>
      <c r="AC383" s="236"/>
      <c r="AD383" s="236"/>
      <c r="AE383" s="236"/>
      <c r="AF383" s="236"/>
      <c r="AG383" s="236"/>
      <c r="AH383" s="236"/>
      <c r="AI383" s="236"/>
      <c r="AJ383" s="236"/>
      <c r="AK383" s="236"/>
      <c r="AL383" s="236"/>
      <c r="AM383" s="236"/>
      <c r="AN383" s="236"/>
      <c r="AO383" s="236"/>
      <c r="AP383" s="236"/>
      <c r="AQ383" s="236"/>
      <c r="AR383" s="236"/>
      <c r="AS383" s="177">
        <f t="shared" si="8"/>
        <v>0</v>
      </c>
      <c r="AT383" s="172"/>
      <c r="AU383" s="173"/>
      <c r="AV383" s="173"/>
      <c r="AW383" s="173"/>
      <c r="AX383" s="172"/>
      <c r="AY383" s="172"/>
      <c r="AZ383" s="172"/>
      <c r="BA383" s="172"/>
      <c r="BB383" s="172"/>
      <c r="BC383" s="172"/>
      <c r="BD383" s="172"/>
      <c r="BE383" s="172"/>
      <c r="BF383" s="172"/>
      <c r="BG383" s="172"/>
      <c r="BH383" s="172"/>
      <c r="BI383" s="172"/>
      <c r="BJ383" s="172"/>
      <c r="BK383" s="172"/>
      <c r="BL383" s="172"/>
      <c r="BM383" s="172"/>
      <c r="BN383" s="172"/>
      <c r="BO383" s="172"/>
      <c r="BP383" s="172"/>
      <c r="BQ383" s="172"/>
      <c r="BR383" s="172"/>
      <c r="BS383" s="172"/>
      <c r="BT383" s="172"/>
      <c r="BU383" s="172"/>
      <c r="BV383" s="172"/>
      <c r="BW383" s="172"/>
      <c r="BX383" s="172"/>
      <c r="BY383" s="172"/>
      <c r="BZ383" s="172"/>
      <c r="CA383" s="172"/>
      <c r="CB383" s="172"/>
      <c r="CC383" s="172"/>
      <c r="CD383" s="172"/>
      <c r="CE383" s="172"/>
      <c r="CF383" s="172"/>
      <c r="CG383" s="172"/>
      <c r="CH383" s="172"/>
      <c r="CI383" s="172"/>
      <c r="CJ383" s="172"/>
      <c r="CK383" s="172"/>
      <c r="CL383" s="172"/>
      <c r="CM383" s="172"/>
      <c r="CN383" s="172"/>
      <c r="CO383" s="172"/>
      <c r="CP383" s="172"/>
      <c r="CQ383" s="172"/>
      <c r="CR383" s="172"/>
      <c r="CS383" s="172"/>
      <c r="CT383" s="172"/>
      <c r="CU383" s="172"/>
      <c r="CV383" s="172"/>
      <c r="CW383" s="172"/>
      <c r="CX383" s="172"/>
      <c r="CY383" s="172"/>
      <c r="CZ383" s="172"/>
      <c r="DA383" s="172"/>
      <c r="DB383" s="172"/>
      <c r="DC383" s="172"/>
      <c r="DD383" s="172"/>
      <c r="DE383" s="172"/>
      <c r="DF383" s="172"/>
      <c r="DG383" s="172"/>
      <c r="DH383" s="172"/>
      <c r="DI383" s="172"/>
    </row>
    <row r="384" spans="1:113" s="225" customFormat="1" hidden="1">
      <c r="A384" s="178" t="s">
        <v>628</v>
      </c>
      <c r="B384" s="243"/>
      <c r="C384" s="242"/>
      <c r="D384" s="241"/>
      <c r="E384" s="240"/>
      <c r="F384" s="239"/>
      <c r="G384" s="238"/>
      <c r="H384" s="231"/>
      <c r="I384" s="237"/>
      <c r="J384" s="236"/>
      <c r="K384" s="236"/>
      <c r="L384" s="236"/>
      <c r="M384" s="236"/>
      <c r="N384" s="236"/>
      <c r="O384" s="236"/>
      <c r="P384" s="236"/>
      <c r="Q384" s="236"/>
      <c r="R384" s="236"/>
      <c r="S384" s="236"/>
      <c r="T384" s="236"/>
      <c r="U384" s="236"/>
      <c r="V384" s="236"/>
      <c r="W384" s="236"/>
      <c r="X384" s="236"/>
      <c r="Y384" s="236"/>
      <c r="Z384" s="236"/>
      <c r="AA384" s="236"/>
      <c r="AB384" s="236"/>
      <c r="AC384" s="236"/>
      <c r="AD384" s="236"/>
      <c r="AE384" s="236"/>
      <c r="AF384" s="236"/>
      <c r="AG384" s="236"/>
      <c r="AH384" s="236"/>
      <c r="AI384" s="236"/>
      <c r="AJ384" s="236"/>
      <c r="AK384" s="236"/>
      <c r="AL384" s="236"/>
      <c r="AM384" s="236"/>
      <c r="AN384" s="236"/>
      <c r="AO384" s="236"/>
      <c r="AP384" s="236"/>
      <c r="AQ384" s="236"/>
      <c r="AR384" s="236"/>
      <c r="AS384" s="177">
        <f t="shared" si="8"/>
        <v>0</v>
      </c>
      <c r="AT384" s="172"/>
      <c r="AU384" s="173"/>
      <c r="AV384" s="173"/>
      <c r="AW384" s="173"/>
      <c r="AX384" s="172"/>
      <c r="AY384" s="172"/>
      <c r="AZ384" s="172"/>
      <c r="BA384" s="172"/>
      <c r="BB384" s="172"/>
      <c r="BC384" s="172"/>
      <c r="BD384" s="172"/>
      <c r="BE384" s="172"/>
      <c r="BF384" s="172"/>
      <c r="BG384" s="172"/>
      <c r="BH384" s="172"/>
      <c r="BI384" s="172"/>
      <c r="BJ384" s="172"/>
      <c r="BK384" s="172"/>
      <c r="BL384" s="172"/>
      <c r="BM384" s="172"/>
      <c r="BN384" s="172"/>
      <c r="BO384" s="172"/>
      <c r="BP384" s="172"/>
      <c r="BQ384" s="172"/>
      <c r="BR384" s="172"/>
      <c r="BS384" s="172"/>
      <c r="BT384" s="172"/>
      <c r="BU384" s="172"/>
      <c r="BV384" s="172"/>
      <c r="BW384" s="172"/>
      <c r="BX384" s="172"/>
      <c r="BY384" s="172"/>
      <c r="BZ384" s="172"/>
      <c r="CA384" s="172"/>
      <c r="CB384" s="172"/>
      <c r="CC384" s="172"/>
      <c r="CD384" s="172"/>
      <c r="CE384" s="172"/>
      <c r="CF384" s="172"/>
      <c r="CG384" s="172"/>
      <c r="CH384" s="172"/>
      <c r="CI384" s="172"/>
      <c r="CJ384" s="172"/>
      <c r="CK384" s="172"/>
      <c r="CL384" s="172"/>
      <c r="CM384" s="172"/>
      <c r="CN384" s="172"/>
      <c r="CO384" s="172"/>
      <c r="CP384" s="172"/>
      <c r="CQ384" s="172"/>
      <c r="CR384" s="172"/>
      <c r="CS384" s="172"/>
      <c r="CT384" s="172"/>
      <c r="CU384" s="172"/>
      <c r="CV384" s="172"/>
      <c r="CW384" s="172"/>
      <c r="CX384" s="172"/>
      <c r="CY384" s="172"/>
      <c r="CZ384" s="172"/>
      <c r="DA384" s="172"/>
      <c r="DB384" s="172"/>
      <c r="DC384" s="172"/>
      <c r="DD384" s="172"/>
      <c r="DE384" s="172"/>
      <c r="DF384" s="172"/>
      <c r="DG384" s="172"/>
      <c r="DH384" s="172"/>
      <c r="DI384" s="172"/>
    </row>
    <row r="385" spans="1:113" s="225" customFormat="1" hidden="1">
      <c r="A385" s="178" t="s">
        <v>629</v>
      </c>
      <c r="B385" s="243"/>
      <c r="C385" s="242"/>
      <c r="D385" s="241"/>
      <c r="E385" s="240"/>
      <c r="F385" s="239"/>
      <c r="G385" s="238"/>
      <c r="H385" s="231"/>
      <c r="I385" s="237"/>
      <c r="J385" s="236"/>
      <c r="K385" s="236"/>
      <c r="L385" s="236"/>
      <c r="M385" s="236"/>
      <c r="N385" s="236"/>
      <c r="O385" s="236"/>
      <c r="P385" s="236"/>
      <c r="Q385" s="236"/>
      <c r="R385" s="236"/>
      <c r="S385" s="236"/>
      <c r="T385" s="236"/>
      <c r="U385" s="236"/>
      <c r="V385" s="236"/>
      <c r="W385" s="236"/>
      <c r="X385" s="236"/>
      <c r="Y385" s="236"/>
      <c r="Z385" s="236"/>
      <c r="AA385" s="236"/>
      <c r="AB385" s="236"/>
      <c r="AC385" s="236"/>
      <c r="AD385" s="236"/>
      <c r="AE385" s="236"/>
      <c r="AF385" s="236"/>
      <c r="AG385" s="236"/>
      <c r="AH385" s="236"/>
      <c r="AI385" s="236"/>
      <c r="AJ385" s="236"/>
      <c r="AK385" s="236"/>
      <c r="AL385" s="236"/>
      <c r="AM385" s="236"/>
      <c r="AN385" s="236"/>
      <c r="AO385" s="236"/>
      <c r="AP385" s="236"/>
      <c r="AQ385" s="236"/>
      <c r="AR385" s="236"/>
      <c r="AS385" s="177">
        <f t="shared" si="8"/>
        <v>0</v>
      </c>
      <c r="AT385" s="172"/>
      <c r="AU385" s="173"/>
      <c r="AV385" s="173"/>
      <c r="AW385" s="173"/>
      <c r="AX385" s="172"/>
      <c r="AY385" s="172"/>
      <c r="AZ385" s="172"/>
      <c r="BA385" s="172"/>
      <c r="BB385" s="172"/>
      <c r="BC385" s="172"/>
      <c r="BD385" s="172"/>
      <c r="BE385" s="172"/>
      <c r="BF385" s="172"/>
      <c r="BG385" s="172"/>
      <c r="BH385" s="172"/>
      <c r="BI385" s="172"/>
      <c r="BJ385" s="172"/>
      <c r="BK385" s="172"/>
      <c r="BL385" s="172"/>
      <c r="BM385" s="172"/>
      <c r="BN385" s="172"/>
      <c r="BO385" s="172"/>
      <c r="BP385" s="172"/>
      <c r="BQ385" s="172"/>
      <c r="BR385" s="172"/>
      <c r="BS385" s="172"/>
      <c r="BT385" s="172"/>
      <c r="BU385" s="172"/>
      <c r="BV385" s="172"/>
      <c r="BW385" s="172"/>
      <c r="BX385" s="172"/>
      <c r="BY385" s="172"/>
      <c r="BZ385" s="172"/>
      <c r="CA385" s="172"/>
      <c r="CB385" s="172"/>
      <c r="CC385" s="172"/>
      <c r="CD385" s="172"/>
      <c r="CE385" s="172"/>
      <c r="CF385" s="172"/>
      <c r="CG385" s="172"/>
      <c r="CH385" s="172"/>
      <c r="CI385" s="172"/>
      <c r="CJ385" s="172"/>
      <c r="CK385" s="172"/>
      <c r="CL385" s="172"/>
      <c r="CM385" s="172"/>
      <c r="CN385" s="172"/>
      <c r="CO385" s="172"/>
      <c r="CP385" s="172"/>
      <c r="CQ385" s="172"/>
      <c r="CR385" s="172"/>
      <c r="CS385" s="172"/>
      <c r="CT385" s="172"/>
      <c r="CU385" s="172"/>
      <c r="CV385" s="172"/>
      <c r="CW385" s="172"/>
      <c r="CX385" s="172"/>
      <c r="CY385" s="172"/>
      <c r="CZ385" s="172"/>
      <c r="DA385" s="172"/>
      <c r="DB385" s="172"/>
      <c r="DC385" s="172"/>
      <c r="DD385" s="172"/>
      <c r="DE385" s="172"/>
      <c r="DF385" s="172"/>
      <c r="DG385" s="172"/>
      <c r="DH385" s="172"/>
      <c r="DI385" s="172"/>
    </row>
    <row r="386" spans="1:113" s="225" customFormat="1" hidden="1">
      <c r="A386" s="178" t="s">
        <v>630</v>
      </c>
      <c r="B386" s="243"/>
      <c r="C386" s="242"/>
      <c r="D386" s="241"/>
      <c r="E386" s="240"/>
      <c r="F386" s="239"/>
      <c r="G386" s="238"/>
      <c r="H386" s="231"/>
      <c r="I386" s="237"/>
      <c r="J386" s="236"/>
      <c r="K386" s="236"/>
      <c r="L386" s="236"/>
      <c r="M386" s="236"/>
      <c r="N386" s="236"/>
      <c r="O386" s="236"/>
      <c r="P386" s="236"/>
      <c r="Q386" s="236"/>
      <c r="R386" s="236"/>
      <c r="S386" s="236"/>
      <c r="T386" s="236"/>
      <c r="U386" s="236"/>
      <c r="V386" s="236"/>
      <c r="W386" s="236"/>
      <c r="X386" s="236"/>
      <c r="Y386" s="236"/>
      <c r="Z386" s="236"/>
      <c r="AA386" s="236"/>
      <c r="AB386" s="236"/>
      <c r="AC386" s="236"/>
      <c r="AD386" s="236"/>
      <c r="AE386" s="236"/>
      <c r="AF386" s="236"/>
      <c r="AG386" s="236"/>
      <c r="AH386" s="236"/>
      <c r="AI386" s="236"/>
      <c r="AJ386" s="236"/>
      <c r="AK386" s="236"/>
      <c r="AL386" s="236"/>
      <c r="AM386" s="236"/>
      <c r="AN386" s="236"/>
      <c r="AO386" s="236"/>
      <c r="AP386" s="236"/>
      <c r="AQ386" s="236"/>
      <c r="AR386" s="236"/>
      <c r="AS386" s="177">
        <f t="shared" si="8"/>
        <v>0</v>
      </c>
      <c r="AT386" s="172"/>
      <c r="AU386" s="173"/>
      <c r="AV386" s="173"/>
      <c r="AW386" s="173"/>
      <c r="AX386" s="172"/>
      <c r="AY386" s="172"/>
      <c r="AZ386" s="172"/>
      <c r="BA386" s="172"/>
      <c r="BB386" s="172"/>
      <c r="BC386" s="172"/>
      <c r="BD386" s="172"/>
      <c r="BE386" s="172"/>
      <c r="BF386" s="172"/>
      <c r="BG386" s="172"/>
      <c r="BH386" s="172"/>
      <c r="BI386" s="172"/>
      <c r="BJ386" s="172"/>
      <c r="BK386" s="172"/>
      <c r="BL386" s="172"/>
      <c r="BM386" s="172"/>
      <c r="BN386" s="172"/>
      <c r="BO386" s="172"/>
      <c r="BP386" s="172"/>
      <c r="BQ386" s="172"/>
      <c r="BR386" s="172"/>
      <c r="BS386" s="172"/>
      <c r="BT386" s="172"/>
      <c r="BU386" s="172"/>
      <c r="BV386" s="172"/>
      <c r="BW386" s="172"/>
      <c r="BX386" s="172"/>
      <c r="BY386" s="172"/>
      <c r="BZ386" s="172"/>
      <c r="CA386" s="172"/>
      <c r="CB386" s="172"/>
      <c r="CC386" s="172"/>
      <c r="CD386" s="172"/>
      <c r="CE386" s="172"/>
      <c r="CF386" s="172"/>
      <c r="CG386" s="172"/>
      <c r="CH386" s="172"/>
      <c r="CI386" s="172"/>
      <c r="CJ386" s="172"/>
      <c r="CK386" s="172"/>
      <c r="CL386" s="172"/>
      <c r="CM386" s="172"/>
      <c r="CN386" s="172"/>
      <c r="CO386" s="172"/>
      <c r="CP386" s="172"/>
      <c r="CQ386" s="172"/>
      <c r="CR386" s="172"/>
      <c r="CS386" s="172"/>
      <c r="CT386" s="172"/>
      <c r="CU386" s="172"/>
      <c r="CV386" s="172"/>
      <c r="CW386" s="172"/>
      <c r="CX386" s="172"/>
      <c r="CY386" s="172"/>
      <c r="CZ386" s="172"/>
      <c r="DA386" s="172"/>
      <c r="DB386" s="172"/>
      <c r="DC386" s="172"/>
      <c r="DD386" s="172"/>
      <c r="DE386" s="172"/>
      <c r="DF386" s="172"/>
      <c r="DG386" s="172"/>
      <c r="DH386" s="172"/>
      <c r="DI386" s="172"/>
    </row>
    <row r="387" spans="1:113" s="225" customFormat="1" hidden="1">
      <c r="A387" s="178" t="s">
        <v>631</v>
      </c>
      <c r="B387" s="243"/>
      <c r="C387" s="242"/>
      <c r="D387" s="241"/>
      <c r="E387" s="240"/>
      <c r="F387" s="239"/>
      <c r="G387" s="238"/>
      <c r="H387" s="231"/>
      <c r="I387" s="237"/>
      <c r="J387" s="236"/>
      <c r="K387" s="236"/>
      <c r="L387" s="236"/>
      <c r="M387" s="236"/>
      <c r="N387" s="236"/>
      <c r="O387" s="236"/>
      <c r="P387" s="236"/>
      <c r="Q387" s="236"/>
      <c r="R387" s="236"/>
      <c r="S387" s="236"/>
      <c r="T387" s="236"/>
      <c r="U387" s="236"/>
      <c r="V387" s="236"/>
      <c r="W387" s="236"/>
      <c r="X387" s="236"/>
      <c r="Y387" s="236"/>
      <c r="Z387" s="236"/>
      <c r="AA387" s="236"/>
      <c r="AB387" s="236"/>
      <c r="AC387" s="236"/>
      <c r="AD387" s="236"/>
      <c r="AE387" s="236"/>
      <c r="AF387" s="236"/>
      <c r="AG387" s="236"/>
      <c r="AH387" s="236"/>
      <c r="AI387" s="236"/>
      <c r="AJ387" s="236"/>
      <c r="AK387" s="236"/>
      <c r="AL387" s="236"/>
      <c r="AM387" s="236"/>
      <c r="AN387" s="236"/>
      <c r="AO387" s="236"/>
      <c r="AP387" s="236"/>
      <c r="AQ387" s="236"/>
      <c r="AR387" s="236"/>
      <c r="AS387" s="177">
        <f t="shared" si="8"/>
        <v>0</v>
      </c>
      <c r="AT387" s="172"/>
      <c r="AU387" s="173"/>
      <c r="AV387" s="173"/>
      <c r="AW387" s="173"/>
      <c r="AX387" s="172"/>
      <c r="AY387" s="172"/>
      <c r="AZ387" s="172"/>
      <c r="BA387" s="172"/>
      <c r="BB387" s="172"/>
      <c r="BC387" s="172"/>
      <c r="BD387" s="172"/>
      <c r="BE387" s="172"/>
      <c r="BF387" s="172"/>
      <c r="BG387" s="172"/>
      <c r="BH387" s="172"/>
      <c r="BI387" s="172"/>
      <c r="BJ387" s="172"/>
      <c r="BK387" s="172"/>
      <c r="BL387" s="172"/>
      <c r="BM387" s="172"/>
      <c r="BN387" s="172"/>
      <c r="BO387" s="172"/>
      <c r="BP387" s="172"/>
      <c r="BQ387" s="172"/>
      <c r="BR387" s="172"/>
      <c r="BS387" s="172"/>
      <c r="BT387" s="172"/>
      <c r="BU387" s="172"/>
      <c r="BV387" s="172"/>
      <c r="BW387" s="172"/>
      <c r="BX387" s="172"/>
      <c r="BY387" s="172"/>
      <c r="BZ387" s="172"/>
      <c r="CA387" s="172"/>
      <c r="CB387" s="172"/>
      <c r="CC387" s="172"/>
      <c r="CD387" s="172"/>
      <c r="CE387" s="172"/>
      <c r="CF387" s="172"/>
      <c r="CG387" s="172"/>
      <c r="CH387" s="172"/>
      <c r="CI387" s="172"/>
      <c r="CJ387" s="172"/>
      <c r="CK387" s="172"/>
      <c r="CL387" s="172"/>
      <c r="CM387" s="172"/>
      <c r="CN387" s="172"/>
      <c r="CO387" s="172"/>
      <c r="CP387" s="172"/>
      <c r="CQ387" s="172"/>
      <c r="CR387" s="172"/>
      <c r="CS387" s="172"/>
      <c r="CT387" s="172"/>
      <c r="CU387" s="172"/>
      <c r="CV387" s="172"/>
      <c r="CW387" s="172"/>
      <c r="CX387" s="172"/>
      <c r="CY387" s="172"/>
      <c r="CZ387" s="172"/>
      <c r="DA387" s="172"/>
      <c r="DB387" s="172"/>
      <c r="DC387" s="172"/>
      <c r="DD387" s="172"/>
      <c r="DE387" s="172"/>
      <c r="DF387" s="172"/>
      <c r="DG387" s="172"/>
      <c r="DH387" s="172"/>
      <c r="DI387" s="172"/>
    </row>
    <row r="388" spans="1:113" s="225" customFormat="1" hidden="1">
      <c r="A388" s="178" t="s">
        <v>632</v>
      </c>
      <c r="B388" s="243"/>
      <c r="C388" s="242"/>
      <c r="D388" s="241"/>
      <c r="E388" s="240"/>
      <c r="F388" s="239"/>
      <c r="G388" s="238"/>
      <c r="H388" s="231"/>
      <c r="I388" s="237"/>
      <c r="J388" s="236"/>
      <c r="K388" s="236"/>
      <c r="L388" s="236"/>
      <c r="M388" s="236"/>
      <c r="N388" s="236"/>
      <c r="O388" s="236"/>
      <c r="P388" s="236"/>
      <c r="Q388" s="236"/>
      <c r="R388" s="236"/>
      <c r="S388" s="236"/>
      <c r="T388" s="236"/>
      <c r="U388" s="236"/>
      <c r="V388" s="236"/>
      <c r="W388" s="236"/>
      <c r="X388" s="236"/>
      <c r="Y388" s="236"/>
      <c r="Z388" s="236"/>
      <c r="AA388" s="236"/>
      <c r="AB388" s="236"/>
      <c r="AC388" s="236"/>
      <c r="AD388" s="236"/>
      <c r="AE388" s="236"/>
      <c r="AF388" s="236"/>
      <c r="AG388" s="236"/>
      <c r="AH388" s="236"/>
      <c r="AI388" s="236"/>
      <c r="AJ388" s="236"/>
      <c r="AK388" s="236"/>
      <c r="AL388" s="236"/>
      <c r="AM388" s="236"/>
      <c r="AN388" s="236"/>
      <c r="AO388" s="236"/>
      <c r="AP388" s="236"/>
      <c r="AQ388" s="236"/>
      <c r="AR388" s="236"/>
      <c r="AS388" s="177">
        <f t="shared" si="8"/>
        <v>0</v>
      </c>
      <c r="AT388" s="172"/>
      <c r="AU388" s="173"/>
      <c r="AV388" s="173"/>
      <c r="AW388" s="173"/>
      <c r="AX388" s="172"/>
      <c r="AY388" s="172"/>
      <c r="AZ388" s="172"/>
      <c r="BA388" s="172"/>
      <c r="BB388" s="172"/>
      <c r="BC388" s="172"/>
      <c r="BD388" s="172"/>
      <c r="BE388" s="172"/>
      <c r="BF388" s="172"/>
      <c r="BG388" s="172"/>
      <c r="BH388" s="172"/>
      <c r="BI388" s="172"/>
      <c r="BJ388" s="172"/>
      <c r="BK388" s="172"/>
      <c r="BL388" s="172"/>
      <c r="BM388" s="172"/>
      <c r="BN388" s="172"/>
      <c r="BO388" s="172"/>
      <c r="BP388" s="172"/>
      <c r="BQ388" s="172"/>
      <c r="BR388" s="172"/>
      <c r="BS388" s="172"/>
      <c r="BT388" s="172"/>
      <c r="BU388" s="172"/>
      <c r="BV388" s="172"/>
      <c r="BW388" s="172"/>
      <c r="BX388" s="172"/>
      <c r="BY388" s="172"/>
      <c r="BZ388" s="172"/>
      <c r="CA388" s="172"/>
      <c r="CB388" s="172"/>
      <c r="CC388" s="172"/>
      <c r="CD388" s="172"/>
      <c r="CE388" s="172"/>
      <c r="CF388" s="172"/>
      <c r="CG388" s="172"/>
      <c r="CH388" s="172"/>
      <c r="CI388" s="172"/>
      <c r="CJ388" s="172"/>
      <c r="CK388" s="172"/>
      <c r="CL388" s="172"/>
      <c r="CM388" s="172"/>
      <c r="CN388" s="172"/>
      <c r="CO388" s="172"/>
      <c r="CP388" s="172"/>
      <c r="CQ388" s="172"/>
      <c r="CR388" s="172"/>
      <c r="CS388" s="172"/>
      <c r="CT388" s="172"/>
      <c r="CU388" s="172"/>
      <c r="CV388" s="172"/>
      <c r="CW388" s="172"/>
      <c r="CX388" s="172"/>
      <c r="CY388" s="172"/>
      <c r="CZ388" s="172"/>
      <c r="DA388" s="172"/>
      <c r="DB388" s="172"/>
      <c r="DC388" s="172"/>
      <c r="DD388" s="172"/>
      <c r="DE388" s="172"/>
      <c r="DF388" s="172"/>
      <c r="DG388" s="172"/>
      <c r="DH388" s="172"/>
      <c r="DI388" s="172"/>
    </row>
    <row r="389" spans="1:113" hidden="1">
      <c r="A389" s="178" t="s">
        <v>633</v>
      </c>
      <c r="B389" s="243"/>
      <c r="C389" s="242"/>
      <c r="D389" s="241"/>
      <c r="E389" s="240"/>
      <c r="F389" s="239"/>
      <c r="G389" s="238"/>
      <c r="H389" s="231"/>
      <c r="I389" s="237"/>
      <c r="J389" s="236"/>
      <c r="K389" s="236"/>
      <c r="L389" s="236"/>
      <c r="M389" s="236"/>
      <c r="N389" s="236"/>
      <c r="O389" s="236"/>
      <c r="P389" s="236"/>
      <c r="Q389" s="236"/>
      <c r="R389" s="236"/>
      <c r="S389" s="236"/>
      <c r="T389" s="236"/>
      <c r="U389" s="236"/>
      <c r="V389" s="236"/>
      <c r="W389" s="236"/>
      <c r="X389" s="236"/>
      <c r="Y389" s="236"/>
      <c r="Z389" s="236"/>
      <c r="AA389" s="236"/>
      <c r="AB389" s="236"/>
      <c r="AC389" s="236"/>
      <c r="AD389" s="236"/>
      <c r="AE389" s="236"/>
      <c r="AF389" s="236"/>
      <c r="AG389" s="236"/>
      <c r="AH389" s="236"/>
      <c r="AI389" s="236"/>
      <c r="AJ389" s="236"/>
      <c r="AK389" s="236"/>
      <c r="AL389" s="236"/>
      <c r="AM389" s="236"/>
      <c r="AN389" s="236"/>
      <c r="AO389" s="236"/>
      <c r="AP389" s="236"/>
      <c r="AQ389" s="236"/>
      <c r="AR389" s="236"/>
      <c r="AS389" s="177">
        <f t="shared" ref="AS389:AS452" si="9">SUM(J389:AR389)</f>
        <v>0</v>
      </c>
    </row>
    <row r="390" spans="1:113" s="225" customFormat="1" hidden="1">
      <c r="A390" s="178" t="s">
        <v>634</v>
      </c>
      <c r="B390" s="243"/>
      <c r="C390" s="242"/>
      <c r="D390" s="241"/>
      <c r="E390" s="240"/>
      <c r="F390" s="239"/>
      <c r="G390" s="238"/>
      <c r="H390" s="231"/>
      <c r="I390" s="237"/>
      <c r="J390" s="236"/>
      <c r="K390" s="236"/>
      <c r="L390" s="236"/>
      <c r="M390" s="236"/>
      <c r="N390" s="236"/>
      <c r="O390" s="236"/>
      <c r="P390" s="236"/>
      <c r="Q390" s="236"/>
      <c r="R390" s="236"/>
      <c r="S390" s="236"/>
      <c r="T390" s="236"/>
      <c r="U390" s="236"/>
      <c r="V390" s="236"/>
      <c r="W390" s="236"/>
      <c r="X390" s="236"/>
      <c r="Y390" s="236"/>
      <c r="Z390" s="236"/>
      <c r="AA390" s="236"/>
      <c r="AB390" s="236"/>
      <c r="AC390" s="236"/>
      <c r="AD390" s="236"/>
      <c r="AE390" s="236"/>
      <c r="AF390" s="236"/>
      <c r="AG390" s="236"/>
      <c r="AH390" s="236"/>
      <c r="AI390" s="236"/>
      <c r="AJ390" s="236"/>
      <c r="AK390" s="236"/>
      <c r="AL390" s="236"/>
      <c r="AM390" s="236"/>
      <c r="AN390" s="236"/>
      <c r="AO390" s="236"/>
      <c r="AP390" s="236"/>
      <c r="AQ390" s="236"/>
      <c r="AR390" s="236"/>
      <c r="AS390" s="177">
        <f t="shared" si="9"/>
        <v>0</v>
      </c>
      <c r="AT390" s="172"/>
      <c r="AU390" s="173"/>
      <c r="AV390" s="173"/>
      <c r="AW390" s="173"/>
      <c r="AX390" s="172"/>
      <c r="AY390" s="172"/>
      <c r="AZ390" s="172"/>
      <c r="BA390" s="172"/>
      <c r="BB390" s="172"/>
      <c r="BC390" s="172"/>
      <c r="BD390" s="172"/>
      <c r="BE390" s="172"/>
      <c r="BF390" s="172"/>
      <c r="BG390" s="172"/>
      <c r="BH390" s="172"/>
      <c r="BI390" s="172"/>
      <c r="BJ390" s="172"/>
      <c r="BK390" s="172"/>
      <c r="BL390" s="172"/>
      <c r="BM390" s="172"/>
      <c r="BN390" s="172"/>
      <c r="BO390" s="172"/>
      <c r="BP390" s="172"/>
      <c r="BQ390" s="172"/>
      <c r="BR390" s="172"/>
      <c r="BS390" s="172"/>
      <c r="BT390" s="172"/>
      <c r="BU390" s="172"/>
      <c r="BV390" s="172"/>
      <c r="BW390" s="172"/>
      <c r="BX390" s="172"/>
      <c r="BY390" s="172"/>
      <c r="BZ390" s="172"/>
      <c r="CA390" s="172"/>
      <c r="CB390" s="172"/>
      <c r="CC390" s="172"/>
      <c r="CD390" s="172"/>
      <c r="CE390" s="172"/>
      <c r="CF390" s="172"/>
      <c r="CG390" s="172"/>
      <c r="CH390" s="172"/>
      <c r="CI390" s="172"/>
      <c r="CJ390" s="172"/>
      <c r="CK390" s="172"/>
      <c r="CL390" s="172"/>
      <c r="CM390" s="172"/>
      <c r="CN390" s="172"/>
      <c r="CO390" s="172"/>
      <c r="CP390" s="172"/>
      <c r="CQ390" s="172"/>
      <c r="CR390" s="172"/>
      <c r="CS390" s="172"/>
      <c r="CT390" s="172"/>
      <c r="CU390" s="172"/>
      <c r="CV390" s="172"/>
      <c r="CW390" s="172"/>
      <c r="CX390" s="172"/>
      <c r="CY390" s="172"/>
      <c r="CZ390" s="172"/>
      <c r="DA390" s="172"/>
      <c r="DB390" s="172"/>
      <c r="DC390" s="172"/>
      <c r="DD390" s="172"/>
      <c r="DE390" s="172"/>
      <c r="DF390" s="172"/>
      <c r="DG390" s="172"/>
      <c r="DH390" s="172"/>
      <c r="DI390" s="172"/>
    </row>
    <row r="391" spans="1:113" s="225" customFormat="1" hidden="1">
      <c r="A391" s="178" t="s">
        <v>635</v>
      </c>
      <c r="B391" s="243"/>
      <c r="C391" s="242"/>
      <c r="D391" s="241"/>
      <c r="E391" s="240"/>
      <c r="F391" s="239"/>
      <c r="G391" s="238"/>
      <c r="H391" s="231"/>
      <c r="I391" s="237"/>
      <c r="J391" s="236"/>
      <c r="K391" s="236"/>
      <c r="L391" s="236"/>
      <c r="M391" s="236"/>
      <c r="N391" s="236"/>
      <c r="O391" s="236"/>
      <c r="P391" s="236"/>
      <c r="Q391" s="236"/>
      <c r="R391" s="236"/>
      <c r="S391" s="236"/>
      <c r="T391" s="236"/>
      <c r="U391" s="236"/>
      <c r="V391" s="236"/>
      <c r="W391" s="236"/>
      <c r="X391" s="236"/>
      <c r="Y391" s="236"/>
      <c r="Z391" s="236"/>
      <c r="AA391" s="236"/>
      <c r="AB391" s="236"/>
      <c r="AC391" s="236"/>
      <c r="AD391" s="236"/>
      <c r="AE391" s="236"/>
      <c r="AF391" s="236"/>
      <c r="AG391" s="236"/>
      <c r="AH391" s="236"/>
      <c r="AI391" s="236"/>
      <c r="AJ391" s="236"/>
      <c r="AK391" s="236"/>
      <c r="AL391" s="236"/>
      <c r="AM391" s="236"/>
      <c r="AN391" s="236"/>
      <c r="AO391" s="236"/>
      <c r="AP391" s="236"/>
      <c r="AQ391" s="236"/>
      <c r="AR391" s="236"/>
      <c r="AS391" s="177">
        <f t="shared" si="9"/>
        <v>0</v>
      </c>
      <c r="AT391" s="172"/>
      <c r="AU391" s="173"/>
      <c r="AV391" s="173"/>
      <c r="AW391" s="173"/>
      <c r="AX391" s="172"/>
      <c r="AY391" s="172"/>
      <c r="AZ391" s="172"/>
      <c r="BA391" s="172"/>
      <c r="BB391" s="172"/>
      <c r="BC391" s="172"/>
      <c r="BD391" s="172"/>
      <c r="BE391" s="172"/>
      <c r="BF391" s="172"/>
      <c r="BG391" s="172"/>
      <c r="BH391" s="172"/>
      <c r="BI391" s="172"/>
      <c r="BJ391" s="172"/>
      <c r="BK391" s="172"/>
      <c r="BL391" s="172"/>
      <c r="BM391" s="172"/>
      <c r="BN391" s="172"/>
      <c r="BO391" s="172"/>
      <c r="BP391" s="172"/>
      <c r="BQ391" s="172"/>
      <c r="BR391" s="172"/>
      <c r="BS391" s="172"/>
      <c r="BT391" s="172"/>
      <c r="BU391" s="172"/>
      <c r="BV391" s="172"/>
      <c r="BW391" s="172"/>
      <c r="BX391" s="172"/>
      <c r="BY391" s="172"/>
      <c r="BZ391" s="172"/>
      <c r="CA391" s="172"/>
      <c r="CB391" s="172"/>
      <c r="CC391" s="172"/>
      <c r="CD391" s="172"/>
      <c r="CE391" s="172"/>
      <c r="CF391" s="172"/>
      <c r="CG391" s="172"/>
      <c r="CH391" s="172"/>
      <c r="CI391" s="172"/>
      <c r="CJ391" s="172"/>
      <c r="CK391" s="172"/>
      <c r="CL391" s="172"/>
      <c r="CM391" s="172"/>
      <c r="CN391" s="172"/>
      <c r="CO391" s="172"/>
      <c r="CP391" s="172"/>
      <c r="CQ391" s="172"/>
      <c r="CR391" s="172"/>
      <c r="CS391" s="172"/>
      <c r="CT391" s="172"/>
      <c r="CU391" s="172"/>
      <c r="CV391" s="172"/>
      <c r="CW391" s="172"/>
      <c r="CX391" s="172"/>
      <c r="CY391" s="172"/>
      <c r="CZ391" s="172"/>
      <c r="DA391" s="172"/>
      <c r="DB391" s="172"/>
      <c r="DC391" s="172"/>
      <c r="DD391" s="172"/>
      <c r="DE391" s="172"/>
      <c r="DF391" s="172"/>
      <c r="DG391" s="172"/>
      <c r="DH391" s="172"/>
      <c r="DI391" s="172"/>
    </row>
    <row r="392" spans="1:113" s="225" customFormat="1" hidden="1">
      <c r="A392" s="178" t="s">
        <v>636</v>
      </c>
      <c r="B392" s="243"/>
      <c r="C392" s="242"/>
      <c r="D392" s="241"/>
      <c r="E392" s="240"/>
      <c r="F392" s="239"/>
      <c r="G392" s="238"/>
      <c r="H392" s="231"/>
      <c r="I392" s="237"/>
      <c r="J392" s="236"/>
      <c r="K392" s="236"/>
      <c r="L392" s="236"/>
      <c r="M392" s="236"/>
      <c r="N392" s="236"/>
      <c r="O392" s="236"/>
      <c r="P392" s="236"/>
      <c r="Q392" s="236"/>
      <c r="R392" s="236"/>
      <c r="S392" s="236"/>
      <c r="T392" s="236"/>
      <c r="U392" s="236"/>
      <c r="V392" s="236"/>
      <c r="W392" s="236"/>
      <c r="X392" s="236"/>
      <c r="Y392" s="236"/>
      <c r="Z392" s="236"/>
      <c r="AA392" s="236"/>
      <c r="AB392" s="236"/>
      <c r="AC392" s="236"/>
      <c r="AD392" s="236"/>
      <c r="AE392" s="236"/>
      <c r="AF392" s="236"/>
      <c r="AG392" s="236"/>
      <c r="AH392" s="236"/>
      <c r="AI392" s="236"/>
      <c r="AJ392" s="236"/>
      <c r="AK392" s="236"/>
      <c r="AL392" s="236"/>
      <c r="AM392" s="236"/>
      <c r="AN392" s="236"/>
      <c r="AO392" s="236"/>
      <c r="AP392" s="236"/>
      <c r="AQ392" s="236"/>
      <c r="AR392" s="236"/>
      <c r="AS392" s="177">
        <f t="shared" si="9"/>
        <v>0</v>
      </c>
      <c r="AT392" s="172"/>
      <c r="AU392" s="173"/>
      <c r="AV392" s="173"/>
      <c r="AW392" s="173"/>
      <c r="AX392" s="172"/>
      <c r="AY392" s="172"/>
      <c r="AZ392" s="172"/>
      <c r="BA392" s="172"/>
      <c r="BB392" s="172"/>
      <c r="BC392" s="172"/>
      <c r="BD392" s="172"/>
      <c r="BE392" s="172"/>
      <c r="BF392" s="172"/>
      <c r="BG392" s="172"/>
      <c r="BH392" s="172"/>
      <c r="BI392" s="172"/>
      <c r="BJ392" s="172"/>
      <c r="BK392" s="172"/>
      <c r="BL392" s="172"/>
      <c r="BM392" s="172"/>
      <c r="BN392" s="172"/>
      <c r="BO392" s="172"/>
      <c r="BP392" s="172"/>
      <c r="BQ392" s="172"/>
      <c r="BR392" s="172"/>
      <c r="BS392" s="172"/>
      <c r="BT392" s="172"/>
      <c r="BU392" s="172"/>
      <c r="BV392" s="172"/>
      <c r="BW392" s="172"/>
      <c r="BX392" s="172"/>
      <c r="BY392" s="172"/>
      <c r="BZ392" s="172"/>
      <c r="CA392" s="172"/>
      <c r="CB392" s="172"/>
      <c r="CC392" s="172"/>
      <c r="CD392" s="172"/>
      <c r="CE392" s="172"/>
      <c r="CF392" s="172"/>
      <c r="CG392" s="172"/>
      <c r="CH392" s="172"/>
      <c r="CI392" s="172"/>
      <c r="CJ392" s="172"/>
      <c r="CK392" s="172"/>
      <c r="CL392" s="172"/>
      <c r="CM392" s="172"/>
      <c r="CN392" s="172"/>
      <c r="CO392" s="172"/>
      <c r="CP392" s="172"/>
      <c r="CQ392" s="172"/>
      <c r="CR392" s="172"/>
      <c r="CS392" s="172"/>
      <c r="CT392" s="172"/>
      <c r="CU392" s="172"/>
      <c r="CV392" s="172"/>
      <c r="CW392" s="172"/>
      <c r="CX392" s="172"/>
      <c r="CY392" s="172"/>
      <c r="CZ392" s="172"/>
      <c r="DA392" s="172"/>
      <c r="DB392" s="172"/>
      <c r="DC392" s="172"/>
      <c r="DD392" s="172"/>
      <c r="DE392" s="172"/>
      <c r="DF392" s="172"/>
      <c r="DG392" s="172"/>
      <c r="DH392" s="172"/>
      <c r="DI392" s="172"/>
    </row>
    <row r="393" spans="1:113" s="225" customFormat="1" hidden="1">
      <c r="A393" s="178" t="s">
        <v>637</v>
      </c>
      <c r="B393" s="243"/>
      <c r="C393" s="242"/>
      <c r="D393" s="241"/>
      <c r="E393" s="240"/>
      <c r="F393" s="239"/>
      <c r="G393" s="238"/>
      <c r="H393" s="231"/>
      <c r="I393" s="237"/>
      <c r="J393" s="236"/>
      <c r="K393" s="236"/>
      <c r="L393" s="236"/>
      <c r="M393" s="236"/>
      <c r="N393" s="236"/>
      <c r="O393" s="236"/>
      <c r="P393" s="236"/>
      <c r="Q393" s="236"/>
      <c r="R393" s="236"/>
      <c r="S393" s="236"/>
      <c r="T393" s="236"/>
      <c r="U393" s="236"/>
      <c r="V393" s="236"/>
      <c r="W393" s="236"/>
      <c r="X393" s="236"/>
      <c r="Y393" s="236"/>
      <c r="Z393" s="236"/>
      <c r="AA393" s="236"/>
      <c r="AB393" s="236"/>
      <c r="AC393" s="236"/>
      <c r="AD393" s="236"/>
      <c r="AE393" s="236"/>
      <c r="AF393" s="236"/>
      <c r="AG393" s="236"/>
      <c r="AH393" s="236"/>
      <c r="AI393" s="236"/>
      <c r="AJ393" s="236"/>
      <c r="AK393" s="236"/>
      <c r="AL393" s="236"/>
      <c r="AM393" s="236"/>
      <c r="AN393" s="236"/>
      <c r="AO393" s="236"/>
      <c r="AP393" s="236"/>
      <c r="AQ393" s="236"/>
      <c r="AR393" s="236"/>
      <c r="AS393" s="177">
        <f t="shared" si="9"/>
        <v>0</v>
      </c>
      <c r="AT393" s="172"/>
      <c r="AU393" s="173"/>
      <c r="AV393" s="173"/>
      <c r="AW393" s="173"/>
      <c r="AX393" s="172"/>
      <c r="AY393" s="172"/>
      <c r="AZ393" s="172"/>
      <c r="BA393" s="172"/>
      <c r="BB393" s="172"/>
      <c r="BC393" s="172"/>
      <c r="BD393" s="172"/>
      <c r="BE393" s="172"/>
      <c r="BF393" s="172"/>
      <c r="BG393" s="172"/>
      <c r="BH393" s="172"/>
      <c r="BI393" s="172"/>
      <c r="BJ393" s="172"/>
      <c r="BK393" s="172"/>
      <c r="BL393" s="172"/>
      <c r="BM393" s="172"/>
      <c r="BN393" s="172"/>
      <c r="BO393" s="172"/>
      <c r="BP393" s="172"/>
      <c r="BQ393" s="172"/>
      <c r="BR393" s="172"/>
      <c r="BS393" s="172"/>
      <c r="BT393" s="172"/>
      <c r="BU393" s="172"/>
      <c r="BV393" s="172"/>
      <c r="BW393" s="172"/>
      <c r="BX393" s="172"/>
      <c r="BY393" s="172"/>
      <c r="BZ393" s="172"/>
      <c r="CA393" s="172"/>
      <c r="CB393" s="172"/>
      <c r="CC393" s="172"/>
      <c r="CD393" s="172"/>
      <c r="CE393" s="172"/>
      <c r="CF393" s="172"/>
      <c r="CG393" s="172"/>
      <c r="CH393" s="172"/>
      <c r="CI393" s="172"/>
      <c r="CJ393" s="172"/>
      <c r="CK393" s="172"/>
      <c r="CL393" s="172"/>
      <c r="CM393" s="172"/>
      <c r="CN393" s="172"/>
      <c r="CO393" s="172"/>
      <c r="CP393" s="172"/>
      <c r="CQ393" s="172"/>
      <c r="CR393" s="172"/>
      <c r="CS393" s="172"/>
      <c r="CT393" s="172"/>
      <c r="CU393" s="172"/>
      <c r="CV393" s="172"/>
      <c r="CW393" s="172"/>
      <c r="CX393" s="172"/>
      <c r="CY393" s="172"/>
      <c r="CZ393" s="172"/>
      <c r="DA393" s="172"/>
      <c r="DB393" s="172"/>
      <c r="DC393" s="172"/>
      <c r="DD393" s="172"/>
      <c r="DE393" s="172"/>
      <c r="DF393" s="172"/>
      <c r="DG393" s="172"/>
      <c r="DH393" s="172"/>
      <c r="DI393" s="172"/>
    </row>
    <row r="394" spans="1:113" s="225" customFormat="1" hidden="1">
      <c r="A394" s="178" t="s">
        <v>638</v>
      </c>
      <c r="B394" s="243"/>
      <c r="C394" s="242"/>
      <c r="D394" s="241"/>
      <c r="E394" s="240"/>
      <c r="F394" s="239"/>
      <c r="G394" s="238"/>
      <c r="H394" s="231"/>
      <c r="I394" s="237"/>
      <c r="J394" s="236"/>
      <c r="K394" s="236"/>
      <c r="L394" s="236"/>
      <c r="M394" s="236"/>
      <c r="N394" s="236"/>
      <c r="O394" s="236"/>
      <c r="P394" s="236"/>
      <c r="Q394" s="236"/>
      <c r="R394" s="236"/>
      <c r="S394" s="236"/>
      <c r="T394" s="236"/>
      <c r="U394" s="236"/>
      <c r="V394" s="236"/>
      <c r="W394" s="236"/>
      <c r="X394" s="236"/>
      <c r="Y394" s="236"/>
      <c r="Z394" s="236"/>
      <c r="AA394" s="236"/>
      <c r="AB394" s="236"/>
      <c r="AC394" s="236"/>
      <c r="AD394" s="236"/>
      <c r="AE394" s="236"/>
      <c r="AF394" s="236"/>
      <c r="AG394" s="236"/>
      <c r="AH394" s="236"/>
      <c r="AI394" s="236"/>
      <c r="AJ394" s="236"/>
      <c r="AK394" s="236"/>
      <c r="AL394" s="236"/>
      <c r="AM394" s="236"/>
      <c r="AN394" s="236"/>
      <c r="AO394" s="236"/>
      <c r="AP394" s="236"/>
      <c r="AQ394" s="236"/>
      <c r="AR394" s="236"/>
      <c r="AS394" s="177">
        <f t="shared" si="9"/>
        <v>0</v>
      </c>
      <c r="AT394" s="172"/>
      <c r="AU394" s="173"/>
      <c r="AV394" s="173"/>
      <c r="AW394" s="173"/>
      <c r="AX394" s="172"/>
      <c r="AY394" s="172"/>
      <c r="AZ394" s="172"/>
      <c r="BA394" s="172"/>
      <c r="BB394" s="172"/>
      <c r="BC394" s="172"/>
      <c r="BD394" s="172"/>
      <c r="BE394" s="172"/>
      <c r="BF394" s="172"/>
      <c r="BG394" s="172"/>
      <c r="BH394" s="172"/>
      <c r="BI394" s="172"/>
      <c r="BJ394" s="172"/>
      <c r="BK394" s="172"/>
      <c r="BL394" s="172"/>
      <c r="BM394" s="172"/>
      <c r="BN394" s="172"/>
      <c r="BO394" s="172"/>
      <c r="BP394" s="172"/>
      <c r="BQ394" s="172"/>
      <c r="BR394" s="172"/>
      <c r="BS394" s="172"/>
      <c r="BT394" s="172"/>
      <c r="BU394" s="172"/>
      <c r="BV394" s="172"/>
      <c r="BW394" s="172"/>
      <c r="BX394" s="172"/>
      <c r="BY394" s="172"/>
      <c r="BZ394" s="172"/>
      <c r="CA394" s="172"/>
      <c r="CB394" s="172"/>
      <c r="CC394" s="172"/>
      <c r="CD394" s="172"/>
      <c r="CE394" s="172"/>
      <c r="CF394" s="172"/>
      <c r="CG394" s="172"/>
      <c r="CH394" s="172"/>
      <c r="CI394" s="172"/>
      <c r="CJ394" s="172"/>
      <c r="CK394" s="172"/>
      <c r="CL394" s="172"/>
      <c r="CM394" s="172"/>
      <c r="CN394" s="172"/>
      <c r="CO394" s="172"/>
      <c r="CP394" s="172"/>
      <c r="CQ394" s="172"/>
      <c r="CR394" s="172"/>
      <c r="CS394" s="172"/>
      <c r="CT394" s="172"/>
      <c r="CU394" s="172"/>
      <c r="CV394" s="172"/>
      <c r="CW394" s="172"/>
      <c r="CX394" s="172"/>
      <c r="CY394" s="172"/>
      <c r="CZ394" s="172"/>
      <c r="DA394" s="172"/>
      <c r="DB394" s="172"/>
      <c r="DC394" s="172"/>
      <c r="DD394" s="172"/>
      <c r="DE394" s="172"/>
      <c r="DF394" s="172"/>
      <c r="DG394" s="172"/>
      <c r="DH394" s="172"/>
      <c r="DI394" s="172"/>
    </row>
    <row r="395" spans="1:113" s="225" customFormat="1" hidden="1">
      <c r="A395" s="178" t="s">
        <v>639</v>
      </c>
      <c r="B395" s="243"/>
      <c r="C395" s="242"/>
      <c r="D395" s="241"/>
      <c r="E395" s="240"/>
      <c r="F395" s="239"/>
      <c r="G395" s="238"/>
      <c r="H395" s="231"/>
      <c r="I395" s="237"/>
      <c r="J395" s="236"/>
      <c r="K395" s="236"/>
      <c r="L395" s="236"/>
      <c r="M395" s="236"/>
      <c r="N395" s="236"/>
      <c r="O395" s="236"/>
      <c r="P395" s="236"/>
      <c r="Q395" s="236"/>
      <c r="R395" s="236"/>
      <c r="S395" s="236"/>
      <c r="T395" s="236"/>
      <c r="U395" s="236"/>
      <c r="V395" s="236"/>
      <c r="W395" s="236"/>
      <c r="X395" s="236"/>
      <c r="Y395" s="236"/>
      <c r="Z395" s="236"/>
      <c r="AA395" s="236"/>
      <c r="AB395" s="236"/>
      <c r="AC395" s="236"/>
      <c r="AD395" s="236"/>
      <c r="AE395" s="236"/>
      <c r="AF395" s="236"/>
      <c r="AG395" s="236"/>
      <c r="AH395" s="236"/>
      <c r="AI395" s="236"/>
      <c r="AJ395" s="236"/>
      <c r="AK395" s="236"/>
      <c r="AL395" s="236"/>
      <c r="AM395" s="236"/>
      <c r="AN395" s="236"/>
      <c r="AO395" s="236"/>
      <c r="AP395" s="236"/>
      <c r="AQ395" s="236"/>
      <c r="AR395" s="236"/>
      <c r="AS395" s="177">
        <f t="shared" si="9"/>
        <v>0</v>
      </c>
      <c r="AT395" s="172"/>
      <c r="AU395" s="173"/>
      <c r="AV395" s="173"/>
      <c r="AW395" s="173"/>
      <c r="AX395" s="172"/>
      <c r="AY395" s="172"/>
      <c r="AZ395" s="172"/>
      <c r="BA395" s="172"/>
      <c r="BB395" s="172"/>
      <c r="BC395" s="172"/>
      <c r="BD395" s="172"/>
      <c r="BE395" s="172"/>
      <c r="BF395" s="172"/>
      <c r="BG395" s="172"/>
      <c r="BH395" s="172"/>
      <c r="BI395" s="172"/>
      <c r="BJ395" s="172"/>
      <c r="BK395" s="172"/>
      <c r="BL395" s="172"/>
      <c r="BM395" s="172"/>
      <c r="BN395" s="172"/>
      <c r="BO395" s="172"/>
      <c r="BP395" s="172"/>
      <c r="BQ395" s="172"/>
      <c r="BR395" s="172"/>
      <c r="BS395" s="172"/>
      <c r="BT395" s="172"/>
      <c r="BU395" s="172"/>
      <c r="BV395" s="172"/>
      <c r="BW395" s="172"/>
      <c r="BX395" s="172"/>
      <c r="BY395" s="172"/>
      <c r="BZ395" s="172"/>
      <c r="CA395" s="172"/>
      <c r="CB395" s="172"/>
      <c r="CC395" s="172"/>
      <c r="CD395" s="172"/>
      <c r="CE395" s="172"/>
      <c r="CF395" s="172"/>
      <c r="CG395" s="172"/>
      <c r="CH395" s="172"/>
      <c r="CI395" s="172"/>
      <c r="CJ395" s="172"/>
      <c r="CK395" s="172"/>
      <c r="CL395" s="172"/>
      <c r="CM395" s="172"/>
      <c r="CN395" s="172"/>
      <c r="CO395" s="172"/>
      <c r="CP395" s="172"/>
      <c r="CQ395" s="172"/>
      <c r="CR395" s="172"/>
      <c r="CS395" s="172"/>
      <c r="CT395" s="172"/>
      <c r="CU395" s="172"/>
      <c r="CV395" s="172"/>
      <c r="CW395" s="172"/>
      <c r="CX395" s="172"/>
      <c r="CY395" s="172"/>
      <c r="CZ395" s="172"/>
      <c r="DA395" s="172"/>
      <c r="DB395" s="172"/>
      <c r="DC395" s="172"/>
      <c r="DD395" s="172"/>
      <c r="DE395" s="172"/>
      <c r="DF395" s="172"/>
      <c r="DG395" s="172"/>
      <c r="DH395" s="172"/>
      <c r="DI395" s="172"/>
    </row>
    <row r="396" spans="1:113" s="225" customFormat="1" hidden="1">
      <c r="A396" s="178" t="s">
        <v>640</v>
      </c>
      <c r="B396" s="243"/>
      <c r="C396" s="242"/>
      <c r="D396" s="241"/>
      <c r="E396" s="240"/>
      <c r="F396" s="239"/>
      <c r="G396" s="238"/>
      <c r="H396" s="231"/>
      <c r="I396" s="237"/>
      <c r="J396" s="236"/>
      <c r="K396" s="236"/>
      <c r="L396" s="236"/>
      <c r="M396" s="236"/>
      <c r="N396" s="236"/>
      <c r="O396" s="236"/>
      <c r="P396" s="236"/>
      <c r="Q396" s="236"/>
      <c r="R396" s="236"/>
      <c r="S396" s="236"/>
      <c r="T396" s="236"/>
      <c r="U396" s="236"/>
      <c r="V396" s="236"/>
      <c r="W396" s="236"/>
      <c r="X396" s="236"/>
      <c r="Y396" s="236"/>
      <c r="Z396" s="236"/>
      <c r="AA396" s="236"/>
      <c r="AB396" s="236"/>
      <c r="AC396" s="236"/>
      <c r="AD396" s="236"/>
      <c r="AE396" s="236"/>
      <c r="AF396" s="236"/>
      <c r="AG396" s="236"/>
      <c r="AH396" s="236"/>
      <c r="AI396" s="236"/>
      <c r="AJ396" s="236"/>
      <c r="AK396" s="236"/>
      <c r="AL396" s="236"/>
      <c r="AM396" s="236"/>
      <c r="AN396" s="236"/>
      <c r="AO396" s="236"/>
      <c r="AP396" s="236"/>
      <c r="AQ396" s="236"/>
      <c r="AR396" s="236"/>
      <c r="AS396" s="177">
        <f t="shared" si="9"/>
        <v>0</v>
      </c>
      <c r="AT396" s="172"/>
      <c r="AU396" s="173"/>
      <c r="AV396" s="173"/>
      <c r="AW396" s="173"/>
      <c r="AX396" s="172"/>
      <c r="AY396" s="172"/>
      <c r="AZ396" s="172"/>
      <c r="BA396" s="172"/>
      <c r="BB396" s="172"/>
      <c r="BC396" s="172"/>
      <c r="BD396" s="172"/>
      <c r="BE396" s="172"/>
      <c r="BF396" s="172"/>
      <c r="BG396" s="172"/>
      <c r="BH396" s="172"/>
      <c r="BI396" s="172"/>
      <c r="BJ396" s="172"/>
      <c r="BK396" s="172"/>
      <c r="BL396" s="172"/>
      <c r="BM396" s="172"/>
      <c r="BN396" s="172"/>
      <c r="BO396" s="172"/>
      <c r="BP396" s="172"/>
      <c r="BQ396" s="172"/>
      <c r="BR396" s="172"/>
      <c r="BS396" s="172"/>
      <c r="BT396" s="172"/>
      <c r="BU396" s="172"/>
      <c r="BV396" s="172"/>
      <c r="BW396" s="172"/>
      <c r="BX396" s="172"/>
      <c r="BY396" s="172"/>
      <c r="BZ396" s="172"/>
      <c r="CA396" s="172"/>
      <c r="CB396" s="172"/>
      <c r="CC396" s="172"/>
      <c r="CD396" s="172"/>
      <c r="CE396" s="172"/>
      <c r="CF396" s="172"/>
      <c r="CG396" s="172"/>
      <c r="CH396" s="172"/>
      <c r="CI396" s="172"/>
      <c r="CJ396" s="172"/>
      <c r="CK396" s="172"/>
      <c r="CL396" s="172"/>
      <c r="CM396" s="172"/>
      <c r="CN396" s="172"/>
      <c r="CO396" s="172"/>
      <c r="CP396" s="172"/>
      <c r="CQ396" s="172"/>
      <c r="CR396" s="172"/>
      <c r="CS396" s="172"/>
      <c r="CT396" s="172"/>
      <c r="CU396" s="172"/>
      <c r="CV396" s="172"/>
      <c r="CW396" s="172"/>
      <c r="CX396" s="172"/>
      <c r="CY396" s="172"/>
      <c r="CZ396" s="172"/>
      <c r="DA396" s="172"/>
      <c r="DB396" s="172"/>
      <c r="DC396" s="172"/>
      <c r="DD396" s="172"/>
      <c r="DE396" s="172"/>
      <c r="DF396" s="172"/>
      <c r="DG396" s="172"/>
      <c r="DH396" s="172"/>
      <c r="DI396" s="172"/>
    </row>
    <row r="397" spans="1:113" s="225" customFormat="1" ht="12.75" hidden="1" customHeight="1">
      <c r="A397" s="178" t="s">
        <v>641</v>
      </c>
      <c r="B397" s="243"/>
      <c r="C397" s="242"/>
      <c r="D397" s="241"/>
      <c r="E397" s="240"/>
      <c r="F397" s="239"/>
      <c r="G397" s="238"/>
      <c r="H397" s="231"/>
      <c r="I397" s="237"/>
      <c r="J397" s="236"/>
      <c r="K397" s="236"/>
      <c r="L397" s="236"/>
      <c r="M397" s="236"/>
      <c r="N397" s="236"/>
      <c r="O397" s="236"/>
      <c r="P397" s="236"/>
      <c r="Q397" s="236"/>
      <c r="R397" s="236"/>
      <c r="S397" s="236"/>
      <c r="T397" s="236"/>
      <c r="U397" s="236"/>
      <c r="V397" s="236"/>
      <c r="W397" s="236"/>
      <c r="X397" s="236"/>
      <c r="Y397" s="236"/>
      <c r="Z397" s="236"/>
      <c r="AA397" s="236"/>
      <c r="AB397" s="236"/>
      <c r="AC397" s="236"/>
      <c r="AD397" s="236"/>
      <c r="AE397" s="236"/>
      <c r="AF397" s="236"/>
      <c r="AG397" s="236"/>
      <c r="AH397" s="236"/>
      <c r="AI397" s="236"/>
      <c r="AJ397" s="236"/>
      <c r="AK397" s="236"/>
      <c r="AL397" s="236"/>
      <c r="AM397" s="236"/>
      <c r="AN397" s="236"/>
      <c r="AO397" s="236"/>
      <c r="AP397" s="236"/>
      <c r="AQ397" s="236"/>
      <c r="AR397" s="236"/>
      <c r="AS397" s="177">
        <f t="shared" si="9"/>
        <v>0</v>
      </c>
      <c r="AT397" s="172"/>
      <c r="AU397" s="173"/>
      <c r="AV397" s="173"/>
      <c r="AW397" s="173"/>
      <c r="AX397" s="172"/>
      <c r="AY397" s="172"/>
      <c r="AZ397" s="172"/>
      <c r="BA397" s="172"/>
      <c r="BB397" s="172"/>
      <c r="BC397" s="172"/>
      <c r="BD397" s="172"/>
      <c r="BE397" s="172"/>
      <c r="BF397" s="172"/>
      <c r="BG397" s="172"/>
      <c r="BH397" s="172"/>
      <c r="BI397" s="172"/>
      <c r="BJ397" s="172"/>
      <c r="BK397" s="172"/>
      <c r="BL397" s="172"/>
      <c r="BM397" s="172"/>
      <c r="BN397" s="172"/>
      <c r="BO397" s="172"/>
      <c r="BP397" s="172"/>
      <c r="BQ397" s="172"/>
      <c r="BR397" s="172"/>
      <c r="BS397" s="172"/>
      <c r="BT397" s="172"/>
      <c r="BU397" s="172"/>
      <c r="BV397" s="172"/>
      <c r="BW397" s="172"/>
      <c r="BX397" s="172"/>
      <c r="BY397" s="172"/>
      <c r="BZ397" s="172"/>
      <c r="CA397" s="172"/>
      <c r="CB397" s="172"/>
      <c r="CC397" s="172"/>
      <c r="CD397" s="172"/>
      <c r="CE397" s="172"/>
      <c r="CF397" s="172"/>
      <c r="CG397" s="172"/>
      <c r="CH397" s="172"/>
      <c r="CI397" s="172"/>
      <c r="CJ397" s="172"/>
      <c r="CK397" s="172"/>
      <c r="CL397" s="172"/>
      <c r="CM397" s="172"/>
      <c r="CN397" s="172"/>
      <c r="CO397" s="172"/>
      <c r="CP397" s="172"/>
      <c r="CQ397" s="172"/>
      <c r="CR397" s="172"/>
      <c r="CS397" s="172"/>
      <c r="CT397" s="172"/>
      <c r="CU397" s="172"/>
      <c r="CV397" s="172"/>
      <c r="CW397" s="172"/>
      <c r="CX397" s="172"/>
      <c r="CY397" s="172"/>
      <c r="CZ397" s="172"/>
      <c r="DA397" s="172"/>
      <c r="DB397" s="172"/>
      <c r="DC397" s="172"/>
      <c r="DD397" s="172"/>
      <c r="DE397" s="172"/>
      <c r="DF397" s="172"/>
      <c r="DG397" s="172"/>
      <c r="DH397" s="172"/>
      <c r="DI397" s="172"/>
    </row>
    <row r="398" spans="1:113" ht="12.75" hidden="1" customHeight="1">
      <c r="A398" s="178" t="s">
        <v>642</v>
      </c>
      <c r="B398" s="243"/>
      <c r="C398" s="242"/>
      <c r="D398" s="241"/>
      <c r="E398" s="240"/>
      <c r="F398" s="239"/>
      <c r="G398" s="238"/>
      <c r="H398" s="231"/>
      <c r="I398" s="237"/>
      <c r="J398" s="236"/>
      <c r="K398" s="236"/>
      <c r="L398" s="236"/>
      <c r="M398" s="236"/>
      <c r="N398" s="236"/>
      <c r="O398" s="236"/>
      <c r="P398" s="236"/>
      <c r="Q398" s="236"/>
      <c r="R398" s="236"/>
      <c r="S398" s="236"/>
      <c r="T398" s="236"/>
      <c r="U398" s="236"/>
      <c r="V398" s="236"/>
      <c r="W398" s="236"/>
      <c r="X398" s="236"/>
      <c r="Y398" s="236"/>
      <c r="Z398" s="236"/>
      <c r="AA398" s="236"/>
      <c r="AB398" s="236"/>
      <c r="AC398" s="236"/>
      <c r="AD398" s="236"/>
      <c r="AE398" s="236"/>
      <c r="AF398" s="236"/>
      <c r="AG398" s="236"/>
      <c r="AH398" s="236"/>
      <c r="AI398" s="236"/>
      <c r="AJ398" s="236"/>
      <c r="AK398" s="236"/>
      <c r="AL398" s="236"/>
      <c r="AM398" s="236"/>
      <c r="AN398" s="236"/>
      <c r="AO398" s="236"/>
      <c r="AP398" s="236"/>
      <c r="AQ398" s="236"/>
      <c r="AR398" s="236"/>
      <c r="AS398" s="177">
        <f t="shared" si="9"/>
        <v>0</v>
      </c>
    </row>
    <row r="399" spans="1:113" s="225" customFormat="1" ht="12.75" hidden="1" customHeight="1">
      <c r="A399" s="178" t="s">
        <v>643</v>
      </c>
      <c r="B399" s="243"/>
      <c r="C399" s="242"/>
      <c r="D399" s="241"/>
      <c r="E399" s="240"/>
      <c r="F399" s="239"/>
      <c r="G399" s="238"/>
      <c r="H399" s="231"/>
      <c r="I399" s="237"/>
      <c r="J399" s="236"/>
      <c r="K399" s="236"/>
      <c r="L399" s="236"/>
      <c r="M399" s="236"/>
      <c r="N399" s="236"/>
      <c r="O399" s="236"/>
      <c r="P399" s="236"/>
      <c r="Q399" s="236"/>
      <c r="R399" s="236"/>
      <c r="S399" s="236"/>
      <c r="T399" s="236"/>
      <c r="U399" s="236"/>
      <c r="V399" s="236"/>
      <c r="W399" s="236"/>
      <c r="X399" s="236"/>
      <c r="Y399" s="236"/>
      <c r="Z399" s="236"/>
      <c r="AA399" s="236"/>
      <c r="AB399" s="236"/>
      <c r="AC399" s="236"/>
      <c r="AD399" s="236"/>
      <c r="AE399" s="236"/>
      <c r="AF399" s="236"/>
      <c r="AG399" s="236"/>
      <c r="AH399" s="236"/>
      <c r="AI399" s="236"/>
      <c r="AJ399" s="236"/>
      <c r="AK399" s="236"/>
      <c r="AL399" s="236"/>
      <c r="AM399" s="236"/>
      <c r="AN399" s="236"/>
      <c r="AO399" s="236"/>
      <c r="AP399" s="236"/>
      <c r="AQ399" s="236"/>
      <c r="AR399" s="236"/>
      <c r="AS399" s="177">
        <f t="shared" si="9"/>
        <v>0</v>
      </c>
      <c r="AT399" s="172"/>
      <c r="AU399" s="173"/>
      <c r="AV399" s="173"/>
      <c r="AW399" s="173"/>
      <c r="AX399" s="172"/>
      <c r="AY399" s="172"/>
      <c r="AZ399" s="172"/>
      <c r="BA399" s="172"/>
      <c r="BB399" s="172"/>
      <c r="BC399" s="172"/>
      <c r="BD399" s="172"/>
      <c r="BE399" s="172"/>
      <c r="BF399" s="172"/>
      <c r="BG399" s="172"/>
      <c r="BH399" s="172"/>
      <c r="BI399" s="172"/>
      <c r="BJ399" s="172"/>
      <c r="BK399" s="172"/>
      <c r="BL399" s="172"/>
      <c r="BM399" s="172"/>
      <c r="BN399" s="172"/>
      <c r="BO399" s="172"/>
      <c r="BP399" s="172"/>
      <c r="BQ399" s="172"/>
      <c r="BR399" s="172"/>
      <c r="BS399" s="172"/>
      <c r="BT399" s="172"/>
      <c r="BU399" s="172"/>
      <c r="BV399" s="172"/>
      <c r="BW399" s="172"/>
      <c r="BX399" s="172"/>
      <c r="BY399" s="172"/>
      <c r="BZ399" s="172"/>
      <c r="CA399" s="172"/>
      <c r="CB399" s="172"/>
      <c r="CC399" s="172"/>
      <c r="CD399" s="172"/>
      <c r="CE399" s="172"/>
      <c r="CF399" s="172"/>
      <c r="CG399" s="172"/>
      <c r="CH399" s="172"/>
      <c r="CI399" s="172"/>
      <c r="CJ399" s="172"/>
      <c r="CK399" s="172"/>
      <c r="CL399" s="172"/>
      <c r="CM399" s="172"/>
      <c r="CN399" s="172"/>
      <c r="CO399" s="172"/>
      <c r="CP399" s="172"/>
      <c r="CQ399" s="172"/>
      <c r="CR399" s="172"/>
      <c r="CS399" s="172"/>
      <c r="CT399" s="172"/>
      <c r="CU399" s="172"/>
      <c r="CV399" s="172"/>
      <c r="CW399" s="172"/>
      <c r="CX399" s="172"/>
      <c r="CY399" s="172"/>
      <c r="CZ399" s="172"/>
      <c r="DA399" s="172"/>
      <c r="DB399" s="172"/>
      <c r="DC399" s="172"/>
      <c r="DD399" s="172"/>
      <c r="DE399" s="172"/>
      <c r="DF399" s="172"/>
      <c r="DG399" s="172"/>
      <c r="DH399" s="172"/>
      <c r="DI399" s="172"/>
    </row>
    <row r="400" spans="1:113" s="225" customFormat="1" hidden="1">
      <c r="A400" s="178" t="s">
        <v>644</v>
      </c>
      <c r="B400" s="243"/>
      <c r="C400" s="242"/>
      <c r="D400" s="241"/>
      <c r="E400" s="240"/>
      <c r="F400" s="239"/>
      <c r="G400" s="238"/>
      <c r="H400" s="231"/>
      <c r="I400" s="237"/>
      <c r="J400" s="236"/>
      <c r="K400" s="236"/>
      <c r="L400" s="236"/>
      <c r="M400" s="236"/>
      <c r="N400" s="236"/>
      <c r="O400" s="236"/>
      <c r="P400" s="236"/>
      <c r="Q400" s="236"/>
      <c r="R400" s="236"/>
      <c r="S400" s="236"/>
      <c r="T400" s="236"/>
      <c r="U400" s="236"/>
      <c r="V400" s="236"/>
      <c r="W400" s="236"/>
      <c r="X400" s="236"/>
      <c r="Y400" s="236"/>
      <c r="Z400" s="236"/>
      <c r="AA400" s="236"/>
      <c r="AB400" s="236"/>
      <c r="AC400" s="236"/>
      <c r="AD400" s="236"/>
      <c r="AE400" s="236"/>
      <c r="AF400" s="236"/>
      <c r="AG400" s="236"/>
      <c r="AH400" s="236"/>
      <c r="AI400" s="236"/>
      <c r="AJ400" s="236"/>
      <c r="AK400" s="236"/>
      <c r="AL400" s="236"/>
      <c r="AM400" s="236"/>
      <c r="AN400" s="236"/>
      <c r="AO400" s="236"/>
      <c r="AP400" s="236"/>
      <c r="AQ400" s="236"/>
      <c r="AR400" s="236"/>
      <c r="AS400" s="177">
        <f t="shared" si="9"/>
        <v>0</v>
      </c>
      <c r="AT400" s="172"/>
      <c r="AU400" s="173"/>
      <c r="AV400" s="173"/>
      <c r="AW400" s="173"/>
      <c r="AX400" s="172"/>
      <c r="AY400" s="172"/>
      <c r="AZ400" s="172"/>
      <c r="BA400" s="172"/>
      <c r="BB400" s="172"/>
      <c r="BC400" s="172"/>
      <c r="BD400" s="172"/>
      <c r="BE400" s="172"/>
      <c r="BF400" s="172"/>
      <c r="BG400" s="172"/>
      <c r="BH400" s="172"/>
      <c r="BI400" s="172"/>
      <c r="BJ400" s="172"/>
      <c r="BK400" s="172"/>
      <c r="BL400" s="172"/>
      <c r="BM400" s="172"/>
      <c r="BN400" s="172"/>
      <c r="BO400" s="172"/>
      <c r="BP400" s="172"/>
      <c r="BQ400" s="172"/>
      <c r="BR400" s="172"/>
      <c r="BS400" s="172"/>
      <c r="BT400" s="172"/>
      <c r="BU400" s="172"/>
      <c r="BV400" s="172"/>
      <c r="BW400" s="172"/>
      <c r="BX400" s="172"/>
      <c r="BY400" s="172"/>
      <c r="BZ400" s="172"/>
      <c r="CA400" s="172"/>
      <c r="CB400" s="172"/>
      <c r="CC400" s="172"/>
      <c r="CD400" s="172"/>
      <c r="CE400" s="172"/>
      <c r="CF400" s="172"/>
      <c r="CG400" s="172"/>
      <c r="CH400" s="172"/>
      <c r="CI400" s="172"/>
      <c r="CJ400" s="172"/>
      <c r="CK400" s="172"/>
      <c r="CL400" s="172"/>
      <c r="CM400" s="172"/>
      <c r="CN400" s="172"/>
      <c r="CO400" s="172"/>
      <c r="CP400" s="172"/>
      <c r="CQ400" s="172"/>
      <c r="CR400" s="172"/>
      <c r="CS400" s="172"/>
      <c r="CT400" s="172"/>
      <c r="CU400" s="172"/>
      <c r="CV400" s="172"/>
      <c r="CW400" s="172"/>
      <c r="CX400" s="172"/>
      <c r="CY400" s="172"/>
      <c r="CZ400" s="172"/>
      <c r="DA400" s="172"/>
      <c r="DB400" s="172"/>
      <c r="DC400" s="172"/>
      <c r="DD400" s="172"/>
      <c r="DE400" s="172"/>
      <c r="DF400" s="172"/>
      <c r="DG400" s="172"/>
      <c r="DH400" s="172"/>
      <c r="DI400" s="172"/>
    </row>
    <row r="401" spans="1:113" s="225" customFormat="1" hidden="1">
      <c r="A401" s="178" t="s">
        <v>645</v>
      </c>
      <c r="B401" s="243"/>
      <c r="C401" s="242"/>
      <c r="D401" s="241"/>
      <c r="E401" s="240"/>
      <c r="F401" s="239"/>
      <c r="G401" s="238"/>
      <c r="H401" s="231"/>
      <c r="I401" s="237"/>
      <c r="J401" s="236"/>
      <c r="K401" s="236"/>
      <c r="L401" s="236"/>
      <c r="M401" s="236"/>
      <c r="N401" s="236"/>
      <c r="O401" s="236"/>
      <c r="P401" s="236"/>
      <c r="Q401" s="236"/>
      <c r="R401" s="236"/>
      <c r="S401" s="236"/>
      <c r="T401" s="236"/>
      <c r="U401" s="236"/>
      <c r="V401" s="236"/>
      <c r="W401" s="236"/>
      <c r="X401" s="236"/>
      <c r="Y401" s="236"/>
      <c r="Z401" s="236"/>
      <c r="AA401" s="236"/>
      <c r="AB401" s="236"/>
      <c r="AC401" s="236"/>
      <c r="AD401" s="236"/>
      <c r="AE401" s="236"/>
      <c r="AF401" s="236"/>
      <c r="AG401" s="236"/>
      <c r="AH401" s="236"/>
      <c r="AI401" s="236"/>
      <c r="AJ401" s="236"/>
      <c r="AK401" s="236"/>
      <c r="AL401" s="236"/>
      <c r="AM401" s="236"/>
      <c r="AN401" s="236"/>
      <c r="AO401" s="236"/>
      <c r="AP401" s="236"/>
      <c r="AQ401" s="236"/>
      <c r="AR401" s="236"/>
      <c r="AS401" s="177">
        <f t="shared" si="9"/>
        <v>0</v>
      </c>
      <c r="AT401" s="172"/>
      <c r="AU401" s="173"/>
      <c r="AV401" s="173"/>
      <c r="AW401" s="173"/>
      <c r="AX401" s="172"/>
      <c r="AY401" s="172"/>
      <c r="AZ401" s="172"/>
      <c r="BA401" s="172"/>
      <c r="BB401" s="172"/>
      <c r="BC401" s="172"/>
      <c r="BD401" s="172"/>
      <c r="BE401" s="172"/>
      <c r="BF401" s="172"/>
      <c r="BG401" s="172"/>
      <c r="BH401" s="172"/>
      <c r="BI401" s="172"/>
      <c r="BJ401" s="172"/>
      <c r="BK401" s="172"/>
      <c r="BL401" s="172"/>
      <c r="BM401" s="172"/>
      <c r="BN401" s="172"/>
      <c r="BO401" s="172"/>
      <c r="BP401" s="172"/>
      <c r="BQ401" s="172"/>
      <c r="BR401" s="172"/>
      <c r="BS401" s="172"/>
      <c r="BT401" s="172"/>
      <c r="BU401" s="172"/>
      <c r="BV401" s="172"/>
      <c r="BW401" s="172"/>
      <c r="BX401" s="172"/>
      <c r="BY401" s="172"/>
      <c r="BZ401" s="172"/>
      <c r="CA401" s="172"/>
      <c r="CB401" s="172"/>
      <c r="CC401" s="172"/>
      <c r="CD401" s="172"/>
      <c r="CE401" s="172"/>
      <c r="CF401" s="172"/>
      <c r="CG401" s="172"/>
      <c r="CH401" s="172"/>
      <c r="CI401" s="172"/>
      <c r="CJ401" s="172"/>
      <c r="CK401" s="172"/>
      <c r="CL401" s="172"/>
      <c r="CM401" s="172"/>
      <c r="CN401" s="172"/>
      <c r="CO401" s="172"/>
      <c r="CP401" s="172"/>
      <c r="CQ401" s="172"/>
      <c r="CR401" s="172"/>
      <c r="CS401" s="172"/>
      <c r="CT401" s="172"/>
      <c r="CU401" s="172"/>
      <c r="CV401" s="172"/>
      <c r="CW401" s="172"/>
      <c r="CX401" s="172"/>
      <c r="CY401" s="172"/>
      <c r="CZ401" s="172"/>
      <c r="DA401" s="172"/>
      <c r="DB401" s="172"/>
      <c r="DC401" s="172"/>
      <c r="DD401" s="172"/>
      <c r="DE401" s="172"/>
      <c r="DF401" s="172"/>
      <c r="DG401" s="172"/>
      <c r="DH401" s="172"/>
      <c r="DI401" s="172"/>
    </row>
    <row r="402" spans="1:113" s="225" customFormat="1" hidden="1">
      <c r="A402" s="178" t="s">
        <v>646</v>
      </c>
      <c r="B402" s="243"/>
      <c r="C402" s="242"/>
      <c r="D402" s="241"/>
      <c r="E402" s="240"/>
      <c r="F402" s="239"/>
      <c r="G402" s="238"/>
      <c r="H402" s="231"/>
      <c r="I402" s="237"/>
      <c r="J402" s="236"/>
      <c r="K402" s="236"/>
      <c r="L402" s="236"/>
      <c r="M402" s="236"/>
      <c r="N402" s="236"/>
      <c r="O402" s="236"/>
      <c r="P402" s="236"/>
      <c r="Q402" s="236"/>
      <c r="R402" s="236"/>
      <c r="S402" s="236"/>
      <c r="T402" s="236"/>
      <c r="U402" s="236"/>
      <c r="V402" s="236"/>
      <c r="W402" s="236"/>
      <c r="X402" s="236"/>
      <c r="Y402" s="236"/>
      <c r="Z402" s="236"/>
      <c r="AA402" s="236"/>
      <c r="AB402" s="236"/>
      <c r="AC402" s="236"/>
      <c r="AD402" s="236"/>
      <c r="AE402" s="236"/>
      <c r="AF402" s="236"/>
      <c r="AG402" s="236"/>
      <c r="AH402" s="236"/>
      <c r="AI402" s="236"/>
      <c r="AJ402" s="236"/>
      <c r="AK402" s="236"/>
      <c r="AL402" s="236"/>
      <c r="AM402" s="236"/>
      <c r="AN402" s="236"/>
      <c r="AO402" s="236"/>
      <c r="AP402" s="236"/>
      <c r="AQ402" s="236"/>
      <c r="AR402" s="236"/>
      <c r="AS402" s="177">
        <f t="shared" si="9"/>
        <v>0</v>
      </c>
      <c r="AT402" s="172"/>
      <c r="AU402" s="173"/>
      <c r="AV402" s="173"/>
      <c r="AW402" s="173"/>
      <c r="AX402" s="172"/>
      <c r="AY402" s="172"/>
      <c r="AZ402" s="172"/>
      <c r="BA402" s="172"/>
      <c r="BB402" s="172"/>
      <c r="BC402" s="172"/>
      <c r="BD402" s="172"/>
      <c r="BE402" s="172"/>
      <c r="BF402" s="172"/>
      <c r="BG402" s="172"/>
      <c r="BH402" s="172"/>
      <c r="BI402" s="172"/>
      <c r="BJ402" s="172"/>
      <c r="BK402" s="172"/>
      <c r="BL402" s="172"/>
      <c r="BM402" s="172"/>
      <c r="BN402" s="172"/>
      <c r="BO402" s="172"/>
      <c r="BP402" s="172"/>
      <c r="BQ402" s="172"/>
      <c r="BR402" s="172"/>
      <c r="BS402" s="172"/>
      <c r="BT402" s="172"/>
      <c r="BU402" s="172"/>
      <c r="BV402" s="172"/>
      <c r="BW402" s="172"/>
      <c r="BX402" s="172"/>
      <c r="BY402" s="172"/>
      <c r="BZ402" s="172"/>
      <c r="CA402" s="172"/>
      <c r="CB402" s="172"/>
      <c r="CC402" s="172"/>
      <c r="CD402" s="172"/>
      <c r="CE402" s="172"/>
      <c r="CF402" s="172"/>
      <c r="CG402" s="172"/>
      <c r="CH402" s="172"/>
      <c r="CI402" s="172"/>
      <c r="CJ402" s="172"/>
      <c r="CK402" s="172"/>
      <c r="CL402" s="172"/>
      <c r="CM402" s="172"/>
      <c r="CN402" s="172"/>
      <c r="CO402" s="172"/>
      <c r="CP402" s="172"/>
      <c r="CQ402" s="172"/>
      <c r="CR402" s="172"/>
      <c r="CS402" s="172"/>
      <c r="CT402" s="172"/>
      <c r="CU402" s="172"/>
      <c r="CV402" s="172"/>
      <c r="CW402" s="172"/>
      <c r="CX402" s="172"/>
      <c r="CY402" s="172"/>
      <c r="CZ402" s="172"/>
      <c r="DA402" s="172"/>
      <c r="DB402" s="172"/>
      <c r="DC402" s="172"/>
      <c r="DD402" s="172"/>
      <c r="DE402" s="172"/>
      <c r="DF402" s="172"/>
      <c r="DG402" s="172"/>
      <c r="DH402" s="172"/>
      <c r="DI402" s="172"/>
    </row>
    <row r="403" spans="1:113" s="225" customFormat="1" hidden="1">
      <c r="A403" s="178" t="s">
        <v>647</v>
      </c>
      <c r="B403" s="243"/>
      <c r="C403" s="242"/>
      <c r="D403" s="241"/>
      <c r="E403" s="240"/>
      <c r="F403" s="239"/>
      <c r="G403" s="238"/>
      <c r="H403" s="231"/>
      <c r="I403" s="237"/>
      <c r="J403" s="236"/>
      <c r="K403" s="236"/>
      <c r="L403" s="236"/>
      <c r="M403" s="236"/>
      <c r="N403" s="236"/>
      <c r="O403" s="236"/>
      <c r="P403" s="236"/>
      <c r="Q403" s="236"/>
      <c r="R403" s="236"/>
      <c r="S403" s="236"/>
      <c r="T403" s="236"/>
      <c r="U403" s="236"/>
      <c r="V403" s="236"/>
      <c r="W403" s="236"/>
      <c r="X403" s="236"/>
      <c r="Y403" s="236"/>
      <c r="Z403" s="236"/>
      <c r="AA403" s="236"/>
      <c r="AB403" s="236"/>
      <c r="AC403" s="236"/>
      <c r="AD403" s="236"/>
      <c r="AE403" s="236"/>
      <c r="AF403" s="236"/>
      <c r="AG403" s="236"/>
      <c r="AH403" s="236"/>
      <c r="AI403" s="236"/>
      <c r="AJ403" s="236"/>
      <c r="AK403" s="236"/>
      <c r="AL403" s="236"/>
      <c r="AM403" s="236"/>
      <c r="AN403" s="236"/>
      <c r="AO403" s="236"/>
      <c r="AP403" s="236"/>
      <c r="AQ403" s="236"/>
      <c r="AR403" s="236"/>
      <c r="AS403" s="177">
        <f t="shared" si="9"/>
        <v>0</v>
      </c>
      <c r="AT403" s="172"/>
      <c r="AU403" s="173"/>
      <c r="AV403" s="173"/>
      <c r="AW403" s="173"/>
      <c r="AX403" s="172"/>
      <c r="AY403" s="172"/>
      <c r="AZ403" s="172"/>
      <c r="BA403" s="172"/>
      <c r="BB403" s="172"/>
      <c r="BC403" s="172"/>
      <c r="BD403" s="172"/>
      <c r="BE403" s="172"/>
      <c r="BF403" s="172"/>
      <c r="BG403" s="172"/>
      <c r="BH403" s="172"/>
      <c r="BI403" s="172"/>
      <c r="BJ403" s="172"/>
      <c r="BK403" s="172"/>
      <c r="BL403" s="172"/>
      <c r="BM403" s="172"/>
      <c r="BN403" s="172"/>
      <c r="BO403" s="172"/>
      <c r="BP403" s="172"/>
      <c r="BQ403" s="172"/>
      <c r="BR403" s="172"/>
      <c r="BS403" s="172"/>
      <c r="BT403" s="172"/>
      <c r="BU403" s="172"/>
      <c r="BV403" s="172"/>
      <c r="BW403" s="172"/>
      <c r="BX403" s="172"/>
      <c r="BY403" s="172"/>
      <c r="BZ403" s="172"/>
      <c r="CA403" s="172"/>
      <c r="CB403" s="172"/>
      <c r="CC403" s="172"/>
      <c r="CD403" s="172"/>
      <c r="CE403" s="172"/>
      <c r="CF403" s="172"/>
      <c r="CG403" s="172"/>
      <c r="CH403" s="172"/>
      <c r="CI403" s="172"/>
      <c r="CJ403" s="172"/>
      <c r="CK403" s="172"/>
      <c r="CL403" s="172"/>
      <c r="CM403" s="172"/>
      <c r="CN403" s="172"/>
      <c r="CO403" s="172"/>
      <c r="CP403" s="172"/>
      <c r="CQ403" s="172"/>
      <c r="CR403" s="172"/>
      <c r="CS403" s="172"/>
      <c r="CT403" s="172"/>
      <c r="CU403" s="172"/>
      <c r="CV403" s="172"/>
      <c r="CW403" s="172"/>
      <c r="CX403" s="172"/>
      <c r="CY403" s="172"/>
      <c r="CZ403" s="172"/>
      <c r="DA403" s="172"/>
      <c r="DB403" s="172"/>
      <c r="DC403" s="172"/>
      <c r="DD403" s="172"/>
      <c r="DE403" s="172"/>
      <c r="DF403" s="172"/>
      <c r="DG403" s="172"/>
      <c r="DH403" s="172"/>
      <c r="DI403" s="172"/>
    </row>
    <row r="404" spans="1:113" s="225" customFormat="1" hidden="1">
      <c r="A404" s="178" t="s">
        <v>648</v>
      </c>
      <c r="B404" s="243"/>
      <c r="C404" s="242"/>
      <c r="D404" s="241"/>
      <c r="E404" s="240"/>
      <c r="F404" s="239"/>
      <c r="G404" s="238"/>
      <c r="H404" s="231"/>
      <c r="I404" s="237"/>
      <c r="J404" s="236"/>
      <c r="K404" s="236"/>
      <c r="L404" s="236"/>
      <c r="M404" s="236"/>
      <c r="N404" s="236"/>
      <c r="O404" s="236"/>
      <c r="P404" s="236"/>
      <c r="Q404" s="236"/>
      <c r="R404" s="236"/>
      <c r="S404" s="236"/>
      <c r="T404" s="236"/>
      <c r="U404" s="236"/>
      <c r="V404" s="236"/>
      <c r="W404" s="236"/>
      <c r="X404" s="236"/>
      <c r="Y404" s="236"/>
      <c r="Z404" s="236"/>
      <c r="AA404" s="236"/>
      <c r="AB404" s="236"/>
      <c r="AC404" s="236"/>
      <c r="AD404" s="236"/>
      <c r="AE404" s="236"/>
      <c r="AF404" s="236"/>
      <c r="AG404" s="236"/>
      <c r="AH404" s="236"/>
      <c r="AI404" s="236"/>
      <c r="AJ404" s="236"/>
      <c r="AK404" s="236"/>
      <c r="AL404" s="236"/>
      <c r="AM404" s="236"/>
      <c r="AN404" s="236"/>
      <c r="AO404" s="236"/>
      <c r="AP404" s="236"/>
      <c r="AQ404" s="236"/>
      <c r="AR404" s="236"/>
      <c r="AS404" s="177">
        <f t="shared" si="9"/>
        <v>0</v>
      </c>
      <c r="AT404" s="172"/>
      <c r="AU404" s="173"/>
      <c r="AV404" s="173"/>
      <c r="AW404" s="173"/>
      <c r="AX404" s="172"/>
      <c r="AY404" s="172"/>
      <c r="AZ404" s="172"/>
      <c r="BA404" s="172"/>
      <c r="BB404" s="172"/>
      <c r="BC404" s="172"/>
      <c r="BD404" s="172"/>
      <c r="BE404" s="172"/>
      <c r="BF404" s="172"/>
      <c r="BG404" s="172"/>
      <c r="BH404" s="172"/>
      <c r="BI404" s="172"/>
      <c r="BJ404" s="172"/>
      <c r="BK404" s="172"/>
      <c r="BL404" s="172"/>
      <c r="BM404" s="172"/>
      <c r="BN404" s="172"/>
      <c r="BO404" s="172"/>
      <c r="BP404" s="172"/>
      <c r="BQ404" s="172"/>
      <c r="BR404" s="172"/>
      <c r="BS404" s="172"/>
      <c r="BT404" s="172"/>
      <c r="BU404" s="172"/>
      <c r="BV404" s="172"/>
      <c r="BW404" s="172"/>
      <c r="BX404" s="172"/>
      <c r="BY404" s="172"/>
      <c r="BZ404" s="172"/>
      <c r="CA404" s="172"/>
      <c r="CB404" s="172"/>
      <c r="CC404" s="172"/>
      <c r="CD404" s="172"/>
      <c r="CE404" s="172"/>
      <c r="CF404" s="172"/>
      <c r="CG404" s="172"/>
      <c r="CH404" s="172"/>
      <c r="CI404" s="172"/>
      <c r="CJ404" s="172"/>
      <c r="CK404" s="172"/>
      <c r="CL404" s="172"/>
      <c r="CM404" s="172"/>
      <c r="CN404" s="172"/>
      <c r="CO404" s="172"/>
      <c r="CP404" s="172"/>
      <c r="CQ404" s="172"/>
      <c r="CR404" s="172"/>
      <c r="CS404" s="172"/>
      <c r="CT404" s="172"/>
      <c r="CU404" s="172"/>
      <c r="CV404" s="172"/>
      <c r="CW404" s="172"/>
      <c r="CX404" s="172"/>
      <c r="CY404" s="172"/>
      <c r="CZ404" s="172"/>
      <c r="DA404" s="172"/>
      <c r="DB404" s="172"/>
      <c r="DC404" s="172"/>
      <c r="DD404" s="172"/>
      <c r="DE404" s="172"/>
      <c r="DF404" s="172"/>
      <c r="DG404" s="172"/>
      <c r="DH404" s="172"/>
      <c r="DI404" s="172"/>
    </row>
    <row r="405" spans="1:113" hidden="1">
      <c r="A405" s="178" t="s">
        <v>649</v>
      </c>
      <c r="B405" s="243"/>
      <c r="C405" s="242"/>
      <c r="D405" s="241"/>
      <c r="E405" s="240"/>
      <c r="F405" s="239"/>
      <c r="G405" s="238"/>
      <c r="H405" s="231"/>
      <c r="I405" s="237"/>
      <c r="J405" s="236"/>
      <c r="K405" s="236"/>
      <c r="L405" s="236"/>
      <c r="M405" s="236"/>
      <c r="N405" s="236"/>
      <c r="O405" s="236"/>
      <c r="P405" s="236"/>
      <c r="Q405" s="236"/>
      <c r="R405" s="236"/>
      <c r="S405" s="236"/>
      <c r="T405" s="236"/>
      <c r="U405" s="236"/>
      <c r="V405" s="236"/>
      <c r="W405" s="236"/>
      <c r="X405" s="236"/>
      <c r="Y405" s="236"/>
      <c r="Z405" s="236"/>
      <c r="AA405" s="236"/>
      <c r="AB405" s="236"/>
      <c r="AC405" s="236"/>
      <c r="AD405" s="236"/>
      <c r="AE405" s="236"/>
      <c r="AF405" s="236"/>
      <c r="AG405" s="236"/>
      <c r="AH405" s="236"/>
      <c r="AI405" s="236"/>
      <c r="AJ405" s="236"/>
      <c r="AK405" s="236"/>
      <c r="AL405" s="236"/>
      <c r="AM405" s="236"/>
      <c r="AN405" s="236"/>
      <c r="AO405" s="236"/>
      <c r="AP405" s="236"/>
      <c r="AQ405" s="236"/>
      <c r="AR405" s="236"/>
      <c r="AS405" s="177">
        <f t="shared" si="9"/>
        <v>0</v>
      </c>
    </row>
    <row r="406" spans="1:113" s="225" customFormat="1" hidden="1">
      <c r="A406" s="178" t="s">
        <v>650</v>
      </c>
      <c r="B406" s="243"/>
      <c r="C406" s="242"/>
      <c r="D406" s="241"/>
      <c r="E406" s="240"/>
      <c r="F406" s="239"/>
      <c r="G406" s="238"/>
      <c r="H406" s="231"/>
      <c r="I406" s="237"/>
      <c r="J406" s="236"/>
      <c r="K406" s="236"/>
      <c r="L406" s="236"/>
      <c r="M406" s="236"/>
      <c r="N406" s="236"/>
      <c r="O406" s="236"/>
      <c r="P406" s="236"/>
      <c r="Q406" s="236"/>
      <c r="R406" s="236"/>
      <c r="S406" s="236"/>
      <c r="T406" s="236"/>
      <c r="U406" s="236"/>
      <c r="V406" s="236"/>
      <c r="W406" s="236"/>
      <c r="X406" s="236"/>
      <c r="Y406" s="236"/>
      <c r="Z406" s="236"/>
      <c r="AA406" s="236"/>
      <c r="AB406" s="236"/>
      <c r="AC406" s="236"/>
      <c r="AD406" s="236"/>
      <c r="AE406" s="236"/>
      <c r="AF406" s="236"/>
      <c r="AG406" s="236"/>
      <c r="AH406" s="236"/>
      <c r="AI406" s="236"/>
      <c r="AJ406" s="236"/>
      <c r="AK406" s="236"/>
      <c r="AL406" s="236"/>
      <c r="AM406" s="236"/>
      <c r="AN406" s="236"/>
      <c r="AO406" s="236"/>
      <c r="AP406" s="236"/>
      <c r="AQ406" s="236"/>
      <c r="AR406" s="236"/>
      <c r="AS406" s="177">
        <f t="shared" si="9"/>
        <v>0</v>
      </c>
      <c r="AT406" s="172"/>
      <c r="AU406" s="173"/>
      <c r="AV406" s="173"/>
      <c r="AW406" s="173"/>
      <c r="AX406" s="172"/>
      <c r="AY406" s="172"/>
      <c r="AZ406" s="172"/>
      <c r="BA406" s="172"/>
      <c r="BB406" s="172"/>
      <c r="BC406" s="172"/>
      <c r="BD406" s="172"/>
      <c r="BE406" s="172"/>
      <c r="BF406" s="172"/>
      <c r="BG406" s="172"/>
      <c r="BH406" s="172"/>
      <c r="BI406" s="172"/>
      <c r="BJ406" s="172"/>
      <c r="BK406" s="172"/>
      <c r="BL406" s="172"/>
      <c r="BM406" s="172"/>
      <c r="BN406" s="172"/>
      <c r="BO406" s="172"/>
      <c r="BP406" s="172"/>
      <c r="BQ406" s="172"/>
      <c r="BR406" s="172"/>
      <c r="BS406" s="172"/>
      <c r="BT406" s="172"/>
      <c r="BU406" s="172"/>
      <c r="BV406" s="172"/>
      <c r="BW406" s="172"/>
      <c r="BX406" s="172"/>
      <c r="BY406" s="172"/>
      <c r="BZ406" s="172"/>
      <c r="CA406" s="172"/>
      <c r="CB406" s="172"/>
      <c r="CC406" s="172"/>
      <c r="CD406" s="172"/>
      <c r="CE406" s="172"/>
      <c r="CF406" s="172"/>
      <c r="CG406" s="172"/>
      <c r="CH406" s="172"/>
      <c r="CI406" s="172"/>
      <c r="CJ406" s="172"/>
      <c r="CK406" s="172"/>
      <c r="CL406" s="172"/>
      <c r="CM406" s="172"/>
      <c r="CN406" s="172"/>
      <c r="CO406" s="172"/>
      <c r="CP406" s="172"/>
      <c r="CQ406" s="172"/>
      <c r="CR406" s="172"/>
      <c r="CS406" s="172"/>
      <c r="CT406" s="172"/>
      <c r="CU406" s="172"/>
      <c r="CV406" s="172"/>
      <c r="CW406" s="172"/>
      <c r="CX406" s="172"/>
      <c r="CY406" s="172"/>
      <c r="CZ406" s="172"/>
      <c r="DA406" s="172"/>
      <c r="DB406" s="172"/>
      <c r="DC406" s="172"/>
      <c r="DD406" s="172"/>
      <c r="DE406" s="172"/>
      <c r="DF406" s="172"/>
      <c r="DG406" s="172"/>
      <c r="DH406" s="172"/>
      <c r="DI406" s="172"/>
    </row>
    <row r="407" spans="1:113" s="225" customFormat="1" hidden="1">
      <c r="A407" s="178" t="s">
        <v>651</v>
      </c>
      <c r="B407" s="243"/>
      <c r="C407" s="242"/>
      <c r="D407" s="241"/>
      <c r="E407" s="240"/>
      <c r="F407" s="239"/>
      <c r="G407" s="238"/>
      <c r="H407" s="231"/>
      <c r="I407" s="237"/>
      <c r="J407" s="236"/>
      <c r="K407" s="236"/>
      <c r="L407" s="236"/>
      <c r="M407" s="236"/>
      <c r="N407" s="236"/>
      <c r="O407" s="236"/>
      <c r="P407" s="236"/>
      <c r="Q407" s="236"/>
      <c r="R407" s="236"/>
      <c r="S407" s="236"/>
      <c r="T407" s="236"/>
      <c r="U407" s="236"/>
      <c r="V407" s="236"/>
      <c r="W407" s="236"/>
      <c r="X407" s="236"/>
      <c r="Y407" s="236"/>
      <c r="Z407" s="236"/>
      <c r="AA407" s="236"/>
      <c r="AB407" s="236"/>
      <c r="AC407" s="236"/>
      <c r="AD407" s="236"/>
      <c r="AE407" s="236"/>
      <c r="AF407" s="236"/>
      <c r="AG407" s="236"/>
      <c r="AH407" s="236"/>
      <c r="AI407" s="236"/>
      <c r="AJ407" s="236"/>
      <c r="AK407" s="236"/>
      <c r="AL407" s="236"/>
      <c r="AM407" s="236"/>
      <c r="AN407" s="236"/>
      <c r="AO407" s="236"/>
      <c r="AP407" s="236"/>
      <c r="AQ407" s="236"/>
      <c r="AR407" s="236"/>
      <c r="AS407" s="177">
        <f t="shared" si="9"/>
        <v>0</v>
      </c>
      <c r="AT407" s="172"/>
      <c r="AU407" s="173"/>
      <c r="AV407" s="173"/>
      <c r="AW407" s="173"/>
      <c r="AX407" s="172"/>
      <c r="AY407" s="172"/>
      <c r="AZ407" s="172"/>
      <c r="BA407" s="172"/>
      <c r="BB407" s="172"/>
      <c r="BC407" s="172"/>
      <c r="BD407" s="172"/>
      <c r="BE407" s="172"/>
      <c r="BF407" s="172"/>
      <c r="BG407" s="172"/>
      <c r="BH407" s="172"/>
      <c r="BI407" s="172"/>
      <c r="BJ407" s="172"/>
      <c r="BK407" s="172"/>
      <c r="BL407" s="172"/>
      <c r="BM407" s="172"/>
      <c r="BN407" s="172"/>
      <c r="BO407" s="172"/>
      <c r="BP407" s="172"/>
      <c r="BQ407" s="172"/>
      <c r="BR407" s="172"/>
      <c r="BS407" s="172"/>
      <c r="BT407" s="172"/>
      <c r="BU407" s="172"/>
      <c r="BV407" s="172"/>
      <c r="BW407" s="172"/>
      <c r="BX407" s="172"/>
      <c r="BY407" s="172"/>
      <c r="BZ407" s="172"/>
      <c r="CA407" s="172"/>
      <c r="CB407" s="172"/>
      <c r="CC407" s="172"/>
      <c r="CD407" s="172"/>
      <c r="CE407" s="172"/>
      <c r="CF407" s="172"/>
      <c r="CG407" s="172"/>
      <c r="CH407" s="172"/>
      <c r="CI407" s="172"/>
      <c r="CJ407" s="172"/>
      <c r="CK407" s="172"/>
      <c r="CL407" s="172"/>
      <c r="CM407" s="172"/>
      <c r="CN407" s="172"/>
      <c r="CO407" s="172"/>
      <c r="CP407" s="172"/>
      <c r="CQ407" s="172"/>
      <c r="CR407" s="172"/>
      <c r="CS407" s="172"/>
      <c r="CT407" s="172"/>
      <c r="CU407" s="172"/>
      <c r="CV407" s="172"/>
      <c r="CW407" s="172"/>
      <c r="CX407" s="172"/>
      <c r="CY407" s="172"/>
      <c r="CZ407" s="172"/>
      <c r="DA407" s="172"/>
      <c r="DB407" s="172"/>
      <c r="DC407" s="172"/>
      <c r="DD407" s="172"/>
      <c r="DE407" s="172"/>
      <c r="DF407" s="172"/>
      <c r="DG407" s="172"/>
      <c r="DH407" s="172"/>
      <c r="DI407" s="172"/>
    </row>
    <row r="408" spans="1:113" s="225" customFormat="1" hidden="1">
      <c r="A408" s="178" t="s">
        <v>652</v>
      </c>
      <c r="B408" s="243"/>
      <c r="C408" s="242"/>
      <c r="D408" s="241"/>
      <c r="E408" s="240"/>
      <c r="F408" s="239"/>
      <c r="G408" s="238"/>
      <c r="H408" s="231"/>
      <c r="I408" s="237"/>
      <c r="J408" s="236"/>
      <c r="K408" s="236"/>
      <c r="L408" s="236"/>
      <c r="M408" s="236"/>
      <c r="N408" s="236"/>
      <c r="O408" s="236"/>
      <c r="P408" s="236"/>
      <c r="Q408" s="236"/>
      <c r="R408" s="236"/>
      <c r="S408" s="236"/>
      <c r="T408" s="236"/>
      <c r="U408" s="236"/>
      <c r="V408" s="236"/>
      <c r="W408" s="236"/>
      <c r="X408" s="236"/>
      <c r="Y408" s="236"/>
      <c r="Z408" s="236"/>
      <c r="AA408" s="236"/>
      <c r="AB408" s="236"/>
      <c r="AC408" s="236"/>
      <c r="AD408" s="236"/>
      <c r="AE408" s="236"/>
      <c r="AF408" s="236"/>
      <c r="AG408" s="236"/>
      <c r="AH408" s="236"/>
      <c r="AI408" s="236"/>
      <c r="AJ408" s="236"/>
      <c r="AK408" s="236"/>
      <c r="AL408" s="236"/>
      <c r="AM408" s="236"/>
      <c r="AN408" s="236"/>
      <c r="AO408" s="236"/>
      <c r="AP408" s="236"/>
      <c r="AQ408" s="236"/>
      <c r="AR408" s="236"/>
      <c r="AS408" s="177">
        <f t="shared" si="9"/>
        <v>0</v>
      </c>
      <c r="AT408" s="172"/>
      <c r="AU408" s="173"/>
      <c r="AV408" s="173"/>
      <c r="AW408" s="173"/>
      <c r="AX408" s="172"/>
      <c r="AY408" s="172"/>
      <c r="AZ408" s="172"/>
      <c r="BA408" s="172"/>
      <c r="BB408" s="172"/>
      <c r="BC408" s="172"/>
      <c r="BD408" s="172"/>
      <c r="BE408" s="172"/>
      <c r="BF408" s="172"/>
      <c r="BG408" s="172"/>
      <c r="BH408" s="172"/>
      <c r="BI408" s="172"/>
      <c r="BJ408" s="172"/>
      <c r="BK408" s="172"/>
      <c r="BL408" s="172"/>
      <c r="BM408" s="172"/>
      <c r="BN408" s="172"/>
      <c r="BO408" s="172"/>
      <c r="BP408" s="172"/>
      <c r="BQ408" s="172"/>
      <c r="BR408" s="172"/>
      <c r="BS408" s="172"/>
      <c r="BT408" s="172"/>
      <c r="BU408" s="172"/>
      <c r="BV408" s="172"/>
      <c r="BW408" s="172"/>
      <c r="BX408" s="172"/>
      <c r="BY408" s="172"/>
      <c r="BZ408" s="172"/>
      <c r="CA408" s="172"/>
      <c r="CB408" s="172"/>
      <c r="CC408" s="172"/>
      <c r="CD408" s="172"/>
      <c r="CE408" s="172"/>
      <c r="CF408" s="172"/>
      <c r="CG408" s="172"/>
      <c r="CH408" s="172"/>
      <c r="CI408" s="172"/>
      <c r="CJ408" s="172"/>
      <c r="CK408" s="172"/>
      <c r="CL408" s="172"/>
      <c r="CM408" s="172"/>
      <c r="CN408" s="172"/>
      <c r="CO408" s="172"/>
      <c r="CP408" s="172"/>
      <c r="CQ408" s="172"/>
      <c r="CR408" s="172"/>
      <c r="CS408" s="172"/>
      <c r="CT408" s="172"/>
      <c r="CU408" s="172"/>
      <c r="CV408" s="172"/>
      <c r="CW408" s="172"/>
      <c r="CX408" s="172"/>
      <c r="CY408" s="172"/>
      <c r="CZ408" s="172"/>
      <c r="DA408" s="172"/>
      <c r="DB408" s="172"/>
      <c r="DC408" s="172"/>
      <c r="DD408" s="172"/>
      <c r="DE408" s="172"/>
      <c r="DF408" s="172"/>
      <c r="DG408" s="172"/>
      <c r="DH408" s="172"/>
      <c r="DI408" s="172"/>
    </row>
    <row r="409" spans="1:113" s="225" customFormat="1" hidden="1">
      <c r="A409" s="178" t="s">
        <v>653</v>
      </c>
      <c r="B409" s="243"/>
      <c r="C409" s="242"/>
      <c r="D409" s="241"/>
      <c r="E409" s="240"/>
      <c r="F409" s="239"/>
      <c r="G409" s="238"/>
      <c r="H409" s="231"/>
      <c r="I409" s="237"/>
      <c r="J409" s="236"/>
      <c r="K409" s="236"/>
      <c r="L409" s="236"/>
      <c r="M409" s="236"/>
      <c r="N409" s="236"/>
      <c r="O409" s="236"/>
      <c r="P409" s="236"/>
      <c r="Q409" s="236"/>
      <c r="R409" s="236"/>
      <c r="S409" s="236"/>
      <c r="T409" s="236"/>
      <c r="U409" s="236"/>
      <c r="V409" s="236"/>
      <c r="W409" s="236"/>
      <c r="X409" s="236"/>
      <c r="Y409" s="236"/>
      <c r="Z409" s="236"/>
      <c r="AA409" s="236"/>
      <c r="AB409" s="236"/>
      <c r="AC409" s="236"/>
      <c r="AD409" s="236"/>
      <c r="AE409" s="236"/>
      <c r="AF409" s="236"/>
      <c r="AG409" s="236"/>
      <c r="AH409" s="236"/>
      <c r="AI409" s="236"/>
      <c r="AJ409" s="236"/>
      <c r="AK409" s="236"/>
      <c r="AL409" s="236"/>
      <c r="AM409" s="236"/>
      <c r="AN409" s="236"/>
      <c r="AO409" s="236"/>
      <c r="AP409" s="236"/>
      <c r="AQ409" s="236"/>
      <c r="AR409" s="236"/>
      <c r="AS409" s="177">
        <f t="shared" si="9"/>
        <v>0</v>
      </c>
      <c r="AT409" s="172"/>
      <c r="AU409" s="173"/>
      <c r="AV409" s="173"/>
      <c r="AW409" s="173"/>
      <c r="AX409" s="172"/>
      <c r="AY409" s="172"/>
      <c r="AZ409" s="172"/>
      <c r="BA409" s="172"/>
      <c r="BB409" s="172"/>
      <c r="BC409" s="172"/>
      <c r="BD409" s="172"/>
      <c r="BE409" s="172"/>
      <c r="BF409" s="172"/>
      <c r="BG409" s="172"/>
      <c r="BH409" s="172"/>
      <c r="BI409" s="172"/>
      <c r="BJ409" s="172"/>
      <c r="BK409" s="172"/>
      <c r="BL409" s="172"/>
      <c r="BM409" s="172"/>
      <c r="BN409" s="172"/>
      <c r="BO409" s="172"/>
      <c r="BP409" s="172"/>
      <c r="BQ409" s="172"/>
      <c r="BR409" s="172"/>
      <c r="BS409" s="172"/>
      <c r="BT409" s="172"/>
      <c r="BU409" s="172"/>
      <c r="BV409" s="172"/>
      <c r="BW409" s="172"/>
      <c r="BX409" s="172"/>
      <c r="BY409" s="172"/>
      <c r="BZ409" s="172"/>
      <c r="CA409" s="172"/>
      <c r="CB409" s="172"/>
      <c r="CC409" s="172"/>
      <c r="CD409" s="172"/>
      <c r="CE409" s="172"/>
      <c r="CF409" s="172"/>
      <c r="CG409" s="172"/>
      <c r="CH409" s="172"/>
      <c r="CI409" s="172"/>
      <c r="CJ409" s="172"/>
      <c r="CK409" s="172"/>
      <c r="CL409" s="172"/>
      <c r="CM409" s="172"/>
      <c r="CN409" s="172"/>
      <c r="CO409" s="172"/>
      <c r="CP409" s="172"/>
      <c r="CQ409" s="172"/>
      <c r="CR409" s="172"/>
      <c r="CS409" s="172"/>
      <c r="CT409" s="172"/>
      <c r="CU409" s="172"/>
      <c r="CV409" s="172"/>
      <c r="CW409" s="172"/>
      <c r="CX409" s="172"/>
      <c r="CY409" s="172"/>
      <c r="CZ409" s="172"/>
      <c r="DA409" s="172"/>
      <c r="DB409" s="172"/>
      <c r="DC409" s="172"/>
      <c r="DD409" s="172"/>
      <c r="DE409" s="172"/>
      <c r="DF409" s="172"/>
      <c r="DG409" s="172"/>
      <c r="DH409" s="172"/>
      <c r="DI409" s="172"/>
    </row>
    <row r="410" spans="1:113" s="225" customFormat="1" hidden="1">
      <c r="A410" s="178" t="s">
        <v>654</v>
      </c>
      <c r="B410" s="243"/>
      <c r="C410" s="242"/>
      <c r="D410" s="241"/>
      <c r="E410" s="240"/>
      <c r="F410" s="239"/>
      <c r="G410" s="238"/>
      <c r="H410" s="231"/>
      <c r="I410" s="237"/>
      <c r="J410" s="236"/>
      <c r="K410" s="236"/>
      <c r="L410" s="236"/>
      <c r="M410" s="236"/>
      <c r="N410" s="236"/>
      <c r="O410" s="236"/>
      <c r="P410" s="236"/>
      <c r="Q410" s="236"/>
      <c r="R410" s="236"/>
      <c r="S410" s="236"/>
      <c r="T410" s="236"/>
      <c r="U410" s="236"/>
      <c r="V410" s="236"/>
      <c r="W410" s="236"/>
      <c r="X410" s="236"/>
      <c r="Y410" s="236"/>
      <c r="Z410" s="236"/>
      <c r="AA410" s="236"/>
      <c r="AB410" s="236"/>
      <c r="AC410" s="236"/>
      <c r="AD410" s="236"/>
      <c r="AE410" s="236"/>
      <c r="AF410" s="236"/>
      <c r="AG410" s="236"/>
      <c r="AH410" s="236"/>
      <c r="AI410" s="236"/>
      <c r="AJ410" s="236"/>
      <c r="AK410" s="236"/>
      <c r="AL410" s="236"/>
      <c r="AM410" s="236"/>
      <c r="AN410" s="236"/>
      <c r="AO410" s="236"/>
      <c r="AP410" s="236"/>
      <c r="AQ410" s="236"/>
      <c r="AR410" s="236"/>
      <c r="AS410" s="177">
        <f t="shared" si="9"/>
        <v>0</v>
      </c>
      <c r="AT410" s="172"/>
      <c r="AU410" s="173"/>
      <c r="AV410" s="173"/>
      <c r="AW410" s="173"/>
      <c r="AX410" s="172"/>
      <c r="AY410" s="172"/>
      <c r="AZ410" s="172"/>
      <c r="BA410" s="172"/>
      <c r="BB410" s="172"/>
      <c r="BC410" s="172"/>
      <c r="BD410" s="172"/>
      <c r="BE410" s="172"/>
      <c r="BF410" s="172"/>
      <c r="BG410" s="172"/>
      <c r="BH410" s="172"/>
      <c r="BI410" s="172"/>
      <c r="BJ410" s="172"/>
      <c r="BK410" s="172"/>
      <c r="BL410" s="172"/>
      <c r="BM410" s="172"/>
      <c r="BN410" s="172"/>
      <c r="BO410" s="172"/>
      <c r="BP410" s="172"/>
      <c r="BQ410" s="172"/>
      <c r="BR410" s="172"/>
      <c r="BS410" s="172"/>
      <c r="BT410" s="172"/>
      <c r="BU410" s="172"/>
      <c r="BV410" s="172"/>
      <c r="BW410" s="172"/>
      <c r="BX410" s="172"/>
      <c r="BY410" s="172"/>
      <c r="BZ410" s="172"/>
      <c r="CA410" s="172"/>
      <c r="CB410" s="172"/>
      <c r="CC410" s="172"/>
      <c r="CD410" s="172"/>
      <c r="CE410" s="172"/>
      <c r="CF410" s="172"/>
      <c r="CG410" s="172"/>
      <c r="CH410" s="172"/>
      <c r="CI410" s="172"/>
      <c r="CJ410" s="172"/>
      <c r="CK410" s="172"/>
      <c r="CL410" s="172"/>
      <c r="CM410" s="172"/>
      <c r="CN410" s="172"/>
      <c r="CO410" s="172"/>
      <c r="CP410" s="172"/>
      <c r="CQ410" s="172"/>
      <c r="CR410" s="172"/>
      <c r="CS410" s="172"/>
      <c r="CT410" s="172"/>
      <c r="CU410" s="172"/>
      <c r="CV410" s="172"/>
      <c r="CW410" s="172"/>
      <c r="CX410" s="172"/>
      <c r="CY410" s="172"/>
      <c r="CZ410" s="172"/>
      <c r="DA410" s="172"/>
      <c r="DB410" s="172"/>
      <c r="DC410" s="172"/>
      <c r="DD410" s="172"/>
      <c r="DE410" s="172"/>
      <c r="DF410" s="172"/>
      <c r="DG410" s="172"/>
      <c r="DH410" s="172"/>
      <c r="DI410" s="172"/>
    </row>
    <row r="411" spans="1:113" s="225" customFormat="1" hidden="1">
      <c r="A411" s="178" t="s">
        <v>655</v>
      </c>
      <c r="B411" s="243"/>
      <c r="C411" s="242"/>
      <c r="D411" s="241"/>
      <c r="E411" s="240"/>
      <c r="F411" s="239"/>
      <c r="G411" s="238"/>
      <c r="H411" s="231"/>
      <c r="I411" s="237"/>
      <c r="J411" s="236"/>
      <c r="K411" s="236"/>
      <c r="L411" s="236"/>
      <c r="M411" s="236"/>
      <c r="N411" s="236"/>
      <c r="O411" s="236"/>
      <c r="P411" s="236"/>
      <c r="Q411" s="236"/>
      <c r="R411" s="236"/>
      <c r="S411" s="236"/>
      <c r="T411" s="236"/>
      <c r="U411" s="236"/>
      <c r="V411" s="236"/>
      <c r="W411" s="236"/>
      <c r="X411" s="236"/>
      <c r="Y411" s="236"/>
      <c r="Z411" s="236"/>
      <c r="AA411" s="236"/>
      <c r="AB411" s="236"/>
      <c r="AC411" s="236"/>
      <c r="AD411" s="236"/>
      <c r="AE411" s="236"/>
      <c r="AF411" s="236"/>
      <c r="AG411" s="236"/>
      <c r="AH411" s="236"/>
      <c r="AI411" s="236"/>
      <c r="AJ411" s="236"/>
      <c r="AK411" s="236"/>
      <c r="AL411" s="236"/>
      <c r="AM411" s="236"/>
      <c r="AN411" s="236"/>
      <c r="AO411" s="236"/>
      <c r="AP411" s="236"/>
      <c r="AQ411" s="236"/>
      <c r="AR411" s="236"/>
      <c r="AS411" s="177">
        <f t="shared" si="9"/>
        <v>0</v>
      </c>
      <c r="AT411" s="172"/>
      <c r="AU411" s="173"/>
      <c r="AV411" s="173"/>
      <c r="AW411" s="173"/>
      <c r="AX411" s="172"/>
      <c r="AY411" s="172"/>
      <c r="AZ411" s="172"/>
      <c r="BA411" s="172"/>
      <c r="BB411" s="172"/>
      <c r="BC411" s="172"/>
      <c r="BD411" s="172"/>
      <c r="BE411" s="172"/>
      <c r="BF411" s="172"/>
      <c r="BG411" s="172"/>
      <c r="BH411" s="172"/>
      <c r="BI411" s="172"/>
      <c r="BJ411" s="172"/>
      <c r="BK411" s="172"/>
      <c r="BL411" s="172"/>
      <c r="BM411" s="172"/>
      <c r="BN411" s="172"/>
      <c r="BO411" s="172"/>
      <c r="BP411" s="172"/>
      <c r="BQ411" s="172"/>
      <c r="BR411" s="172"/>
      <c r="BS411" s="172"/>
      <c r="BT411" s="172"/>
      <c r="BU411" s="172"/>
      <c r="BV411" s="172"/>
      <c r="BW411" s="172"/>
      <c r="BX411" s="172"/>
      <c r="BY411" s="172"/>
      <c r="BZ411" s="172"/>
      <c r="CA411" s="172"/>
      <c r="CB411" s="172"/>
      <c r="CC411" s="172"/>
      <c r="CD411" s="172"/>
      <c r="CE411" s="172"/>
      <c r="CF411" s="172"/>
      <c r="CG411" s="172"/>
      <c r="CH411" s="172"/>
      <c r="CI411" s="172"/>
      <c r="CJ411" s="172"/>
      <c r="CK411" s="172"/>
      <c r="CL411" s="172"/>
      <c r="CM411" s="172"/>
      <c r="CN411" s="172"/>
      <c r="CO411" s="172"/>
      <c r="CP411" s="172"/>
      <c r="CQ411" s="172"/>
      <c r="CR411" s="172"/>
      <c r="CS411" s="172"/>
      <c r="CT411" s="172"/>
      <c r="CU411" s="172"/>
      <c r="CV411" s="172"/>
      <c r="CW411" s="172"/>
      <c r="CX411" s="172"/>
      <c r="CY411" s="172"/>
      <c r="CZ411" s="172"/>
      <c r="DA411" s="172"/>
      <c r="DB411" s="172"/>
      <c r="DC411" s="172"/>
      <c r="DD411" s="172"/>
      <c r="DE411" s="172"/>
      <c r="DF411" s="172"/>
      <c r="DG411" s="172"/>
      <c r="DH411" s="172"/>
      <c r="DI411" s="172"/>
    </row>
    <row r="412" spans="1:113" hidden="1">
      <c r="A412" s="178" t="s">
        <v>656</v>
      </c>
      <c r="B412" s="243"/>
      <c r="C412" s="242"/>
      <c r="D412" s="241"/>
      <c r="E412" s="240"/>
      <c r="F412" s="239"/>
      <c r="G412" s="238"/>
      <c r="H412" s="231"/>
      <c r="I412" s="237"/>
      <c r="J412" s="236"/>
      <c r="K412" s="236"/>
      <c r="L412" s="236"/>
      <c r="M412" s="236"/>
      <c r="N412" s="236"/>
      <c r="O412" s="236"/>
      <c r="P412" s="236"/>
      <c r="Q412" s="236"/>
      <c r="R412" s="236"/>
      <c r="S412" s="236"/>
      <c r="T412" s="236"/>
      <c r="U412" s="236"/>
      <c r="V412" s="236"/>
      <c r="W412" s="236"/>
      <c r="X412" s="236"/>
      <c r="Y412" s="236"/>
      <c r="Z412" s="236"/>
      <c r="AA412" s="236"/>
      <c r="AB412" s="236"/>
      <c r="AC412" s="236"/>
      <c r="AD412" s="236"/>
      <c r="AE412" s="236"/>
      <c r="AF412" s="236"/>
      <c r="AG412" s="236"/>
      <c r="AH412" s="236"/>
      <c r="AI412" s="236"/>
      <c r="AJ412" s="236"/>
      <c r="AK412" s="236"/>
      <c r="AL412" s="236"/>
      <c r="AM412" s="236"/>
      <c r="AN412" s="236"/>
      <c r="AO412" s="236"/>
      <c r="AP412" s="236"/>
      <c r="AQ412" s="236"/>
      <c r="AR412" s="236"/>
      <c r="AS412" s="177">
        <f t="shared" si="9"/>
        <v>0</v>
      </c>
    </row>
    <row r="413" spans="1:113" s="225" customFormat="1" hidden="1">
      <c r="A413" s="178" t="s">
        <v>657</v>
      </c>
      <c r="B413" s="243"/>
      <c r="C413" s="242"/>
      <c r="D413" s="241"/>
      <c r="E413" s="240"/>
      <c r="F413" s="239"/>
      <c r="G413" s="238"/>
      <c r="H413" s="231"/>
      <c r="I413" s="237"/>
      <c r="J413" s="236"/>
      <c r="K413" s="236"/>
      <c r="L413" s="236"/>
      <c r="M413" s="236"/>
      <c r="N413" s="236"/>
      <c r="O413" s="236"/>
      <c r="P413" s="236"/>
      <c r="Q413" s="236"/>
      <c r="R413" s="236"/>
      <c r="S413" s="236"/>
      <c r="T413" s="236"/>
      <c r="U413" s="236"/>
      <c r="V413" s="236"/>
      <c r="W413" s="236"/>
      <c r="X413" s="236"/>
      <c r="Y413" s="236"/>
      <c r="Z413" s="236"/>
      <c r="AA413" s="236"/>
      <c r="AB413" s="236"/>
      <c r="AC413" s="236"/>
      <c r="AD413" s="236"/>
      <c r="AE413" s="236"/>
      <c r="AF413" s="236"/>
      <c r="AG413" s="236"/>
      <c r="AH413" s="236"/>
      <c r="AI413" s="236"/>
      <c r="AJ413" s="236"/>
      <c r="AK413" s="236"/>
      <c r="AL413" s="236"/>
      <c r="AM413" s="236"/>
      <c r="AN413" s="236"/>
      <c r="AO413" s="236"/>
      <c r="AP413" s="236"/>
      <c r="AQ413" s="236"/>
      <c r="AR413" s="236"/>
      <c r="AS413" s="177">
        <f t="shared" si="9"/>
        <v>0</v>
      </c>
      <c r="AT413" s="172"/>
      <c r="AU413" s="173"/>
      <c r="AV413" s="173"/>
      <c r="AW413" s="173"/>
      <c r="AX413" s="172"/>
      <c r="AY413" s="172"/>
      <c r="AZ413" s="172"/>
      <c r="BA413" s="172"/>
      <c r="BB413" s="172"/>
      <c r="BC413" s="172"/>
      <c r="BD413" s="172"/>
      <c r="BE413" s="172"/>
      <c r="BF413" s="172"/>
      <c r="BG413" s="172"/>
      <c r="BH413" s="172"/>
      <c r="BI413" s="172"/>
      <c r="BJ413" s="172"/>
      <c r="BK413" s="172"/>
      <c r="BL413" s="172"/>
      <c r="BM413" s="172"/>
      <c r="BN413" s="172"/>
      <c r="BO413" s="172"/>
      <c r="BP413" s="172"/>
      <c r="BQ413" s="172"/>
      <c r="BR413" s="172"/>
      <c r="BS413" s="172"/>
      <c r="BT413" s="172"/>
      <c r="BU413" s="172"/>
      <c r="BV413" s="172"/>
      <c r="BW413" s="172"/>
      <c r="BX413" s="172"/>
      <c r="BY413" s="172"/>
      <c r="BZ413" s="172"/>
      <c r="CA413" s="172"/>
      <c r="CB413" s="172"/>
      <c r="CC413" s="172"/>
      <c r="CD413" s="172"/>
      <c r="CE413" s="172"/>
      <c r="CF413" s="172"/>
      <c r="CG413" s="172"/>
      <c r="CH413" s="172"/>
      <c r="CI413" s="172"/>
      <c r="CJ413" s="172"/>
      <c r="CK413" s="172"/>
      <c r="CL413" s="172"/>
      <c r="CM413" s="172"/>
      <c r="CN413" s="172"/>
      <c r="CO413" s="172"/>
      <c r="CP413" s="172"/>
      <c r="CQ413" s="172"/>
      <c r="CR413" s="172"/>
      <c r="CS413" s="172"/>
      <c r="CT413" s="172"/>
      <c r="CU413" s="172"/>
      <c r="CV413" s="172"/>
      <c r="CW413" s="172"/>
      <c r="CX413" s="172"/>
      <c r="CY413" s="172"/>
      <c r="CZ413" s="172"/>
      <c r="DA413" s="172"/>
      <c r="DB413" s="172"/>
      <c r="DC413" s="172"/>
      <c r="DD413" s="172"/>
      <c r="DE413" s="172"/>
      <c r="DF413" s="172"/>
      <c r="DG413" s="172"/>
      <c r="DH413" s="172"/>
      <c r="DI413" s="172"/>
    </row>
    <row r="414" spans="1:113" s="225" customFormat="1" hidden="1">
      <c r="A414" s="178" t="s">
        <v>658</v>
      </c>
      <c r="B414" s="243"/>
      <c r="C414" s="242"/>
      <c r="D414" s="241"/>
      <c r="E414" s="240"/>
      <c r="F414" s="239"/>
      <c r="G414" s="238"/>
      <c r="H414" s="231"/>
      <c r="I414" s="237"/>
      <c r="J414" s="236"/>
      <c r="K414" s="236"/>
      <c r="L414" s="236"/>
      <c r="M414" s="236"/>
      <c r="N414" s="236"/>
      <c r="O414" s="236"/>
      <c r="P414" s="236"/>
      <c r="Q414" s="236"/>
      <c r="R414" s="236"/>
      <c r="S414" s="236"/>
      <c r="T414" s="236"/>
      <c r="U414" s="236"/>
      <c r="V414" s="236"/>
      <c r="W414" s="236"/>
      <c r="X414" s="236"/>
      <c r="Y414" s="236"/>
      <c r="Z414" s="236"/>
      <c r="AA414" s="236"/>
      <c r="AB414" s="236"/>
      <c r="AC414" s="236"/>
      <c r="AD414" s="236"/>
      <c r="AE414" s="236"/>
      <c r="AF414" s="236"/>
      <c r="AG414" s="236"/>
      <c r="AH414" s="236"/>
      <c r="AI414" s="236"/>
      <c r="AJ414" s="236"/>
      <c r="AK414" s="236"/>
      <c r="AL414" s="236"/>
      <c r="AM414" s="236"/>
      <c r="AN414" s="236"/>
      <c r="AO414" s="236"/>
      <c r="AP414" s="236"/>
      <c r="AQ414" s="236"/>
      <c r="AR414" s="236"/>
      <c r="AS414" s="177">
        <f t="shared" si="9"/>
        <v>0</v>
      </c>
      <c r="AT414" s="172"/>
      <c r="AU414" s="173"/>
      <c r="AV414" s="173"/>
      <c r="AW414" s="173"/>
      <c r="AX414" s="172"/>
      <c r="AY414" s="172"/>
      <c r="AZ414" s="172"/>
      <c r="BA414" s="172"/>
      <c r="BB414" s="172"/>
      <c r="BC414" s="172"/>
      <c r="BD414" s="172"/>
      <c r="BE414" s="172"/>
      <c r="BF414" s="172"/>
      <c r="BG414" s="172"/>
      <c r="BH414" s="172"/>
      <c r="BI414" s="172"/>
      <c r="BJ414" s="172"/>
      <c r="BK414" s="172"/>
      <c r="BL414" s="172"/>
      <c r="BM414" s="172"/>
      <c r="BN414" s="172"/>
      <c r="BO414" s="172"/>
      <c r="BP414" s="172"/>
      <c r="BQ414" s="172"/>
      <c r="BR414" s="172"/>
      <c r="BS414" s="172"/>
      <c r="BT414" s="172"/>
      <c r="BU414" s="172"/>
      <c r="BV414" s="172"/>
      <c r="BW414" s="172"/>
      <c r="BX414" s="172"/>
      <c r="BY414" s="172"/>
      <c r="BZ414" s="172"/>
      <c r="CA414" s="172"/>
      <c r="CB414" s="172"/>
      <c r="CC414" s="172"/>
      <c r="CD414" s="172"/>
      <c r="CE414" s="172"/>
      <c r="CF414" s="172"/>
      <c r="CG414" s="172"/>
      <c r="CH414" s="172"/>
      <c r="CI414" s="172"/>
      <c r="CJ414" s="172"/>
      <c r="CK414" s="172"/>
      <c r="CL414" s="172"/>
      <c r="CM414" s="172"/>
      <c r="CN414" s="172"/>
      <c r="CO414" s="172"/>
      <c r="CP414" s="172"/>
      <c r="CQ414" s="172"/>
      <c r="CR414" s="172"/>
      <c r="CS414" s="172"/>
      <c r="CT414" s="172"/>
      <c r="CU414" s="172"/>
      <c r="CV414" s="172"/>
      <c r="CW414" s="172"/>
      <c r="CX414" s="172"/>
      <c r="CY414" s="172"/>
      <c r="CZ414" s="172"/>
      <c r="DA414" s="172"/>
      <c r="DB414" s="172"/>
      <c r="DC414" s="172"/>
      <c r="DD414" s="172"/>
      <c r="DE414" s="172"/>
      <c r="DF414" s="172"/>
      <c r="DG414" s="172"/>
      <c r="DH414" s="172"/>
      <c r="DI414" s="172"/>
    </row>
    <row r="415" spans="1:113" s="225" customFormat="1" hidden="1">
      <c r="A415" s="178" t="s">
        <v>659</v>
      </c>
      <c r="B415" s="243"/>
      <c r="C415" s="242"/>
      <c r="D415" s="241"/>
      <c r="E415" s="240"/>
      <c r="F415" s="239"/>
      <c r="G415" s="238"/>
      <c r="H415" s="231"/>
      <c r="I415" s="237"/>
      <c r="J415" s="236"/>
      <c r="K415" s="236"/>
      <c r="L415" s="236"/>
      <c r="M415" s="236"/>
      <c r="N415" s="236"/>
      <c r="O415" s="236"/>
      <c r="P415" s="236"/>
      <c r="Q415" s="236"/>
      <c r="R415" s="236"/>
      <c r="S415" s="236"/>
      <c r="T415" s="236"/>
      <c r="U415" s="236"/>
      <c r="V415" s="236"/>
      <c r="W415" s="236"/>
      <c r="X415" s="236"/>
      <c r="Y415" s="236"/>
      <c r="Z415" s="236"/>
      <c r="AA415" s="236"/>
      <c r="AB415" s="236"/>
      <c r="AC415" s="236"/>
      <c r="AD415" s="236"/>
      <c r="AE415" s="236"/>
      <c r="AF415" s="236"/>
      <c r="AG415" s="236"/>
      <c r="AH415" s="236"/>
      <c r="AI415" s="236"/>
      <c r="AJ415" s="236"/>
      <c r="AK415" s="236"/>
      <c r="AL415" s="236"/>
      <c r="AM415" s="236"/>
      <c r="AN415" s="236"/>
      <c r="AO415" s="236"/>
      <c r="AP415" s="236"/>
      <c r="AQ415" s="236"/>
      <c r="AR415" s="236"/>
      <c r="AS415" s="177">
        <f t="shared" si="9"/>
        <v>0</v>
      </c>
      <c r="AT415" s="172"/>
      <c r="AU415" s="173"/>
      <c r="AV415" s="173"/>
      <c r="AW415" s="173"/>
      <c r="AX415" s="172"/>
      <c r="AY415" s="172"/>
      <c r="AZ415" s="172"/>
      <c r="BA415" s="172"/>
      <c r="BB415" s="172"/>
      <c r="BC415" s="172"/>
      <c r="BD415" s="172"/>
      <c r="BE415" s="172"/>
      <c r="BF415" s="172"/>
      <c r="BG415" s="172"/>
      <c r="BH415" s="172"/>
      <c r="BI415" s="172"/>
      <c r="BJ415" s="172"/>
      <c r="BK415" s="172"/>
      <c r="BL415" s="172"/>
      <c r="BM415" s="172"/>
      <c r="BN415" s="172"/>
      <c r="BO415" s="172"/>
      <c r="BP415" s="172"/>
      <c r="BQ415" s="172"/>
      <c r="BR415" s="172"/>
      <c r="BS415" s="172"/>
      <c r="BT415" s="172"/>
      <c r="BU415" s="172"/>
      <c r="BV415" s="172"/>
      <c r="BW415" s="172"/>
      <c r="BX415" s="172"/>
      <c r="BY415" s="172"/>
      <c r="BZ415" s="172"/>
      <c r="CA415" s="172"/>
      <c r="CB415" s="172"/>
      <c r="CC415" s="172"/>
      <c r="CD415" s="172"/>
      <c r="CE415" s="172"/>
      <c r="CF415" s="172"/>
      <c r="CG415" s="172"/>
      <c r="CH415" s="172"/>
      <c r="CI415" s="172"/>
      <c r="CJ415" s="172"/>
      <c r="CK415" s="172"/>
      <c r="CL415" s="172"/>
      <c r="CM415" s="172"/>
      <c r="CN415" s="172"/>
      <c r="CO415" s="172"/>
      <c r="CP415" s="172"/>
      <c r="CQ415" s="172"/>
      <c r="CR415" s="172"/>
      <c r="CS415" s="172"/>
      <c r="CT415" s="172"/>
      <c r="CU415" s="172"/>
      <c r="CV415" s="172"/>
      <c r="CW415" s="172"/>
      <c r="CX415" s="172"/>
      <c r="CY415" s="172"/>
      <c r="CZ415" s="172"/>
      <c r="DA415" s="172"/>
      <c r="DB415" s="172"/>
      <c r="DC415" s="172"/>
      <c r="DD415" s="172"/>
      <c r="DE415" s="172"/>
      <c r="DF415" s="172"/>
      <c r="DG415" s="172"/>
      <c r="DH415" s="172"/>
      <c r="DI415" s="172"/>
    </row>
    <row r="416" spans="1:113" s="225" customFormat="1" hidden="1">
      <c r="A416" s="178" t="s">
        <v>660</v>
      </c>
      <c r="B416" s="243"/>
      <c r="C416" s="242"/>
      <c r="D416" s="241"/>
      <c r="E416" s="240"/>
      <c r="F416" s="239"/>
      <c r="G416" s="238"/>
      <c r="H416" s="231"/>
      <c r="I416" s="237"/>
      <c r="J416" s="236"/>
      <c r="K416" s="236"/>
      <c r="L416" s="236"/>
      <c r="M416" s="236"/>
      <c r="N416" s="236"/>
      <c r="O416" s="236"/>
      <c r="P416" s="236"/>
      <c r="Q416" s="236"/>
      <c r="R416" s="236"/>
      <c r="S416" s="236"/>
      <c r="T416" s="236"/>
      <c r="U416" s="236"/>
      <c r="V416" s="236"/>
      <c r="W416" s="236"/>
      <c r="X416" s="236"/>
      <c r="Y416" s="236"/>
      <c r="Z416" s="236"/>
      <c r="AA416" s="236"/>
      <c r="AB416" s="236"/>
      <c r="AC416" s="236"/>
      <c r="AD416" s="236"/>
      <c r="AE416" s="236"/>
      <c r="AF416" s="236"/>
      <c r="AG416" s="236"/>
      <c r="AH416" s="236"/>
      <c r="AI416" s="236"/>
      <c r="AJ416" s="236"/>
      <c r="AK416" s="236"/>
      <c r="AL416" s="236"/>
      <c r="AM416" s="236"/>
      <c r="AN416" s="236"/>
      <c r="AO416" s="236"/>
      <c r="AP416" s="236"/>
      <c r="AQ416" s="236"/>
      <c r="AR416" s="236"/>
      <c r="AS416" s="177">
        <f t="shared" si="9"/>
        <v>0</v>
      </c>
      <c r="AT416" s="172"/>
      <c r="AU416" s="173"/>
      <c r="AV416" s="173"/>
      <c r="AW416" s="173"/>
      <c r="AX416" s="172"/>
      <c r="AY416" s="172"/>
      <c r="AZ416" s="172"/>
      <c r="BA416" s="172"/>
      <c r="BB416" s="172"/>
      <c r="BC416" s="172"/>
      <c r="BD416" s="172"/>
      <c r="BE416" s="172"/>
      <c r="BF416" s="172"/>
      <c r="BG416" s="172"/>
      <c r="BH416" s="172"/>
      <c r="BI416" s="172"/>
      <c r="BJ416" s="172"/>
      <c r="BK416" s="172"/>
      <c r="BL416" s="172"/>
      <c r="BM416" s="172"/>
      <c r="BN416" s="172"/>
      <c r="BO416" s="172"/>
      <c r="BP416" s="172"/>
      <c r="BQ416" s="172"/>
      <c r="BR416" s="172"/>
      <c r="BS416" s="172"/>
      <c r="BT416" s="172"/>
      <c r="BU416" s="172"/>
      <c r="BV416" s="172"/>
      <c r="BW416" s="172"/>
      <c r="BX416" s="172"/>
      <c r="BY416" s="172"/>
      <c r="BZ416" s="172"/>
      <c r="CA416" s="172"/>
      <c r="CB416" s="172"/>
      <c r="CC416" s="172"/>
      <c r="CD416" s="172"/>
      <c r="CE416" s="172"/>
      <c r="CF416" s="172"/>
      <c r="CG416" s="172"/>
      <c r="CH416" s="172"/>
      <c r="CI416" s="172"/>
      <c r="CJ416" s="172"/>
      <c r="CK416" s="172"/>
      <c r="CL416" s="172"/>
      <c r="CM416" s="172"/>
      <c r="CN416" s="172"/>
      <c r="CO416" s="172"/>
      <c r="CP416" s="172"/>
      <c r="CQ416" s="172"/>
      <c r="CR416" s="172"/>
      <c r="CS416" s="172"/>
      <c r="CT416" s="172"/>
      <c r="CU416" s="172"/>
      <c r="CV416" s="172"/>
      <c r="CW416" s="172"/>
      <c r="CX416" s="172"/>
      <c r="CY416" s="172"/>
      <c r="CZ416" s="172"/>
      <c r="DA416" s="172"/>
      <c r="DB416" s="172"/>
      <c r="DC416" s="172"/>
      <c r="DD416" s="172"/>
      <c r="DE416" s="172"/>
      <c r="DF416" s="172"/>
      <c r="DG416" s="172"/>
      <c r="DH416" s="172"/>
      <c r="DI416" s="172"/>
    </row>
    <row r="417" spans="1:113" s="225" customFormat="1" hidden="1">
      <c r="A417" s="178" t="s">
        <v>661</v>
      </c>
      <c r="B417" s="243"/>
      <c r="C417" s="242"/>
      <c r="D417" s="241"/>
      <c r="E417" s="240"/>
      <c r="F417" s="239"/>
      <c r="G417" s="238"/>
      <c r="H417" s="231"/>
      <c r="I417" s="237"/>
      <c r="J417" s="236"/>
      <c r="K417" s="236"/>
      <c r="L417" s="236"/>
      <c r="M417" s="236"/>
      <c r="N417" s="236"/>
      <c r="O417" s="236"/>
      <c r="P417" s="236"/>
      <c r="Q417" s="236"/>
      <c r="R417" s="236"/>
      <c r="S417" s="236"/>
      <c r="T417" s="236"/>
      <c r="U417" s="236"/>
      <c r="V417" s="236"/>
      <c r="W417" s="236"/>
      <c r="X417" s="236"/>
      <c r="Y417" s="236"/>
      <c r="Z417" s="236"/>
      <c r="AA417" s="236"/>
      <c r="AB417" s="236"/>
      <c r="AC417" s="236"/>
      <c r="AD417" s="236"/>
      <c r="AE417" s="236"/>
      <c r="AF417" s="236"/>
      <c r="AG417" s="236"/>
      <c r="AH417" s="236"/>
      <c r="AI417" s="236"/>
      <c r="AJ417" s="236"/>
      <c r="AK417" s="236"/>
      <c r="AL417" s="236"/>
      <c r="AM417" s="236"/>
      <c r="AN417" s="236"/>
      <c r="AO417" s="236"/>
      <c r="AP417" s="236"/>
      <c r="AQ417" s="236"/>
      <c r="AR417" s="236"/>
      <c r="AS417" s="177">
        <f t="shared" si="9"/>
        <v>0</v>
      </c>
      <c r="AT417" s="172"/>
      <c r="AU417" s="173"/>
      <c r="AV417" s="173"/>
      <c r="AW417" s="173"/>
      <c r="AX417" s="172"/>
      <c r="AY417" s="172"/>
      <c r="AZ417" s="172"/>
      <c r="BA417" s="172"/>
      <c r="BB417" s="172"/>
      <c r="BC417" s="172"/>
      <c r="BD417" s="172"/>
      <c r="BE417" s="172"/>
      <c r="BF417" s="172"/>
      <c r="BG417" s="172"/>
      <c r="BH417" s="172"/>
      <c r="BI417" s="172"/>
      <c r="BJ417" s="172"/>
      <c r="BK417" s="172"/>
      <c r="BL417" s="172"/>
      <c r="BM417" s="172"/>
      <c r="BN417" s="172"/>
      <c r="BO417" s="172"/>
      <c r="BP417" s="172"/>
      <c r="BQ417" s="172"/>
      <c r="BR417" s="172"/>
      <c r="BS417" s="172"/>
      <c r="BT417" s="172"/>
      <c r="BU417" s="172"/>
      <c r="BV417" s="172"/>
      <c r="BW417" s="172"/>
      <c r="BX417" s="172"/>
      <c r="BY417" s="172"/>
      <c r="BZ417" s="172"/>
      <c r="CA417" s="172"/>
      <c r="CB417" s="172"/>
      <c r="CC417" s="172"/>
      <c r="CD417" s="172"/>
      <c r="CE417" s="172"/>
      <c r="CF417" s="172"/>
      <c r="CG417" s="172"/>
      <c r="CH417" s="172"/>
      <c r="CI417" s="172"/>
      <c r="CJ417" s="172"/>
      <c r="CK417" s="172"/>
      <c r="CL417" s="172"/>
      <c r="CM417" s="172"/>
      <c r="CN417" s="172"/>
      <c r="CO417" s="172"/>
      <c r="CP417" s="172"/>
      <c r="CQ417" s="172"/>
      <c r="CR417" s="172"/>
      <c r="CS417" s="172"/>
      <c r="CT417" s="172"/>
      <c r="CU417" s="172"/>
      <c r="CV417" s="172"/>
      <c r="CW417" s="172"/>
      <c r="CX417" s="172"/>
      <c r="CY417" s="172"/>
      <c r="CZ417" s="172"/>
      <c r="DA417" s="172"/>
      <c r="DB417" s="172"/>
      <c r="DC417" s="172"/>
      <c r="DD417" s="172"/>
      <c r="DE417" s="172"/>
      <c r="DF417" s="172"/>
      <c r="DG417" s="172"/>
      <c r="DH417" s="172"/>
      <c r="DI417" s="172"/>
    </row>
    <row r="418" spans="1:113" s="225" customFormat="1" hidden="1">
      <c r="A418" s="178" t="s">
        <v>662</v>
      </c>
      <c r="B418" s="243"/>
      <c r="C418" s="242"/>
      <c r="D418" s="241"/>
      <c r="E418" s="240"/>
      <c r="F418" s="239"/>
      <c r="G418" s="238"/>
      <c r="H418" s="231"/>
      <c r="I418" s="237"/>
      <c r="J418" s="236"/>
      <c r="K418" s="236"/>
      <c r="L418" s="236"/>
      <c r="M418" s="236"/>
      <c r="N418" s="236"/>
      <c r="O418" s="236"/>
      <c r="P418" s="236"/>
      <c r="Q418" s="236"/>
      <c r="R418" s="236"/>
      <c r="S418" s="236"/>
      <c r="T418" s="236"/>
      <c r="U418" s="236"/>
      <c r="V418" s="236"/>
      <c r="W418" s="236"/>
      <c r="X418" s="236"/>
      <c r="Y418" s="236"/>
      <c r="Z418" s="236"/>
      <c r="AA418" s="236"/>
      <c r="AB418" s="236"/>
      <c r="AC418" s="236"/>
      <c r="AD418" s="236"/>
      <c r="AE418" s="236"/>
      <c r="AF418" s="236"/>
      <c r="AG418" s="236"/>
      <c r="AH418" s="236"/>
      <c r="AI418" s="236"/>
      <c r="AJ418" s="236"/>
      <c r="AK418" s="236"/>
      <c r="AL418" s="236"/>
      <c r="AM418" s="236"/>
      <c r="AN418" s="236"/>
      <c r="AO418" s="236"/>
      <c r="AP418" s="236"/>
      <c r="AQ418" s="236"/>
      <c r="AR418" s="236"/>
      <c r="AS418" s="177">
        <f t="shared" si="9"/>
        <v>0</v>
      </c>
      <c r="AT418" s="172"/>
      <c r="AU418" s="173"/>
      <c r="AV418" s="173"/>
      <c r="AW418" s="173"/>
      <c r="AX418" s="172"/>
      <c r="AY418" s="172"/>
      <c r="AZ418" s="172"/>
      <c r="BA418" s="172"/>
      <c r="BB418" s="172"/>
      <c r="BC418" s="172"/>
      <c r="BD418" s="172"/>
      <c r="BE418" s="172"/>
      <c r="BF418" s="172"/>
      <c r="BG418" s="172"/>
      <c r="BH418" s="172"/>
      <c r="BI418" s="172"/>
      <c r="BJ418" s="172"/>
      <c r="BK418" s="172"/>
      <c r="BL418" s="172"/>
      <c r="BM418" s="172"/>
      <c r="BN418" s="172"/>
      <c r="BO418" s="172"/>
      <c r="BP418" s="172"/>
      <c r="BQ418" s="172"/>
      <c r="BR418" s="172"/>
      <c r="BS418" s="172"/>
      <c r="BT418" s="172"/>
      <c r="BU418" s="172"/>
      <c r="BV418" s="172"/>
      <c r="BW418" s="172"/>
      <c r="BX418" s="172"/>
      <c r="BY418" s="172"/>
      <c r="BZ418" s="172"/>
      <c r="CA418" s="172"/>
      <c r="CB418" s="172"/>
      <c r="CC418" s="172"/>
      <c r="CD418" s="172"/>
      <c r="CE418" s="172"/>
      <c r="CF418" s="172"/>
      <c r="CG418" s="172"/>
      <c r="CH418" s="172"/>
      <c r="CI418" s="172"/>
      <c r="CJ418" s="172"/>
      <c r="CK418" s="172"/>
      <c r="CL418" s="172"/>
      <c r="CM418" s="172"/>
      <c r="CN418" s="172"/>
      <c r="CO418" s="172"/>
      <c r="CP418" s="172"/>
      <c r="CQ418" s="172"/>
      <c r="CR418" s="172"/>
      <c r="CS418" s="172"/>
      <c r="CT418" s="172"/>
      <c r="CU418" s="172"/>
      <c r="CV418" s="172"/>
      <c r="CW418" s="172"/>
      <c r="CX418" s="172"/>
      <c r="CY418" s="172"/>
      <c r="CZ418" s="172"/>
      <c r="DA418" s="172"/>
      <c r="DB418" s="172"/>
      <c r="DC418" s="172"/>
      <c r="DD418" s="172"/>
      <c r="DE418" s="172"/>
      <c r="DF418" s="172"/>
      <c r="DG418" s="172"/>
      <c r="DH418" s="172"/>
      <c r="DI418" s="172"/>
    </row>
    <row r="419" spans="1:113" s="225" customFormat="1" hidden="1">
      <c r="A419" s="178" t="s">
        <v>663</v>
      </c>
      <c r="B419" s="243"/>
      <c r="C419" s="242"/>
      <c r="D419" s="241"/>
      <c r="E419" s="240"/>
      <c r="F419" s="239"/>
      <c r="G419" s="238"/>
      <c r="H419" s="231"/>
      <c r="I419" s="237"/>
      <c r="J419" s="236"/>
      <c r="K419" s="236"/>
      <c r="L419" s="236"/>
      <c r="M419" s="236"/>
      <c r="N419" s="236"/>
      <c r="O419" s="236"/>
      <c r="P419" s="236"/>
      <c r="Q419" s="236"/>
      <c r="R419" s="236"/>
      <c r="S419" s="236"/>
      <c r="T419" s="236"/>
      <c r="U419" s="236"/>
      <c r="V419" s="236"/>
      <c r="W419" s="236"/>
      <c r="X419" s="236"/>
      <c r="Y419" s="236"/>
      <c r="Z419" s="236"/>
      <c r="AA419" s="236"/>
      <c r="AB419" s="236"/>
      <c r="AC419" s="236"/>
      <c r="AD419" s="236"/>
      <c r="AE419" s="236"/>
      <c r="AF419" s="236"/>
      <c r="AG419" s="236"/>
      <c r="AH419" s="236"/>
      <c r="AI419" s="236"/>
      <c r="AJ419" s="236"/>
      <c r="AK419" s="236"/>
      <c r="AL419" s="236"/>
      <c r="AM419" s="236"/>
      <c r="AN419" s="236"/>
      <c r="AO419" s="236"/>
      <c r="AP419" s="236"/>
      <c r="AQ419" s="236"/>
      <c r="AR419" s="236"/>
      <c r="AS419" s="177">
        <f t="shared" si="9"/>
        <v>0</v>
      </c>
      <c r="AT419" s="172"/>
      <c r="AU419" s="173"/>
      <c r="AV419" s="173"/>
      <c r="AW419" s="173"/>
      <c r="AX419" s="172"/>
      <c r="AY419" s="172"/>
      <c r="AZ419" s="172"/>
      <c r="BA419" s="172"/>
      <c r="BB419" s="172"/>
      <c r="BC419" s="172"/>
      <c r="BD419" s="172"/>
      <c r="BE419" s="172"/>
      <c r="BF419" s="172"/>
      <c r="BG419" s="172"/>
      <c r="BH419" s="172"/>
      <c r="BI419" s="172"/>
      <c r="BJ419" s="172"/>
      <c r="BK419" s="172"/>
      <c r="BL419" s="172"/>
      <c r="BM419" s="172"/>
      <c r="BN419" s="172"/>
      <c r="BO419" s="172"/>
      <c r="BP419" s="172"/>
      <c r="BQ419" s="172"/>
      <c r="BR419" s="172"/>
      <c r="BS419" s="172"/>
      <c r="BT419" s="172"/>
      <c r="BU419" s="172"/>
      <c r="BV419" s="172"/>
      <c r="BW419" s="172"/>
      <c r="BX419" s="172"/>
      <c r="BY419" s="172"/>
      <c r="BZ419" s="172"/>
      <c r="CA419" s="172"/>
      <c r="CB419" s="172"/>
      <c r="CC419" s="172"/>
      <c r="CD419" s="172"/>
      <c r="CE419" s="172"/>
      <c r="CF419" s="172"/>
      <c r="CG419" s="172"/>
      <c r="CH419" s="172"/>
      <c r="CI419" s="172"/>
      <c r="CJ419" s="172"/>
      <c r="CK419" s="172"/>
      <c r="CL419" s="172"/>
      <c r="CM419" s="172"/>
      <c r="CN419" s="172"/>
      <c r="CO419" s="172"/>
      <c r="CP419" s="172"/>
      <c r="CQ419" s="172"/>
      <c r="CR419" s="172"/>
      <c r="CS419" s="172"/>
      <c r="CT419" s="172"/>
      <c r="CU419" s="172"/>
      <c r="CV419" s="172"/>
      <c r="CW419" s="172"/>
      <c r="CX419" s="172"/>
      <c r="CY419" s="172"/>
      <c r="CZ419" s="172"/>
      <c r="DA419" s="172"/>
      <c r="DB419" s="172"/>
      <c r="DC419" s="172"/>
      <c r="DD419" s="172"/>
      <c r="DE419" s="172"/>
      <c r="DF419" s="172"/>
      <c r="DG419" s="172"/>
      <c r="DH419" s="172"/>
      <c r="DI419" s="172"/>
    </row>
    <row r="420" spans="1:113" s="225" customFormat="1" hidden="1">
      <c r="A420" s="178" t="s">
        <v>664</v>
      </c>
      <c r="B420" s="243"/>
      <c r="C420" s="242"/>
      <c r="D420" s="241"/>
      <c r="E420" s="240"/>
      <c r="F420" s="239"/>
      <c r="G420" s="238"/>
      <c r="H420" s="231"/>
      <c r="I420" s="237"/>
      <c r="J420" s="236"/>
      <c r="K420" s="236"/>
      <c r="L420" s="236"/>
      <c r="M420" s="236"/>
      <c r="N420" s="236"/>
      <c r="O420" s="236"/>
      <c r="P420" s="236"/>
      <c r="Q420" s="236"/>
      <c r="R420" s="236"/>
      <c r="S420" s="236"/>
      <c r="T420" s="236"/>
      <c r="U420" s="236"/>
      <c r="V420" s="236"/>
      <c r="W420" s="236"/>
      <c r="X420" s="236"/>
      <c r="Y420" s="236"/>
      <c r="Z420" s="236"/>
      <c r="AA420" s="236"/>
      <c r="AB420" s="236"/>
      <c r="AC420" s="236"/>
      <c r="AD420" s="236"/>
      <c r="AE420" s="236"/>
      <c r="AF420" s="236"/>
      <c r="AG420" s="236"/>
      <c r="AH420" s="236"/>
      <c r="AI420" s="236"/>
      <c r="AJ420" s="236"/>
      <c r="AK420" s="236"/>
      <c r="AL420" s="236"/>
      <c r="AM420" s="236"/>
      <c r="AN420" s="236"/>
      <c r="AO420" s="236"/>
      <c r="AP420" s="236"/>
      <c r="AQ420" s="236"/>
      <c r="AR420" s="236"/>
      <c r="AS420" s="177">
        <f t="shared" si="9"/>
        <v>0</v>
      </c>
      <c r="AT420" s="172"/>
      <c r="AU420" s="173"/>
      <c r="AV420" s="173"/>
      <c r="AW420" s="173"/>
      <c r="AX420" s="172"/>
      <c r="AY420" s="172"/>
      <c r="AZ420" s="172"/>
      <c r="BA420" s="172"/>
      <c r="BB420" s="172"/>
      <c r="BC420" s="172"/>
      <c r="BD420" s="172"/>
      <c r="BE420" s="172"/>
      <c r="BF420" s="172"/>
      <c r="BG420" s="172"/>
      <c r="BH420" s="172"/>
      <c r="BI420" s="172"/>
      <c r="BJ420" s="172"/>
      <c r="BK420" s="172"/>
      <c r="BL420" s="172"/>
      <c r="BM420" s="172"/>
      <c r="BN420" s="172"/>
      <c r="BO420" s="172"/>
      <c r="BP420" s="172"/>
      <c r="BQ420" s="172"/>
      <c r="BR420" s="172"/>
      <c r="BS420" s="172"/>
      <c r="BT420" s="172"/>
      <c r="BU420" s="172"/>
      <c r="BV420" s="172"/>
      <c r="BW420" s="172"/>
      <c r="BX420" s="172"/>
      <c r="BY420" s="172"/>
      <c r="BZ420" s="172"/>
      <c r="CA420" s="172"/>
      <c r="CB420" s="172"/>
      <c r="CC420" s="172"/>
      <c r="CD420" s="172"/>
      <c r="CE420" s="172"/>
      <c r="CF420" s="172"/>
      <c r="CG420" s="172"/>
      <c r="CH420" s="172"/>
      <c r="CI420" s="172"/>
      <c r="CJ420" s="172"/>
      <c r="CK420" s="172"/>
      <c r="CL420" s="172"/>
      <c r="CM420" s="172"/>
      <c r="CN420" s="172"/>
      <c r="CO420" s="172"/>
      <c r="CP420" s="172"/>
      <c r="CQ420" s="172"/>
      <c r="CR420" s="172"/>
      <c r="CS420" s="172"/>
      <c r="CT420" s="172"/>
      <c r="CU420" s="172"/>
      <c r="CV420" s="172"/>
      <c r="CW420" s="172"/>
      <c r="CX420" s="172"/>
      <c r="CY420" s="172"/>
      <c r="CZ420" s="172"/>
      <c r="DA420" s="172"/>
      <c r="DB420" s="172"/>
      <c r="DC420" s="172"/>
      <c r="DD420" s="172"/>
      <c r="DE420" s="172"/>
      <c r="DF420" s="172"/>
      <c r="DG420" s="172"/>
      <c r="DH420" s="172"/>
      <c r="DI420" s="172"/>
    </row>
    <row r="421" spans="1:113" hidden="1">
      <c r="A421" s="178" t="s">
        <v>665</v>
      </c>
      <c r="B421" s="243"/>
      <c r="C421" s="242"/>
      <c r="D421" s="241"/>
      <c r="E421" s="240"/>
      <c r="F421" s="239"/>
      <c r="G421" s="238"/>
      <c r="H421" s="231"/>
      <c r="I421" s="237"/>
      <c r="J421" s="236"/>
      <c r="K421" s="236"/>
      <c r="L421" s="236"/>
      <c r="M421" s="236"/>
      <c r="N421" s="236"/>
      <c r="O421" s="236"/>
      <c r="P421" s="236"/>
      <c r="Q421" s="236"/>
      <c r="R421" s="236"/>
      <c r="S421" s="236"/>
      <c r="T421" s="236"/>
      <c r="U421" s="236"/>
      <c r="V421" s="236"/>
      <c r="W421" s="236"/>
      <c r="X421" s="236"/>
      <c r="Y421" s="236"/>
      <c r="Z421" s="236"/>
      <c r="AA421" s="236"/>
      <c r="AB421" s="236"/>
      <c r="AC421" s="236"/>
      <c r="AD421" s="236"/>
      <c r="AE421" s="236"/>
      <c r="AF421" s="236"/>
      <c r="AG421" s="236"/>
      <c r="AH421" s="236"/>
      <c r="AI421" s="236"/>
      <c r="AJ421" s="236"/>
      <c r="AK421" s="236"/>
      <c r="AL421" s="236"/>
      <c r="AM421" s="236"/>
      <c r="AN421" s="236"/>
      <c r="AO421" s="236"/>
      <c r="AP421" s="236"/>
      <c r="AQ421" s="236"/>
      <c r="AR421" s="236"/>
      <c r="AS421" s="177">
        <f t="shared" si="9"/>
        <v>0</v>
      </c>
    </row>
    <row r="422" spans="1:113" s="225" customFormat="1" hidden="1">
      <c r="A422" s="178" t="s">
        <v>666</v>
      </c>
      <c r="B422" s="243"/>
      <c r="C422" s="242"/>
      <c r="D422" s="241"/>
      <c r="E422" s="240"/>
      <c r="F422" s="239"/>
      <c r="G422" s="238"/>
      <c r="H422" s="231"/>
      <c r="I422" s="237"/>
      <c r="J422" s="236"/>
      <c r="K422" s="236"/>
      <c r="L422" s="236"/>
      <c r="M422" s="236"/>
      <c r="N422" s="236"/>
      <c r="O422" s="236"/>
      <c r="P422" s="236"/>
      <c r="Q422" s="236"/>
      <c r="R422" s="236"/>
      <c r="S422" s="236"/>
      <c r="T422" s="236"/>
      <c r="U422" s="236"/>
      <c r="V422" s="236"/>
      <c r="W422" s="236"/>
      <c r="X422" s="236"/>
      <c r="Y422" s="236"/>
      <c r="Z422" s="236"/>
      <c r="AA422" s="236"/>
      <c r="AB422" s="236"/>
      <c r="AC422" s="236"/>
      <c r="AD422" s="236"/>
      <c r="AE422" s="236"/>
      <c r="AF422" s="236"/>
      <c r="AG422" s="236"/>
      <c r="AH422" s="236"/>
      <c r="AI422" s="236"/>
      <c r="AJ422" s="236"/>
      <c r="AK422" s="236"/>
      <c r="AL422" s="236"/>
      <c r="AM422" s="236"/>
      <c r="AN422" s="236"/>
      <c r="AO422" s="236"/>
      <c r="AP422" s="236"/>
      <c r="AQ422" s="236"/>
      <c r="AR422" s="236"/>
      <c r="AS422" s="177">
        <f t="shared" si="9"/>
        <v>0</v>
      </c>
      <c r="AT422" s="172"/>
      <c r="AU422" s="173"/>
      <c r="AV422" s="173"/>
      <c r="AW422" s="173"/>
      <c r="AX422" s="172"/>
      <c r="AY422" s="172"/>
      <c r="AZ422" s="172"/>
      <c r="BA422" s="172"/>
      <c r="BB422" s="172"/>
      <c r="BC422" s="172"/>
      <c r="BD422" s="172"/>
      <c r="BE422" s="172"/>
      <c r="BF422" s="172"/>
      <c r="BG422" s="172"/>
      <c r="BH422" s="172"/>
      <c r="BI422" s="172"/>
      <c r="BJ422" s="172"/>
      <c r="BK422" s="172"/>
      <c r="BL422" s="172"/>
      <c r="BM422" s="172"/>
      <c r="BN422" s="172"/>
      <c r="BO422" s="172"/>
      <c r="BP422" s="172"/>
      <c r="BQ422" s="172"/>
      <c r="BR422" s="172"/>
      <c r="BS422" s="172"/>
      <c r="BT422" s="172"/>
      <c r="BU422" s="172"/>
      <c r="BV422" s="172"/>
      <c r="BW422" s="172"/>
      <c r="BX422" s="172"/>
      <c r="BY422" s="172"/>
      <c r="BZ422" s="172"/>
      <c r="CA422" s="172"/>
      <c r="CB422" s="172"/>
      <c r="CC422" s="172"/>
      <c r="CD422" s="172"/>
      <c r="CE422" s="172"/>
      <c r="CF422" s="172"/>
      <c r="CG422" s="172"/>
      <c r="CH422" s="172"/>
      <c r="CI422" s="172"/>
      <c r="CJ422" s="172"/>
      <c r="CK422" s="172"/>
      <c r="CL422" s="172"/>
      <c r="CM422" s="172"/>
      <c r="CN422" s="172"/>
      <c r="CO422" s="172"/>
      <c r="CP422" s="172"/>
      <c r="CQ422" s="172"/>
      <c r="CR422" s="172"/>
      <c r="CS422" s="172"/>
      <c r="CT422" s="172"/>
      <c r="CU422" s="172"/>
      <c r="CV422" s="172"/>
      <c r="CW422" s="172"/>
      <c r="CX422" s="172"/>
      <c r="CY422" s="172"/>
      <c r="CZ422" s="172"/>
      <c r="DA422" s="172"/>
      <c r="DB422" s="172"/>
      <c r="DC422" s="172"/>
      <c r="DD422" s="172"/>
      <c r="DE422" s="172"/>
      <c r="DF422" s="172"/>
      <c r="DG422" s="172"/>
      <c r="DH422" s="172"/>
      <c r="DI422" s="172"/>
    </row>
    <row r="423" spans="1:113" s="225" customFormat="1" hidden="1">
      <c r="A423" s="178" t="s">
        <v>667</v>
      </c>
      <c r="B423" s="243"/>
      <c r="C423" s="242"/>
      <c r="D423" s="241"/>
      <c r="E423" s="240"/>
      <c r="F423" s="239"/>
      <c r="G423" s="238"/>
      <c r="H423" s="231"/>
      <c r="I423" s="237"/>
      <c r="J423" s="236"/>
      <c r="K423" s="236"/>
      <c r="L423" s="236"/>
      <c r="M423" s="236"/>
      <c r="N423" s="236"/>
      <c r="O423" s="236"/>
      <c r="P423" s="236"/>
      <c r="Q423" s="236"/>
      <c r="R423" s="236"/>
      <c r="S423" s="236"/>
      <c r="T423" s="236"/>
      <c r="U423" s="236"/>
      <c r="V423" s="236"/>
      <c r="W423" s="236"/>
      <c r="X423" s="236"/>
      <c r="Y423" s="236"/>
      <c r="Z423" s="236"/>
      <c r="AA423" s="236"/>
      <c r="AB423" s="236"/>
      <c r="AC423" s="236"/>
      <c r="AD423" s="236"/>
      <c r="AE423" s="236"/>
      <c r="AF423" s="236"/>
      <c r="AG423" s="236"/>
      <c r="AH423" s="236"/>
      <c r="AI423" s="236"/>
      <c r="AJ423" s="236"/>
      <c r="AK423" s="236"/>
      <c r="AL423" s="236"/>
      <c r="AM423" s="236"/>
      <c r="AN423" s="236"/>
      <c r="AO423" s="236"/>
      <c r="AP423" s="236"/>
      <c r="AQ423" s="236"/>
      <c r="AR423" s="236"/>
      <c r="AS423" s="177">
        <f t="shared" si="9"/>
        <v>0</v>
      </c>
      <c r="AT423" s="172"/>
      <c r="AU423" s="173"/>
      <c r="AV423" s="173"/>
      <c r="AW423" s="173"/>
      <c r="AX423" s="172"/>
      <c r="AY423" s="172"/>
      <c r="AZ423" s="172"/>
      <c r="BA423" s="172"/>
      <c r="BB423" s="172"/>
      <c r="BC423" s="172"/>
      <c r="BD423" s="172"/>
      <c r="BE423" s="172"/>
      <c r="BF423" s="172"/>
      <c r="BG423" s="172"/>
      <c r="BH423" s="172"/>
      <c r="BI423" s="172"/>
      <c r="BJ423" s="172"/>
      <c r="BK423" s="172"/>
      <c r="BL423" s="172"/>
      <c r="BM423" s="172"/>
      <c r="BN423" s="172"/>
      <c r="BO423" s="172"/>
      <c r="BP423" s="172"/>
      <c r="BQ423" s="172"/>
      <c r="BR423" s="172"/>
      <c r="BS423" s="172"/>
      <c r="BT423" s="172"/>
      <c r="BU423" s="172"/>
      <c r="BV423" s="172"/>
      <c r="BW423" s="172"/>
      <c r="BX423" s="172"/>
      <c r="BY423" s="172"/>
      <c r="BZ423" s="172"/>
      <c r="CA423" s="172"/>
      <c r="CB423" s="172"/>
      <c r="CC423" s="172"/>
      <c r="CD423" s="172"/>
      <c r="CE423" s="172"/>
      <c r="CF423" s="172"/>
      <c r="CG423" s="172"/>
      <c r="CH423" s="172"/>
      <c r="CI423" s="172"/>
      <c r="CJ423" s="172"/>
      <c r="CK423" s="172"/>
      <c r="CL423" s="172"/>
      <c r="CM423" s="172"/>
      <c r="CN423" s="172"/>
      <c r="CO423" s="172"/>
      <c r="CP423" s="172"/>
      <c r="CQ423" s="172"/>
      <c r="CR423" s="172"/>
      <c r="CS423" s="172"/>
      <c r="CT423" s="172"/>
      <c r="CU423" s="172"/>
      <c r="CV423" s="172"/>
      <c r="CW423" s="172"/>
      <c r="CX423" s="172"/>
      <c r="CY423" s="172"/>
      <c r="CZ423" s="172"/>
      <c r="DA423" s="172"/>
      <c r="DB423" s="172"/>
      <c r="DC423" s="172"/>
      <c r="DD423" s="172"/>
      <c r="DE423" s="172"/>
      <c r="DF423" s="172"/>
      <c r="DG423" s="172"/>
      <c r="DH423" s="172"/>
      <c r="DI423" s="172"/>
    </row>
    <row r="424" spans="1:113" s="225" customFormat="1" hidden="1">
      <c r="A424" s="178" t="s">
        <v>668</v>
      </c>
      <c r="B424" s="243"/>
      <c r="C424" s="242"/>
      <c r="D424" s="241"/>
      <c r="E424" s="240"/>
      <c r="F424" s="239"/>
      <c r="G424" s="238"/>
      <c r="H424" s="231"/>
      <c r="I424" s="237"/>
      <c r="J424" s="236"/>
      <c r="K424" s="236"/>
      <c r="L424" s="236"/>
      <c r="M424" s="236"/>
      <c r="N424" s="236"/>
      <c r="O424" s="236"/>
      <c r="P424" s="236"/>
      <c r="Q424" s="236"/>
      <c r="R424" s="236"/>
      <c r="S424" s="236"/>
      <c r="T424" s="236"/>
      <c r="U424" s="236"/>
      <c r="V424" s="236"/>
      <c r="W424" s="236"/>
      <c r="X424" s="236"/>
      <c r="Y424" s="236"/>
      <c r="Z424" s="236"/>
      <c r="AA424" s="236"/>
      <c r="AB424" s="236"/>
      <c r="AC424" s="236"/>
      <c r="AD424" s="236"/>
      <c r="AE424" s="236"/>
      <c r="AF424" s="236"/>
      <c r="AG424" s="236"/>
      <c r="AH424" s="236"/>
      <c r="AI424" s="236"/>
      <c r="AJ424" s="236"/>
      <c r="AK424" s="236"/>
      <c r="AL424" s="236"/>
      <c r="AM424" s="236"/>
      <c r="AN424" s="236"/>
      <c r="AO424" s="236"/>
      <c r="AP424" s="236"/>
      <c r="AQ424" s="236"/>
      <c r="AR424" s="236"/>
      <c r="AS424" s="177">
        <f t="shared" si="9"/>
        <v>0</v>
      </c>
      <c r="AT424" s="172"/>
      <c r="AU424" s="173"/>
      <c r="AV424" s="173"/>
      <c r="AW424" s="173"/>
      <c r="AX424" s="172"/>
      <c r="AY424" s="172"/>
      <c r="AZ424" s="172"/>
      <c r="BA424" s="172"/>
      <c r="BB424" s="172"/>
      <c r="BC424" s="172"/>
      <c r="BD424" s="172"/>
      <c r="BE424" s="172"/>
      <c r="BF424" s="172"/>
      <c r="BG424" s="172"/>
      <c r="BH424" s="172"/>
      <c r="BI424" s="172"/>
      <c r="BJ424" s="172"/>
      <c r="BK424" s="172"/>
      <c r="BL424" s="172"/>
      <c r="BM424" s="172"/>
      <c r="BN424" s="172"/>
      <c r="BO424" s="172"/>
      <c r="BP424" s="172"/>
      <c r="BQ424" s="172"/>
      <c r="BR424" s="172"/>
      <c r="BS424" s="172"/>
      <c r="BT424" s="172"/>
      <c r="BU424" s="172"/>
      <c r="BV424" s="172"/>
      <c r="BW424" s="172"/>
      <c r="BX424" s="172"/>
      <c r="BY424" s="172"/>
      <c r="BZ424" s="172"/>
      <c r="CA424" s="172"/>
      <c r="CB424" s="172"/>
      <c r="CC424" s="172"/>
      <c r="CD424" s="172"/>
      <c r="CE424" s="172"/>
      <c r="CF424" s="172"/>
      <c r="CG424" s="172"/>
      <c r="CH424" s="172"/>
      <c r="CI424" s="172"/>
      <c r="CJ424" s="172"/>
      <c r="CK424" s="172"/>
      <c r="CL424" s="172"/>
      <c r="CM424" s="172"/>
      <c r="CN424" s="172"/>
      <c r="CO424" s="172"/>
      <c r="CP424" s="172"/>
      <c r="CQ424" s="172"/>
      <c r="CR424" s="172"/>
      <c r="CS424" s="172"/>
      <c r="CT424" s="172"/>
      <c r="CU424" s="172"/>
      <c r="CV424" s="172"/>
      <c r="CW424" s="172"/>
      <c r="CX424" s="172"/>
      <c r="CY424" s="172"/>
      <c r="CZ424" s="172"/>
      <c r="DA424" s="172"/>
      <c r="DB424" s="172"/>
      <c r="DC424" s="172"/>
      <c r="DD424" s="172"/>
      <c r="DE424" s="172"/>
      <c r="DF424" s="172"/>
      <c r="DG424" s="172"/>
      <c r="DH424" s="172"/>
      <c r="DI424" s="172"/>
    </row>
    <row r="425" spans="1:113" s="225" customFormat="1" hidden="1">
      <c r="A425" s="178" t="s">
        <v>669</v>
      </c>
      <c r="B425" s="243"/>
      <c r="C425" s="242"/>
      <c r="D425" s="241"/>
      <c r="E425" s="240"/>
      <c r="F425" s="239"/>
      <c r="G425" s="238"/>
      <c r="H425" s="231"/>
      <c r="I425" s="237"/>
      <c r="J425" s="236"/>
      <c r="K425" s="236"/>
      <c r="L425" s="236"/>
      <c r="M425" s="236"/>
      <c r="N425" s="236"/>
      <c r="O425" s="236"/>
      <c r="P425" s="236"/>
      <c r="Q425" s="236"/>
      <c r="R425" s="236"/>
      <c r="S425" s="236"/>
      <c r="T425" s="236"/>
      <c r="U425" s="236"/>
      <c r="V425" s="236"/>
      <c r="W425" s="236"/>
      <c r="X425" s="236"/>
      <c r="Y425" s="236"/>
      <c r="Z425" s="236"/>
      <c r="AA425" s="236"/>
      <c r="AB425" s="236"/>
      <c r="AC425" s="236"/>
      <c r="AD425" s="236"/>
      <c r="AE425" s="236"/>
      <c r="AF425" s="236"/>
      <c r="AG425" s="236"/>
      <c r="AH425" s="236"/>
      <c r="AI425" s="236"/>
      <c r="AJ425" s="236"/>
      <c r="AK425" s="236"/>
      <c r="AL425" s="236"/>
      <c r="AM425" s="236"/>
      <c r="AN425" s="236"/>
      <c r="AO425" s="236"/>
      <c r="AP425" s="236"/>
      <c r="AQ425" s="236"/>
      <c r="AR425" s="236"/>
      <c r="AS425" s="177">
        <f t="shared" si="9"/>
        <v>0</v>
      </c>
      <c r="AT425" s="172"/>
      <c r="AU425" s="173"/>
      <c r="AV425" s="173"/>
      <c r="AW425" s="173"/>
      <c r="AX425" s="172"/>
      <c r="AY425" s="172"/>
      <c r="AZ425" s="172"/>
      <c r="BA425" s="172"/>
      <c r="BB425" s="172"/>
      <c r="BC425" s="172"/>
      <c r="BD425" s="172"/>
      <c r="BE425" s="172"/>
      <c r="BF425" s="172"/>
      <c r="BG425" s="172"/>
      <c r="BH425" s="172"/>
      <c r="BI425" s="172"/>
      <c r="BJ425" s="172"/>
      <c r="BK425" s="172"/>
      <c r="BL425" s="172"/>
      <c r="BM425" s="172"/>
      <c r="BN425" s="172"/>
      <c r="BO425" s="172"/>
      <c r="BP425" s="172"/>
      <c r="BQ425" s="172"/>
      <c r="BR425" s="172"/>
      <c r="BS425" s="172"/>
      <c r="BT425" s="172"/>
      <c r="BU425" s="172"/>
      <c r="BV425" s="172"/>
      <c r="BW425" s="172"/>
      <c r="BX425" s="172"/>
      <c r="BY425" s="172"/>
      <c r="BZ425" s="172"/>
      <c r="CA425" s="172"/>
      <c r="CB425" s="172"/>
      <c r="CC425" s="172"/>
      <c r="CD425" s="172"/>
      <c r="CE425" s="172"/>
      <c r="CF425" s="172"/>
      <c r="CG425" s="172"/>
      <c r="CH425" s="172"/>
      <c r="CI425" s="172"/>
      <c r="CJ425" s="172"/>
      <c r="CK425" s="172"/>
      <c r="CL425" s="172"/>
      <c r="CM425" s="172"/>
      <c r="CN425" s="172"/>
      <c r="CO425" s="172"/>
      <c r="CP425" s="172"/>
      <c r="CQ425" s="172"/>
      <c r="CR425" s="172"/>
      <c r="CS425" s="172"/>
      <c r="CT425" s="172"/>
      <c r="CU425" s="172"/>
      <c r="CV425" s="172"/>
      <c r="CW425" s="172"/>
      <c r="CX425" s="172"/>
      <c r="CY425" s="172"/>
      <c r="CZ425" s="172"/>
      <c r="DA425" s="172"/>
      <c r="DB425" s="172"/>
      <c r="DC425" s="172"/>
      <c r="DD425" s="172"/>
      <c r="DE425" s="172"/>
      <c r="DF425" s="172"/>
      <c r="DG425" s="172"/>
      <c r="DH425" s="172"/>
      <c r="DI425" s="172"/>
    </row>
    <row r="426" spans="1:113" s="225" customFormat="1" hidden="1">
      <c r="A426" s="178" t="s">
        <v>670</v>
      </c>
      <c r="B426" s="243"/>
      <c r="C426" s="242"/>
      <c r="D426" s="241"/>
      <c r="E426" s="240"/>
      <c r="F426" s="239"/>
      <c r="G426" s="238"/>
      <c r="H426" s="231"/>
      <c r="I426" s="237"/>
      <c r="J426" s="236"/>
      <c r="K426" s="236"/>
      <c r="L426" s="236"/>
      <c r="M426" s="236"/>
      <c r="N426" s="236"/>
      <c r="O426" s="236"/>
      <c r="P426" s="236"/>
      <c r="Q426" s="236"/>
      <c r="R426" s="236"/>
      <c r="S426" s="236"/>
      <c r="T426" s="236"/>
      <c r="U426" s="236"/>
      <c r="V426" s="236"/>
      <c r="W426" s="236"/>
      <c r="X426" s="236"/>
      <c r="Y426" s="236"/>
      <c r="Z426" s="236"/>
      <c r="AA426" s="236"/>
      <c r="AB426" s="236"/>
      <c r="AC426" s="236"/>
      <c r="AD426" s="236"/>
      <c r="AE426" s="236"/>
      <c r="AF426" s="236"/>
      <c r="AG426" s="236"/>
      <c r="AH426" s="236"/>
      <c r="AI426" s="236"/>
      <c r="AJ426" s="236"/>
      <c r="AK426" s="236"/>
      <c r="AL426" s="236"/>
      <c r="AM426" s="236"/>
      <c r="AN426" s="236"/>
      <c r="AO426" s="236"/>
      <c r="AP426" s="236"/>
      <c r="AQ426" s="236"/>
      <c r="AR426" s="236"/>
      <c r="AS426" s="177">
        <f t="shared" si="9"/>
        <v>0</v>
      </c>
      <c r="AT426" s="172"/>
      <c r="AU426" s="173"/>
      <c r="AV426" s="173"/>
      <c r="AW426" s="173"/>
      <c r="AX426" s="172"/>
      <c r="AY426" s="172"/>
      <c r="AZ426" s="172"/>
      <c r="BA426" s="172"/>
      <c r="BB426" s="172"/>
      <c r="BC426" s="172"/>
      <c r="BD426" s="172"/>
      <c r="BE426" s="172"/>
      <c r="BF426" s="172"/>
      <c r="BG426" s="172"/>
      <c r="BH426" s="172"/>
      <c r="BI426" s="172"/>
      <c r="BJ426" s="172"/>
      <c r="BK426" s="172"/>
      <c r="BL426" s="172"/>
      <c r="BM426" s="172"/>
      <c r="BN426" s="172"/>
      <c r="BO426" s="172"/>
      <c r="BP426" s="172"/>
      <c r="BQ426" s="172"/>
      <c r="BR426" s="172"/>
      <c r="BS426" s="172"/>
      <c r="BT426" s="172"/>
      <c r="BU426" s="172"/>
      <c r="BV426" s="172"/>
      <c r="BW426" s="172"/>
      <c r="BX426" s="172"/>
      <c r="BY426" s="172"/>
      <c r="BZ426" s="172"/>
      <c r="CA426" s="172"/>
      <c r="CB426" s="172"/>
      <c r="CC426" s="172"/>
      <c r="CD426" s="172"/>
      <c r="CE426" s="172"/>
      <c r="CF426" s="172"/>
      <c r="CG426" s="172"/>
      <c r="CH426" s="172"/>
      <c r="CI426" s="172"/>
      <c r="CJ426" s="172"/>
      <c r="CK426" s="172"/>
      <c r="CL426" s="172"/>
      <c r="CM426" s="172"/>
      <c r="CN426" s="172"/>
      <c r="CO426" s="172"/>
      <c r="CP426" s="172"/>
      <c r="CQ426" s="172"/>
      <c r="CR426" s="172"/>
      <c r="CS426" s="172"/>
      <c r="CT426" s="172"/>
      <c r="CU426" s="172"/>
      <c r="CV426" s="172"/>
      <c r="CW426" s="172"/>
      <c r="CX426" s="172"/>
      <c r="CY426" s="172"/>
      <c r="CZ426" s="172"/>
      <c r="DA426" s="172"/>
      <c r="DB426" s="172"/>
      <c r="DC426" s="172"/>
      <c r="DD426" s="172"/>
      <c r="DE426" s="172"/>
      <c r="DF426" s="172"/>
      <c r="DG426" s="172"/>
      <c r="DH426" s="172"/>
      <c r="DI426" s="172"/>
    </row>
    <row r="427" spans="1:113" hidden="1">
      <c r="A427" s="178" t="s">
        <v>671</v>
      </c>
      <c r="B427" s="243"/>
      <c r="C427" s="242"/>
      <c r="D427" s="241"/>
      <c r="E427" s="240"/>
      <c r="F427" s="239"/>
      <c r="G427" s="238"/>
      <c r="H427" s="231"/>
      <c r="I427" s="237"/>
      <c r="J427" s="236"/>
      <c r="K427" s="236"/>
      <c r="L427" s="236"/>
      <c r="M427" s="236"/>
      <c r="N427" s="236"/>
      <c r="O427" s="236"/>
      <c r="P427" s="236"/>
      <c r="Q427" s="236"/>
      <c r="R427" s="236"/>
      <c r="S427" s="236"/>
      <c r="T427" s="236"/>
      <c r="U427" s="236"/>
      <c r="V427" s="236"/>
      <c r="W427" s="236"/>
      <c r="X427" s="236"/>
      <c r="Y427" s="236"/>
      <c r="Z427" s="236"/>
      <c r="AA427" s="236"/>
      <c r="AB427" s="236"/>
      <c r="AC427" s="236"/>
      <c r="AD427" s="236"/>
      <c r="AE427" s="236"/>
      <c r="AF427" s="236"/>
      <c r="AG427" s="236"/>
      <c r="AH427" s="236"/>
      <c r="AI427" s="236"/>
      <c r="AJ427" s="236"/>
      <c r="AK427" s="236"/>
      <c r="AL427" s="236"/>
      <c r="AM427" s="236"/>
      <c r="AN427" s="236"/>
      <c r="AO427" s="236"/>
      <c r="AP427" s="236"/>
      <c r="AQ427" s="236"/>
      <c r="AR427" s="236"/>
      <c r="AS427" s="177">
        <f t="shared" si="9"/>
        <v>0</v>
      </c>
    </row>
    <row r="428" spans="1:113" s="225" customFormat="1" hidden="1">
      <c r="A428" s="178" t="s">
        <v>672</v>
      </c>
      <c r="B428" s="243"/>
      <c r="C428" s="242"/>
      <c r="D428" s="241"/>
      <c r="E428" s="240"/>
      <c r="F428" s="239"/>
      <c r="G428" s="238"/>
      <c r="H428" s="231"/>
      <c r="I428" s="237"/>
      <c r="J428" s="236"/>
      <c r="K428" s="236"/>
      <c r="L428" s="236"/>
      <c r="M428" s="236"/>
      <c r="N428" s="236"/>
      <c r="O428" s="236"/>
      <c r="P428" s="236"/>
      <c r="Q428" s="236"/>
      <c r="R428" s="236"/>
      <c r="S428" s="236"/>
      <c r="T428" s="236"/>
      <c r="U428" s="236"/>
      <c r="V428" s="236"/>
      <c r="W428" s="236"/>
      <c r="X428" s="236"/>
      <c r="Y428" s="236"/>
      <c r="Z428" s="236"/>
      <c r="AA428" s="236"/>
      <c r="AB428" s="236"/>
      <c r="AC428" s="236"/>
      <c r="AD428" s="236"/>
      <c r="AE428" s="236"/>
      <c r="AF428" s="236"/>
      <c r="AG428" s="236"/>
      <c r="AH428" s="236"/>
      <c r="AI428" s="236"/>
      <c r="AJ428" s="236"/>
      <c r="AK428" s="236"/>
      <c r="AL428" s="236"/>
      <c r="AM428" s="236"/>
      <c r="AN428" s="236"/>
      <c r="AO428" s="236"/>
      <c r="AP428" s="236"/>
      <c r="AQ428" s="236"/>
      <c r="AR428" s="236"/>
      <c r="AS428" s="177">
        <f t="shared" si="9"/>
        <v>0</v>
      </c>
      <c r="AT428" s="172"/>
      <c r="AU428" s="173"/>
      <c r="AV428" s="173"/>
      <c r="AW428" s="173"/>
      <c r="AX428" s="172"/>
      <c r="AY428" s="172"/>
      <c r="AZ428" s="172"/>
      <c r="BA428" s="172"/>
      <c r="BB428" s="172"/>
      <c r="BC428" s="172"/>
      <c r="BD428" s="172"/>
      <c r="BE428" s="172"/>
      <c r="BF428" s="172"/>
      <c r="BG428" s="172"/>
      <c r="BH428" s="172"/>
      <c r="BI428" s="172"/>
      <c r="BJ428" s="172"/>
      <c r="BK428" s="172"/>
      <c r="BL428" s="172"/>
      <c r="BM428" s="172"/>
      <c r="BN428" s="172"/>
      <c r="BO428" s="172"/>
      <c r="BP428" s="172"/>
      <c r="BQ428" s="172"/>
      <c r="BR428" s="172"/>
      <c r="BS428" s="172"/>
      <c r="BT428" s="172"/>
      <c r="BU428" s="172"/>
      <c r="BV428" s="172"/>
      <c r="BW428" s="172"/>
      <c r="BX428" s="172"/>
      <c r="BY428" s="172"/>
      <c r="BZ428" s="172"/>
      <c r="CA428" s="172"/>
      <c r="CB428" s="172"/>
      <c r="CC428" s="172"/>
      <c r="CD428" s="172"/>
      <c r="CE428" s="172"/>
      <c r="CF428" s="172"/>
      <c r="CG428" s="172"/>
      <c r="CH428" s="172"/>
      <c r="CI428" s="172"/>
      <c r="CJ428" s="172"/>
      <c r="CK428" s="172"/>
      <c r="CL428" s="172"/>
      <c r="CM428" s="172"/>
      <c r="CN428" s="172"/>
      <c r="CO428" s="172"/>
      <c r="CP428" s="172"/>
      <c r="CQ428" s="172"/>
      <c r="CR428" s="172"/>
      <c r="CS428" s="172"/>
      <c r="CT428" s="172"/>
      <c r="CU428" s="172"/>
      <c r="CV428" s="172"/>
      <c r="CW428" s="172"/>
      <c r="CX428" s="172"/>
      <c r="CY428" s="172"/>
      <c r="CZ428" s="172"/>
      <c r="DA428" s="172"/>
      <c r="DB428" s="172"/>
      <c r="DC428" s="172"/>
      <c r="DD428" s="172"/>
      <c r="DE428" s="172"/>
      <c r="DF428" s="172"/>
      <c r="DG428" s="172"/>
      <c r="DH428" s="172"/>
      <c r="DI428" s="172"/>
    </row>
    <row r="429" spans="1:113" s="225" customFormat="1" hidden="1">
      <c r="A429" s="178" t="s">
        <v>673</v>
      </c>
      <c r="B429" s="243"/>
      <c r="C429" s="242"/>
      <c r="D429" s="241"/>
      <c r="E429" s="240"/>
      <c r="F429" s="239"/>
      <c r="G429" s="238"/>
      <c r="H429" s="231"/>
      <c r="I429" s="237"/>
      <c r="J429" s="236"/>
      <c r="K429" s="236"/>
      <c r="L429" s="236"/>
      <c r="M429" s="236"/>
      <c r="N429" s="236"/>
      <c r="O429" s="236"/>
      <c r="P429" s="236"/>
      <c r="Q429" s="236"/>
      <c r="R429" s="236"/>
      <c r="S429" s="236"/>
      <c r="T429" s="236"/>
      <c r="U429" s="236"/>
      <c r="V429" s="236"/>
      <c r="W429" s="236"/>
      <c r="X429" s="236"/>
      <c r="Y429" s="236"/>
      <c r="Z429" s="236"/>
      <c r="AA429" s="236"/>
      <c r="AB429" s="236"/>
      <c r="AC429" s="236"/>
      <c r="AD429" s="236"/>
      <c r="AE429" s="236"/>
      <c r="AF429" s="236"/>
      <c r="AG429" s="236"/>
      <c r="AH429" s="236"/>
      <c r="AI429" s="236"/>
      <c r="AJ429" s="236"/>
      <c r="AK429" s="236"/>
      <c r="AL429" s="236"/>
      <c r="AM429" s="236"/>
      <c r="AN429" s="236"/>
      <c r="AO429" s="236"/>
      <c r="AP429" s="236"/>
      <c r="AQ429" s="236"/>
      <c r="AR429" s="236"/>
      <c r="AS429" s="177">
        <f t="shared" si="9"/>
        <v>0</v>
      </c>
      <c r="AT429" s="172"/>
      <c r="AU429" s="173"/>
      <c r="AV429" s="173"/>
      <c r="AW429" s="173"/>
      <c r="AX429" s="172"/>
      <c r="AY429" s="172"/>
      <c r="AZ429" s="172"/>
      <c r="BA429" s="172"/>
      <c r="BB429" s="172"/>
      <c r="BC429" s="172"/>
      <c r="BD429" s="172"/>
      <c r="BE429" s="172"/>
      <c r="BF429" s="172"/>
      <c r="BG429" s="172"/>
      <c r="BH429" s="172"/>
      <c r="BI429" s="172"/>
      <c r="BJ429" s="172"/>
      <c r="BK429" s="172"/>
      <c r="BL429" s="172"/>
      <c r="BM429" s="172"/>
      <c r="BN429" s="172"/>
      <c r="BO429" s="172"/>
      <c r="BP429" s="172"/>
      <c r="BQ429" s="172"/>
      <c r="BR429" s="172"/>
      <c r="BS429" s="172"/>
      <c r="BT429" s="172"/>
      <c r="BU429" s="172"/>
      <c r="BV429" s="172"/>
      <c r="BW429" s="172"/>
      <c r="BX429" s="172"/>
      <c r="BY429" s="172"/>
      <c r="BZ429" s="172"/>
      <c r="CA429" s="172"/>
      <c r="CB429" s="172"/>
      <c r="CC429" s="172"/>
      <c r="CD429" s="172"/>
      <c r="CE429" s="172"/>
      <c r="CF429" s="172"/>
      <c r="CG429" s="172"/>
      <c r="CH429" s="172"/>
      <c r="CI429" s="172"/>
      <c r="CJ429" s="172"/>
      <c r="CK429" s="172"/>
      <c r="CL429" s="172"/>
      <c r="CM429" s="172"/>
      <c r="CN429" s="172"/>
      <c r="CO429" s="172"/>
      <c r="CP429" s="172"/>
      <c r="CQ429" s="172"/>
      <c r="CR429" s="172"/>
      <c r="CS429" s="172"/>
      <c r="CT429" s="172"/>
      <c r="CU429" s="172"/>
      <c r="CV429" s="172"/>
      <c r="CW429" s="172"/>
      <c r="CX429" s="172"/>
      <c r="CY429" s="172"/>
      <c r="CZ429" s="172"/>
      <c r="DA429" s="172"/>
      <c r="DB429" s="172"/>
      <c r="DC429" s="172"/>
      <c r="DD429" s="172"/>
      <c r="DE429" s="172"/>
      <c r="DF429" s="172"/>
      <c r="DG429" s="172"/>
      <c r="DH429" s="172"/>
      <c r="DI429" s="172"/>
    </row>
    <row r="430" spans="1:113" s="225" customFormat="1" hidden="1">
      <c r="A430" s="178" t="s">
        <v>674</v>
      </c>
      <c r="B430" s="243"/>
      <c r="C430" s="242"/>
      <c r="D430" s="241"/>
      <c r="E430" s="240"/>
      <c r="F430" s="239"/>
      <c r="G430" s="238"/>
      <c r="H430" s="231"/>
      <c r="I430" s="237"/>
      <c r="J430" s="236"/>
      <c r="K430" s="236"/>
      <c r="L430" s="236"/>
      <c r="M430" s="236"/>
      <c r="N430" s="236"/>
      <c r="O430" s="236"/>
      <c r="P430" s="236"/>
      <c r="Q430" s="236"/>
      <c r="R430" s="236"/>
      <c r="S430" s="236"/>
      <c r="T430" s="236"/>
      <c r="U430" s="236"/>
      <c r="V430" s="236"/>
      <c r="W430" s="236"/>
      <c r="X430" s="236"/>
      <c r="Y430" s="236"/>
      <c r="Z430" s="236"/>
      <c r="AA430" s="236"/>
      <c r="AB430" s="236"/>
      <c r="AC430" s="236"/>
      <c r="AD430" s="236"/>
      <c r="AE430" s="236"/>
      <c r="AF430" s="236"/>
      <c r="AG430" s="236"/>
      <c r="AH430" s="236"/>
      <c r="AI430" s="236"/>
      <c r="AJ430" s="236"/>
      <c r="AK430" s="236"/>
      <c r="AL430" s="236"/>
      <c r="AM430" s="236"/>
      <c r="AN430" s="236"/>
      <c r="AO430" s="236"/>
      <c r="AP430" s="236"/>
      <c r="AQ430" s="236"/>
      <c r="AR430" s="236"/>
      <c r="AS430" s="177">
        <f t="shared" si="9"/>
        <v>0</v>
      </c>
      <c r="AT430" s="172"/>
      <c r="AU430" s="173"/>
      <c r="AV430" s="173"/>
      <c r="AW430" s="173"/>
      <c r="AX430" s="172"/>
      <c r="AY430" s="172"/>
      <c r="AZ430" s="172"/>
      <c r="BA430" s="172"/>
      <c r="BB430" s="172"/>
      <c r="BC430" s="172"/>
      <c r="BD430" s="172"/>
      <c r="BE430" s="172"/>
      <c r="BF430" s="172"/>
      <c r="BG430" s="172"/>
      <c r="BH430" s="172"/>
      <c r="BI430" s="172"/>
      <c r="BJ430" s="172"/>
      <c r="BK430" s="172"/>
      <c r="BL430" s="172"/>
      <c r="BM430" s="172"/>
      <c r="BN430" s="172"/>
      <c r="BO430" s="172"/>
      <c r="BP430" s="172"/>
      <c r="BQ430" s="172"/>
      <c r="BR430" s="172"/>
      <c r="BS430" s="172"/>
      <c r="BT430" s="172"/>
      <c r="BU430" s="172"/>
      <c r="BV430" s="172"/>
      <c r="BW430" s="172"/>
      <c r="BX430" s="172"/>
      <c r="BY430" s="172"/>
      <c r="BZ430" s="172"/>
      <c r="CA430" s="172"/>
      <c r="CB430" s="172"/>
      <c r="CC430" s="172"/>
      <c r="CD430" s="172"/>
      <c r="CE430" s="172"/>
      <c r="CF430" s="172"/>
      <c r="CG430" s="172"/>
      <c r="CH430" s="172"/>
      <c r="CI430" s="172"/>
      <c r="CJ430" s="172"/>
      <c r="CK430" s="172"/>
      <c r="CL430" s="172"/>
      <c r="CM430" s="172"/>
      <c r="CN430" s="172"/>
      <c r="CO430" s="172"/>
      <c r="CP430" s="172"/>
      <c r="CQ430" s="172"/>
      <c r="CR430" s="172"/>
      <c r="CS430" s="172"/>
      <c r="CT430" s="172"/>
      <c r="CU430" s="172"/>
      <c r="CV430" s="172"/>
      <c r="CW430" s="172"/>
      <c r="CX430" s="172"/>
      <c r="CY430" s="172"/>
      <c r="CZ430" s="172"/>
      <c r="DA430" s="172"/>
      <c r="DB430" s="172"/>
      <c r="DC430" s="172"/>
      <c r="DD430" s="172"/>
      <c r="DE430" s="172"/>
      <c r="DF430" s="172"/>
      <c r="DG430" s="172"/>
      <c r="DH430" s="172"/>
      <c r="DI430" s="172"/>
    </row>
    <row r="431" spans="1:113" s="225" customFormat="1" hidden="1">
      <c r="A431" s="178" t="s">
        <v>675</v>
      </c>
      <c r="B431" s="243"/>
      <c r="C431" s="242"/>
      <c r="D431" s="241"/>
      <c r="E431" s="240"/>
      <c r="F431" s="239"/>
      <c r="G431" s="238"/>
      <c r="H431" s="231"/>
      <c r="I431" s="237"/>
      <c r="J431" s="236"/>
      <c r="K431" s="236"/>
      <c r="L431" s="236"/>
      <c r="M431" s="236"/>
      <c r="N431" s="236"/>
      <c r="O431" s="236"/>
      <c r="P431" s="236"/>
      <c r="Q431" s="236"/>
      <c r="R431" s="236"/>
      <c r="S431" s="236"/>
      <c r="T431" s="236"/>
      <c r="U431" s="236"/>
      <c r="V431" s="236"/>
      <c r="W431" s="236"/>
      <c r="X431" s="236"/>
      <c r="Y431" s="236"/>
      <c r="Z431" s="236"/>
      <c r="AA431" s="236"/>
      <c r="AB431" s="236"/>
      <c r="AC431" s="236"/>
      <c r="AD431" s="236"/>
      <c r="AE431" s="236"/>
      <c r="AF431" s="236"/>
      <c r="AG431" s="236"/>
      <c r="AH431" s="236"/>
      <c r="AI431" s="236"/>
      <c r="AJ431" s="236"/>
      <c r="AK431" s="236"/>
      <c r="AL431" s="236"/>
      <c r="AM431" s="236"/>
      <c r="AN431" s="236"/>
      <c r="AO431" s="236"/>
      <c r="AP431" s="236"/>
      <c r="AQ431" s="236"/>
      <c r="AR431" s="236"/>
      <c r="AS431" s="177">
        <f t="shared" si="9"/>
        <v>0</v>
      </c>
      <c r="AT431" s="172"/>
      <c r="AU431" s="173"/>
      <c r="AV431" s="173"/>
      <c r="AW431" s="173"/>
      <c r="AX431" s="172"/>
      <c r="AY431" s="172"/>
      <c r="AZ431" s="172"/>
      <c r="BA431" s="172"/>
      <c r="BB431" s="172"/>
      <c r="BC431" s="172"/>
      <c r="BD431" s="172"/>
      <c r="BE431" s="172"/>
      <c r="BF431" s="172"/>
      <c r="BG431" s="172"/>
      <c r="BH431" s="172"/>
      <c r="BI431" s="172"/>
      <c r="BJ431" s="172"/>
      <c r="BK431" s="172"/>
      <c r="BL431" s="172"/>
      <c r="BM431" s="172"/>
      <c r="BN431" s="172"/>
      <c r="BO431" s="172"/>
      <c r="BP431" s="172"/>
      <c r="BQ431" s="172"/>
      <c r="BR431" s="172"/>
      <c r="BS431" s="172"/>
      <c r="BT431" s="172"/>
      <c r="BU431" s="172"/>
      <c r="BV431" s="172"/>
      <c r="BW431" s="172"/>
      <c r="BX431" s="172"/>
      <c r="BY431" s="172"/>
      <c r="BZ431" s="172"/>
      <c r="CA431" s="172"/>
      <c r="CB431" s="172"/>
      <c r="CC431" s="172"/>
      <c r="CD431" s="172"/>
      <c r="CE431" s="172"/>
      <c r="CF431" s="172"/>
      <c r="CG431" s="172"/>
      <c r="CH431" s="172"/>
      <c r="CI431" s="172"/>
      <c r="CJ431" s="172"/>
      <c r="CK431" s="172"/>
      <c r="CL431" s="172"/>
      <c r="CM431" s="172"/>
      <c r="CN431" s="172"/>
      <c r="CO431" s="172"/>
      <c r="CP431" s="172"/>
      <c r="CQ431" s="172"/>
      <c r="CR431" s="172"/>
      <c r="CS431" s="172"/>
      <c r="CT431" s="172"/>
      <c r="CU431" s="172"/>
      <c r="CV431" s="172"/>
      <c r="CW431" s="172"/>
      <c r="CX431" s="172"/>
      <c r="CY431" s="172"/>
      <c r="CZ431" s="172"/>
      <c r="DA431" s="172"/>
      <c r="DB431" s="172"/>
      <c r="DC431" s="172"/>
      <c r="DD431" s="172"/>
      <c r="DE431" s="172"/>
      <c r="DF431" s="172"/>
      <c r="DG431" s="172"/>
      <c r="DH431" s="172"/>
      <c r="DI431" s="172"/>
    </row>
    <row r="432" spans="1:113" s="225" customFormat="1" hidden="1">
      <c r="A432" s="178" t="s">
        <v>676</v>
      </c>
      <c r="B432" s="243"/>
      <c r="C432" s="242"/>
      <c r="D432" s="241"/>
      <c r="E432" s="240"/>
      <c r="F432" s="239"/>
      <c r="G432" s="238"/>
      <c r="H432" s="231"/>
      <c r="I432" s="237"/>
      <c r="J432" s="236"/>
      <c r="K432" s="236"/>
      <c r="L432" s="236"/>
      <c r="M432" s="236"/>
      <c r="N432" s="236"/>
      <c r="O432" s="236"/>
      <c r="P432" s="236"/>
      <c r="Q432" s="236"/>
      <c r="R432" s="236"/>
      <c r="S432" s="236"/>
      <c r="T432" s="236"/>
      <c r="U432" s="236"/>
      <c r="V432" s="236"/>
      <c r="W432" s="236"/>
      <c r="X432" s="236"/>
      <c r="Y432" s="236"/>
      <c r="Z432" s="236"/>
      <c r="AA432" s="236"/>
      <c r="AB432" s="236"/>
      <c r="AC432" s="236"/>
      <c r="AD432" s="236"/>
      <c r="AE432" s="236"/>
      <c r="AF432" s="236"/>
      <c r="AG432" s="236"/>
      <c r="AH432" s="236"/>
      <c r="AI432" s="236"/>
      <c r="AJ432" s="236"/>
      <c r="AK432" s="236"/>
      <c r="AL432" s="236"/>
      <c r="AM432" s="236"/>
      <c r="AN432" s="236"/>
      <c r="AO432" s="236"/>
      <c r="AP432" s="236"/>
      <c r="AQ432" s="236"/>
      <c r="AR432" s="236"/>
      <c r="AS432" s="177">
        <f t="shared" si="9"/>
        <v>0</v>
      </c>
      <c r="AT432" s="172"/>
      <c r="AU432" s="173"/>
      <c r="AV432" s="173"/>
      <c r="AW432" s="173"/>
      <c r="AX432" s="172"/>
      <c r="AY432" s="172"/>
      <c r="AZ432" s="172"/>
      <c r="BA432" s="172"/>
      <c r="BB432" s="172"/>
      <c r="BC432" s="172"/>
      <c r="BD432" s="172"/>
      <c r="BE432" s="172"/>
      <c r="BF432" s="172"/>
      <c r="BG432" s="172"/>
      <c r="BH432" s="172"/>
      <c r="BI432" s="172"/>
      <c r="BJ432" s="172"/>
      <c r="BK432" s="172"/>
      <c r="BL432" s="172"/>
      <c r="BM432" s="172"/>
      <c r="BN432" s="172"/>
      <c r="BO432" s="172"/>
      <c r="BP432" s="172"/>
      <c r="BQ432" s="172"/>
      <c r="BR432" s="172"/>
      <c r="BS432" s="172"/>
      <c r="BT432" s="172"/>
      <c r="BU432" s="172"/>
      <c r="BV432" s="172"/>
      <c r="BW432" s="172"/>
      <c r="BX432" s="172"/>
      <c r="BY432" s="172"/>
      <c r="BZ432" s="172"/>
      <c r="CA432" s="172"/>
      <c r="CB432" s="172"/>
      <c r="CC432" s="172"/>
      <c r="CD432" s="172"/>
      <c r="CE432" s="172"/>
      <c r="CF432" s="172"/>
      <c r="CG432" s="172"/>
      <c r="CH432" s="172"/>
      <c r="CI432" s="172"/>
      <c r="CJ432" s="172"/>
      <c r="CK432" s="172"/>
      <c r="CL432" s="172"/>
      <c r="CM432" s="172"/>
      <c r="CN432" s="172"/>
      <c r="CO432" s="172"/>
      <c r="CP432" s="172"/>
      <c r="CQ432" s="172"/>
      <c r="CR432" s="172"/>
      <c r="CS432" s="172"/>
      <c r="CT432" s="172"/>
      <c r="CU432" s="172"/>
      <c r="CV432" s="172"/>
      <c r="CW432" s="172"/>
      <c r="CX432" s="172"/>
      <c r="CY432" s="172"/>
      <c r="CZ432" s="172"/>
      <c r="DA432" s="172"/>
      <c r="DB432" s="172"/>
      <c r="DC432" s="172"/>
      <c r="DD432" s="172"/>
      <c r="DE432" s="172"/>
      <c r="DF432" s="172"/>
      <c r="DG432" s="172"/>
      <c r="DH432" s="172"/>
      <c r="DI432" s="172"/>
    </row>
    <row r="433" spans="1:113" hidden="1">
      <c r="A433" s="178" t="s">
        <v>677</v>
      </c>
      <c r="B433" s="243"/>
      <c r="C433" s="242"/>
      <c r="D433" s="241"/>
      <c r="E433" s="240"/>
      <c r="F433" s="239"/>
      <c r="G433" s="238"/>
      <c r="H433" s="231"/>
      <c r="I433" s="237"/>
      <c r="J433" s="236"/>
      <c r="K433" s="236"/>
      <c r="L433" s="236"/>
      <c r="M433" s="236"/>
      <c r="N433" s="236"/>
      <c r="O433" s="236"/>
      <c r="P433" s="236"/>
      <c r="Q433" s="236"/>
      <c r="R433" s="236"/>
      <c r="S433" s="236"/>
      <c r="T433" s="236"/>
      <c r="U433" s="236"/>
      <c r="V433" s="236"/>
      <c r="W433" s="236"/>
      <c r="X433" s="236"/>
      <c r="Y433" s="236"/>
      <c r="Z433" s="236"/>
      <c r="AA433" s="236"/>
      <c r="AB433" s="236"/>
      <c r="AC433" s="236"/>
      <c r="AD433" s="236"/>
      <c r="AE433" s="236"/>
      <c r="AF433" s="236"/>
      <c r="AG433" s="236"/>
      <c r="AH433" s="236"/>
      <c r="AI433" s="236"/>
      <c r="AJ433" s="236"/>
      <c r="AK433" s="236"/>
      <c r="AL433" s="236"/>
      <c r="AM433" s="236"/>
      <c r="AN433" s="236"/>
      <c r="AO433" s="236"/>
      <c r="AP433" s="236"/>
      <c r="AQ433" s="236"/>
      <c r="AR433" s="236"/>
      <c r="AS433" s="177">
        <f t="shared" si="9"/>
        <v>0</v>
      </c>
    </row>
    <row r="434" spans="1:113" s="225" customFormat="1" hidden="1">
      <c r="A434" s="178" t="s">
        <v>678</v>
      </c>
      <c r="B434" s="243"/>
      <c r="C434" s="242"/>
      <c r="D434" s="241"/>
      <c r="E434" s="240"/>
      <c r="F434" s="239"/>
      <c r="G434" s="238"/>
      <c r="H434" s="231"/>
      <c r="I434" s="237"/>
      <c r="J434" s="236"/>
      <c r="K434" s="236"/>
      <c r="L434" s="236"/>
      <c r="M434" s="236"/>
      <c r="N434" s="236"/>
      <c r="O434" s="236"/>
      <c r="P434" s="236"/>
      <c r="Q434" s="236"/>
      <c r="R434" s="236"/>
      <c r="S434" s="236"/>
      <c r="T434" s="236"/>
      <c r="U434" s="236"/>
      <c r="V434" s="236"/>
      <c r="W434" s="236"/>
      <c r="X434" s="236"/>
      <c r="Y434" s="236"/>
      <c r="Z434" s="236"/>
      <c r="AA434" s="236"/>
      <c r="AB434" s="236"/>
      <c r="AC434" s="236"/>
      <c r="AD434" s="236"/>
      <c r="AE434" s="236"/>
      <c r="AF434" s="236"/>
      <c r="AG434" s="236"/>
      <c r="AH434" s="236"/>
      <c r="AI434" s="236"/>
      <c r="AJ434" s="236"/>
      <c r="AK434" s="236"/>
      <c r="AL434" s="236"/>
      <c r="AM434" s="236"/>
      <c r="AN434" s="236"/>
      <c r="AO434" s="236"/>
      <c r="AP434" s="236"/>
      <c r="AQ434" s="236"/>
      <c r="AR434" s="236"/>
      <c r="AS434" s="177">
        <f t="shared" si="9"/>
        <v>0</v>
      </c>
      <c r="AT434" s="172"/>
      <c r="AU434" s="173"/>
      <c r="AV434" s="173"/>
      <c r="AW434" s="173"/>
      <c r="AX434" s="172"/>
      <c r="AY434" s="172"/>
      <c r="AZ434" s="172"/>
      <c r="BA434" s="172"/>
      <c r="BB434" s="172"/>
      <c r="BC434" s="172"/>
      <c r="BD434" s="172"/>
      <c r="BE434" s="172"/>
      <c r="BF434" s="172"/>
      <c r="BG434" s="172"/>
      <c r="BH434" s="172"/>
      <c r="BI434" s="172"/>
      <c r="BJ434" s="172"/>
      <c r="BK434" s="172"/>
      <c r="BL434" s="172"/>
      <c r="BM434" s="172"/>
      <c r="BN434" s="172"/>
      <c r="BO434" s="172"/>
      <c r="BP434" s="172"/>
      <c r="BQ434" s="172"/>
      <c r="BR434" s="172"/>
      <c r="BS434" s="172"/>
      <c r="BT434" s="172"/>
      <c r="BU434" s="172"/>
      <c r="BV434" s="172"/>
      <c r="BW434" s="172"/>
      <c r="BX434" s="172"/>
      <c r="BY434" s="172"/>
      <c r="BZ434" s="172"/>
      <c r="CA434" s="172"/>
      <c r="CB434" s="172"/>
      <c r="CC434" s="172"/>
      <c r="CD434" s="172"/>
      <c r="CE434" s="172"/>
      <c r="CF434" s="172"/>
      <c r="CG434" s="172"/>
      <c r="CH434" s="172"/>
      <c r="CI434" s="172"/>
      <c r="CJ434" s="172"/>
      <c r="CK434" s="172"/>
      <c r="CL434" s="172"/>
      <c r="CM434" s="172"/>
      <c r="CN434" s="172"/>
      <c r="CO434" s="172"/>
      <c r="CP434" s="172"/>
      <c r="CQ434" s="172"/>
      <c r="CR434" s="172"/>
      <c r="CS434" s="172"/>
      <c r="CT434" s="172"/>
      <c r="CU434" s="172"/>
      <c r="CV434" s="172"/>
      <c r="CW434" s="172"/>
      <c r="CX434" s="172"/>
      <c r="CY434" s="172"/>
      <c r="CZ434" s="172"/>
      <c r="DA434" s="172"/>
      <c r="DB434" s="172"/>
      <c r="DC434" s="172"/>
      <c r="DD434" s="172"/>
      <c r="DE434" s="172"/>
      <c r="DF434" s="172"/>
      <c r="DG434" s="172"/>
      <c r="DH434" s="172"/>
      <c r="DI434" s="172"/>
    </row>
    <row r="435" spans="1:113" s="225" customFormat="1" hidden="1">
      <c r="A435" s="178" t="s">
        <v>679</v>
      </c>
      <c r="B435" s="243"/>
      <c r="C435" s="242"/>
      <c r="D435" s="241"/>
      <c r="E435" s="240"/>
      <c r="F435" s="239"/>
      <c r="G435" s="238"/>
      <c r="H435" s="231"/>
      <c r="I435" s="237"/>
      <c r="J435" s="236"/>
      <c r="K435" s="236"/>
      <c r="L435" s="236"/>
      <c r="M435" s="236"/>
      <c r="N435" s="236"/>
      <c r="O435" s="236"/>
      <c r="P435" s="236"/>
      <c r="Q435" s="236"/>
      <c r="R435" s="236"/>
      <c r="S435" s="236"/>
      <c r="T435" s="236"/>
      <c r="U435" s="236"/>
      <c r="V435" s="236"/>
      <c r="W435" s="236"/>
      <c r="X435" s="236"/>
      <c r="Y435" s="236"/>
      <c r="Z435" s="236"/>
      <c r="AA435" s="236"/>
      <c r="AB435" s="236"/>
      <c r="AC435" s="236"/>
      <c r="AD435" s="236"/>
      <c r="AE435" s="236"/>
      <c r="AF435" s="236"/>
      <c r="AG435" s="236"/>
      <c r="AH435" s="236"/>
      <c r="AI435" s="236"/>
      <c r="AJ435" s="236"/>
      <c r="AK435" s="236"/>
      <c r="AL435" s="236"/>
      <c r="AM435" s="236"/>
      <c r="AN435" s="236"/>
      <c r="AO435" s="236"/>
      <c r="AP435" s="236"/>
      <c r="AQ435" s="236"/>
      <c r="AR435" s="236"/>
      <c r="AS435" s="177">
        <f t="shared" si="9"/>
        <v>0</v>
      </c>
      <c r="AT435" s="172"/>
      <c r="AU435" s="173"/>
      <c r="AV435" s="173"/>
      <c r="AW435" s="173"/>
      <c r="AX435" s="172"/>
      <c r="AY435" s="172"/>
      <c r="AZ435" s="172"/>
      <c r="BA435" s="172"/>
      <c r="BB435" s="172"/>
      <c r="BC435" s="172"/>
      <c r="BD435" s="172"/>
      <c r="BE435" s="172"/>
      <c r="BF435" s="172"/>
      <c r="BG435" s="172"/>
      <c r="BH435" s="172"/>
      <c r="BI435" s="172"/>
      <c r="BJ435" s="172"/>
      <c r="BK435" s="172"/>
      <c r="BL435" s="172"/>
      <c r="BM435" s="172"/>
      <c r="BN435" s="172"/>
      <c r="BO435" s="172"/>
      <c r="BP435" s="172"/>
      <c r="BQ435" s="172"/>
      <c r="BR435" s="172"/>
      <c r="BS435" s="172"/>
      <c r="BT435" s="172"/>
      <c r="BU435" s="172"/>
      <c r="BV435" s="172"/>
      <c r="BW435" s="172"/>
      <c r="BX435" s="172"/>
      <c r="BY435" s="172"/>
      <c r="BZ435" s="172"/>
      <c r="CA435" s="172"/>
      <c r="CB435" s="172"/>
      <c r="CC435" s="172"/>
      <c r="CD435" s="172"/>
      <c r="CE435" s="172"/>
      <c r="CF435" s="172"/>
      <c r="CG435" s="172"/>
      <c r="CH435" s="172"/>
      <c r="CI435" s="172"/>
      <c r="CJ435" s="172"/>
      <c r="CK435" s="172"/>
      <c r="CL435" s="172"/>
      <c r="CM435" s="172"/>
      <c r="CN435" s="172"/>
      <c r="CO435" s="172"/>
      <c r="CP435" s="172"/>
      <c r="CQ435" s="172"/>
      <c r="CR435" s="172"/>
      <c r="CS435" s="172"/>
      <c r="CT435" s="172"/>
      <c r="CU435" s="172"/>
      <c r="CV435" s="172"/>
      <c r="CW435" s="172"/>
      <c r="CX435" s="172"/>
      <c r="CY435" s="172"/>
      <c r="CZ435" s="172"/>
      <c r="DA435" s="172"/>
      <c r="DB435" s="172"/>
      <c r="DC435" s="172"/>
      <c r="DD435" s="172"/>
      <c r="DE435" s="172"/>
      <c r="DF435" s="172"/>
      <c r="DG435" s="172"/>
      <c r="DH435" s="172"/>
      <c r="DI435" s="172"/>
    </row>
    <row r="436" spans="1:113" s="225" customFormat="1" hidden="1">
      <c r="A436" s="178" t="s">
        <v>680</v>
      </c>
      <c r="B436" s="243"/>
      <c r="C436" s="242"/>
      <c r="D436" s="241"/>
      <c r="E436" s="240"/>
      <c r="F436" s="239"/>
      <c r="G436" s="238"/>
      <c r="H436" s="231"/>
      <c r="I436" s="237"/>
      <c r="J436" s="236"/>
      <c r="K436" s="236"/>
      <c r="L436" s="236"/>
      <c r="M436" s="236"/>
      <c r="N436" s="236"/>
      <c r="O436" s="236"/>
      <c r="P436" s="236"/>
      <c r="Q436" s="236"/>
      <c r="R436" s="236"/>
      <c r="S436" s="236"/>
      <c r="T436" s="236"/>
      <c r="U436" s="236"/>
      <c r="V436" s="236"/>
      <c r="W436" s="236"/>
      <c r="X436" s="236"/>
      <c r="Y436" s="236"/>
      <c r="Z436" s="236"/>
      <c r="AA436" s="236"/>
      <c r="AB436" s="236"/>
      <c r="AC436" s="236"/>
      <c r="AD436" s="236"/>
      <c r="AE436" s="236"/>
      <c r="AF436" s="236"/>
      <c r="AG436" s="236"/>
      <c r="AH436" s="236"/>
      <c r="AI436" s="236"/>
      <c r="AJ436" s="236"/>
      <c r="AK436" s="236"/>
      <c r="AL436" s="236"/>
      <c r="AM436" s="236"/>
      <c r="AN436" s="236"/>
      <c r="AO436" s="236"/>
      <c r="AP436" s="236"/>
      <c r="AQ436" s="236"/>
      <c r="AR436" s="236"/>
      <c r="AS436" s="177">
        <f t="shared" si="9"/>
        <v>0</v>
      </c>
      <c r="AT436" s="172"/>
      <c r="AU436" s="173"/>
      <c r="AV436" s="173"/>
      <c r="AW436" s="173"/>
      <c r="AX436" s="172"/>
      <c r="AY436" s="172"/>
      <c r="AZ436" s="172"/>
      <c r="BA436" s="172"/>
      <c r="BB436" s="172"/>
      <c r="BC436" s="172"/>
      <c r="BD436" s="172"/>
      <c r="BE436" s="172"/>
      <c r="BF436" s="172"/>
      <c r="BG436" s="172"/>
      <c r="BH436" s="172"/>
      <c r="BI436" s="172"/>
      <c r="BJ436" s="172"/>
      <c r="BK436" s="172"/>
      <c r="BL436" s="172"/>
      <c r="BM436" s="172"/>
      <c r="BN436" s="172"/>
      <c r="BO436" s="172"/>
      <c r="BP436" s="172"/>
      <c r="BQ436" s="172"/>
      <c r="BR436" s="172"/>
      <c r="BS436" s="172"/>
      <c r="BT436" s="172"/>
      <c r="BU436" s="172"/>
      <c r="BV436" s="172"/>
      <c r="BW436" s="172"/>
      <c r="BX436" s="172"/>
      <c r="BY436" s="172"/>
      <c r="BZ436" s="172"/>
      <c r="CA436" s="172"/>
      <c r="CB436" s="172"/>
      <c r="CC436" s="172"/>
      <c r="CD436" s="172"/>
      <c r="CE436" s="172"/>
      <c r="CF436" s="172"/>
      <c r="CG436" s="172"/>
      <c r="CH436" s="172"/>
      <c r="CI436" s="172"/>
      <c r="CJ436" s="172"/>
      <c r="CK436" s="172"/>
      <c r="CL436" s="172"/>
      <c r="CM436" s="172"/>
      <c r="CN436" s="172"/>
      <c r="CO436" s="172"/>
      <c r="CP436" s="172"/>
      <c r="CQ436" s="172"/>
      <c r="CR436" s="172"/>
      <c r="CS436" s="172"/>
      <c r="CT436" s="172"/>
      <c r="CU436" s="172"/>
      <c r="CV436" s="172"/>
      <c r="CW436" s="172"/>
      <c r="CX436" s="172"/>
      <c r="CY436" s="172"/>
      <c r="CZ436" s="172"/>
      <c r="DA436" s="172"/>
      <c r="DB436" s="172"/>
      <c r="DC436" s="172"/>
      <c r="DD436" s="172"/>
      <c r="DE436" s="172"/>
      <c r="DF436" s="172"/>
      <c r="DG436" s="172"/>
      <c r="DH436" s="172"/>
      <c r="DI436" s="172"/>
    </row>
    <row r="437" spans="1:113" s="225" customFormat="1" hidden="1">
      <c r="A437" s="178" t="s">
        <v>681</v>
      </c>
      <c r="B437" s="243"/>
      <c r="C437" s="242"/>
      <c r="D437" s="241"/>
      <c r="E437" s="240"/>
      <c r="F437" s="239"/>
      <c r="G437" s="238"/>
      <c r="H437" s="231"/>
      <c r="I437" s="237"/>
      <c r="J437" s="236"/>
      <c r="K437" s="236"/>
      <c r="L437" s="236"/>
      <c r="M437" s="236"/>
      <c r="N437" s="236"/>
      <c r="O437" s="236"/>
      <c r="P437" s="236"/>
      <c r="Q437" s="236"/>
      <c r="R437" s="236"/>
      <c r="S437" s="236"/>
      <c r="T437" s="236"/>
      <c r="U437" s="236"/>
      <c r="V437" s="236"/>
      <c r="W437" s="236"/>
      <c r="X437" s="236"/>
      <c r="Y437" s="236"/>
      <c r="Z437" s="236"/>
      <c r="AA437" s="236"/>
      <c r="AB437" s="236"/>
      <c r="AC437" s="236"/>
      <c r="AD437" s="236"/>
      <c r="AE437" s="236"/>
      <c r="AF437" s="236"/>
      <c r="AG437" s="236"/>
      <c r="AH437" s="236"/>
      <c r="AI437" s="236"/>
      <c r="AJ437" s="236"/>
      <c r="AK437" s="236"/>
      <c r="AL437" s="236"/>
      <c r="AM437" s="236"/>
      <c r="AN437" s="236"/>
      <c r="AO437" s="236"/>
      <c r="AP437" s="236"/>
      <c r="AQ437" s="236"/>
      <c r="AR437" s="236"/>
      <c r="AS437" s="177">
        <f t="shared" si="9"/>
        <v>0</v>
      </c>
      <c r="AT437" s="172"/>
      <c r="AU437" s="173"/>
      <c r="AV437" s="173"/>
      <c r="AW437" s="173"/>
      <c r="AX437" s="172"/>
      <c r="AY437" s="172"/>
      <c r="AZ437" s="172"/>
      <c r="BA437" s="172"/>
      <c r="BB437" s="172"/>
      <c r="BC437" s="172"/>
      <c r="BD437" s="172"/>
      <c r="BE437" s="172"/>
      <c r="BF437" s="172"/>
      <c r="BG437" s="172"/>
      <c r="BH437" s="172"/>
      <c r="BI437" s="172"/>
      <c r="BJ437" s="172"/>
      <c r="BK437" s="172"/>
      <c r="BL437" s="172"/>
      <c r="BM437" s="172"/>
      <c r="BN437" s="172"/>
      <c r="BO437" s="172"/>
      <c r="BP437" s="172"/>
      <c r="BQ437" s="172"/>
      <c r="BR437" s="172"/>
      <c r="BS437" s="172"/>
      <c r="BT437" s="172"/>
      <c r="BU437" s="172"/>
      <c r="BV437" s="172"/>
      <c r="BW437" s="172"/>
      <c r="BX437" s="172"/>
      <c r="BY437" s="172"/>
      <c r="BZ437" s="172"/>
      <c r="CA437" s="172"/>
      <c r="CB437" s="172"/>
      <c r="CC437" s="172"/>
      <c r="CD437" s="172"/>
      <c r="CE437" s="172"/>
      <c r="CF437" s="172"/>
      <c r="CG437" s="172"/>
      <c r="CH437" s="172"/>
      <c r="CI437" s="172"/>
      <c r="CJ437" s="172"/>
      <c r="CK437" s="172"/>
      <c r="CL437" s="172"/>
      <c r="CM437" s="172"/>
      <c r="CN437" s="172"/>
      <c r="CO437" s="172"/>
      <c r="CP437" s="172"/>
      <c r="CQ437" s="172"/>
      <c r="CR437" s="172"/>
      <c r="CS437" s="172"/>
      <c r="CT437" s="172"/>
      <c r="CU437" s="172"/>
      <c r="CV437" s="172"/>
      <c r="CW437" s="172"/>
      <c r="CX437" s="172"/>
      <c r="CY437" s="172"/>
      <c r="CZ437" s="172"/>
      <c r="DA437" s="172"/>
      <c r="DB437" s="172"/>
      <c r="DC437" s="172"/>
      <c r="DD437" s="172"/>
      <c r="DE437" s="172"/>
      <c r="DF437" s="172"/>
      <c r="DG437" s="172"/>
      <c r="DH437" s="172"/>
      <c r="DI437" s="172"/>
    </row>
    <row r="438" spans="1:113" s="225" customFormat="1" hidden="1">
      <c r="A438" s="178" t="s">
        <v>682</v>
      </c>
      <c r="B438" s="243"/>
      <c r="C438" s="242"/>
      <c r="D438" s="241"/>
      <c r="E438" s="240"/>
      <c r="F438" s="239"/>
      <c r="G438" s="238"/>
      <c r="H438" s="231"/>
      <c r="I438" s="237"/>
      <c r="J438" s="236"/>
      <c r="K438" s="236"/>
      <c r="L438" s="236"/>
      <c r="M438" s="236"/>
      <c r="N438" s="236"/>
      <c r="O438" s="236"/>
      <c r="P438" s="236"/>
      <c r="Q438" s="236"/>
      <c r="R438" s="236"/>
      <c r="S438" s="236"/>
      <c r="T438" s="236"/>
      <c r="U438" s="236"/>
      <c r="V438" s="236"/>
      <c r="W438" s="236"/>
      <c r="X438" s="236"/>
      <c r="Y438" s="236"/>
      <c r="Z438" s="236"/>
      <c r="AA438" s="236"/>
      <c r="AB438" s="236"/>
      <c r="AC438" s="236"/>
      <c r="AD438" s="236"/>
      <c r="AE438" s="236"/>
      <c r="AF438" s="236"/>
      <c r="AG438" s="236"/>
      <c r="AH438" s="236"/>
      <c r="AI438" s="236"/>
      <c r="AJ438" s="236"/>
      <c r="AK438" s="236"/>
      <c r="AL438" s="236"/>
      <c r="AM438" s="236"/>
      <c r="AN438" s="236"/>
      <c r="AO438" s="236"/>
      <c r="AP438" s="236"/>
      <c r="AQ438" s="236"/>
      <c r="AR438" s="236"/>
      <c r="AS438" s="177">
        <f t="shared" si="9"/>
        <v>0</v>
      </c>
      <c r="AT438" s="172"/>
      <c r="AU438" s="173"/>
      <c r="AV438" s="173"/>
      <c r="AW438" s="173"/>
      <c r="AX438" s="172"/>
      <c r="AY438" s="172"/>
      <c r="AZ438" s="172"/>
      <c r="BA438" s="172"/>
      <c r="BB438" s="172"/>
      <c r="BC438" s="172"/>
      <c r="BD438" s="172"/>
      <c r="BE438" s="172"/>
      <c r="BF438" s="172"/>
      <c r="BG438" s="172"/>
      <c r="BH438" s="172"/>
      <c r="BI438" s="172"/>
      <c r="BJ438" s="172"/>
      <c r="BK438" s="172"/>
      <c r="BL438" s="172"/>
      <c r="BM438" s="172"/>
      <c r="BN438" s="172"/>
      <c r="BO438" s="172"/>
      <c r="BP438" s="172"/>
      <c r="BQ438" s="172"/>
      <c r="BR438" s="172"/>
      <c r="BS438" s="172"/>
      <c r="BT438" s="172"/>
      <c r="BU438" s="172"/>
      <c r="BV438" s="172"/>
      <c r="BW438" s="172"/>
      <c r="BX438" s="172"/>
      <c r="BY438" s="172"/>
      <c r="BZ438" s="172"/>
      <c r="CA438" s="172"/>
      <c r="CB438" s="172"/>
      <c r="CC438" s="172"/>
      <c r="CD438" s="172"/>
      <c r="CE438" s="172"/>
      <c r="CF438" s="172"/>
      <c r="CG438" s="172"/>
      <c r="CH438" s="172"/>
      <c r="CI438" s="172"/>
      <c r="CJ438" s="172"/>
      <c r="CK438" s="172"/>
      <c r="CL438" s="172"/>
      <c r="CM438" s="172"/>
      <c r="CN438" s="172"/>
      <c r="CO438" s="172"/>
      <c r="CP438" s="172"/>
      <c r="CQ438" s="172"/>
      <c r="CR438" s="172"/>
      <c r="CS438" s="172"/>
      <c r="CT438" s="172"/>
      <c r="CU438" s="172"/>
      <c r="CV438" s="172"/>
      <c r="CW438" s="172"/>
      <c r="CX438" s="172"/>
      <c r="CY438" s="172"/>
      <c r="CZ438" s="172"/>
      <c r="DA438" s="172"/>
      <c r="DB438" s="172"/>
      <c r="DC438" s="172"/>
      <c r="DD438" s="172"/>
      <c r="DE438" s="172"/>
      <c r="DF438" s="172"/>
      <c r="DG438" s="172"/>
      <c r="DH438" s="172"/>
      <c r="DI438" s="172"/>
    </row>
    <row r="439" spans="1:113" s="225" customFormat="1" hidden="1">
      <c r="A439" s="178" t="s">
        <v>683</v>
      </c>
      <c r="B439" s="243"/>
      <c r="C439" s="242"/>
      <c r="D439" s="241"/>
      <c r="E439" s="240"/>
      <c r="F439" s="239"/>
      <c r="G439" s="238"/>
      <c r="H439" s="231"/>
      <c r="I439" s="237"/>
      <c r="J439" s="236"/>
      <c r="K439" s="236"/>
      <c r="L439" s="236"/>
      <c r="M439" s="236"/>
      <c r="N439" s="236"/>
      <c r="O439" s="236"/>
      <c r="P439" s="236"/>
      <c r="Q439" s="236"/>
      <c r="R439" s="236"/>
      <c r="S439" s="236"/>
      <c r="T439" s="236"/>
      <c r="U439" s="236"/>
      <c r="V439" s="236"/>
      <c r="W439" s="236"/>
      <c r="X439" s="236"/>
      <c r="Y439" s="236"/>
      <c r="Z439" s="236"/>
      <c r="AA439" s="236"/>
      <c r="AB439" s="236"/>
      <c r="AC439" s="236"/>
      <c r="AD439" s="236"/>
      <c r="AE439" s="236"/>
      <c r="AF439" s="236"/>
      <c r="AG439" s="236"/>
      <c r="AH439" s="236"/>
      <c r="AI439" s="236"/>
      <c r="AJ439" s="236"/>
      <c r="AK439" s="236"/>
      <c r="AL439" s="236"/>
      <c r="AM439" s="236"/>
      <c r="AN439" s="236"/>
      <c r="AO439" s="236"/>
      <c r="AP439" s="236"/>
      <c r="AQ439" s="236"/>
      <c r="AR439" s="236"/>
      <c r="AS439" s="177">
        <f t="shared" si="9"/>
        <v>0</v>
      </c>
      <c r="AT439" s="172"/>
      <c r="AU439" s="173"/>
      <c r="AV439" s="173"/>
      <c r="AW439" s="173"/>
      <c r="AX439" s="172"/>
      <c r="AY439" s="172"/>
      <c r="AZ439" s="172"/>
      <c r="BA439" s="172"/>
      <c r="BB439" s="172"/>
      <c r="BC439" s="172"/>
      <c r="BD439" s="172"/>
      <c r="BE439" s="172"/>
      <c r="BF439" s="172"/>
      <c r="BG439" s="172"/>
      <c r="BH439" s="172"/>
      <c r="BI439" s="172"/>
      <c r="BJ439" s="172"/>
      <c r="BK439" s="172"/>
      <c r="BL439" s="172"/>
      <c r="BM439" s="172"/>
      <c r="BN439" s="172"/>
      <c r="BO439" s="172"/>
      <c r="BP439" s="172"/>
      <c r="BQ439" s="172"/>
      <c r="BR439" s="172"/>
      <c r="BS439" s="172"/>
      <c r="BT439" s="172"/>
      <c r="BU439" s="172"/>
      <c r="BV439" s="172"/>
      <c r="BW439" s="172"/>
      <c r="BX439" s="172"/>
      <c r="BY439" s="172"/>
      <c r="BZ439" s="172"/>
      <c r="CA439" s="172"/>
      <c r="CB439" s="172"/>
      <c r="CC439" s="172"/>
      <c r="CD439" s="172"/>
      <c r="CE439" s="172"/>
      <c r="CF439" s="172"/>
      <c r="CG439" s="172"/>
      <c r="CH439" s="172"/>
      <c r="CI439" s="172"/>
      <c r="CJ439" s="172"/>
      <c r="CK439" s="172"/>
      <c r="CL439" s="172"/>
      <c r="CM439" s="172"/>
      <c r="CN439" s="172"/>
      <c r="CO439" s="172"/>
      <c r="CP439" s="172"/>
      <c r="CQ439" s="172"/>
      <c r="CR439" s="172"/>
      <c r="CS439" s="172"/>
      <c r="CT439" s="172"/>
      <c r="CU439" s="172"/>
      <c r="CV439" s="172"/>
      <c r="CW439" s="172"/>
      <c r="CX439" s="172"/>
      <c r="CY439" s="172"/>
      <c r="CZ439" s="172"/>
      <c r="DA439" s="172"/>
      <c r="DB439" s="172"/>
      <c r="DC439" s="172"/>
      <c r="DD439" s="172"/>
      <c r="DE439" s="172"/>
      <c r="DF439" s="172"/>
      <c r="DG439" s="172"/>
      <c r="DH439" s="172"/>
      <c r="DI439" s="172"/>
    </row>
    <row r="440" spans="1:113" s="225" customFormat="1" hidden="1">
      <c r="A440" s="178" t="s">
        <v>684</v>
      </c>
      <c r="B440" s="243"/>
      <c r="C440" s="242"/>
      <c r="D440" s="241"/>
      <c r="E440" s="240"/>
      <c r="F440" s="239"/>
      <c r="G440" s="238"/>
      <c r="H440" s="231"/>
      <c r="I440" s="237"/>
      <c r="J440" s="236"/>
      <c r="K440" s="236"/>
      <c r="L440" s="236"/>
      <c r="M440" s="236"/>
      <c r="N440" s="236"/>
      <c r="O440" s="236"/>
      <c r="P440" s="236"/>
      <c r="Q440" s="236"/>
      <c r="R440" s="236"/>
      <c r="S440" s="236"/>
      <c r="T440" s="236"/>
      <c r="U440" s="236"/>
      <c r="V440" s="236"/>
      <c r="W440" s="236"/>
      <c r="X440" s="236"/>
      <c r="Y440" s="236"/>
      <c r="Z440" s="236"/>
      <c r="AA440" s="236"/>
      <c r="AB440" s="236"/>
      <c r="AC440" s="236"/>
      <c r="AD440" s="236"/>
      <c r="AE440" s="236"/>
      <c r="AF440" s="236"/>
      <c r="AG440" s="236"/>
      <c r="AH440" s="236"/>
      <c r="AI440" s="236"/>
      <c r="AJ440" s="236"/>
      <c r="AK440" s="236"/>
      <c r="AL440" s="236"/>
      <c r="AM440" s="236"/>
      <c r="AN440" s="236"/>
      <c r="AO440" s="236"/>
      <c r="AP440" s="236"/>
      <c r="AQ440" s="236"/>
      <c r="AR440" s="236"/>
      <c r="AS440" s="177">
        <f t="shared" si="9"/>
        <v>0</v>
      </c>
      <c r="AT440" s="172"/>
      <c r="AU440" s="173"/>
      <c r="AV440" s="173"/>
      <c r="AW440" s="173"/>
      <c r="AX440" s="172"/>
      <c r="AY440" s="172"/>
      <c r="AZ440" s="172"/>
      <c r="BA440" s="172"/>
      <c r="BB440" s="172"/>
      <c r="BC440" s="172"/>
      <c r="BD440" s="172"/>
      <c r="BE440" s="172"/>
      <c r="BF440" s="172"/>
      <c r="BG440" s="172"/>
      <c r="BH440" s="172"/>
      <c r="BI440" s="172"/>
      <c r="BJ440" s="172"/>
      <c r="BK440" s="172"/>
      <c r="BL440" s="172"/>
      <c r="BM440" s="172"/>
      <c r="BN440" s="172"/>
      <c r="BO440" s="172"/>
      <c r="BP440" s="172"/>
      <c r="BQ440" s="172"/>
      <c r="BR440" s="172"/>
      <c r="BS440" s="172"/>
      <c r="BT440" s="172"/>
      <c r="BU440" s="172"/>
      <c r="BV440" s="172"/>
      <c r="BW440" s="172"/>
      <c r="BX440" s="172"/>
      <c r="BY440" s="172"/>
      <c r="BZ440" s="172"/>
      <c r="CA440" s="172"/>
      <c r="CB440" s="172"/>
      <c r="CC440" s="172"/>
      <c r="CD440" s="172"/>
      <c r="CE440" s="172"/>
      <c r="CF440" s="172"/>
      <c r="CG440" s="172"/>
      <c r="CH440" s="172"/>
      <c r="CI440" s="172"/>
      <c r="CJ440" s="172"/>
      <c r="CK440" s="172"/>
      <c r="CL440" s="172"/>
      <c r="CM440" s="172"/>
      <c r="CN440" s="172"/>
      <c r="CO440" s="172"/>
      <c r="CP440" s="172"/>
      <c r="CQ440" s="172"/>
      <c r="CR440" s="172"/>
      <c r="CS440" s="172"/>
      <c r="CT440" s="172"/>
      <c r="CU440" s="172"/>
      <c r="CV440" s="172"/>
      <c r="CW440" s="172"/>
      <c r="CX440" s="172"/>
      <c r="CY440" s="172"/>
      <c r="CZ440" s="172"/>
      <c r="DA440" s="172"/>
      <c r="DB440" s="172"/>
      <c r="DC440" s="172"/>
      <c r="DD440" s="172"/>
      <c r="DE440" s="172"/>
      <c r="DF440" s="172"/>
      <c r="DG440" s="172"/>
      <c r="DH440" s="172"/>
      <c r="DI440" s="172"/>
    </row>
    <row r="441" spans="1:113" s="225" customFormat="1" hidden="1">
      <c r="A441" s="178" t="s">
        <v>685</v>
      </c>
      <c r="B441" s="243"/>
      <c r="C441" s="242"/>
      <c r="D441" s="241"/>
      <c r="E441" s="240"/>
      <c r="F441" s="239"/>
      <c r="G441" s="238"/>
      <c r="H441" s="231"/>
      <c r="I441" s="237"/>
      <c r="J441" s="236"/>
      <c r="K441" s="236"/>
      <c r="L441" s="236"/>
      <c r="M441" s="236"/>
      <c r="N441" s="236"/>
      <c r="O441" s="236"/>
      <c r="P441" s="236"/>
      <c r="Q441" s="236"/>
      <c r="R441" s="236"/>
      <c r="S441" s="236"/>
      <c r="T441" s="236"/>
      <c r="U441" s="236"/>
      <c r="V441" s="236"/>
      <c r="W441" s="236"/>
      <c r="X441" s="236"/>
      <c r="Y441" s="236"/>
      <c r="Z441" s="236"/>
      <c r="AA441" s="236"/>
      <c r="AB441" s="236"/>
      <c r="AC441" s="236"/>
      <c r="AD441" s="236"/>
      <c r="AE441" s="236"/>
      <c r="AF441" s="236"/>
      <c r="AG441" s="236"/>
      <c r="AH441" s="236"/>
      <c r="AI441" s="236"/>
      <c r="AJ441" s="236"/>
      <c r="AK441" s="236"/>
      <c r="AL441" s="236"/>
      <c r="AM441" s="236"/>
      <c r="AN441" s="236"/>
      <c r="AO441" s="236"/>
      <c r="AP441" s="236"/>
      <c r="AQ441" s="236"/>
      <c r="AR441" s="236"/>
      <c r="AS441" s="177">
        <f t="shared" si="9"/>
        <v>0</v>
      </c>
      <c r="AT441" s="172"/>
      <c r="AU441" s="173"/>
      <c r="AV441" s="173"/>
      <c r="AW441" s="173"/>
      <c r="AX441" s="172"/>
      <c r="AY441" s="172"/>
      <c r="AZ441" s="172"/>
      <c r="BA441" s="172"/>
      <c r="BB441" s="172"/>
      <c r="BC441" s="172"/>
      <c r="BD441" s="172"/>
      <c r="BE441" s="172"/>
      <c r="BF441" s="172"/>
      <c r="BG441" s="172"/>
      <c r="BH441" s="172"/>
      <c r="BI441" s="172"/>
      <c r="BJ441" s="172"/>
      <c r="BK441" s="172"/>
      <c r="BL441" s="172"/>
      <c r="BM441" s="172"/>
      <c r="BN441" s="172"/>
      <c r="BO441" s="172"/>
      <c r="BP441" s="172"/>
      <c r="BQ441" s="172"/>
      <c r="BR441" s="172"/>
      <c r="BS441" s="172"/>
      <c r="BT441" s="172"/>
      <c r="BU441" s="172"/>
      <c r="BV441" s="172"/>
      <c r="BW441" s="172"/>
      <c r="BX441" s="172"/>
      <c r="BY441" s="172"/>
      <c r="BZ441" s="172"/>
      <c r="CA441" s="172"/>
      <c r="CB441" s="172"/>
      <c r="CC441" s="172"/>
      <c r="CD441" s="172"/>
      <c r="CE441" s="172"/>
      <c r="CF441" s="172"/>
      <c r="CG441" s="172"/>
      <c r="CH441" s="172"/>
      <c r="CI441" s="172"/>
      <c r="CJ441" s="172"/>
      <c r="CK441" s="172"/>
      <c r="CL441" s="172"/>
      <c r="CM441" s="172"/>
      <c r="CN441" s="172"/>
      <c r="CO441" s="172"/>
      <c r="CP441" s="172"/>
      <c r="CQ441" s="172"/>
      <c r="CR441" s="172"/>
      <c r="CS441" s="172"/>
      <c r="CT441" s="172"/>
      <c r="CU441" s="172"/>
      <c r="CV441" s="172"/>
      <c r="CW441" s="172"/>
      <c r="CX441" s="172"/>
      <c r="CY441" s="172"/>
      <c r="CZ441" s="172"/>
      <c r="DA441" s="172"/>
      <c r="DB441" s="172"/>
      <c r="DC441" s="172"/>
      <c r="DD441" s="172"/>
      <c r="DE441" s="172"/>
      <c r="DF441" s="172"/>
      <c r="DG441" s="172"/>
      <c r="DH441" s="172"/>
      <c r="DI441" s="172"/>
    </row>
    <row r="442" spans="1:113" s="225" customFormat="1" hidden="1">
      <c r="A442" s="178" t="s">
        <v>686</v>
      </c>
      <c r="B442" s="243"/>
      <c r="C442" s="242"/>
      <c r="D442" s="241"/>
      <c r="E442" s="240"/>
      <c r="F442" s="239"/>
      <c r="G442" s="238"/>
      <c r="H442" s="231"/>
      <c r="I442" s="237"/>
      <c r="J442" s="236"/>
      <c r="K442" s="236"/>
      <c r="L442" s="236"/>
      <c r="M442" s="236"/>
      <c r="N442" s="236"/>
      <c r="O442" s="236"/>
      <c r="P442" s="236"/>
      <c r="Q442" s="236"/>
      <c r="R442" s="236"/>
      <c r="S442" s="236"/>
      <c r="T442" s="236"/>
      <c r="U442" s="236"/>
      <c r="V442" s="236"/>
      <c r="W442" s="236"/>
      <c r="X442" s="236"/>
      <c r="Y442" s="236"/>
      <c r="Z442" s="236"/>
      <c r="AA442" s="236"/>
      <c r="AB442" s="236"/>
      <c r="AC442" s="236"/>
      <c r="AD442" s="236"/>
      <c r="AE442" s="236"/>
      <c r="AF442" s="236"/>
      <c r="AG442" s="236"/>
      <c r="AH442" s="236"/>
      <c r="AI442" s="236"/>
      <c r="AJ442" s="236"/>
      <c r="AK442" s="236"/>
      <c r="AL442" s="236"/>
      <c r="AM442" s="236"/>
      <c r="AN442" s="236"/>
      <c r="AO442" s="236"/>
      <c r="AP442" s="236"/>
      <c r="AQ442" s="236"/>
      <c r="AR442" s="236"/>
      <c r="AS442" s="177">
        <f t="shared" si="9"/>
        <v>0</v>
      </c>
      <c r="AT442" s="172"/>
      <c r="AU442" s="173"/>
      <c r="AV442" s="173"/>
      <c r="AW442" s="173"/>
      <c r="AX442" s="172"/>
      <c r="AY442" s="172"/>
      <c r="AZ442" s="172"/>
      <c r="BA442" s="172"/>
      <c r="BB442" s="172"/>
      <c r="BC442" s="172"/>
      <c r="BD442" s="172"/>
      <c r="BE442" s="172"/>
      <c r="BF442" s="172"/>
      <c r="BG442" s="172"/>
      <c r="BH442" s="172"/>
      <c r="BI442" s="172"/>
      <c r="BJ442" s="172"/>
      <c r="BK442" s="172"/>
      <c r="BL442" s="172"/>
      <c r="BM442" s="172"/>
      <c r="BN442" s="172"/>
      <c r="BO442" s="172"/>
      <c r="BP442" s="172"/>
      <c r="BQ442" s="172"/>
      <c r="BR442" s="172"/>
      <c r="BS442" s="172"/>
      <c r="BT442" s="172"/>
      <c r="BU442" s="172"/>
      <c r="BV442" s="172"/>
      <c r="BW442" s="172"/>
      <c r="BX442" s="172"/>
      <c r="BY442" s="172"/>
      <c r="BZ442" s="172"/>
      <c r="CA442" s="172"/>
      <c r="CB442" s="172"/>
      <c r="CC442" s="172"/>
      <c r="CD442" s="172"/>
      <c r="CE442" s="172"/>
      <c r="CF442" s="172"/>
      <c r="CG442" s="172"/>
      <c r="CH442" s="172"/>
      <c r="CI442" s="172"/>
      <c r="CJ442" s="172"/>
      <c r="CK442" s="172"/>
      <c r="CL442" s="172"/>
      <c r="CM442" s="172"/>
      <c r="CN442" s="172"/>
      <c r="CO442" s="172"/>
      <c r="CP442" s="172"/>
      <c r="CQ442" s="172"/>
      <c r="CR442" s="172"/>
      <c r="CS442" s="172"/>
      <c r="CT442" s="172"/>
      <c r="CU442" s="172"/>
      <c r="CV442" s="172"/>
      <c r="CW442" s="172"/>
      <c r="CX442" s="172"/>
      <c r="CY442" s="172"/>
      <c r="CZ442" s="172"/>
      <c r="DA442" s="172"/>
      <c r="DB442" s="172"/>
      <c r="DC442" s="172"/>
      <c r="DD442" s="172"/>
      <c r="DE442" s="172"/>
      <c r="DF442" s="172"/>
      <c r="DG442" s="172"/>
      <c r="DH442" s="172"/>
      <c r="DI442" s="172"/>
    </row>
    <row r="443" spans="1:113" s="225" customFormat="1" hidden="1">
      <c r="A443" s="178" t="s">
        <v>687</v>
      </c>
      <c r="B443" s="243"/>
      <c r="C443" s="242"/>
      <c r="D443" s="241"/>
      <c r="E443" s="240"/>
      <c r="F443" s="239"/>
      <c r="G443" s="238"/>
      <c r="H443" s="231"/>
      <c r="I443" s="237"/>
      <c r="J443" s="236"/>
      <c r="K443" s="236"/>
      <c r="L443" s="236"/>
      <c r="M443" s="236"/>
      <c r="N443" s="236"/>
      <c r="O443" s="236"/>
      <c r="P443" s="236"/>
      <c r="Q443" s="236"/>
      <c r="R443" s="236"/>
      <c r="S443" s="236"/>
      <c r="T443" s="236"/>
      <c r="U443" s="236"/>
      <c r="V443" s="236"/>
      <c r="W443" s="236"/>
      <c r="X443" s="236"/>
      <c r="Y443" s="236"/>
      <c r="Z443" s="236"/>
      <c r="AA443" s="236"/>
      <c r="AB443" s="236"/>
      <c r="AC443" s="236"/>
      <c r="AD443" s="236"/>
      <c r="AE443" s="236"/>
      <c r="AF443" s="236"/>
      <c r="AG443" s="236"/>
      <c r="AH443" s="236"/>
      <c r="AI443" s="236"/>
      <c r="AJ443" s="236"/>
      <c r="AK443" s="236"/>
      <c r="AL443" s="236"/>
      <c r="AM443" s="236"/>
      <c r="AN443" s="236"/>
      <c r="AO443" s="236"/>
      <c r="AP443" s="236"/>
      <c r="AQ443" s="236"/>
      <c r="AR443" s="236"/>
      <c r="AS443" s="177">
        <f t="shared" si="9"/>
        <v>0</v>
      </c>
      <c r="AT443" s="172"/>
      <c r="AU443" s="173"/>
      <c r="AV443" s="173"/>
      <c r="AW443" s="173"/>
      <c r="AX443" s="172"/>
      <c r="AY443" s="172"/>
      <c r="AZ443" s="172"/>
      <c r="BA443" s="172"/>
      <c r="BB443" s="172"/>
      <c r="BC443" s="172"/>
      <c r="BD443" s="172"/>
      <c r="BE443" s="172"/>
      <c r="BF443" s="172"/>
      <c r="BG443" s="172"/>
      <c r="BH443" s="172"/>
      <c r="BI443" s="172"/>
      <c r="BJ443" s="172"/>
      <c r="BK443" s="172"/>
      <c r="BL443" s="172"/>
      <c r="BM443" s="172"/>
      <c r="BN443" s="172"/>
      <c r="BO443" s="172"/>
      <c r="BP443" s="172"/>
      <c r="BQ443" s="172"/>
      <c r="BR443" s="172"/>
      <c r="BS443" s="172"/>
      <c r="BT443" s="172"/>
      <c r="BU443" s="172"/>
      <c r="BV443" s="172"/>
      <c r="BW443" s="172"/>
      <c r="BX443" s="172"/>
      <c r="BY443" s="172"/>
      <c r="BZ443" s="172"/>
      <c r="CA443" s="172"/>
      <c r="CB443" s="172"/>
      <c r="CC443" s="172"/>
      <c r="CD443" s="172"/>
      <c r="CE443" s="172"/>
      <c r="CF443" s="172"/>
      <c r="CG443" s="172"/>
      <c r="CH443" s="172"/>
      <c r="CI443" s="172"/>
      <c r="CJ443" s="172"/>
      <c r="CK443" s="172"/>
      <c r="CL443" s="172"/>
      <c r="CM443" s="172"/>
      <c r="CN443" s="172"/>
      <c r="CO443" s="172"/>
      <c r="CP443" s="172"/>
      <c r="CQ443" s="172"/>
      <c r="CR443" s="172"/>
      <c r="CS443" s="172"/>
      <c r="CT443" s="172"/>
      <c r="CU443" s="172"/>
      <c r="CV443" s="172"/>
      <c r="CW443" s="172"/>
      <c r="CX443" s="172"/>
      <c r="CY443" s="172"/>
      <c r="CZ443" s="172"/>
      <c r="DA443" s="172"/>
      <c r="DB443" s="172"/>
      <c r="DC443" s="172"/>
      <c r="DD443" s="172"/>
      <c r="DE443" s="172"/>
      <c r="DF443" s="172"/>
      <c r="DG443" s="172"/>
      <c r="DH443" s="172"/>
      <c r="DI443" s="172"/>
    </row>
    <row r="444" spans="1:113" s="225" customFormat="1" hidden="1">
      <c r="A444" s="178" t="s">
        <v>688</v>
      </c>
      <c r="B444" s="243"/>
      <c r="C444" s="242"/>
      <c r="D444" s="241"/>
      <c r="E444" s="240"/>
      <c r="F444" s="239"/>
      <c r="G444" s="238"/>
      <c r="H444" s="231"/>
      <c r="I444" s="237"/>
      <c r="J444" s="236"/>
      <c r="K444" s="236"/>
      <c r="L444" s="236"/>
      <c r="M444" s="236"/>
      <c r="N444" s="236"/>
      <c r="O444" s="236"/>
      <c r="P444" s="236"/>
      <c r="Q444" s="236"/>
      <c r="R444" s="236"/>
      <c r="S444" s="236"/>
      <c r="T444" s="236"/>
      <c r="U444" s="236"/>
      <c r="V444" s="236"/>
      <c r="W444" s="236"/>
      <c r="X444" s="236"/>
      <c r="Y444" s="236"/>
      <c r="Z444" s="236"/>
      <c r="AA444" s="236"/>
      <c r="AB444" s="236"/>
      <c r="AC444" s="236"/>
      <c r="AD444" s="236"/>
      <c r="AE444" s="236"/>
      <c r="AF444" s="236"/>
      <c r="AG444" s="236"/>
      <c r="AH444" s="236"/>
      <c r="AI444" s="236"/>
      <c r="AJ444" s="236"/>
      <c r="AK444" s="236"/>
      <c r="AL444" s="236"/>
      <c r="AM444" s="236"/>
      <c r="AN444" s="236"/>
      <c r="AO444" s="236"/>
      <c r="AP444" s="236"/>
      <c r="AQ444" s="236"/>
      <c r="AR444" s="236"/>
      <c r="AS444" s="177">
        <f t="shared" si="9"/>
        <v>0</v>
      </c>
      <c r="AT444" s="172"/>
      <c r="AU444" s="173"/>
      <c r="AV444" s="173"/>
      <c r="AW444" s="173"/>
      <c r="AX444" s="172"/>
      <c r="AY444" s="172"/>
      <c r="AZ444" s="172"/>
      <c r="BA444" s="172"/>
      <c r="BB444" s="172"/>
      <c r="BC444" s="172"/>
      <c r="BD444" s="172"/>
      <c r="BE444" s="172"/>
      <c r="BF444" s="172"/>
      <c r="BG444" s="172"/>
      <c r="BH444" s="172"/>
      <c r="BI444" s="172"/>
      <c r="BJ444" s="172"/>
      <c r="BK444" s="172"/>
      <c r="BL444" s="172"/>
      <c r="BM444" s="172"/>
      <c r="BN444" s="172"/>
      <c r="BO444" s="172"/>
      <c r="BP444" s="172"/>
      <c r="BQ444" s="172"/>
      <c r="BR444" s="172"/>
      <c r="BS444" s="172"/>
      <c r="BT444" s="172"/>
      <c r="BU444" s="172"/>
      <c r="BV444" s="172"/>
      <c r="BW444" s="172"/>
      <c r="BX444" s="172"/>
      <c r="BY444" s="172"/>
      <c r="BZ444" s="172"/>
      <c r="CA444" s="172"/>
      <c r="CB444" s="172"/>
      <c r="CC444" s="172"/>
      <c r="CD444" s="172"/>
      <c r="CE444" s="172"/>
      <c r="CF444" s="172"/>
      <c r="CG444" s="172"/>
      <c r="CH444" s="172"/>
      <c r="CI444" s="172"/>
      <c r="CJ444" s="172"/>
      <c r="CK444" s="172"/>
      <c r="CL444" s="172"/>
      <c r="CM444" s="172"/>
      <c r="CN444" s="172"/>
      <c r="CO444" s="172"/>
      <c r="CP444" s="172"/>
      <c r="CQ444" s="172"/>
      <c r="CR444" s="172"/>
      <c r="CS444" s="172"/>
      <c r="CT444" s="172"/>
      <c r="CU444" s="172"/>
      <c r="CV444" s="172"/>
      <c r="CW444" s="172"/>
      <c r="CX444" s="172"/>
      <c r="CY444" s="172"/>
      <c r="CZ444" s="172"/>
      <c r="DA444" s="172"/>
      <c r="DB444" s="172"/>
      <c r="DC444" s="172"/>
      <c r="DD444" s="172"/>
      <c r="DE444" s="172"/>
      <c r="DF444" s="172"/>
      <c r="DG444" s="172"/>
      <c r="DH444" s="172"/>
      <c r="DI444" s="172"/>
    </row>
    <row r="445" spans="1:113" s="225" customFormat="1" hidden="1">
      <c r="A445" s="178" t="s">
        <v>689</v>
      </c>
      <c r="B445" s="243"/>
      <c r="C445" s="242"/>
      <c r="D445" s="241"/>
      <c r="E445" s="240"/>
      <c r="F445" s="239"/>
      <c r="G445" s="238"/>
      <c r="H445" s="231"/>
      <c r="I445" s="237"/>
      <c r="J445" s="236"/>
      <c r="K445" s="236"/>
      <c r="L445" s="236"/>
      <c r="M445" s="236"/>
      <c r="N445" s="236"/>
      <c r="O445" s="236"/>
      <c r="P445" s="236"/>
      <c r="Q445" s="236"/>
      <c r="R445" s="236"/>
      <c r="S445" s="236"/>
      <c r="T445" s="236"/>
      <c r="U445" s="236"/>
      <c r="V445" s="236"/>
      <c r="W445" s="236"/>
      <c r="X445" s="236"/>
      <c r="Y445" s="236"/>
      <c r="Z445" s="236"/>
      <c r="AA445" s="236"/>
      <c r="AB445" s="236"/>
      <c r="AC445" s="236"/>
      <c r="AD445" s="236"/>
      <c r="AE445" s="236"/>
      <c r="AF445" s="236"/>
      <c r="AG445" s="236"/>
      <c r="AH445" s="236"/>
      <c r="AI445" s="236"/>
      <c r="AJ445" s="236"/>
      <c r="AK445" s="236"/>
      <c r="AL445" s="236"/>
      <c r="AM445" s="236"/>
      <c r="AN445" s="236"/>
      <c r="AO445" s="236"/>
      <c r="AP445" s="236"/>
      <c r="AQ445" s="236"/>
      <c r="AR445" s="236"/>
      <c r="AS445" s="177">
        <f t="shared" si="9"/>
        <v>0</v>
      </c>
      <c r="AT445" s="172"/>
      <c r="AU445" s="173"/>
      <c r="AV445" s="173"/>
      <c r="AW445" s="173"/>
      <c r="AX445" s="172"/>
      <c r="AY445" s="172"/>
      <c r="AZ445" s="172"/>
      <c r="BA445" s="172"/>
      <c r="BB445" s="172"/>
      <c r="BC445" s="172"/>
      <c r="BD445" s="172"/>
      <c r="BE445" s="172"/>
      <c r="BF445" s="172"/>
      <c r="BG445" s="172"/>
      <c r="BH445" s="172"/>
      <c r="BI445" s="172"/>
      <c r="BJ445" s="172"/>
      <c r="BK445" s="172"/>
      <c r="BL445" s="172"/>
      <c r="BM445" s="172"/>
      <c r="BN445" s="172"/>
      <c r="BO445" s="172"/>
      <c r="BP445" s="172"/>
      <c r="BQ445" s="172"/>
      <c r="BR445" s="172"/>
      <c r="BS445" s="172"/>
      <c r="BT445" s="172"/>
      <c r="BU445" s="172"/>
      <c r="BV445" s="172"/>
      <c r="BW445" s="172"/>
      <c r="BX445" s="172"/>
      <c r="BY445" s="172"/>
      <c r="BZ445" s="172"/>
      <c r="CA445" s="172"/>
      <c r="CB445" s="172"/>
      <c r="CC445" s="172"/>
      <c r="CD445" s="172"/>
      <c r="CE445" s="172"/>
      <c r="CF445" s="172"/>
      <c r="CG445" s="172"/>
      <c r="CH445" s="172"/>
      <c r="CI445" s="172"/>
      <c r="CJ445" s="172"/>
      <c r="CK445" s="172"/>
      <c r="CL445" s="172"/>
      <c r="CM445" s="172"/>
      <c r="CN445" s="172"/>
      <c r="CO445" s="172"/>
      <c r="CP445" s="172"/>
      <c r="CQ445" s="172"/>
      <c r="CR445" s="172"/>
      <c r="CS445" s="172"/>
      <c r="CT445" s="172"/>
      <c r="CU445" s="172"/>
      <c r="CV445" s="172"/>
      <c r="CW445" s="172"/>
      <c r="CX445" s="172"/>
      <c r="CY445" s="172"/>
      <c r="CZ445" s="172"/>
      <c r="DA445" s="172"/>
      <c r="DB445" s="172"/>
      <c r="DC445" s="172"/>
      <c r="DD445" s="172"/>
      <c r="DE445" s="172"/>
      <c r="DF445" s="172"/>
      <c r="DG445" s="172"/>
      <c r="DH445" s="172"/>
      <c r="DI445" s="172"/>
    </row>
    <row r="446" spans="1:113" hidden="1">
      <c r="A446" s="178" t="s">
        <v>690</v>
      </c>
      <c r="B446" s="243"/>
      <c r="C446" s="242"/>
      <c r="D446" s="241"/>
      <c r="E446" s="240"/>
      <c r="F446" s="239"/>
      <c r="G446" s="238"/>
      <c r="H446" s="231"/>
      <c r="I446" s="237"/>
      <c r="J446" s="236"/>
      <c r="K446" s="236"/>
      <c r="L446" s="236"/>
      <c r="M446" s="236"/>
      <c r="N446" s="236"/>
      <c r="O446" s="236"/>
      <c r="P446" s="236"/>
      <c r="Q446" s="236"/>
      <c r="R446" s="236"/>
      <c r="S446" s="236"/>
      <c r="T446" s="236"/>
      <c r="U446" s="236"/>
      <c r="V446" s="236"/>
      <c r="W446" s="236"/>
      <c r="X446" s="236"/>
      <c r="Y446" s="236"/>
      <c r="Z446" s="236"/>
      <c r="AA446" s="236"/>
      <c r="AB446" s="236"/>
      <c r="AC446" s="236"/>
      <c r="AD446" s="236"/>
      <c r="AE446" s="236"/>
      <c r="AF446" s="236"/>
      <c r="AG446" s="236"/>
      <c r="AH446" s="236"/>
      <c r="AI446" s="236"/>
      <c r="AJ446" s="236"/>
      <c r="AK446" s="236"/>
      <c r="AL446" s="236"/>
      <c r="AM446" s="236"/>
      <c r="AN446" s="236"/>
      <c r="AO446" s="236"/>
      <c r="AP446" s="236"/>
      <c r="AQ446" s="236"/>
      <c r="AR446" s="236"/>
      <c r="AS446" s="177">
        <f t="shared" si="9"/>
        <v>0</v>
      </c>
    </row>
    <row r="447" spans="1:113" s="225" customFormat="1" hidden="1">
      <c r="A447" s="178" t="s">
        <v>691</v>
      </c>
      <c r="B447" s="243"/>
      <c r="C447" s="242"/>
      <c r="D447" s="241"/>
      <c r="E447" s="240"/>
      <c r="F447" s="239"/>
      <c r="G447" s="238"/>
      <c r="H447" s="231"/>
      <c r="I447" s="237"/>
      <c r="J447" s="236"/>
      <c r="K447" s="236"/>
      <c r="L447" s="236"/>
      <c r="M447" s="236"/>
      <c r="N447" s="236"/>
      <c r="O447" s="236"/>
      <c r="P447" s="236"/>
      <c r="Q447" s="236"/>
      <c r="R447" s="236"/>
      <c r="S447" s="236"/>
      <c r="T447" s="236"/>
      <c r="U447" s="236"/>
      <c r="V447" s="236"/>
      <c r="W447" s="236"/>
      <c r="X447" s="236"/>
      <c r="Y447" s="236"/>
      <c r="Z447" s="236"/>
      <c r="AA447" s="236"/>
      <c r="AB447" s="236"/>
      <c r="AC447" s="236"/>
      <c r="AD447" s="236"/>
      <c r="AE447" s="236"/>
      <c r="AF447" s="236"/>
      <c r="AG447" s="236"/>
      <c r="AH447" s="236"/>
      <c r="AI447" s="236"/>
      <c r="AJ447" s="236"/>
      <c r="AK447" s="236"/>
      <c r="AL447" s="236"/>
      <c r="AM447" s="236"/>
      <c r="AN447" s="236"/>
      <c r="AO447" s="236"/>
      <c r="AP447" s="236"/>
      <c r="AQ447" s="236"/>
      <c r="AR447" s="236"/>
      <c r="AS447" s="177">
        <f t="shared" si="9"/>
        <v>0</v>
      </c>
      <c r="AT447" s="172"/>
      <c r="AU447" s="173"/>
      <c r="AV447" s="173"/>
      <c r="AW447" s="173"/>
      <c r="AX447" s="172"/>
      <c r="AY447" s="172"/>
      <c r="AZ447" s="172"/>
      <c r="BA447" s="172"/>
      <c r="BB447" s="172"/>
      <c r="BC447" s="172"/>
      <c r="BD447" s="172"/>
      <c r="BE447" s="172"/>
      <c r="BF447" s="172"/>
      <c r="BG447" s="172"/>
      <c r="BH447" s="172"/>
      <c r="BI447" s="172"/>
      <c r="BJ447" s="172"/>
      <c r="BK447" s="172"/>
      <c r="BL447" s="172"/>
      <c r="BM447" s="172"/>
      <c r="BN447" s="172"/>
      <c r="BO447" s="172"/>
      <c r="BP447" s="172"/>
      <c r="BQ447" s="172"/>
      <c r="BR447" s="172"/>
      <c r="BS447" s="172"/>
      <c r="BT447" s="172"/>
      <c r="BU447" s="172"/>
      <c r="BV447" s="172"/>
      <c r="BW447" s="172"/>
      <c r="BX447" s="172"/>
      <c r="BY447" s="172"/>
      <c r="BZ447" s="172"/>
      <c r="CA447" s="172"/>
      <c r="CB447" s="172"/>
      <c r="CC447" s="172"/>
      <c r="CD447" s="172"/>
      <c r="CE447" s="172"/>
      <c r="CF447" s="172"/>
      <c r="CG447" s="172"/>
      <c r="CH447" s="172"/>
      <c r="CI447" s="172"/>
      <c r="CJ447" s="172"/>
      <c r="CK447" s="172"/>
      <c r="CL447" s="172"/>
      <c r="CM447" s="172"/>
      <c r="CN447" s="172"/>
      <c r="CO447" s="172"/>
      <c r="CP447" s="172"/>
      <c r="CQ447" s="172"/>
      <c r="CR447" s="172"/>
      <c r="CS447" s="172"/>
      <c r="CT447" s="172"/>
      <c r="CU447" s="172"/>
      <c r="CV447" s="172"/>
      <c r="CW447" s="172"/>
      <c r="CX447" s="172"/>
      <c r="CY447" s="172"/>
      <c r="CZ447" s="172"/>
      <c r="DA447" s="172"/>
      <c r="DB447" s="172"/>
      <c r="DC447" s="172"/>
      <c r="DD447" s="172"/>
      <c r="DE447" s="172"/>
      <c r="DF447" s="172"/>
      <c r="DG447" s="172"/>
      <c r="DH447" s="172"/>
      <c r="DI447" s="172"/>
    </row>
    <row r="448" spans="1:113" s="225" customFormat="1" hidden="1">
      <c r="A448" s="178" t="s">
        <v>692</v>
      </c>
      <c r="B448" s="243"/>
      <c r="C448" s="242"/>
      <c r="D448" s="241"/>
      <c r="E448" s="240"/>
      <c r="F448" s="239"/>
      <c r="G448" s="238"/>
      <c r="H448" s="231"/>
      <c r="I448" s="237"/>
      <c r="J448" s="236"/>
      <c r="K448" s="236"/>
      <c r="L448" s="236"/>
      <c r="M448" s="236"/>
      <c r="N448" s="236"/>
      <c r="O448" s="236"/>
      <c r="P448" s="236"/>
      <c r="Q448" s="236"/>
      <c r="R448" s="236"/>
      <c r="S448" s="236"/>
      <c r="T448" s="236"/>
      <c r="U448" s="236"/>
      <c r="V448" s="236"/>
      <c r="W448" s="236"/>
      <c r="X448" s="236"/>
      <c r="Y448" s="236"/>
      <c r="Z448" s="236"/>
      <c r="AA448" s="236"/>
      <c r="AB448" s="236"/>
      <c r="AC448" s="236"/>
      <c r="AD448" s="236"/>
      <c r="AE448" s="236"/>
      <c r="AF448" s="236"/>
      <c r="AG448" s="236"/>
      <c r="AH448" s="236"/>
      <c r="AI448" s="236"/>
      <c r="AJ448" s="236"/>
      <c r="AK448" s="236"/>
      <c r="AL448" s="236"/>
      <c r="AM448" s="236"/>
      <c r="AN448" s="236"/>
      <c r="AO448" s="236"/>
      <c r="AP448" s="236"/>
      <c r="AQ448" s="236"/>
      <c r="AR448" s="236"/>
      <c r="AS448" s="177">
        <f t="shared" si="9"/>
        <v>0</v>
      </c>
      <c r="AT448" s="172"/>
      <c r="AU448" s="173"/>
      <c r="AV448" s="173"/>
      <c r="AW448" s="173"/>
      <c r="AX448" s="172"/>
      <c r="AY448" s="172"/>
      <c r="AZ448" s="172"/>
      <c r="BA448" s="172"/>
      <c r="BB448" s="172"/>
      <c r="BC448" s="172"/>
      <c r="BD448" s="172"/>
      <c r="BE448" s="172"/>
      <c r="BF448" s="172"/>
      <c r="BG448" s="172"/>
      <c r="BH448" s="172"/>
      <c r="BI448" s="172"/>
      <c r="BJ448" s="172"/>
      <c r="BK448" s="172"/>
      <c r="BL448" s="172"/>
      <c r="BM448" s="172"/>
      <c r="BN448" s="172"/>
      <c r="BO448" s="172"/>
      <c r="BP448" s="172"/>
      <c r="BQ448" s="172"/>
      <c r="BR448" s="172"/>
      <c r="BS448" s="172"/>
      <c r="BT448" s="172"/>
      <c r="BU448" s="172"/>
      <c r="BV448" s="172"/>
      <c r="BW448" s="172"/>
      <c r="BX448" s="172"/>
      <c r="BY448" s="172"/>
      <c r="BZ448" s="172"/>
      <c r="CA448" s="172"/>
      <c r="CB448" s="172"/>
      <c r="CC448" s="172"/>
      <c r="CD448" s="172"/>
      <c r="CE448" s="172"/>
      <c r="CF448" s="172"/>
      <c r="CG448" s="172"/>
      <c r="CH448" s="172"/>
      <c r="CI448" s="172"/>
      <c r="CJ448" s="172"/>
      <c r="CK448" s="172"/>
      <c r="CL448" s="172"/>
      <c r="CM448" s="172"/>
      <c r="CN448" s="172"/>
      <c r="CO448" s="172"/>
      <c r="CP448" s="172"/>
      <c r="CQ448" s="172"/>
      <c r="CR448" s="172"/>
      <c r="CS448" s="172"/>
      <c r="CT448" s="172"/>
      <c r="CU448" s="172"/>
      <c r="CV448" s="172"/>
      <c r="CW448" s="172"/>
      <c r="CX448" s="172"/>
      <c r="CY448" s="172"/>
      <c r="CZ448" s="172"/>
      <c r="DA448" s="172"/>
      <c r="DB448" s="172"/>
      <c r="DC448" s="172"/>
      <c r="DD448" s="172"/>
      <c r="DE448" s="172"/>
      <c r="DF448" s="172"/>
      <c r="DG448" s="172"/>
      <c r="DH448" s="172"/>
      <c r="DI448" s="172"/>
    </row>
    <row r="449" spans="1:113" s="225" customFormat="1" hidden="1">
      <c r="A449" s="178" t="s">
        <v>693</v>
      </c>
      <c r="B449" s="243"/>
      <c r="C449" s="242"/>
      <c r="D449" s="241"/>
      <c r="E449" s="240"/>
      <c r="F449" s="239"/>
      <c r="G449" s="238"/>
      <c r="H449" s="231"/>
      <c r="I449" s="237"/>
      <c r="J449" s="236"/>
      <c r="K449" s="236"/>
      <c r="L449" s="236"/>
      <c r="M449" s="236"/>
      <c r="N449" s="236"/>
      <c r="O449" s="236"/>
      <c r="P449" s="236"/>
      <c r="Q449" s="236"/>
      <c r="R449" s="236"/>
      <c r="S449" s="236"/>
      <c r="T449" s="236"/>
      <c r="U449" s="236"/>
      <c r="V449" s="236"/>
      <c r="W449" s="236"/>
      <c r="X449" s="236"/>
      <c r="Y449" s="236"/>
      <c r="Z449" s="236"/>
      <c r="AA449" s="236"/>
      <c r="AB449" s="236"/>
      <c r="AC449" s="236"/>
      <c r="AD449" s="236"/>
      <c r="AE449" s="236"/>
      <c r="AF449" s="236"/>
      <c r="AG449" s="236"/>
      <c r="AH449" s="236"/>
      <c r="AI449" s="236"/>
      <c r="AJ449" s="236"/>
      <c r="AK449" s="236"/>
      <c r="AL449" s="236"/>
      <c r="AM449" s="236"/>
      <c r="AN449" s="236"/>
      <c r="AO449" s="236"/>
      <c r="AP449" s="236"/>
      <c r="AQ449" s="236"/>
      <c r="AR449" s="236"/>
      <c r="AS449" s="177">
        <f t="shared" si="9"/>
        <v>0</v>
      </c>
      <c r="AT449" s="172"/>
      <c r="AU449" s="173"/>
      <c r="AV449" s="173"/>
      <c r="AW449" s="173"/>
      <c r="AX449" s="172"/>
      <c r="AY449" s="172"/>
      <c r="AZ449" s="172"/>
      <c r="BA449" s="172"/>
      <c r="BB449" s="172"/>
      <c r="BC449" s="172"/>
      <c r="BD449" s="172"/>
      <c r="BE449" s="172"/>
      <c r="BF449" s="172"/>
      <c r="BG449" s="172"/>
      <c r="BH449" s="172"/>
      <c r="BI449" s="172"/>
      <c r="BJ449" s="172"/>
      <c r="BK449" s="172"/>
      <c r="BL449" s="172"/>
      <c r="BM449" s="172"/>
      <c r="BN449" s="172"/>
      <c r="BO449" s="172"/>
      <c r="BP449" s="172"/>
      <c r="BQ449" s="172"/>
      <c r="BR449" s="172"/>
      <c r="BS449" s="172"/>
      <c r="BT449" s="172"/>
      <c r="BU449" s="172"/>
      <c r="BV449" s="172"/>
      <c r="BW449" s="172"/>
      <c r="BX449" s="172"/>
      <c r="BY449" s="172"/>
      <c r="BZ449" s="172"/>
      <c r="CA449" s="172"/>
      <c r="CB449" s="172"/>
      <c r="CC449" s="172"/>
      <c r="CD449" s="172"/>
      <c r="CE449" s="172"/>
      <c r="CF449" s="172"/>
      <c r="CG449" s="172"/>
      <c r="CH449" s="172"/>
      <c r="CI449" s="172"/>
      <c r="CJ449" s="172"/>
      <c r="CK449" s="172"/>
      <c r="CL449" s="172"/>
      <c r="CM449" s="172"/>
      <c r="CN449" s="172"/>
      <c r="CO449" s="172"/>
      <c r="CP449" s="172"/>
      <c r="CQ449" s="172"/>
      <c r="CR449" s="172"/>
      <c r="CS449" s="172"/>
      <c r="CT449" s="172"/>
      <c r="CU449" s="172"/>
      <c r="CV449" s="172"/>
      <c r="CW449" s="172"/>
      <c r="CX449" s="172"/>
      <c r="CY449" s="172"/>
      <c r="CZ449" s="172"/>
      <c r="DA449" s="172"/>
      <c r="DB449" s="172"/>
      <c r="DC449" s="172"/>
      <c r="DD449" s="172"/>
      <c r="DE449" s="172"/>
      <c r="DF449" s="172"/>
      <c r="DG449" s="172"/>
      <c r="DH449" s="172"/>
      <c r="DI449" s="172"/>
    </row>
    <row r="450" spans="1:113" s="225" customFormat="1" hidden="1">
      <c r="A450" s="178" t="s">
        <v>694</v>
      </c>
      <c r="B450" s="243"/>
      <c r="C450" s="242"/>
      <c r="D450" s="241"/>
      <c r="E450" s="240"/>
      <c r="F450" s="239"/>
      <c r="G450" s="238"/>
      <c r="H450" s="231"/>
      <c r="I450" s="237"/>
      <c r="J450" s="236"/>
      <c r="K450" s="236"/>
      <c r="L450" s="236"/>
      <c r="M450" s="236"/>
      <c r="N450" s="236"/>
      <c r="O450" s="236"/>
      <c r="P450" s="236"/>
      <c r="Q450" s="236"/>
      <c r="R450" s="236"/>
      <c r="S450" s="236"/>
      <c r="T450" s="236"/>
      <c r="U450" s="236"/>
      <c r="V450" s="236"/>
      <c r="W450" s="236"/>
      <c r="X450" s="236"/>
      <c r="Y450" s="236"/>
      <c r="Z450" s="236"/>
      <c r="AA450" s="236"/>
      <c r="AB450" s="236"/>
      <c r="AC450" s="236"/>
      <c r="AD450" s="236"/>
      <c r="AE450" s="236"/>
      <c r="AF450" s="236"/>
      <c r="AG450" s="236"/>
      <c r="AH450" s="236"/>
      <c r="AI450" s="236"/>
      <c r="AJ450" s="236"/>
      <c r="AK450" s="236"/>
      <c r="AL450" s="236"/>
      <c r="AM450" s="236"/>
      <c r="AN450" s="236"/>
      <c r="AO450" s="236"/>
      <c r="AP450" s="236"/>
      <c r="AQ450" s="236"/>
      <c r="AR450" s="236"/>
      <c r="AS450" s="177">
        <f t="shared" si="9"/>
        <v>0</v>
      </c>
      <c r="AT450" s="172"/>
      <c r="AU450" s="173"/>
      <c r="AV450" s="173"/>
      <c r="AW450" s="173"/>
      <c r="AX450" s="172"/>
      <c r="AY450" s="172"/>
      <c r="AZ450" s="172"/>
      <c r="BA450" s="172"/>
      <c r="BB450" s="172"/>
      <c r="BC450" s="172"/>
      <c r="BD450" s="172"/>
      <c r="BE450" s="172"/>
      <c r="BF450" s="172"/>
      <c r="BG450" s="172"/>
      <c r="BH450" s="172"/>
      <c r="BI450" s="172"/>
      <c r="BJ450" s="172"/>
      <c r="BK450" s="172"/>
      <c r="BL450" s="172"/>
      <c r="BM450" s="172"/>
      <c r="BN450" s="172"/>
      <c r="BO450" s="172"/>
      <c r="BP450" s="172"/>
      <c r="BQ450" s="172"/>
      <c r="BR450" s="172"/>
      <c r="BS450" s="172"/>
      <c r="BT450" s="172"/>
      <c r="BU450" s="172"/>
      <c r="BV450" s="172"/>
      <c r="BW450" s="172"/>
      <c r="BX450" s="172"/>
      <c r="BY450" s="172"/>
      <c r="BZ450" s="172"/>
      <c r="CA450" s="172"/>
      <c r="CB450" s="172"/>
      <c r="CC450" s="172"/>
      <c r="CD450" s="172"/>
      <c r="CE450" s="172"/>
      <c r="CF450" s="172"/>
      <c r="CG450" s="172"/>
      <c r="CH450" s="172"/>
      <c r="CI450" s="172"/>
      <c r="CJ450" s="172"/>
      <c r="CK450" s="172"/>
      <c r="CL450" s="172"/>
      <c r="CM450" s="172"/>
      <c r="CN450" s="172"/>
      <c r="CO450" s="172"/>
      <c r="CP450" s="172"/>
      <c r="CQ450" s="172"/>
      <c r="CR450" s="172"/>
      <c r="CS450" s="172"/>
      <c r="CT450" s="172"/>
      <c r="CU450" s="172"/>
      <c r="CV450" s="172"/>
      <c r="CW450" s="172"/>
      <c r="CX450" s="172"/>
      <c r="CY450" s="172"/>
      <c r="CZ450" s="172"/>
      <c r="DA450" s="172"/>
      <c r="DB450" s="172"/>
      <c r="DC450" s="172"/>
      <c r="DD450" s="172"/>
      <c r="DE450" s="172"/>
      <c r="DF450" s="172"/>
      <c r="DG450" s="172"/>
      <c r="DH450" s="172"/>
      <c r="DI450" s="172"/>
    </row>
    <row r="451" spans="1:113" s="225" customFormat="1" hidden="1">
      <c r="A451" s="178" t="s">
        <v>695</v>
      </c>
      <c r="B451" s="243"/>
      <c r="C451" s="242"/>
      <c r="D451" s="241"/>
      <c r="E451" s="240"/>
      <c r="F451" s="239"/>
      <c r="G451" s="238"/>
      <c r="H451" s="231"/>
      <c r="I451" s="237"/>
      <c r="J451" s="236"/>
      <c r="K451" s="236"/>
      <c r="L451" s="236"/>
      <c r="M451" s="236"/>
      <c r="N451" s="236"/>
      <c r="O451" s="236"/>
      <c r="P451" s="236"/>
      <c r="Q451" s="236"/>
      <c r="R451" s="236"/>
      <c r="S451" s="236"/>
      <c r="T451" s="236"/>
      <c r="U451" s="236"/>
      <c r="V451" s="236"/>
      <c r="W451" s="236"/>
      <c r="X451" s="236"/>
      <c r="Y451" s="236"/>
      <c r="Z451" s="236"/>
      <c r="AA451" s="236"/>
      <c r="AB451" s="236"/>
      <c r="AC451" s="236"/>
      <c r="AD451" s="236"/>
      <c r="AE451" s="236"/>
      <c r="AF451" s="236"/>
      <c r="AG451" s="236"/>
      <c r="AH451" s="236"/>
      <c r="AI451" s="236"/>
      <c r="AJ451" s="236"/>
      <c r="AK451" s="236"/>
      <c r="AL451" s="236"/>
      <c r="AM451" s="236"/>
      <c r="AN451" s="236"/>
      <c r="AO451" s="236"/>
      <c r="AP451" s="236"/>
      <c r="AQ451" s="236"/>
      <c r="AR451" s="236"/>
      <c r="AS451" s="177">
        <f t="shared" si="9"/>
        <v>0</v>
      </c>
      <c r="AT451" s="172"/>
      <c r="AU451" s="173"/>
      <c r="AV451" s="173"/>
      <c r="AW451" s="173"/>
      <c r="AX451" s="172"/>
      <c r="AY451" s="172"/>
      <c r="AZ451" s="172"/>
      <c r="BA451" s="172"/>
      <c r="BB451" s="172"/>
      <c r="BC451" s="172"/>
      <c r="BD451" s="172"/>
      <c r="BE451" s="172"/>
      <c r="BF451" s="172"/>
      <c r="BG451" s="172"/>
      <c r="BH451" s="172"/>
      <c r="BI451" s="172"/>
      <c r="BJ451" s="172"/>
      <c r="BK451" s="172"/>
      <c r="BL451" s="172"/>
      <c r="BM451" s="172"/>
      <c r="BN451" s="172"/>
      <c r="BO451" s="172"/>
      <c r="BP451" s="172"/>
      <c r="BQ451" s="172"/>
      <c r="BR451" s="172"/>
      <c r="BS451" s="172"/>
      <c r="BT451" s="172"/>
      <c r="BU451" s="172"/>
      <c r="BV451" s="172"/>
      <c r="BW451" s="172"/>
      <c r="BX451" s="172"/>
      <c r="BY451" s="172"/>
      <c r="BZ451" s="172"/>
      <c r="CA451" s="172"/>
      <c r="CB451" s="172"/>
      <c r="CC451" s="172"/>
      <c r="CD451" s="172"/>
      <c r="CE451" s="172"/>
      <c r="CF451" s="172"/>
      <c r="CG451" s="172"/>
      <c r="CH451" s="172"/>
      <c r="CI451" s="172"/>
      <c r="CJ451" s="172"/>
      <c r="CK451" s="172"/>
      <c r="CL451" s="172"/>
      <c r="CM451" s="172"/>
      <c r="CN451" s="172"/>
      <c r="CO451" s="172"/>
      <c r="CP451" s="172"/>
      <c r="CQ451" s="172"/>
      <c r="CR451" s="172"/>
      <c r="CS451" s="172"/>
      <c r="CT451" s="172"/>
      <c r="CU451" s="172"/>
      <c r="CV451" s="172"/>
      <c r="CW451" s="172"/>
      <c r="CX451" s="172"/>
      <c r="CY451" s="172"/>
      <c r="CZ451" s="172"/>
      <c r="DA451" s="172"/>
      <c r="DB451" s="172"/>
      <c r="DC451" s="172"/>
      <c r="DD451" s="172"/>
      <c r="DE451" s="172"/>
      <c r="DF451" s="172"/>
      <c r="DG451" s="172"/>
      <c r="DH451" s="172"/>
      <c r="DI451" s="172"/>
    </row>
    <row r="452" spans="1:113" s="225" customFormat="1" hidden="1">
      <c r="A452" s="178" t="s">
        <v>696</v>
      </c>
      <c r="B452" s="243"/>
      <c r="C452" s="242"/>
      <c r="D452" s="241"/>
      <c r="E452" s="240"/>
      <c r="F452" s="239"/>
      <c r="G452" s="238"/>
      <c r="H452" s="231"/>
      <c r="I452" s="237"/>
      <c r="J452" s="236"/>
      <c r="K452" s="236"/>
      <c r="L452" s="236"/>
      <c r="M452" s="236"/>
      <c r="N452" s="236"/>
      <c r="O452" s="236"/>
      <c r="P452" s="236"/>
      <c r="Q452" s="236"/>
      <c r="R452" s="236"/>
      <c r="S452" s="236"/>
      <c r="T452" s="236"/>
      <c r="U452" s="236"/>
      <c r="V452" s="236"/>
      <c r="W452" s="236"/>
      <c r="X452" s="236"/>
      <c r="Y452" s="236"/>
      <c r="Z452" s="236"/>
      <c r="AA452" s="236"/>
      <c r="AB452" s="236"/>
      <c r="AC452" s="236"/>
      <c r="AD452" s="236"/>
      <c r="AE452" s="236"/>
      <c r="AF452" s="236"/>
      <c r="AG452" s="236"/>
      <c r="AH452" s="236"/>
      <c r="AI452" s="236"/>
      <c r="AJ452" s="236"/>
      <c r="AK452" s="236"/>
      <c r="AL452" s="236"/>
      <c r="AM452" s="236"/>
      <c r="AN452" s="236"/>
      <c r="AO452" s="236"/>
      <c r="AP452" s="236"/>
      <c r="AQ452" s="236"/>
      <c r="AR452" s="236"/>
      <c r="AS452" s="177">
        <f t="shared" si="9"/>
        <v>0</v>
      </c>
      <c r="AT452" s="172"/>
      <c r="AU452" s="173"/>
      <c r="AV452" s="173"/>
      <c r="AW452" s="173"/>
      <c r="AX452" s="172"/>
      <c r="AY452" s="172"/>
      <c r="AZ452" s="172"/>
      <c r="BA452" s="172"/>
      <c r="BB452" s="172"/>
      <c r="BC452" s="172"/>
      <c r="BD452" s="172"/>
      <c r="BE452" s="172"/>
      <c r="BF452" s="172"/>
      <c r="BG452" s="172"/>
      <c r="BH452" s="172"/>
      <c r="BI452" s="172"/>
      <c r="BJ452" s="172"/>
      <c r="BK452" s="172"/>
      <c r="BL452" s="172"/>
      <c r="BM452" s="172"/>
      <c r="BN452" s="172"/>
      <c r="BO452" s="172"/>
      <c r="BP452" s="172"/>
      <c r="BQ452" s="172"/>
      <c r="BR452" s="172"/>
      <c r="BS452" s="172"/>
      <c r="BT452" s="172"/>
      <c r="BU452" s="172"/>
      <c r="BV452" s="172"/>
      <c r="BW452" s="172"/>
      <c r="BX452" s="172"/>
      <c r="BY452" s="172"/>
      <c r="BZ452" s="172"/>
      <c r="CA452" s="172"/>
      <c r="CB452" s="172"/>
      <c r="CC452" s="172"/>
      <c r="CD452" s="172"/>
      <c r="CE452" s="172"/>
      <c r="CF452" s="172"/>
      <c r="CG452" s="172"/>
      <c r="CH452" s="172"/>
      <c r="CI452" s="172"/>
      <c r="CJ452" s="172"/>
      <c r="CK452" s="172"/>
      <c r="CL452" s="172"/>
      <c r="CM452" s="172"/>
      <c r="CN452" s="172"/>
      <c r="CO452" s="172"/>
      <c r="CP452" s="172"/>
      <c r="CQ452" s="172"/>
      <c r="CR452" s="172"/>
      <c r="CS452" s="172"/>
      <c r="CT452" s="172"/>
      <c r="CU452" s="172"/>
      <c r="CV452" s="172"/>
      <c r="CW452" s="172"/>
      <c r="CX452" s="172"/>
      <c r="CY452" s="172"/>
      <c r="CZ452" s="172"/>
      <c r="DA452" s="172"/>
      <c r="DB452" s="172"/>
      <c r="DC452" s="172"/>
      <c r="DD452" s="172"/>
      <c r="DE452" s="172"/>
      <c r="DF452" s="172"/>
      <c r="DG452" s="172"/>
      <c r="DH452" s="172"/>
      <c r="DI452" s="172"/>
    </row>
    <row r="453" spans="1:113" s="225" customFormat="1" hidden="1">
      <c r="A453" s="178" t="s">
        <v>697</v>
      </c>
      <c r="B453" s="243"/>
      <c r="C453" s="242"/>
      <c r="D453" s="241"/>
      <c r="E453" s="240"/>
      <c r="F453" s="239"/>
      <c r="G453" s="238"/>
      <c r="H453" s="231"/>
      <c r="I453" s="237"/>
      <c r="J453" s="236"/>
      <c r="K453" s="236"/>
      <c r="L453" s="236"/>
      <c r="M453" s="236"/>
      <c r="N453" s="236"/>
      <c r="O453" s="236"/>
      <c r="P453" s="236"/>
      <c r="Q453" s="236"/>
      <c r="R453" s="236"/>
      <c r="S453" s="236"/>
      <c r="T453" s="236"/>
      <c r="U453" s="236"/>
      <c r="V453" s="236"/>
      <c r="W453" s="236"/>
      <c r="X453" s="236"/>
      <c r="Y453" s="236"/>
      <c r="Z453" s="236"/>
      <c r="AA453" s="236"/>
      <c r="AB453" s="236"/>
      <c r="AC453" s="236"/>
      <c r="AD453" s="236"/>
      <c r="AE453" s="236"/>
      <c r="AF453" s="236"/>
      <c r="AG453" s="236"/>
      <c r="AH453" s="236"/>
      <c r="AI453" s="236"/>
      <c r="AJ453" s="236"/>
      <c r="AK453" s="236"/>
      <c r="AL453" s="236"/>
      <c r="AM453" s="236"/>
      <c r="AN453" s="236"/>
      <c r="AO453" s="236"/>
      <c r="AP453" s="236"/>
      <c r="AQ453" s="236"/>
      <c r="AR453" s="236"/>
      <c r="AS453" s="177">
        <f t="shared" ref="AS453:AS516" si="10">SUM(J453:AR453)</f>
        <v>0</v>
      </c>
      <c r="AT453" s="172"/>
      <c r="AU453" s="173"/>
      <c r="AV453" s="173"/>
      <c r="AW453" s="173"/>
      <c r="AX453" s="172"/>
      <c r="AY453" s="172"/>
      <c r="AZ453" s="172"/>
      <c r="BA453" s="172"/>
      <c r="BB453" s="172"/>
      <c r="BC453" s="172"/>
      <c r="BD453" s="172"/>
      <c r="BE453" s="172"/>
      <c r="BF453" s="172"/>
      <c r="BG453" s="172"/>
      <c r="BH453" s="172"/>
      <c r="BI453" s="172"/>
      <c r="BJ453" s="172"/>
      <c r="BK453" s="172"/>
      <c r="BL453" s="172"/>
      <c r="BM453" s="172"/>
      <c r="BN453" s="172"/>
      <c r="BO453" s="172"/>
      <c r="BP453" s="172"/>
      <c r="BQ453" s="172"/>
      <c r="BR453" s="172"/>
      <c r="BS453" s="172"/>
      <c r="BT453" s="172"/>
      <c r="BU453" s="172"/>
      <c r="BV453" s="172"/>
      <c r="BW453" s="172"/>
      <c r="BX453" s="172"/>
      <c r="BY453" s="172"/>
      <c r="BZ453" s="172"/>
      <c r="CA453" s="172"/>
      <c r="CB453" s="172"/>
      <c r="CC453" s="172"/>
      <c r="CD453" s="172"/>
      <c r="CE453" s="172"/>
      <c r="CF453" s="172"/>
      <c r="CG453" s="172"/>
      <c r="CH453" s="172"/>
      <c r="CI453" s="172"/>
      <c r="CJ453" s="172"/>
      <c r="CK453" s="172"/>
      <c r="CL453" s="172"/>
      <c r="CM453" s="172"/>
      <c r="CN453" s="172"/>
      <c r="CO453" s="172"/>
      <c r="CP453" s="172"/>
      <c r="CQ453" s="172"/>
      <c r="CR453" s="172"/>
      <c r="CS453" s="172"/>
      <c r="CT453" s="172"/>
      <c r="CU453" s="172"/>
      <c r="CV453" s="172"/>
      <c r="CW453" s="172"/>
      <c r="CX453" s="172"/>
      <c r="CY453" s="172"/>
      <c r="CZ453" s="172"/>
      <c r="DA453" s="172"/>
      <c r="DB453" s="172"/>
      <c r="DC453" s="172"/>
      <c r="DD453" s="172"/>
      <c r="DE453" s="172"/>
      <c r="DF453" s="172"/>
      <c r="DG453" s="172"/>
      <c r="DH453" s="172"/>
      <c r="DI453" s="172"/>
    </row>
    <row r="454" spans="1:113" s="225" customFormat="1" hidden="1">
      <c r="A454" s="178" t="s">
        <v>698</v>
      </c>
      <c r="B454" s="243"/>
      <c r="C454" s="242"/>
      <c r="D454" s="241"/>
      <c r="E454" s="240"/>
      <c r="F454" s="239"/>
      <c r="G454" s="238"/>
      <c r="H454" s="231"/>
      <c r="I454" s="237"/>
      <c r="J454" s="236"/>
      <c r="K454" s="236"/>
      <c r="L454" s="236"/>
      <c r="M454" s="236"/>
      <c r="N454" s="236"/>
      <c r="O454" s="236"/>
      <c r="P454" s="236"/>
      <c r="Q454" s="236"/>
      <c r="R454" s="236"/>
      <c r="S454" s="236"/>
      <c r="T454" s="236"/>
      <c r="U454" s="236"/>
      <c r="V454" s="236"/>
      <c r="W454" s="236"/>
      <c r="X454" s="236"/>
      <c r="Y454" s="236"/>
      <c r="Z454" s="236"/>
      <c r="AA454" s="236"/>
      <c r="AB454" s="236"/>
      <c r="AC454" s="236"/>
      <c r="AD454" s="236"/>
      <c r="AE454" s="236"/>
      <c r="AF454" s="236"/>
      <c r="AG454" s="236"/>
      <c r="AH454" s="236"/>
      <c r="AI454" s="236"/>
      <c r="AJ454" s="236"/>
      <c r="AK454" s="236"/>
      <c r="AL454" s="236"/>
      <c r="AM454" s="236"/>
      <c r="AN454" s="236"/>
      <c r="AO454" s="236"/>
      <c r="AP454" s="236"/>
      <c r="AQ454" s="236"/>
      <c r="AR454" s="236"/>
      <c r="AS454" s="177">
        <f t="shared" si="10"/>
        <v>0</v>
      </c>
      <c r="AT454" s="172"/>
      <c r="AU454" s="173"/>
      <c r="AV454" s="173"/>
      <c r="AW454" s="173"/>
      <c r="AX454" s="172"/>
      <c r="AY454" s="172"/>
      <c r="AZ454" s="172"/>
      <c r="BA454" s="172"/>
      <c r="BB454" s="172"/>
      <c r="BC454" s="172"/>
      <c r="BD454" s="172"/>
      <c r="BE454" s="172"/>
      <c r="BF454" s="172"/>
      <c r="BG454" s="172"/>
      <c r="BH454" s="172"/>
      <c r="BI454" s="172"/>
      <c r="BJ454" s="172"/>
      <c r="BK454" s="172"/>
      <c r="BL454" s="172"/>
      <c r="BM454" s="172"/>
      <c r="BN454" s="172"/>
      <c r="BO454" s="172"/>
      <c r="BP454" s="172"/>
      <c r="BQ454" s="172"/>
      <c r="BR454" s="172"/>
      <c r="BS454" s="172"/>
      <c r="BT454" s="172"/>
      <c r="BU454" s="172"/>
      <c r="BV454" s="172"/>
      <c r="BW454" s="172"/>
      <c r="BX454" s="172"/>
      <c r="BY454" s="172"/>
      <c r="BZ454" s="172"/>
      <c r="CA454" s="172"/>
      <c r="CB454" s="172"/>
      <c r="CC454" s="172"/>
      <c r="CD454" s="172"/>
      <c r="CE454" s="172"/>
      <c r="CF454" s="172"/>
      <c r="CG454" s="172"/>
      <c r="CH454" s="172"/>
      <c r="CI454" s="172"/>
      <c r="CJ454" s="172"/>
      <c r="CK454" s="172"/>
      <c r="CL454" s="172"/>
      <c r="CM454" s="172"/>
      <c r="CN454" s="172"/>
      <c r="CO454" s="172"/>
      <c r="CP454" s="172"/>
      <c r="CQ454" s="172"/>
      <c r="CR454" s="172"/>
      <c r="CS454" s="172"/>
      <c r="CT454" s="172"/>
      <c r="CU454" s="172"/>
      <c r="CV454" s="172"/>
      <c r="CW454" s="172"/>
      <c r="CX454" s="172"/>
      <c r="CY454" s="172"/>
      <c r="CZ454" s="172"/>
      <c r="DA454" s="172"/>
      <c r="DB454" s="172"/>
      <c r="DC454" s="172"/>
      <c r="DD454" s="172"/>
      <c r="DE454" s="172"/>
      <c r="DF454" s="172"/>
      <c r="DG454" s="172"/>
      <c r="DH454" s="172"/>
      <c r="DI454" s="172"/>
    </row>
    <row r="455" spans="1:113" s="225" customFormat="1" hidden="1">
      <c r="A455" s="178" t="s">
        <v>699</v>
      </c>
      <c r="B455" s="243"/>
      <c r="C455" s="242"/>
      <c r="D455" s="241"/>
      <c r="E455" s="240"/>
      <c r="F455" s="239"/>
      <c r="G455" s="238"/>
      <c r="H455" s="231"/>
      <c r="I455" s="237"/>
      <c r="J455" s="236"/>
      <c r="K455" s="236"/>
      <c r="L455" s="236"/>
      <c r="M455" s="236"/>
      <c r="N455" s="236"/>
      <c r="O455" s="236"/>
      <c r="P455" s="236"/>
      <c r="Q455" s="236"/>
      <c r="R455" s="236"/>
      <c r="S455" s="236"/>
      <c r="T455" s="236"/>
      <c r="U455" s="236"/>
      <c r="V455" s="236"/>
      <c r="W455" s="236"/>
      <c r="X455" s="236"/>
      <c r="Y455" s="236"/>
      <c r="Z455" s="236"/>
      <c r="AA455" s="236"/>
      <c r="AB455" s="236"/>
      <c r="AC455" s="236"/>
      <c r="AD455" s="236"/>
      <c r="AE455" s="236"/>
      <c r="AF455" s="236"/>
      <c r="AG455" s="236"/>
      <c r="AH455" s="236"/>
      <c r="AI455" s="236"/>
      <c r="AJ455" s="236"/>
      <c r="AK455" s="236"/>
      <c r="AL455" s="236"/>
      <c r="AM455" s="236"/>
      <c r="AN455" s="236"/>
      <c r="AO455" s="236"/>
      <c r="AP455" s="236"/>
      <c r="AQ455" s="236"/>
      <c r="AR455" s="236"/>
      <c r="AS455" s="177">
        <f t="shared" si="10"/>
        <v>0</v>
      </c>
      <c r="AT455" s="172"/>
      <c r="AU455" s="173"/>
      <c r="AV455" s="173"/>
      <c r="AW455" s="173"/>
      <c r="AX455" s="172"/>
      <c r="AY455" s="172"/>
      <c r="AZ455" s="172"/>
      <c r="BA455" s="172"/>
      <c r="BB455" s="172"/>
      <c r="BC455" s="172"/>
      <c r="BD455" s="172"/>
      <c r="BE455" s="172"/>
      <c r="BF455" s="172"/>
      <c r="BG455" s="172"/>
      <c r="BH455" s="172"/>
      <c r="BI455" s="172"/>
      <c r="BJ455" s="172"/>
      <c r="BK455" s="172"/>
      <c r="BL455" s="172"/>
      <c r="BM455" s="172"/>
      <c r="BN455" s="172"/>
      <c r="BO455" s="172"/>
      <c r="BP455" s="172"/>
      <c r="BQ455" s="172"/>
      <c r="BR455" s="172"/>
      <c r="BS455" s="172"/>
      <c r="BT455" s="172"/>
      <c r="BU455" s="172"/>
      <c r="BV455" s="172"/>
      <c r="BW455" s="172"/>
      <c r="BX455" s="172"/>
      <c r="BY455" s="172"/>
      <c r="BZ455" s="172"/>
      <c r="CA455" s="172"/>
      <c r="CB455" s="172"/>
      <c r="CC455" s="172"/>
      <c r="CD455" s="172"/>
      <c r="CE455" s="172"/>
      <c r="CF455" s="172"/>
      <c r="CG455" s="172"/>
      <c r="CH455" s="172"/>
      <c r="CI455" s="172"/>
      <c r="CJ455" s="172"/>
      <c r="CK455" s="172"/>
      <c r="CL455" s="172"/>
      <c r="CM455" s="172"/>
      <c r="CN455" s="172"/>
      <c r="CO455" s="172"/>
      <c r="CP455" s="172"/>
      <c r="CQ455" s="172"/>
      <c r="CR455" s="172"/>
      <c r="CS455" s="172"/>
      <c r="CT455" s="172"/>
      <c r="CU455" s="172"/>
      <c r="CV455" s="172"/>
      <c r="CW455" s="172"/>
      <c r="CX455" s="172"/>
      <c r="CY455" s="172"/>
      <c r="CZ455" s="172"/>
      <c r="DA455" s="172"/>
      <c r="DB455" s="172"/>
      <c r="DC455" s="172"/>
      <c r="DD455" s="172"/>
      <c r="DE455" s="172"/>
      <c r="DF455" s="172"/>
      <c r="DG455" s="172"/>
      <c r="DH455" s="172"/>
      <c r="DI455" s="172"/>
    </row>
    <row r="456" spans="1:113" s="225" customFormat="1" hidden="1">
      <c r="A456" s="178" t="s">
        <v>700</v>
      </c>
      <c r="B456" s="243"/>
      <c r="C456" s="242"/>
      <c r="D456" s="241"/>
      <c r="E456" s="240"/>
      <c r="F456" s="239"/>
      <c r="G456" s="238"/>
      <c r="H456" s="231"/>
      <c r="I456" s="237"/>
      <c r="J456" s="236"/>
      <c r="K456" s="236"/>
      <c r="L456" s="236"/>
      <c r="M456" s="236"/>
      <c r="N456" s="236"/>
      <c r="O456" s="236"/>
      <c r="P456" s="236"/>
      <c r="Q456" s="236"/>
      <c r="R456" s="236"/>
      <c r="S456" s="236"/>
      <c r="T456" s="236"/>
      <c r="U456" s="236"/>
      <c r="V456" s="236"/>
      <c r="W456" s="236"/>
      <c r="X456" s="236"/>
      <c r="Y456" s="236"/>
      <c r="Z456" s="236"/>
      <c r="AA456" s="236"/>
      <c r="AB456" s="236"/>
      <c r="AC456" s="236"/>
      <c r="AD456" s="236"/>
      <c r="AE456" s="236"/>
      <c r="AF456" s="236"/>
      <c r="AG456" s="236"/>
      <c r="AH456" s="236"/>
      <c r="AI456" s="236"/>
      <c r="AJ456" s="236"/>
      <c r="AK456" s="236"/>
      <c r="AL456" s="236"/>
      <c r="AM456" s="236"/>
      <c r="AN456" s="236"/>
      <c r="AO456" s="236"/>
      <c r="AP456" s="236"/>
      <c r="AQ456" s="236"/>
      <c r="AR456" s="236"/>
      <c r="AS456" s="177">
        <f t="shared" si="10"/>
        <v>0</v>
      </c>
      <c r="AT456" s="172"/>
      <c r="AU456" s="173"/>
      <c r="AV456" s="173"/>
      <c r="AW456" s="173"/>
      <c r="AX456" s="172"/>
      <c r="AY456" s="172"/>
      <c r="AZ456" s="172"/>
      <c r="BA456" s="172"/>
      <c r="BB456" s="172"/>
      <c r="BC456" s="172"/>
      <c r="BD456" s="172"/>
      <c r="BE456" s="172"/>
      <c r="BF456" s="172"/>
      <c r="BG456" s="172"/>
      <c r="BH456" s="172"/>
      <c r="BI456" s="172"/>
      <c r="BJ456" s="172"/>
      <c r="BK456" s="172"/>
      <c r="BL456" s="172"/>
      <c r="BM456" s="172"/>
      <c r="BN456" s="172"/>
      <c r="BO456" s="172"/>
      <c r="BP456" s="172"/>
      <c r="BQ456" s="172"/>
      <c r="BR456" s="172"/>
      <c r="BS456" s="172"/>
      <c r="BT456" s="172"/>
      <c r="BU456" s="172"/>
      <c r="BV456" s="172"/>
      <c r="BW456" s="172"/>
      <c r="BX456" s="172"/>
      <c r="BY456" s="172"/>
      <c r="BZ456" s="172"/>
      <c r="CA456" s="172"/>
      <c r="CB456" s="172"/>
      <c r="CC456" s="172"/>
      <c r="CD456" s="172"/>
      <c r="CE456" s="172"/>
      <c r="CF456" s="172"/>
      <c r="CG456" s="172"/>
      <c r="CH456" s="172"/>
      <c r="CI456" s="172"/>
      <c r="CJ456" s="172"/>
      <c r="CK456" s="172"/>
      <c r="CL456" s="172"/>
      <c r="CM456" s="172"/>
      <c r="CN456" s="172"/>
      <c r="CO456" s="172"/>
      <c r="CP456" s="172"/>
      <c r="CQ456" s="172"/>
      <c r="CR456" s="172"/>
      <c r="CS456" s="172"/>
      <c r="CT456" s="172"/>
      <c r="CU456" s="172"/>
      <c r="CV456" s="172"/>
      <c r="CW456" s="172"/>
      <c r="CX456" s="172"/>
      <c r="CY456" s="172"/>
      <c r="CZ456" s="172"/>
      <c r="DA456" s="172"/>
      <c r="DB456" s="172"/>
      <c r="DC456" s="172"/>
      <c r="DD456" s="172"/>
      <c r="DE456" s="172"/>
      <c r="DF456" s="172"/>
      <c r="DG456" s="172"/>
      <c r="DH456" s="172"/>
      <c r="DI456" s="172"/>
    </row>
    <row r="457" spans="1:113" s="225" customFormat="1" hidden="1">
      <c r="A457" s="178" t="s">
        <v>701</v>
      </c>
      <c r="B457" s="243"/>
      <c r="C457" s="242"/>
      <c r="D457" s="241"/>
      <c r="E457" s="240"/>
      <c r="F457" s="239"/>
      <c r="G457" s="238"/>
      <c r="H457" s="231"/>
      <c r="I457" s="237"/>
      <c r="J457" s="236"/>
      <c r="K457" s="236"/>
      <c r="L457" s="236"/>
      <c r="M457" s="236"/>
      <c r="N457" s="236"/>
      <c r="O457" s="236"/>
      <c r="P457" s="236"/>
      <c r="Q457" s="236"/>
      <c r="R457" s="236"/>
      <c r="S457" s="236"/>
      <c r="T457" s="236"/>
      <c r="U457" s="236"/>
      <c r="V457" s="236"/>
      <c r="W457" s="236"/>
      <c r="X457" s="236"/>
      <c r="Y457" s="236"/>
      <c r="Z457" s="236"/>
      <c r="AA457" s="236"/>
      <c r="AB457" s="236"/>
      <c r="AC457" s="236"/>
      <c r="AD457" s="236"/>
      <c r="AE457" s="236"/>
      <c r="AF457" s="236"/>
      <c r="AG457" s="236"/>
      <c r="AH457" s="236"/>
      <c r="AI457" s="236"/>
      <c r="AJ457" s="236"/>
      <c r="AK457" s="236"/>
      <c r="AL457" s="236"/>
      <c r="AM457" s="236"/>
      <c r="AN457" s="236"/>
      <c r="AO457" s="236"/>
      <c r="AP457" s="236"/>
      <c r="AQ457" s="236"/>
      <c r="AR457" s="236"/>
      <c r="AS457" s="177">
        <f t="shared" si="10"/>
        <v>0</v>
      </c>
      <c r="AT457" s="172"/>
      <c r="AU457" s="173"/>
      <c r="AV457" s="173"/>
      <c r="AW457" s="173"/>
      <c r="AX457" s="172"/>
      <c r="AY457" s="172"/>
      <c r="AZ457" s="172"/>
      <c r="BA457" s="172"/>
      <c r="BB457" s="172"/>
      <c r="BC457" s="172"/>
      <c r="BD457" s="172"/>
      <c r="BE457" s="172"/>
      <c r="BF457" s="172"/>
      <c r="BG457" s="172"/>
      <c r="BH457" s="172"/>
      <c r="BI457" s="172"/>
      <c r="BJ457" s="172"/>
      <c r="BK457" s="172"/>
      <c r="BL457" s="172"/>
      <c r="BM457" s="172"/>
      <c r="BN457" s="172"/>
      <c r="BO457" s="172"/>
      <c r="BP457" s="172"/>
      <c r="BQ457" s="172"/>
      <c r="BR457" s="172"/>
      <c r="BS457" s="172"/>
      <c r="BT457" s="172"/>
      <c r="BU457" s="172"/>
      <c r="BV457" s="172"/>
      <c r="BW457" s="172"/>
      <c r="BX457" s="172"/>
      <c r="BY457" s="172"/>
      <c r="BZ457" s="172"/>
      <c r="CA457" s="172"/>
      <c r="CB457" s="172"/>
      <c r="CC457" s="172"/>
      <c r="CD457" s="172"/>
      <c r="CE457" s="172"/>
      <c r="CF457" s="172"/>
      <c r="CG457" s="172"/>
      <c r="CH457" s="172"/>
      <c r="CI457" s="172"/>
      <c r="CJ457" s="172"/>
      <c r="CK457" s="172"/>
      <c r="CL457" s="172"/>
      <c r="CM457" s="172"/>
      <c r="CN457" s="172"/>
      <c r="CO457" s="172"/>
      <c r="CP457" s="172"/>
      <c r="CQ457" s="172"/>
      <c r="CR457" s="172"/>
      <c r="CS457" s="172"/>
      <c r="CT457" s="172"/>
      <c r="CU457" s="172"/>
      <c r="CV457" s="172"/>
      <c r="CW457" s="172"/>
      <c r="CX457" s="172"/>
      <c r="CY457" s="172"/>
      <c r="CZ457" s="172"/>
      <c r="DA457" s="172"/>
      <c r="DB457" s="172"/>
      <c r="DC457" s="172"/>
      <c r="DD457" s="172"/>
      <c r="DE457" s="172"/>
      <c r="DF457" s="172"/>
      <c r="DG457" s="172"/>
      <c r="DH457" s="172"/>
      <c r="DI457" s="172"/>
    </row>
    <row r="458" spans="1:113" hidden="1">
      <c r="A458" s="178" t="s">
        <v>702</v>
      </c>
      <c r="B458" s="243"/>
      <c r="C458" s="242"/>
      <c r="D458" s="241"/>
      <c r="E458" s="240"/>
      <c r="F458" s="239"/>
      <c r="G458" s="238"/>
      <c r="H458" s="231"/>
      <c r="I458" s="237"/>
      <c r="J458" s="236"/>
      <c r="K458" s="236"/>
      <c r="L458" s="236"/>
      <c r="M458" s="236"/>
      <c r="N458" s="236"/>
      <c r="O458" s="236"/>
      <c r="P458" s="236"/>
      <c r="Q458" s="236"/>
      <c r="R458" s="236"/>
      <c r="S458" s="236"/>
      <c r="T458" s="236"/>
      <c r="U458" s="236"/>
      <c r="V458" s="236"/>
      <c r="W458" s="236"/>
      <c r="X458" s="236"/>
      <c r="Y458" s="236"/>
      <c r="Z458" s="236"/>
      <c r="AA458" s="236"/>
      <c r="AB458" s="236"/>
      <c r="AC458" s="236"/>
      <c r="AD458" s="236"/>
      <c r="AE458" s="236"/>
      <c r="AF458" s="236"/>
      <c r="AG458" s="236"/>
      <c r="AH458" s="236"/>
      <c r="AI458" s="236"/>
      <c r="AJ458" s="236"/>
      <c r="AK458" s="236"/>
      <c r="AL458" s="236"/>
      <c r="AM458" s="236"/>
      <c r="AN458" s="236"/>
      <c r="AO458" s="236"/>
      <c r="AP458" s="236"/>
      <c r="AQ458" s="236"/>
      <c r="AR458" s="236"/>
      <c r="AS458" s="177">
        <f t="shared" si="10"/>
        <v>0</v>
      </c>
    </row>
    <row r="459" spans="1:113" s="225" customFormat="1" hidden="1">
      <c r="A459" s="178" t="s">
        <v>703</v>
      </c>
      <c r="B459" s="243"/>
      <c r="C459" s="242"/>
      <c r="D459" s="241"/>
      <c r="E459" s="240"/>
      <c r="F459" s="239"/>
      <c r="G459" s="238"/>
      <c r="H459" s="231"/>
      <c r="I459" s="237"/>
      <c r="J459" s="236"/>
      <c r="K459" s="236"/>
      <c r="L459" s="236"/>
      <c r="M459" s="236"/>
      <c r="N459" s="236"/>
      <c r="O459" s="236"/>
      <c r="P459" s="236"/>
      <c r="Q459" s="236"/>
      <c r="R459" s="236"/>
      <c r="S459" s="236"/>
      <c r="T459" s="236"/>
      <c r="U459" s="236"/>
      <c r="V459" s="236"/>
      <c r="W459" s="236"/>
      <c r="X459" s="236"/>
      <c r="Y459" s="236"/>
      <c r="Z459" s="236"/>
      <c r="AA459" s="236"/>
      <c r="AB459" s="236"/>
      <c r="AC459" s="236"/>
      <c r="AD459" s="236"/>
      <c r="AE459" s="236"/>
      <c r="AF459" s="236"/>
      <c r="AG459" s="236"/>
      <c r="AH459" s="236"/>
      <c r="AI459" s="236"/>
      <c r="AJ459" s="236"/>
      <c r="AK459" s="236"/>
      <c r="AL459" s="236"/>
      <c r="AM459" s="236"/>
      <c r="AN459" s="236"/>
      <c r="AO459" s="236"/>
      <c r="AP459" s="236"/>
      <c r="AQ459" s="236"/>
      <c r="AR459" s="236"/>
      <c r="AS459" s="177">
        <f t="shared" si="10"/>
        <v>0</v>
      </c>
      <c r="AT459" s="172"/>
      <c r="AU459" s="173"/>
      <c r="AV459" s="173"/>
      <c r="AW459" s="173"/>
      <c r="AX459" s="172"/>
      <c r="AY459" s="172"/>
      <c r="AZ459" s="172"/>
      <c r="BA459" s="172"/>
      <c r="BB459" s="172"/>
      <c r="BC459" s="172"/>
      <c r="BD459" s="172"/>
      <c r="BE459" s="172"/>
      <c r="BF459" s="172"/>
      <c r="BG459" s="172"/>
      <c r="BH459" s="172"/>
      <c r="BI459" s="172"/>
      <c r="BJ459" s="172"/>
      <c r="BK459" s="172"/>
      <c r="BL459" s="172"/>
      <c r="BM459" s="172"/>
      <c r="BN459" s="172"/>
      <c r="BO459" s="172"/>
      <c r="BP459" s="172"/>
      <c r="BQ459" s="172"/>
      <c r="BR459" s="172"/>
      <c r="BS459" s="172"/>
      <c r="BT459" s="172"/>
      <c r="BU459" s="172"/>
      <c r="BV459" s="172"/>
      <c r="BW459" s="172"/>
      <c r="BX459" s="172"/>
      <c r="BY459" s="172"/>
      <c r="BZ459" s="172"/>
      <c r="CA459" s="172"/>
      <c r="CB459" s="172"/>
      <c r="CC459" s="172"/>
      <c r="CD459" s="172"/>
      <c r="CE459" s="172"/>
      <c r="CF459" s="172"/>
      <c r="CG459" s="172"/>
      <c r="CH459" s="172"/>
      <c r="CI459" s="172"/>
      <c r="CJ459" s="172"/>
      <c r="CK459" s="172"/>
      <c r="CL459" s="172"/>
      <c r="CM459" s="172"/>
      <c r="CN459" s="172"/>
      <c r="CO459" s="172"/>
      <c r="CP459" s="172"/>
      <c r="CQ459" s="172"/>
      <c r="CR459" s="172"/>
      <c r="CS459" s="172"/>
      <c r="CT459" s="172"/>
      <c r="CU459" s="172"/>
      <c r="CV459" s="172"/>
      <c r="CW459" s="172"/>
      <c r="CX459" s="172"/>
      <c r="CY459" s="172"/>
      <c r="CZ459" s="172"/>
      <c r="DA459" s="172"/>
      <c r="DB459" s="172"/>
      <c r="DC459" s="172"/>
      <c r="DD459" s="172"/>
      <c r="DE459" s="172"/>
      <c r="DF459" s="172"/>
      <c r="DG459" s="172"/>
      <c r="DH459" s="172"/>
      <c r="DI459" s="172"/>
    </row>
    <row r="460" spans="1:113" s="225" customFormat="1" hidden="1">
      <c r="A460" s="178" t="s">
        <v>704</v>
      </c>
      <c r="B460" s="243"/>
      <c r="C460" s="242"/>
      <c r="D460" s="241"/>
      <c r="E460" s="240"/>
      <c r="F460" s="239"/>
      <c r="G460" s="238"/>
      <c r="H460" s="231"/>
      <c r="I460" s="237"/>
      <c r="J460" s="236"/>
      <c r="K460" s="236"/>
      <c r="L460" s="236"/>
      <c r="M460" s="236"/>
      <c r="N460" s="236"/>
      <c r="O460" s="236"/>
      <c r="P460" s="236"/>
      <c r="Q460" s="236"/>
      <c r="R460" s="236"/>
      <c r="S460" s="236"/>
      <c r="T460" s="236"/>
      <c r="U460" s="236"/>
      <c r="V460" s="236"/>
      <c r="W460" s="236"/>
      <c r="X460" s="236"/>
      <c r="Y460" s="236"/>
      <c r="Z460" s="236"/>
      <c r="AA460" s="236"/>
      <c r="AB460" s="236"/>
      <c r="AC460" s="236"/>
      <c r="AD460" s="236"/>
      <c r="AE460" s="236"/>
      <c r="AF460" s="236"/>
      <c r="AG460" s="236"/>
      <c r="AH460" s="236"/>
      <c r="AI460" s="236"/>
      <c r="AJ460" s="236"/>
      <c r="AK460" s="236"/>
      <c r="AL460" s="236"/>
      <c r="AM460" s="236"/>
      <c r="AN460" s="236"/>
      <c r="AO460" s="236"/>
      <c r="AP460" s="236"/>
      <c r="AQ460" s="236"/>
      <c r="AR460" s="236"/>
      <c r="AS460" s="177">
        <f t="shared" si="10"/>
        <v>0</v>
      </c>
      <c r="AT460" s="172"/>
      <c r="AU460" s="173"/>
      <c r="AV460" s="173"/>
      <c r="AW460" s="173"/>
      <c r="AX460" s="172"/>
      <c r="AY460" s="172"/>
      <c r="AZ460" s="172"/>
      <c r="BA460" s="172"/>
      <c r="BB460" s="172"/>
      <c r="BC460" s="172"/>
      <c r="BD460" s="172"/>
      <c r="BE460" s="172"/>
      <c r="BF460" s="172"/>
      <c r="BG460" s="172"/>
      <c r="BH460" s="172"/>
      <c r="BI460" s="172"/>
      <c r="BJ460" s="172"/>
      <c r="BK460" s="172"/>
      <c r="BL460" s="172"/>
      <c r="BM460" s="172"/>
      <c r="BN460" s="172"/>
      <c r="BO460" s="172"/>
      <c r="BP460" s="172"/>
      <c r="BQ460" s="172"/>
      <c r="BR460" s="172"/>
      <c r="BS460" s="172"/>
      <c r="BT460" s="172"/>
      <c r="BU460" s="172"/>
      <c r="BV460" s="172"/>
      <c r="BW460" s="172"/>
      <c r="BX460" s="172"/>
      <c r="BY460" s="172"/>
      <c r="BZ460" s="172"/>
      <c r="CA460" s="172"/>
      <c r="CB460" s="172"/>
      <c r="CC460" s="172"/>
      <c r="CD460" s="172"/>
      <c r="CE460" s="172"/>
      <c r="CF460" s="172"/>
      <c r="CG460" s="172"/>
      <c r="CH460" s="172"/>
      <c r="CI460" s="172"/>
      <c r="CJ460" s="172"/>
      <c r="CK460" s="172"/>
      <c r="CL460" s="172"/>
      <c r="CM460" s="172"/>
      <c r="CN460" s="172"/>
      <c r="CO460" s="172"/>
      <c r="CP460" s="172"/>
      <c r="CQ460" s="172"/>
      <c r="CR460" s="172"/>
      <c r="CS460" s="172"/>
      <c r="CT460" s="172"/>
      <c r="CU460" s="172"/>
      <c r="CV460" s="172"/>
      <c r="CW460" s="172"/>
      <c r="CX460" s="172"/>
      <c r="CY460" s="172"/>
      <c r="CZ460" s="172"/>
      <c r="DA460" s="172"/>
      <c r="DB460" s="172"/>
      <c r="DC460" s="172"/>
      <c r="DD460" s="172"/>
      <c r="DE460" s="172"/>
      <c r="DF460" s="172"/>
      <c r="DG460" s="172"/>
      <c r="DH460" s="172"/>
      <c r="DI460" s="172"/>
    </row>
    <row r="461" spans="1:113" s="225" customFormat="1" hidden="1">
      <c r="A461" s="178" t="s">
        <v>705</v>
      </c>
      <c r="B461" s="243"/>
      <c r="C461" s="242"/>
      <c r="D461" s="241"/>
      <c r="E461" s="240"/>
      <c r="F461" s="239"/>
      <c r="G461" s="238"/>
      <c r="H461" s="231"/>
      <c r="I461" s="237"/>
      <c r="J461" s="236"/>
      <c r="K461" s="236"/>
      <c r="L461" s="236"/>
      <c r="M461" s="236"/>
      <c r="N461" s="236"/>
      <c r="O461" s="236"/>
      <c r="P461" s="236"/>
      <c r="Q461" s="236"/>
      <c r="R461" s="236"/>
      <c r="S461" s="236"/>
      <c r="T461" s="236"/>
      <c r="U461" s="236"/>
      <c r="V461" s="236"/>
      <c r="W461" s="236"/>
      <c r="X461" s="236"/>
      <c r="Y461" s="236"/>
      <c r="Z461" s="236"/>
      <c r="AA461" s="236"/>
      <c r="AB461" s="236"/>
      <c r="AC461" s="236"/>
      <c r="AD461" s="236"/>
      <c r="AE461" s="236"/>
      <c r="AF461" s="236"/>
      <c r="AG461" s="236"/>
      <c r="AH461" s="236"/>
      <c r="AI461" s="236"/>
      <c r="AJ461" s="236"/>
      <c r="AK461" s="236"/>
      <c r="AL461" s="236"/>
      <c r="AM461" s="236"/>
      <c r="AN461" s="236"/>
      <c r="AO461" s="236"/>
      <c r="AP461" s="236"/>
      <c r="AQ461" s="236"/>
      <c r="AR461" s="236"/>
      <c r="AS461" s="177">
        <f t="shared" si="10"/>
        <v>0</v>
      </c>
      <c r="AT461" s="172"/>
      <c r="AU461" s="173"/>
      <c r="AV461" s="173"/>
      <c r="AW461" s="173"/>
      <c r="AX461" s="172"/>
      <c r="AY461" s="172"/>
      <c r="AZ461" s="172"/>
      <c r="BA461" s="172"/>
      <c r="BB461" s="172"/>
      <c r="BC461" s="172"/>
      <c r="BD461" s="172"/>
      <c r="BE461" s="172"/>
      <c r="BF461" s="172"/>
      <c r="BG461" s="172"/>
      <c r="BH461" s="172"/>
      <c r="BI461" s="172"/>
      <c r="BJ461" s="172"/>
      <c r="BK461" s="172"/>
      <c r="BL461" s="172"/>
      <c r="BM461" s="172"/>
      <c r="BN461" s="172"/>
      <c r="BO461" s="172"/>
      <c r="BP461" s="172"/>
      <c r="BQ461" s="172"/>
      <c r="BR461" s="172"/>
      <c r="BS461" s="172"/>
      <c r="BT461" s="172"/>
      <c r="BU461" s="172"/>
      <c r="BV461" s="172"/>
      <c r="BW461" s="172"/>
      <c r="BX461" s="172"/>
      <c r="BY461" s="172"/>
      <c r="BZ461" s="172"/>
      <c r="CA461" s="172"/>
      <c r="CB461" s="172"/>
      <c r="CC461" s="172"/>
      <c r="CD461" s="172"/>
      <c r="CE461" s="172"/>
      <c r="CF461" s="172"/>
      <c r="CG461" s="172"/>
      <c r="CH461" s="172"/>
      <c r="CI461" s="172"/>
      <c r="CJ461" s="172"/>
      <c r="CK461" s="172"/>
      <c r="CL461" s="172"/>
      <c r="CM461" s="172"/>
      <c r="CN461" s="172"/>
      <c r="CO461" s="172"/>
      <c r="CP461" s="172"/>
      <c r="CQ461" s="172"/>
      <c r="CR461" s="172"/>
      <c r="CS461" s="172"/>
      <c r="CT461" s="172"/>
      <c r="CU461" s="172"/>
      <c r="CV461" s="172"/>
      <c r="CW461" s="172"/>
      <c r="CX461" s="172"/>
      <c r="CY461" s="172"/>
      <c r="CZ461" s="172"/>
      <c r="DA461" s="172"/>
      <c r="DB461" s="172"/>
      <c r="DC461" s="172"/>
      <c r="DD461" s="172"/>
      <c r="DE461" s="172"/>
      <c r="DF461" s="172"/>
      <c r="DG461" s="172"/>
      <c r="DH461" s="172"/>
      <c r="DI461" s="172"/>
    </row>
    <row r="462" spans="1:113" s="225" customFormat="1" hidden="1">
      <c r="A462" s="178" t="s">
        <v>706</v>
      </c>
      <c r="B462" s="243"/>
      <c r="C462" s="242"/>
      <c r="D462" s="241"/>
      <c r="E462" s="240"/>
      <c r="F462" s="239"/>
      <c r="G462" s="238"/>
      <c r="H462" s="231"/>
      <c r="I462" s="237"/>
      <c r="J462" s="236"/>
      <c r="K462" s="236"/>
      <c r="L462" s="236"/>
      <c r="M462" s="236"/>
      <c r="N462" s="236"/>
      <c r="O462" s="236"/>
      <c r="P462" s="236"/>
      <c r="Q462" s="236"/>
      <c r="R462" s="236"/>
      <c r="S462" s="236"/>
      <c r="T462" s="236"/>
      <c r="U462" s="236"/>
      <c r="V462" s="236"/>
      <c r="W462" s="236"/>
      <c r="X462" s="236"/>
      <c r="Y462" s="236"/>
      <c r="Z462" s="236"/>
      <c r="AA462" s="236"/>
      <c r="AB462" s="236"/>
      <c r="AC462" s="236"/>
      <c r="AD462" s="236"/>
      <c r="AE462" s="236"/>
      <c r="AF462" s="236"/>
      <c r="AG462" s="236"/>
      <c r="AH462" s="236"/>
      <c r="AI462" s="236"/>
      <c r="AJ462" s="236"/>
      <c r="AK462" s="236"/>
      <c r="AL462" s="236"/>
      <c r="AM462" s="236"/>
      <c r="AN462" s="236"/>
      <c r="AO462" s="236"/>
      <c r="AP462" s="236"/>
      <c r="AQ462" s="236"/>
      <c r="AR462" s="236"/>
      <c r="AS462" s="177">
        <f t="shared" si="10"/>
        <v>0</v>
      </c>
      <c r="AT462" s="172"/>
      <c r="AU462" s="173"/>
      <c r="AV462" s="173"/>
      <c r="AW462" s="173"/>
      <c r="AX462" s="172"/>
      <c r="AY462" s="172"/>
      <c r="AZ462" s="172"/>
      <c r="BA462" s="172"/>
      <c r="BB462" s="172"/>
      <c r="BC462" s="172"/>
      <c r="BD462" s="172"/>
      <c r="BE462" s="172"/>
      <c r="BF462" s="172"/>
      <c r="BG462" s="172"/>
      <c r="BH462" s="172"/>
      <c r="BI462" s="172"/>
      <c r="BJ462" s="172"/>
      <c r="BK462" s="172"/>
      <c r="BL462" s="172"/>
      <c r="BM462" s="172"/>
      <c r="BN462" s="172"/>
      <c r="BO462" s="172"/>
      <c r="BP462" s="172"/>
      <c r="BQ462" s="172"/>
      <c r="BR462" s="172"/>
      <c r="BS462" s="172"/>
      <c r="BT462" s="172"/>
      <c r="BU462" s="172"/>
      <c r="BV462" s="172"/>
      <c r="BW462" s="172"/>
      <c r="BX462" s="172"/>
      <c r="BY462" s="172"/>
      <c r="BZ462" s="172"/>
      <c r="CA462" s="172"/>
      <c r="CB462" s="172"/>
      <c r="CC462" s="172"/>
      <c r="CD462" s="172"/>
      <c r="CE462" s="172"/>
      <c r="CF462" s="172"/>
      <c r="CG462" s="172"/>
      <c r="CH462" s="172"/>
      <c r="CI462" s="172"/>
      <c r="CJ462" s="172"/>
      <c r="CK462" s="172"/>
      <c r="CL462" s="172"/>
      <c r="CM462" s="172"/>
      <c r="CN462" s="172"/>
      <c r="CO462" s="172"/>
      <c r="CP462" s="172"/>
      <c r="CQ462" s="172"/>
      <c r="CR462" s="172"/>
      <c r="CS462" s="172"/>
      <c r="CT462" s="172"/>
      <c r="CU462" s="172"/>
      <c r="CV462" s="172"/>
      <c r="CW462" s="172"/>
      <c r="CX462" s="172"/>
      <c r="CY462" s="172"/>
      <c r="CZ462" s="172"/>
      <c r="DA462" s="172"/>
      <c r="DB462" s="172"/>
      <c r="DC462" s="172"/>
      <c r="DD462" s="172"/>
      <c r="DE462" s="172"/>
      <c r="DF462" s="172"/>
      <c r="DG462" s="172"/>
      <c r="DH462" s="172"/>
      <c r="DI462" s="172"/>
    </row>
    <row r="463" spans="1:113" s="225" customFormat="1" hidden="1">
      <c r="A463" s="178" t="s">
        <v>707</v>
      </c>
      <c r="B463" s="243"/>
      <c r="C463" s="242"/>
      <c r="D463" s="241"/>
      <c r="E463" s="240"/>
      <c r="F463" s="239"/>
      <c r="G463" s="238"/>
      <c r="H463" s="231"/>
      <c r="I463" s="237"/>
      <c r="J463" s="236"/>
      <c r="K463" s="236"/>
      <c r="L463" s="236"/>
      <c r="M463" s="236"/>
      <c r="N463" s="236"/>
      <c r="O463" s="236"/>
      <c r="P463" s="236"/>
      <c r="Q463" s="236"/>
      <c r="R463" s="236"/>
      <c r="S463" s="236"/>
      <c r="T463" s="236"/>
      <c r="U463" s="236"/>
      <c r="V463" s="236"/>
      <c r="W463" s="236"/>
      <c r="X463" s="236"/>
      <c r="Y463" s="236"/>
      <c r="Z463" s="236"/>
      <c r="AA463" s="236"/>
      <c r="AB463" s="236"/>
      <c r="AC463" s="236"/>
      <c r="AD463" s="236"/>
      <c r="AE463" s="236"/>
      <c r="AF463" s="236"/>
      <c r="AG463" s="236"/>
      <c r="AH463" s="236"/>
      <c r="AI463" s="236"/>
      <c r="AJ463" s="236"/>
      <c r="AK463" s="236"/>
      <c r="AL463" s="236"/>
      <c r="AM463" s="236"/>
      <c r="AN463" s="236"/>
      <c r="AO463" s="236"/>
      <c r="AP463" s="236"/>
      <c r="AQ463" s="236"/>
      <c r="AR463" s="236"/>
      <c r="AS463" s="177">
        <f t="shared" si="10"/>
        <v>0</v>
      </c>
      <c r="AT463" s="172"/>
      <c r="AU463" s="173"/>
      <c r="AV463" s="173"/>
      <c r="AW463" s="173"/>
      <c r="AX463" s="172"/>
      <c r="AY463" s="172"/>
      <c r="AZ463" s="172"/>
      <c r="BA463" s="172"/>
      <c r="BB463" s="172"/>
      <c r="BC463" s="172"/>
      <c r="BD463" s="172"/>
      <c r="BE463" s="172"/>
      <c r="BF463" s="172"/>
      <c r="BG463" s="172"/>
      <c r="BH463" s="172"/>
      <c r="BI463" s="172"/>
      <c r="BJ463" s="172"/>
      <c r="BK463" s="172"/>
      <c r="BL463" s="172"/>
      <c r="BM463" s="172"/>
      <c r="BN463" s="172"/>
      <c r="BO463" s="172"/>
      <c r="BP463" s="172"/>
      <c r="BQ463" s="172"/>
      <c r="BR463" s="172"/>
      <c r="BS463" s="172"/>
      <c r="BT463" s="172"/>
      <c r="BU463" s="172"/>
      <c r="BV463" s="172"/>
      <c r="BW463" s="172"/>
      <c r="BX463" s="172"/>
      <c r="BY463" s="172"/>
      <c r="BZ463" s="172"/>
      <c r="CA463" s="172"/>
      <c r="CB463" s="172"/>
      <c r="CC463" s="172"/>
      <c r="CD463" s="172"/>
      <c r="CE463" s="172"/>
      <c r="CF463" s="172"/>
      <c r="CG463" s="172"/>
      <c r="CH463" s="172"/>
      <c r="CI463" s="172"/>
      <c r="CJ463" s="172"/>
      <c r="CK463" s="172"/>
      <c r="CL463" s="172"/>
      <c r="CM463" s="172"/>
      <c r="CN463" s="172"/>
      <c r="CO463" s="172"/>
      <c r="CP463" s="172"/>
      <c r="CQ463" s="172"/>
      <c r="CR463" s="172"/>
      <c r="CS463" s="172"/>
      <c r="CT463" s="172"/>
      <c r="CU463" s="172"/>
      <c r="CV463" s="172"/>
      <c r="CW463" s="172"/>
      <c r="CX463" s="172"/>
      <c r="CY463" s="172"/>
      <c r="CZ463" s="172"/>
      <c r="DA463" s="172"/>
      <c r="DB463" s="172"/>
      <c r="DC463" s="172"/>
      <c r="DD463" s="172"/>
      <c r="DE463" s="172"/>
      <c r="DF463" s="172"/>
      <c r="DG463" s="172"/>
      <c r="DH463" s="172"/>
      <c r="DI463" s="172"/>
    </row>
    <row r="464" spans="1:113" s="225" customFormat="1" hidden="1">
      <c r="A464" s="178" t="s">
        <v>708</v>
      </c>
      <c r="B464" s="243"/>
      <c r="C464" s="242"/>
      <c r="D464" s="241"/>
      <c r="E464" s="240"/>
      <c r="F464" s="239"/>
      <c r="G464" s="238"/>
      <c r="H464" s="231"/>
      <c r="I464" s="237"/>
      <c r="J464" s="236"/>
      <c r="K464" s="236"/>
      <c r="L464" s="236"/>
      <c r="M464" s="236"/>
      <c r="N464" s="236"/>
      <c r="O464" s="236"/>
      <c r="P464" s="236"/>
      <c r="Q464" s="236"/>
      <c r="R464" s="236"/>
      <c r="S464" s="236"/>
      <c r="T464" s="236"/>
      <c r="U464" s="236"/>
      <c r="V464" s="236"/>
      <c r="W464" s="236"/>
      <c r="X464" s="236"/>
      <c r="Y464" s="236"/>
      <c r="Z464" s="236"/>
      <c r="AA464" s="236"/>
      <c r="AB464" s="236"/>
      <c r="AC464" s="236"/>
      <c r="AD464" s="236"/>
      <c r="AE464" s="236"/>
      <c r="AF464" s="236"/>
      <c r="AG464" s="236"/>
      <c r="AH464" s="236"/>
      <c r="AI464" s="236"/>
      <c r="AJ464" s="236"/>
      <c r="AK464" s="236"/>
      <c r="AL464" s="236"/>
      <c r="AM464" s="236"/>
      <c r="AN464" s="236"/>
      <c r="AO464" s="236"/>
      <c r="AP464" s="236"/>
      <c r="AQ464" s="236"/>
      <c r="AR464" s="236"/>
      <c r="AS464" s="177">
        <f t="shared" si="10"/>
        <v>0</v>
      </c>
      <c r="AT464" s="172"/>
      <c r="AU464" s="173"/>
      <c r="AV464" s="173"/>
      <c r="AW464" s="173"/>
      <c r="AX464" s="172"/>
      <c r="AY464" s="172"/>
      <c r="AZ464" s="172"/>
      <c r="BA464" s="172"/>
      <c r="BB464" s="172"/>
      <c r="BC464" s="172"/>
      <c r="BD464" s="172"/>
      <c r="BE464" s="172"/>
      <c r="BF464" s="172"/>
      <c r="BG464" s="172"/>
      <c r="BH464" s="172"/>
      <c r="BI464" s="172"/>
      <c r="BJ464" s="172"/>
      <c r="BK464" s="172"/>
      <c r="BL464" s="172"/>
      <c r="BM464" s="172"/>
      <c r="BN464" s="172"/>
      <c r="BO464" s="172"/>
      <c r="BP464" s="172"/>
      <c r="BQ464" s="172"/>
      <c r="BR464" s="172"/>
      <c r="BS464" s="172"/>
      <c r="BT464" s="172"/>
      <c r="BU464" s="172"/>
      <c r="BV464" s="172"/>
      <c r="BW464" s="172"/>
      <c r="BX464" s="172"/>
      <c r="BY464" s="172"/>
      <c r="BZ464" s="172"/>
      <c r="CA464" s="172"/>
      <c r="CB464" s="172"/>
      <c r="CC464" s="172"/>
      <c r="CD464" s="172"/>
      <c r="CE464" s="172"/>
      <c r="CF464" s="172"/>
      <c r="CG464" s="172"/>
      <c r="CH464" s="172"/>
      <c r="CI464" s="172"/>
      <c r="CJ464" s="172"/>
      <c r="CK464" s="172"/>
      <c r="CL464" s="172"/>
      <c r="CM464" s="172"/>
      <c r="CN464" s="172"/>
      <c r="CO464" s="172"/>
      <c r="CP464" s="172"/>
      <c r="CQ464" s="172"/>
      <c r="CR464" s="172"/>
      <c r="CS464" s="172"/>
      <c r="CT464" s="172"/>
      <c r="CU464" s="172"/>
      <c r="CV464" s="172"/>
      <c r="CW464" s="172"/>
      <c r="CX464" s="172"/>
      <c r="CY464" s="172"/>
      <c r="CZ464" s="172"/>
      <c r="DA464" s="172"/>
      <c r="DB464" s="172"/>
      <c r="DC464" s="172"/>
      <c r="DD464" s="172"/>
      <c r="DE464" s="172"/>
      <c r="DF464" s="172"/>
      <c r="DG464" s="172"/>
      <c r="DH464" s="172"/>
      <c r="DI464" s="172"/>
    </row>
    <row r="465" spans="1:113" hidden="1">
      <c r="A465" s="178" t="s">
        <v>709</v>
      </c>
      <c r="B465" s="243"/>
      <c r="C465" s="242"/>
      <c r="D465" s="241"/>
      <c r="E465" s="240"/>
      <c r="F465" s="239"/>
      <c r="G465" s="238"/>
      <c r="H465" s="231"/>
      <c r="I465" s="237"/>
      <c r="J465" s="236"/>
      <c r="K465" s="236"/>
      <c r="L465" s="236"/>
      <c r="M465" s="236"/>
      <c r="N465" s="236"/>
      <c r="O465" s="236"/>
      <c r="P465" s="236"/>
      <c r="Q465" s="236"/>
      <c r="R465" s="236"/>
      <c r="S465" s="236"/>
      <c r="T465" s="236"/>
      <c r="U465" s="236"/>
      <c r="V465" s="236"/>
      <c r="W465" s="236"/>
      <c r="X465" s="236"/>
      <c r="Y465" s="236"/>
      <c r="Z465" s="236"/>
      <c r="AA465" s="236"/>
      <c r="AB465" s="236"/>
      <c r="AC465" s="236"/>
      <c r="AD465" s="236"/>
      <c r="AE465" s="236"/>
      <c r="AF465" s="236"/>
      <c r="AG465" s="236"/>
      <c r="AH465" s="236"/>
      <c r="AI465" s="236"/>
      <c r="AJ465" s="236"/>
      <c r="AK465" s="236"/>
      <c r="AL465" s="236"/>
      <c r="AM465" s="236"/>
      <c r="AN465" s="236"/>
      <c r="AO465" s="236"/>
      <c r="AP465" s="236"/>
      <c r="AQ465" s="236"/>
      <c r="AR465" s="236"/>
      <c r="AS465" s="177">
        <f t="shared" si="10"/>
        <v>0</v>
      </c>
    </row>
    <row r="466" spans="1:113" s="225" customFormat="1" hidden="1">
      <c r="A466" s="178" t="s">
        <v>710</v>
      </c>
      <c r="B466" s="243"/>
      <c r="C466" s="242"/>
      <c r="D466" s="241"/>
      <c r="E466" s="240"/>
      <c r="F466" s="239"/>
      <c r="G466" s="238"/>
      <c r="H466" s="231"/>
      <c r="I466" s="237"/>
      <c r="J466" s="236"/>
      <c r="K466" s="236"/>
      <c r="L466" s="236"/>
      <c r="M466" s="236"/>
      <c r="N466" s="236"/>
      <c r="O466" s="236"/>
      <c r="P466" s="236"/>
      <c r="Q466" s="236"/>
      <c r="R466" s="236"/>
      <c r="S466" s="236"/>
      <c r="T466" s="236"/>
      <c r="U466" s="236"/>
      <c r="V466" s="236"/>
      <c r="W466" s="236"/>
      <c r="X466" s="236"/>
      <c r="Y466" s="236"/>
      <c r="Z466" s="236"/>
      <c r="AA466" s="236"/>
      <c r="AB466" s="236"/>
      <c r="AC466" s="236"/>
      <c r="AD466" s="236"/>
      <c r="AE466" s="236"/>
      <c r="AF466" s="236"/>
      <c r="AG466" s="236"/>
      <c r="AH466" s="236"/>
      <c r="AI466" s="236"/>
      <c r="AJ466" s="236"/>
      <c r="AK466" s="236"/>
      <c r="AL466" s="236"/>
      <c r="AM466" s="236"/>
      <c r="AN466" s="236"/>
      <c r="AO466" s="236"/>
      <c r="AP466" s="236"/>
      <c r="AQ466" s="236"/>
      <c r="AR466" s="236"/>
      <c r="AS466" s="177">
        <f t="shared" si="10"/>
        <v>0</v>
      </c>
      <c r="AT466" s="172"/>
      <c r="AU466" s="173"/>
      <c r="AV466" s="173"/>
      <c r="AW466" s="173"/>
      <c r="AX466" s="172"/>
      <c r="AY466" s="172"/>
      <c r="AZ466" s="172"/>
      <c r="BA466" s="172"/>
      <c r="BB466" s="172"/>
      <c r="BC466" s="172"/>
      <c r="BD466" s="172"/>
      <c r="BE466" s="172"/>
      <c r="BF466" s="172"/>
      <c r="BG466" s="172"/>
      <c r="BH466" s="172"/>
      <c r="BI466" s="172"/>
      <c r="BJ466" s="172"/>
      <c r="BK466" s="172"/>
      <c r="BL466" s="172"/>
      <c r="BM466" s="172"/>
      <c r="BN466" s="172"/>
      <c r="BO466" s="172"/>
      <c r="BP466" s="172"/>
      <c r="BQ466" s="172"/>
      <c r="BR466" s="172"/>
      <c r="BS466" s="172"/>
      <c r="BT466" s="172"/>
      <c r="BU466" s="172"/>
      <c r="BV466" s="172"/>
      <c r="BW466" s="172"/>
      <c r="BX466" s="172"/>
      <c r="BY466" s="172"/>
      <c r="BZ466" s="172"/>
      <c r="CA466" s="172"/>
      <c r="CB466" s="172"/>
      <c r="CC466" s="172"/>
      <c r="CD466" s="172"/>
      <c r="CE466" s="172"/>
      <c r="CF466" s="172"/>
      <c r="CG466" s="172"/>
      <c r="CH466" s="172"/>
      <c r="CI466" s="172"/>
      <c r="CJ466" s="172"/>
      <c r="CK466" s="172"/>
      <c r="CL466" s="172"/>
      <c r="CM466" s="172"/>
      <c r="CN466" s="172"/>
      <c r="CO466" s="172"/>
      <c r="CP466" s="172"/>
      <c r="CQ466" s="172"/>
      <c r="CR466" s="172"/>
      <c r="CS466" s="172"/>
      <c r="CT466" s="172"/>
      <c r="CU466" s="172"/>
      <c r="CV466" s="172"/>
      <c r="CW466" s="172"/>
      <c r="CX466" s="172"/>
      <c r="CY466" s="172"/>
      <c r="CZ466" s="172"/>
      <c r="DA466" s="172"/>
      <c r="DB466" s="172"/>
      <c r="DC466" s="172"/>
      <c r="DD466" s="172"/>
      <c r="DE466" s="172"/>
      <c r="DF466" s="172"/>
      <c r="DG466" s="172"/>
      <c r="DH466" s="172"/>
      <c r="DI466" s="172"/>
    </row>
    <row r="467" spans="1:113" s="225" customFormat="1" hidden="1">
      <c r="A467" s="178" t="s">
        <v>711</v>
      </c>
      <c r="B467" s="243"/>
      <c r="C467" s="242"/>
      <c r="D467" s="241"/>
      <c r="E467" s="240"/>
      <c r="F467" s="239"/>
      <c r="G467" s="238"/>
      <c r="H467" s="231"/>
      <c r="I467" s="237"/>
      <c r="J467" s="236"/>
      <c r="K467" s="236"/>
      <c r="L467" s="236"/>
      <c r="M467" s="236"/>
      <c r="N467" s="236"/>
      <c r="O467" s="236"/>
      <c r="P467" s="236"/>
      <c r="Q467" s="236"/>
      <c r="R467" s="236"/>
      <c r="S467" s="236"/>
      <c r="T467" s="236"/>
      <c r="U467" s="236"/>
      <c r="V467" s="236"/>
      <c r="W467" s="236"/>
      <c r="X467" s="236"/>
      <c r="Y467" s="236"/>
      <c r="Z467" s="236"/>
      <c r="AA467" s="236"/>
      <c r="AB467" s="236"/>
      <c r="AC467" s="236"/>
      <c r="AD467" s="236"/>
      <c r="AE467" s="236"/>
      <c r="AF467" s="236"/>
      <c r="AG467" s="236"/>
      <c r="AH467" s="236"/>
      <c r="AI467" s="236"/>
      <c r="AJ467" s="236"/>
      <c r="AK467" s="236"/>
      <c r="AL467" s="236"/>
      <c r="AM467" s="236"/>
      <c r="AN467" s="236"/>
      <c r="AO467" s="236"/>
      <c r="AP467" s="236"/>
      <c r="AQ467" s="236"/>
      <c r="AR467" s="236"/>
      <c r="AS467" s="177">
        <f t="shared" si="10"/>
        <v>0</v>
      </c>
      <c r="AT467" s="172"/>
      <c r="AU467" s="173"/>
      <c r="AV467" s="173"/>
      <c r="AW467" s="173"/>
      <c r="AX467" s="172"/>
      <c r="AY467" s="172"/>
      <c r="AZ467" s="172"/>
      <c r="BA467" s="172"/>
      <c r="BB467" s="172"/>
      <c r="BC467" s="172"/>
      <c r="BD467" s="172"/>
      <c r="BE467" s="172"/>
      <c r="BF467" s="172"/>
      <c r="BG467" s="172"/>
      <c r="BH467" s="172"/>
      <c r="BI467" s="172"/>
      <c r="BJ467" s="172"/>
      <c r="BK467" s="172"/>
      <c r="BL467" s="172"/>
      <c r="BM467" s="172"/>
      <c r="BN467" s="172"/>
      <c r="BO467" s="172"/>
      <c r="BP467" s="172"/>
      <c r="BQ467" s="172"/>
      <c r="BR467" s="172"/>
      <c r="BS467" s="172"/>
      <c r="BT467" s="172"/>
      <c r="BU467" s="172"/>
      <c r="BV467" s="172"/>
      <c r="BW467" s="172"/>
      <c r="BX467" s="172"/>
      <c r="BY467" s="172"/>
      <c r="BZ467" s="172"/>
      <c r="CA467" s="172"/>
      <c r="CB467" s="172"/>
      <c r="CC467" s="172"/>
      <c r="CD467" s="172"/>
      <c r="CE467" s="172"/>
      <c r="CF467" s="172"/>
      <c r="CG467" s="172"/>
      <c r="CH467" s="172"/>
      <c r="CI467" s="172"/>
      <c r="CJ467" s="172"/>
      <c r="CK467" s="172"/>
      <c r="CL467" s="172"/>
      <c r="CM467" s="172"/>
      <c r="CN467" s="172"/>
      <c r="CO467" s="172"/>
      <c r="CP467" s="172"/>
      <c r="CQ467" s="172"/>
      <c r="CR467" s="172"/>
      <c r="CS467" s="172"/>
      <c r="CT467" s="172"/>
      <c r="CU467" s="172"/>
      <c r="CV467" s="172"/>
      <c r="CW467" s="172"/>
      <c r="CX467" s="172"/>
      <c r="CY467" s="172"/>
      <c r="CZ467" s="172"/>
      <c r="DA467" s="172"/>
      <c r="DB467" s="172"/>
      <c r="DC467" s="172"/>
      <c r="DD467" s="172"/>
      <c r="DE467" s="172"/>
      <c r="DF467" s="172"/>
      <c r="DG467" s="172"/>
      <c r="DH467" s="172"/>
      <c r="DI467" s="172"/>
    </row>
    <row r="468" spans="1:113" s="225" customFormat="1" hidden="1">
      <c r="A468" s="178" t="s">
        <v>712</v>
      </c>
      <c r="B468" s="243"/>
      <c r="C468" s="242"/>
      <c r="D468" s="241"/>
      <c r="E468" s="240"/>
      <c r="F468" s="239"/>
      <c r="G468" s="238"/>
      <c r="H468" s="231"/>
      <c r="I468" s="237"/>
      <c r="J468" s="236"/>
      <c r="K468" s="236"/>
      <c r="L468" s="236"/>
      <c r="M468" s="236"/>
      <c r="N468" s="236"/>
      <c r="O468" s="236"/>
      <c r="P468" s="236"/>
      <c r="Q468" s="236"/>
      <c r="R468" s="236"/>
      <c r="S468" s="236"/>
      <c r="T468" s="236"/>
      <c r="U468" s="236"/>
      <c r="V468" s="236"/>
      <c r="W468" s="236"/>
      <c r="X468" s="236"/>
      <c r="Y468" s="236"/>
      <c r="Z468" s="236"/>
      <c r="AA468" s="236"/>
      <c r="AB468" s="236"/>
      <c r="AC468" s="236"/>
      <c r="AD468" s="236"/>
      <c r="AE468" s="236"/>
      <c r="AF468" s="236"/>
      <c r="AG468" s="236"/>
      <c r="AH468" s="236"/>
      <c r="AI468" s="236"/>
      <c r="AJ468" s="236"/>
      <c r="AK468" s="236"/>
      <c r="AL468" s="236"/>
      <c r="AM468" s="236"/>
      <c r="AN468" s="236"/>
      <c r="AO468" s="236"/>
      <c r="AP468" s="236"/>
      <c r="AQ468" s="236"/>
      <c r="AR468" s="236"/>
      <c r="AS468" s="177">
        <f t="shared" si="10"/>
        <v>0</v>
      </c>
      <c r="AT468" s="172"/>
      <c r="AU468" s="173"/>
      <c r="AV468" s="173"/>
      <c r="AW468" s="173"/>
      <c r="AX468" s="172"/>
      <c r="AY468" s="172"/>
      <c r="AZ468" s="172"/>
      <c r="BA468" s="172"/>
      <c r="BB468" s="172"/>
      <c r="BC468" s="172"/>
      <c r="BD468" s="172"/>
      <c r="BE468" s="172"/>
      <c r="BF468" s="172"/>
      <c r="BG468" s="172"/>
      <c r="BH468" s="172"/>
      <c r="BI468" s="172"/>
      <c r="BJ468" s="172"/>
      <c r="BK468" s="172"/>
      <c r="BL468" s="172"/>
      <c r="BM468" s="172"/>
      <c r="BN468" s="172"/>
      <c r="BO468" s="172"/>
      <c r="BP468" s="172"/>
      <c r="BQ468" s="172"/>
      <c r="BR468" s="172"/>
      <c r="BS468" s="172"/>
      <c r="BT468" s="172"/>
      <c r="BU468" s="172"/>
      <c r="BV468" s="172"/>
      <c r="BW468" s="172"/>
      <c r="BX468" s="172"/>
      <c r="BY468" s="172"/>
      <c r="BZ468" s="172"/>
      <c r="CA468" s="172"/>
      <c r="CB468" s="172"/>
      <c r="CC468" s="172"/>
      <c r="CD468" s="172"/>
      <c r="CE468" s="172"/>
      <c r="CF468" s="172"/>
      <c r="CG468" s="172"/>
      <c r="CH468" s="172"/>
      <c r="CI468" s="172"/>
      <c r="CJ468" s="172"/>
      <c r="CK468" s="172"/>
      <c r="CL468" s="172"/>
      <c r="CM468" s="172"/>
      <c r="CN468" s="172"/>
      <c r="CO468" s="172"/>
      <c r="CP468" s="172"/>
      <c r="CQ468" s="172"/>
      <c r="CR468" s="172"/>
      <c r="CS468" s="172"/>
      <c r="CT468" s="172"/>
      <c r="CU468" s="172"/>
      <c r="CV468" s="172"/>
      <c r="CW468" s="172"/>
      <c r="CX468" s="172"/>
      <c r="CY468" s="172"/>
      <c r="CZ468" s="172"/>
      <c r="DA468" s="172"/>
      <c r="DB468" s="172"/>
      <c r="DC468" s="172"/>
      <c r="DD468" s="172"/>
      <c r="DE468" s="172"/>
      <c r="DF468" s="172"/>
      <c r="DG468" s="172"/>
      <c r="DH468" s="172"/>
      <c r="DI468" s="172"/>
    </row>
    <row r="469" spans="1:113" s="225" customFormat="1" hidden="1">
      <c r="A469" s="178" t="s">
        <v>713</v>
      </c>
      <c r="B469" s="243"/>
      <c r="C469" s="242"/>
      <c r="D469" s="241"/>
      <c r="E469" s="240"/>
      <c r="F469" s="239"/>
      <c r="G469" s="238"/>
      <c r="H469" s="231"/>
      <c r="I469" s="237"/>
      <c r="J469" s="236"/>
      <c r="K469" s="236"/>
      <c r="L469" s="236"/>
      <c r="M469" s="236"/>
      <c r="N469" s="236"/>
      <c r="O469" s="236"/>
      <c r="P469" s="236"/>
      <c r="Q469" s="236"/>
      <c r="R469" s="236"/>
      <c r="S469" s="236"/>
      <c r="T469" s="236"/>
      <c r="U469" s="236"/>
      <c r="V469" s="236"/>
      <c r="W469" s="236"/>
      <c r="X469" s="236"/>
      <c r="Y469" s="236"/>
      <c r="Z469" s="236"/>
      <c r="AA469" s="236"/>
      <c r="AB469" s="236"/>
      <c r="AC469" s="236"/>
      <c r="AD469" s="236"/>
      <c r="AE469" s="236"/>
      <c r="AF469" s="236"/>
      <c r="AG469" s="236"/>
      <c r="AH469" s="236"/>
      <c r="AI469" s="236"/>
      <c r="AJ469" s="236"/>
      <c r="AK469" s="236"/>
      <c r="AL469" s="236"/>
      <c r="AM469" s="236"/>
      <c r="AN469" s="236"/>
      <c r="AO469" s="236"/>
      <c r="AP469" s="236"/>
      <c r="AQ469" s="236"/>
      <c r="AR469" s="236"/>
      <c r="AS469" s="177">
        <f t="shared" si="10"/>
        <v>0</v>
      </c>
      <c r="AT469" s="172"/>
      <c r="AU469" s="173"/>
      <c r="AV469" s="173"/>
      <c r="AW469" s="173"/>
      <c r="AX469" s="172"/>
      <c r="AY469" s="172"/>
      <c r="AZ469" s="172"/>
      <c r="BA469" s="172"/>
      <c r="BB469" s="172"/>
      <c r="BC469" s="172"/>
      <c r="BD469" s="172"/>
      <c r="BE469" s="172"/>
      <c r="BF469" s="172"/>
      <c r="BG469" s="172"/>
      <c r="BH469" s="172"/>
      <c r="BI469" s="172"/>
      <c r="BJ469" s="172"/>
      <c r="BK469" s="172"/>
      <c r="BL469" s="172"/>
      <c r="BM469" s="172"/>
      <c r="BN469" s="172"/>
      <c r="BO469" s="172"/>
      <c r="BP469" s="172"/>
      <c r="BQ469" s="172"/>
      <c r="BR469" s="172"/>
      <c r="BS469" s="172"/>
      <c r="BT469" s="172"/>
      <c r="BU469" s="172"/>
      <c r="BV469" s="172"/>
      <c r="BW469" s="172"/>
      <c r="BX469" s="172"/>
      <c r="BY469" s="172"/>
      <c r="BZ469" s="172"/>
      <c r="CA469" s="172"/>
      <c r="CB469" s="172"/>
      <c r="CC469" s="172"/>
      <c r="CD469" s="172"/>
      <c r="CE469" s="172"/>
      <c r="CF469" s="172"/>
      <c r="CG469" s="172"/>
      <c r="CH469" s="172"/>
      <c r="CI469" s="172"/>
      <c r="CJ469" s="172"/>
      <c r="CK469" s="172"/>
      <c r="CL469" s="172"/>
      <c r="CM469" s="172"/>
      <c r="CN469" s="172"/>
      <c r="CO469" s="172"/>
      <c r="CP469" s="172"/>
      <c r="CQ469" s="172"/>
      <c r="CR469" s="172"/>
      <c r="CS469" s="172"/>
      <c r="CT469" s="172"/>
      <c r="CU469" s="172"/>
      <c r="CV469" s="172"/>
      <c r="CW469" s="172"/>
      <c r="CX469" s="172"/>
      <c r="CY469" s="172"/>
      <c r="CZ469" s="172"/>
      <c r="DA469" s="172"/>
      <c r="DB469" s="172"/>
      <c r="DC469" s="172"/>
      <c r="DD469" s="172"/>
      <c r="DE469" s="172"/>
      <c r="DF469" s="172"/>
      <c r="DG469" s="172"/>
      <c r="DH469" s="172"/>
      <c r="DI469" s="172"/>
    </row>
    <row r="470" spans="1:113" s="225" customFormat="1" hidden="1">
      <c r="A470" s="178" t="s">
        <v>714</v>
      </c>
      <c r="B470" s="243"/>
      <c r="C470" s="242"/>
      <c r="D470" s="241"/>
      <c r="E470" s="240"/>
      <c r="F470" s="239"/>
      <c r="G470" s="238"/>
      <c r="H470" s="231"/>
      <c r="I470" s="237"/>
      <c r="J470" s="236"/>
      <c r="K470" s="236"/>
      <c r="L470" s="236"/>
      <c r="M470" s="236"/>
      <c r="N470" s="236"/>
      <c r="O470" s="236"/>
      <c r="P470" s="236"/>
      <c r="Q470" s="236"/>
      <c r="R470" s="236"/>
      <c r="S470" s="236"/>
      <c r="T470" s="236"/>
      <c r="U470" s="236"/>
      <c r="V470" s="236"/>
      <c r="W470" s="236"/>
      <c r="X470" s="236"/>
      <c r="Y470" s="236"/>
      <c r="Z470" s="236"/>
      <c r="AA470" s="236"/>
      <c r="AB470" s="236"/>
      <c r="AC470" s="236"/>
      <c r="AD470" s="236"/>
      <c r="AE470" s="236"/>
      <c r="AF470" s="236"/>
      <c r="AG470" s="236"/>
      <c r="AH470" s="236"/>
      <c r="AI470" s="236"/>
      <c r="AJ470" s="236"/>
      <c r="AK470" s="236"/>
      <c r="AL470" s="236"/>
      <c r="AM470" s="236"/>
      <c r="AN470" s="236"/>
      <c r="AO470" s="236"/>
      <c r="AP470" s="236"/>
      <c r="AQ470" s="236"/>
      <c r="AR470" s="236"/>
      <c r="AS470" s="177">
        <f t="shared" si="10"/>
        <v>0</v>
      </c>
      <c r="AT470" s="172"/>
      <c r="AU470" s="173"/>
      <c r="AV470" s="173"/>
      <c r="AW470" s="173"/>
      <c r="AX470" s="172"/>
      <c r="AY470" s="172"/>
      <c r="AZ470" s="172"/>
      <c r="BA470" s="172"/>
      <c r="BB470" s="172"/>
      <c r="BC470" s="172"/>
      <c r="BD470" s="172"/>
      <c r="BE470" s="172"/>
      <c r="BF470" s="172"/>
      <c r="BG470" s="172"/>
      <c r="BH470" s="172"/>
      <c r="BI470" s="172"/>
      <c r="BJ470" s="172"/>
      <c r="BK470" s="172"/>
      <c r="BL470" s="172"/>
      <c r="BM470" s="172"/>
      <c r="BN470" s="172"/>
      <c r="BO470" s="172"/>
      <c r="BP470" s="172"/>
      <c r="BQ470" s="172"/>
      <c r="BR470" s="172"/>
      <c r="BS470" s="172"/>
      <c r="BT470" s="172"/>
      <c r="BU470" s="172"/>
      <c r="BV470" s="172"/>
      <c r="BW470" s="172"/>
      <c r="BX470" s="172"/>
      <c r="BY470" s="172"/>
      <c r="BZ470" s="172"/>
      <c r="CA470" s="172"/>
      <c r="CB470" s="172"/>
      <c r="CC470" s="172"/>
      <c r="CD470" s="172"/>
      <c r="CE470" s="172"/>
      <c r="CF470" s="172"/>
      <c r="CG470" s="172"/>
      <c r="CH470" s="172"/>
      <c r="CI470" s="172"/>
      <c r="CJ470" s="172"/>
      <c r="CK470" s="172"/>
      <c r="CL470" s="172"/>
      <c r="CM470" s="172"/>
      <c r="CN470" s="172"/>
      <c r="CO470" s="172"/>
      <c r="CP470" s="172"/>
      <c r="CQ470" s="172"/>
      <c r="CR470" s="172"/>
      <c r="CS470" s="172"/>
      <c r="CT470" s="172"/>
      <c r="CU470" s="172"/>
      <c r="CV470" s="172"/>
      <c r="CW470" s="172"/>
      <c r="CX470" s="172"/>
      <c r="CY470" s="172"/>
      <c r="CZ470" s="172"/>
      <c r="DA470" s="172"/>
      <c r="DB470" s="172"/>
      <c r="DC470" s="172"/>
      <c r="DD470" s="172"/>
      <c r="DE470" s="172"/>
      <c r="DF470" s="172"/>
      <c r="DG470" s="172"/>
      <c r="DH470" s="172"/>
      <c r="DI470" s="172"/>
    </row>
    <row r="471" spans="1:113" s="225" customFormat="1" hidden="1">
      <c r="A471" s="178" t="s">
        <v>715</v>
      </c>
      <c r="B471" s="243"/>
      <c r="C471" s="242"/>
      <c r="D471" s="241"/>
      <c r="E471" s="240"/>
      <c r="F471" s="239"/>
      <c r="G471" s="238"/>
      <c r="H471" s="231"/>
      <c r="I471" s="237"/>
      <c r="J471" s="236"/>
      <c r="K471" s="236"/>
      <c r="L471" s="236"/>
      <c r="M471" s="236"/>
      <c r="N471" s="236"/>
      <c r="O471" s="236"/>
      <c r="P471" s="236"/>
      <c r="Q471" s="236"/>
      <c r="R471" s="236"/>
      <c r="S471" s="236"/>
      <c r="T471" s="236"/>
      <c r="U471" s="236"/>
      <c r="V471" s="236"/>
      <c r="W471" s="236"/>
      <c r="X471" s="236"/>
      <c r="Y471" s="236"/>
      <c r="Z471" s="236"/>
      <c r="AA471" s="236"/>
      <c r="AB471" s="236"/>
      <c r="AC471" s="236"/>
      <c r="AD471" s="236"/>
      <c r="AE471" s="236"/>
      <c r="AF471" s="236"/>
      <c r="AG471" s="236"/>
      <c r="AH471" s="236"/>
      <c r="AI471" s="236"/>
      <c r="AJ471" s="236"/>
      <c r="AK471" s="236"/>
      <c r="AL471" s="236"/>
      <c r="AM471" s="236"/>
      <c r="AN471" s="236"/>
      <c r="AO471" s="236"/>
      <c r="AP471" s="236"/>
      <c r="AQ471" s="236"/>
      <c r="AR471" s="236"/>
      <c r="AS471" s="177">
        <f t="shared" si="10"/>
        <v>0</v>
      </c>
      <c r="AT471" s="172"/>
      <c r="AU471" s="173"/>
      <c r="AV471" s="173"/>
      <c r="AW471" s="173"/>
      <c r="AX471" s="172"/>
      <c r="AY471" s="172"/>
      <c r="AZ471" s="172"/>
      <c r="BA471" s="172"/>
      <c r="BB471" s="172"/>
      <c r="BC471" s="172"/>
      <c r="BD471" s="172"/>
      <c r="BE471" s="172"/>
      <c r="BF471" s="172"/>
      <c r="BG471" s="172"/>
      <c r="BH471" s="172"/>
      <c r="BI471" s="172"/>
      <c r="BJ471" s="172"/>
      <c r="BK471" s="172"/>
      <c r="BL471" s="172"/>
      <c r="BM471" s="172"/>
      <c r="BN471" s="172"/>
      <c r="BO471" s="172"/>
      <c r="BP471" s="172"/>
      <c r="BQ471" s="172"/>
      <c r="BR471" s="172"/>
      <c r="BS471" s="172"/>
      <c r="BT471" s="172"/>
      <c r="BU471" s="172"/>
      <c r="BV471" s="172"/>
      <c r="BW471" s="172"/>
      <c r="BX471" s="172"/>
      <c r="BY471" s="172"/>
      <c r="BZ471" s="172"/>
      <c r="CA471" s="172"/>
      <c r="CB471" s="172"/>
      <c r="CC471" s="172"/>
      <c r="CD471" s="172"/>
      <c r="CE471" s="172"/>
      <c r="CF471" s="172"/>
      <c r="CG471" s="172"/>
      <c r="CH471" s="172"/>
      <c r="CI471" s="172"/>
      <c r="CJ471" s="172"/>
      <c r="CK471" s="172"/>
      <c r="CL471" s="172"/>
      <c r="CM471" s="172"/>
      <c r="CN471" s="172"/>
      <c r="CO471" s="172"/>
      <c r="CP471" s="172"/>
      <c r="CQ471" s="172"/>
      <c r="CR471" s="172"/>
      <c r="CS471" s="172"/>
      <c r="CT471" s="172"/>
      <c r="CU471" s="172"/>
      <c r="CV471" s="172"/>
      <c r="CW471" s="172"/>
      <c r="CX471" s="172"/>
      <c r="CY471" s="172"/>
      <c r="CZ471" s="172"/>
      <c r="DA471" s="172"/>
      <c r="DB471" s="172"/>
      <c r="DC471" s="172"/>
      <c r="DD471" s="172"/>
      <c r="DE471" s="172"/>
      <c r="DF471" s="172"/>
      <c r="DG471" s="172"/>
      <c r="DH471" s="172"/>
      <c r="DI471" s="172"/>
    </row>
    <row r="472" spans="1:113" s="225" customFormat="1" hidden="1">
      <c r="A472" s="178" t="s">
        <v>716</v>
      </c>
      <c r="B472" s="243"/>
      <c r="C472" s="242"/>
      <c r="D472" s="241"/>
      <c r="E472" s="240"/>
      <c r="F472" s="239"/>
      <c r="G472" s="238"/>
      <c r="H472" s="231"/>
      <c r="I472" s="237"/>
      <c r="J472" s="236"/>
      <c r="K472" s="236"/>
      <c r="L472" s="236"/>
      <c r="M472" s="236"/>
      <c r="N472" s="236"/>
      <c r="O472" s="236"/>
      <c r="P472" s="236"/>
      <c r="Q472" s="236"/>
      <c r="R472" s="236"/>
      <c r="S472" s="236"/>
      <c r="T472" s="236"/>
      <c r="U472" s="236"/>
      <c r="V472" s="236"/>
      <c r="W472" s="236"/>
      <c r="X472" s="236"/>
      <c r="Y472" s="236"/>
      <c r="Z472" s="236"/>
      <c r="AA472" s="236"/>
      <c r="AB472" s="236"/>
      <c r="AC472" s="236"/>
      <c r="AD472" s="236"/>
      <c r="AE472" s="236"/>
      <c r="AF472" s="236"/>
      <c r="AG472" s="236"/>
      <c r="AH472" s="236"/>
      <c r="AI472" s="236"/>
      <c r="AJ472" s="236"/>
      <c r="AK472" s="236"/>
      <c r="AL472" s="236"/>
      <c r="AM472" s="236"/>
      <c r="AN472" s="236"/>
      <c r="AO472" s="236"/>
      <c r="AP472" s="236"/>
      <c r="AQ472" s="236"/>
      <c r="AR472" s="236"/>
      <c r="AS472" s="177">
        <f t="shared" si="10"/>
        <v>0</v>
      </c>
      <c r="AT472" s="172"/>
      <c r="AU472" s="173"/>
      <c r="AV472" s="173"/>
      <c r="AW472" s="173"/>
      <c r="AX472" s="172"/>
      <c r="AY472" s="172"/>
      <c r="AZ472" s="172"/>
      <c r="BA472" s="172"/>
      <c r="BB472" s="172"/>
      <c r="BC472" s="172"/>
      <c r="BD472" s="172"/>
      <c r="BE472" s="172"/>
      <c r="BF472" s="172"/>
      <c r="BG472" s="172"/>
      <c r="BH472" s="172"/>
      <c r="BI472" s="172"/>
      <c r="BJ472" s="172"/>
      <c r="BK472" s="172"/>
      <c r="BL472" s="172"/>
      <c r="BM472" s="172"/>
      <c r="BN472" s="172"/>
      <c r="BO472" s="172"/>
      <c r="BP472" s="172"/>
      <c r="BQ472" s="172"/>
      <c r="BR472" s="172"/>
      <c r="BS472" s="172"/>
      <c r="BT472" s="172"/>
      <c r="BU472" s="172"/>
      <c r="BV472" s="172"/>
      <c r="BW472" s="172"/>
      <c r="BX472" s="172"/>
      <c r="BY472" s="172"/>
      <c r="BZ472" s="172"/>
      <c r="CA472" s="172"/>
      <c r="CB472" s="172"/>
      <c r="CC472" s="172"/>
      <c r="CD472" s="172"/>
      <c r="CE472" s="172"/>
      <c r="CF472" s="172"/>
      <c r="CG472" s="172"/>
      <c r="CH472" s="172"/>
      <c r="CI472" s="172"/>
      <c r="CJ472" s="172"/>
      <c r="CK472" s="172"/>
      <c r="CL472" s="172"/>
      <c r="CM472" s="172"/>
      <c r="CN472" s="172"/>
      <c r="CO472" s="172"/>
      <c r="CP472" s="172"/>
      <c r="CQ472" s="172"/>
      <c r="CR472" s="172"/>
      <c r="CS472" s="172"/>
      <c r="CT472" s="172"/>
      <c r="CU472" s="172"/>
      <c r="CV472" s="172"/>
      <c r="CW472" s="172"/>
      <c r="CX472" s="172"/>
      <c r="CY472" s="172"/>
      <c r="CZ472" s="172"/>
      <c r="DA472" s="172"/>
      <c r="DB472" s="172"/>
      <c r="DC472" s="172"/>
      <c r="DD472" s="172"/>
      <c r="DE472" s="172"/>
      <c r="DF472" s="172"/>
      <c r="DG472" s="172"/>
      <c r="DH472" s="172"/>
      <c r="DI472" s="172"/>
    </row>
    <row r="473" spans="1:113" s="225" customFormat="1" hidden="1">
      <c r="A473" s="178" t="s">
        <v>717</v>
      </c>
      <c r="B473" s="243"/>
      <c r="C473" s="242"/>
      <c r="D473" s="241"/>
      <c r="E473" s="240"/>
      <c r="F473" s="239"/>
      <c r="G473" s="238"/>
      <c r="H473" s="231"/>
      <c r="I473" s="237"/>
      <c r="J473" s="236"/>
      <c r="K473" s="236"/>
      <c r="L473" s="236"/>
      <c r="M473" s="236"/>
      <c r="N473" s="236"/>
      <c r="O473" s="236"/>
      <c r="P473" s="236"/>
      <c r="Q473" s="236"/>
      <c r="R473" s="236"/>
      <c r="S473" s="236"/>
      <c r="T473" s="236"/>
      <c r="U473" s="236"/>
      <c r="V473" s="236"/>
      <c r="W473" s="236"/>
      <c r="X473" s="236"/>
      <c r="Y473" s="236"/>
      <c r="Z473" s="236"/>
      <c r="AA473" s="236"/>
      <c r="AB473" s="236"/>
      <c r="AC473" s="236"/>
      <c r="AD473" s="236"/>
      <c r="AE473" s="236"/>
      <c r="AF473" s="236"/>
      <c r="AG473" s="236"/>
      <c r="AH473" s="236"/>
      <c r="AI473" s="236"/>
      <c r="AJ473" s="236"/>
      <c r="AK473" s="236"/>
      <c r="AL473" s="236"/>
      <c r="AM473" s="236"/>
      <c r="AN473" s="236"/>
      <c r="AO473" s="236"/>
      <c r="AP473" s="236"/>
      <c r="AQ473" s="236"/>
      <c r="AR473" s="236"/>
      <c r="AS473" s="177">
        <f t="shared" si="10"/>
        <v>0</v>
      </c>
      <c r="AT473" s="172"/>
      <c r="AU473" s="173"/>
      <c r="AV473" s="173"/>
      <c r="AW473" s="173"/>
      <c r="AX473" s="172"/>
      <c r="AY473" s="172"/>
      <c r="AZ473" s="172"/>
      <c r="BA473" s="172"/>
      <c r="BB473" s="172"/>
      <c r="BC473" s="172"/>
      <c r="BD473" s="172"/>
      <c r="BE473" s="172"/>
      <c r="BF473" s="172"/>
      <c r="BG473" s="172"/>
      <c r="BH473" s="172"/>
      <c r="BI473" s="172"/>
      <c r="BJ473" s="172"/>
      <c r="BK473" s="172"/>
      <c r="BL473" s="172"/>
      <c r="BM473" s="172"/>
      <c r="BN473" s="172"/>
      <c r="BO473" s="172"/>
      <c r="BP473" s="172"/>
      <c r="BQ473" s="172"/>
      <c r="BR473" s="172"/>
      <c r="BS473" s="172"/>
      <c r="BT473" s="172"/>
      <c r="BU473" s="172"/>
      <c r="BV473" s="172"/>
      <c r="BW473" s="172"/>
      <c r="BX473" s="172"/>
      <c r="BY473" s="172"/>
      <c r="BZ473" s="172"/>
      <c r="CA473" s="172"/>
      <c r="CB473" s="172"/>
      <c r="CC473" s="172"/>
      <c r="CD473" s="172"/>
      <c r="CE473" s="172"/>
      <c r="CF473" s="172"/>
      <c r="CG473" s="172"/>
      <c r="CH473" s="172"/>
      <c r="CI473" s="172"/>
      <c r="CJ473" s="172"/>
      <c r="CK473" s="172"/>
      <c r="CL473" s="172"/>
      <c r="CM473" s="172"/>
      <c r="CN473" s="172"/>
      <c r="CO473" s="172"/>
      <c r="CP473" s="172"/>
      <c r="CQ473" s="172"/>
      <c r="CR473" s="172"/>
      <c r="CS473" s="172"/>
      <c r="CT473" s="172"/>
      <c r="CU473" s="172"/>
      <c r="CV473" s="172"/>
      <c r="CW473" s="172"/>
      <c r="CX473" s="172"/>
      <c r="CY473" s="172"/>
      <c r="CZ473" s="172"/>
      <c r="DA473" s="172"/>
      <c r="DB473" s="172"/>
      <c r="DC473" s="172"/>
      <c r="DD473" s="172"/>
      <c r="DE473" s="172"/>
      <c r="DF473" s="172"/>
      <c r="DG473" s="172"/>
      <c r="DH473" s="172"/>
      <c r="DI473" s="172"/>
    </row>
    <row r="474" spans="1:113" s="225" customFormat="1" hidden="1">
      <c r="A474" s="178" t="s">
        <v>718</v>
      </c>
      <c r="B474" s="243"/>
      <c r="C474" s="242"/>
      <c r="D474" s="241"/>
      <c r="E474" s="240"/>
      <c r="F474" s="239"/>
      <c r="G474" s="238"/>
      <c r="H474" s="231"/>
      <c r="I474" s="237"/>
      <c r="J474" s="236"/>
      <c r="K474" s="236"/>
      <c r="L474" s="236"/>
      <c r="M474" s="236"/>
      <c r="N474" s="236"/>
      <c r="O474" s="236"/>
      <c r="P474" s="236"/>
      <c r="Q474" s="236"/>
      <c r="R474" s="236"/>
      <c r="S474" s="236"/>
      <c r="T474" s="236"/>
      <c r="U474" s="236"/>
      <c r="V474" s="236"/>
      <c r="W474" s="236"/>
      <c r="X474" s="236"/>
      <c r="Y474" s="236"/>
      <c r="Z474" s="236"/>
      <c r="AA474" s="236"/>
      <c r="AB474" s="236"/>
      <c r="AC474" s="236"/>
      <c r="AD474" s="236"/>
      <c r="AE474" s="236"/>
      <c r="AF474" s="236"/>
      <c r="AG474" s="236"/>
      <c r="AH474" s="236"/>
      <c r="AI474" s="236"/>
      <c r="AJ474" s="236"/>
      <c r="AK474" s="236"/>
      <c r="AL474" s="236"/>
      <c r="AM474" s="236"/>
      <c r="AN474" s="236"/>
      <c r="AO474" s="236"/>
      <c r="AP474" s="236"/>
      <c r="AQ474" s="236"/>
      <c r="AR474" s="236"/>
      <c r="AS474" s="177">
        <f t="shared" si="10"/>
        <v>0</v>
      </c>
      <c r="AT474" s="172"/>
      <c r="AU474" s="173"/>
      <c r="AV474" s="173"/>
      <c r="AW474" s="173"/>
      <c r="AX474" s="172"/>
      <c r="AY474" s="172"/>
      <c r="AZ474" s="172"/>
      <c r="BA474" s="172"/>
      <c r="BB474" s="172"/>
      <c r="BC474" s="172"/>
      <c r="BD474" s="172"/>
      <c r="BE474" s="172"/>
      <c r="BF474" s="172"/>
      <c r="BG474" s="172"/>
      <c r="BH474" s="172"/>
      <c r="BI474" s="172"/>
      <c r="BJ474" s="172"/>
      <c r="BK474" s="172"/>
      <c r="BL474" s="172"/>
      <c r="BM474" s="172"/>
      <c r="BN474" s="172"/>
      <c r="BO474" s="172"/>
      <c r="BP474" s="172"/>
      <c r="BQ474" s="172"/>
      <c r="BR474" s="172"/>
      <c r="BS474" s="172"/>
      <c r="BT474" s="172"/>
      <c r="BU474" s="172"/>
      <c r="BV474" s="172"/>
      <c r="BW474" s="172"/>
      <c r="BX474" s="172"/>
      <c r="BY474" s="172"/>
      <c r="BZ474" s="172"/>
      <c r="CA474" s="172"/>
      <c r="CB474" s="172"/>
      <c r="CC474" s="172"/>
      <c r="CD474" s="172"/>
      <c r="CE474" s="172"/>
      <c r="CF474" s="172"/>
      <c r="CG474" s="172"/>
      <c r="CH474" s="172"/>
      <c r="CI474" s="172"/>
      <c r="CJ474" s="172"/>
      <c r="CK474" s="172"/>
      <c r="CL474" s="172"/>
      <c r="CM474" s="172"/>
      <c r="CN474" s="172"/>
      <c r="CO474" s="172"/>
      <c r="CP474" s="172"/>
      <c r="CQ474" s="172"/>
      <c r="CR474" s="172"/>
      <c r="CS474" s="172"/>
      <c r="CT474" s="172"/>
      <c r="CU474" s="172"/>
      <c r="CV474" s="172"/>
      <c r="CW474" s="172"/>
      <c r="CX474" s="172"/>
      <c r="CY474" s="172"/>
      <c r="CZ474" s="172"/>
      <c r="DA474" s="172"/>
      <c r="DB474" s="172"/>
      <c r="DC474" s="172"/>
      <c r="DD474" s="172"/>
      <c r="DE474" s="172"/>
      <c r="DF474" s="172"/>
      <c r="DG474" s="172"/>
      <c r="DH474" s="172"/>
      <c r="DI474" s="172"/>
    </row>
    <row r="475" spans="1:113" s="225" customFormat="1" hidden="1">
      <c r="A475" s="178" t="s">
        <v>719</v>
      </c>
      <c r="B475" s="243"/>
      <c r="C475" s="242"/>
      <c r="D475" s="241"/>
      <c r="E475" s="240"/>
      <c r="F475" s="239"/>
      <c r="G475" s="238"/>
      <c r="H475" s="231"/>
      <c r="I475" s="237"/>
      <c r="J475" s="236"/>
      <c r="K475" s="236"/>
      <c r="L475" s="236"/>
      <c r="M475" s="236"/>
      <c r="N475" s="236"/>
      <c r="O475" s="236"/>
      <c r="P475" s="236"/>
      <c r="Q475" s="236"/>
      <c r="R475" s="236"/>
      <c r="S475" s="236"/>
      <c r="T475" s="236"/>
      <c r="U475" s="236"/>
      <c r="V475" s="236"/>
      <c r="W475" s="236"/>
      <c r="X475" s="236"/>
      <c r="Y475" s="236"/>
      <c r="Z475" s="236"/>
      <c r="AA475" s="236"/>
      <c r="AB475" s="236"/>
      <c r="AC475" s="236"/>
      <c r="AD475" s="236"/>
      <c r="AE475" s="236"/>
      <c r="AF475" s="236"/>
      <c r="AG475" s="236"/>
      <c r="AH475" s="236"/>
      <c r="AI475" s="236"/>
      <c r="AJ475" s="236"/>
      <c r="AK475" s="236"/>
      <c r="AL475" s="236"/>
      <c r="AM475" s="236"/>
      <c r="AN475" s="236"/>
      <c r="AO475" s="236"/>
      <c r="AP475" s="236"/>
      <c r="AQ475" s="236"/>
      <c r="AR475" s="236"/>
      <c r="AS475" s="177">
        <f t="shared" si="10"/>
        <v>0</v>
      </c>
      <c r="AT475" s="172"/>
      <c r="AU475" s="173"/>
      <c r="AV475" s="173"/>
      <c r="AW475" s="173"/>
      <c r="AX475" s="172"/>
      <c r="AY475" s="172"/>
      <c r="AZ475" s="172"/>
      <c r="BA475" s="172"/>
      <c r="BB475" s="172"/>
      <c r="BC475" s="172"/>
      <c r="BD475" s="172"/>
      <c r="BE475" s="172"/>
      <c r="BF475" s="172"/>
      <c r="BG475" s="172"/>
      <c r="BH475" s="172"/>
      <c r="BI475" s="172"/>
      <c r="BJ475" s="172"/>
      <c r="BK475" s="172"/>
      <c r="BL475" s="172"/>
      <c r="BM475" s="172"/>
      <c r="BN475" s="172"/>
      <c r="BO475" s="172"/>
      <c r="BP475" s="172"/>
      <c r="BQ475" s="172"/>
      <c r="BR475" s="172"/>
      <c r="BS475" s="172"/>
      <c r="BT475" s="172"/>
      <c r="BU475" s="172"/>
      <c r="BV475" s="172"/>
      <c r="BW475" s="172"/>
      <c r="BX475" s="172"/>
      <c r="BY475" s="172"/>
      <c r="BZ475" s="172"/>
      <c r="CA475" s="172"/>
      <c r="CB475" s="172"/>
      <c r="CC475" s="172"/>
      <c r="CD475" s="172"/>
      <c r="CE475" s="172"/>
      <c r="CF475" s="172"/>
      <c r="CG475" s="172"/>
      <c r="CH475" s="172"/>
      <c r="CI475" s="172"/>
      <c r="CJ475" s="172"/>
      <c r="CK475" s="172"/>
      <c r="CL475" s="172"/>
      <c r="CM475" s="172"/>
      <c r="CN475" s="172"/>
      <c r="CO475" s="172"/>
      <c r="CP475" s="172"/>
      <c r="CQ475" s="172"/>
      <c r="CR475" s="172"/>
      <c r="CS475" s="172"/>
      <c r="CT475" s="172"/>
      <c r="CU475" s="172"/>
      <c r="CV475" s="172"/>
      <c r="CW475" s="172"/>
      <c r="CX475" s="172"/>
      <c r="CY475" s="172"/>
      <c r="CZ475" s="172"/>
      <c r="DA475" s="172"/>
      <c r="DB475" s="172"/>
      <c r="DC475" s="172"/>
      <c r="DD475" s="172"/>
      <c r="DE475" s="172"/>
      <c r="DF475" s="172"/>
      <c r="DG475" s="172"/>
      <c r="DH475" s="172"/>
      <c r="DI475" s="172"/>
    </row>
    <row r="476" spans="1:113" s="225" customFormat="1" hidden="1">
      <c r="A476" s="178" t="s">
        <v>720</v>
      </c>
      <c r="B476" s="243"/>
      <c r="C476" s="242"/>
      <c r="D476" s="241"/>
      <c r="E476" s="240"/>
      <c r="F476" s="239"/>
      <c r="G476" s="238"/>
      <c r="H476" s="231"/>
      <c r="I476" s="237"/>
      <c r="J476" s="236"/>
      <c r="K476" s="236"/>
      <c r="L476" s="236"/>
      <c r="M476" s="236"/>
      <c r="N476" s="236"/>
      <c r="O476" s="236"/>
      <c r="P476" s="236"/>
      <c r="Q476" s="236"/>
      <c r="R476" s="236"/>
      <c r="S476" s="236"/>
      <c r="T476" s="236"/>
      <c r="U476" s="236"/>
      <c r="V476" s="236"/>
      <c r="W476" s="236"/>
      <c r="X476" s="236"/>
      <c r="Y476" s="236"/>
      <c r="Z476" s="236"/>
      <c r="AA476" s="236"/>
      <c r="AB476" s="236"/>
      <c r="AC476" s="236"/>
      <c r="AD476" s="236"/>
      <c r="AE476" s="236"/>
      <c r="AF476" s="236"/>
      <c r="AG476" s="236"/>
      <c r="AH476" s="236"/>
      <c r="AI476" s="236"/>
      <c r="AJ476" s="236"/>
      <c r="AK476" s="236"/>
      <c r="AL476" s="236"/>
      <c r="AM476" s="236"/>
      <c r="AN476" s="236"/>
      <c r="AO476" s="236"/>
      <c r="AP476" s="236"/>
      <c r="AQ476" s="236"/>
      <c r="AR476" s="236"/>
      <c r="AS476" s="177">
        <f t="shared" si="10"/>
        <v>0</v>
      </c>
      <c r="AT476" s="172"/>
      <c r="AU476" s="173"/>
      <c r="AV476" s="173"/>
      <c r="AW476" s="173"/>
      <c r="AX476" s="172"/>
      <c r="AY476" s="172"/>
      <c r="AZ476" s="172"/>
      <c r="BA476" s="172"/>
      <c r="BB476" s="172"/>
      <c r="BC476" s="172"/>
      <c r="BD476" s="172"/>
      <c r="BE476" s="172"/>
      <c r="BF476" s="172"/>
      <c r="BG476" s="172"/>
      <c r="BH476" s="172"/>
      <c r="BI476" s="172"/>
      <c r="BJ476" s="172"/>
      <c r="BK476" s="172"/>
      <c r="BL476" s="172"/>
      <c r="BM476" s="172"/>
      <c r="BN476" s="172"/>
      <c r="BO476" s="172"/>
      <c r="BP476" s="172"/>
      <c r="BQ476" s="172"/>
      <c r="BR476" s="172"/>
      <c r="BS476" s="172"/>
      <c r="BT476" s="172"/>
      <c r="BU476" s="172"/>
      <c r="BV476" s="172"/>
      <c r="BW476" s="172"/>
      <c r="BX476" s="172"/>
      <c r="BY476" s="172"/>
      <c r="BZ476" s="172"/>
      <c r="CA476" s="172"/>
      <c r="CB476" s="172"/>
      <c r="CC476" s="172"/>
      <c r="CD476" s="172"/>
      <c r="CE476" s="172"/>
      <c r="CF476" s="172"/>
      <c r="CG476" s="172"/>
      <c r="CH476" s="172"/>
      <c r="CI476" s="172"/>
      <c r="CJ476" s="172"/>
      <c r="CK476" s="172"/>
      <c r="CL476" s="172"/>
      <c r="CM476" s="172"/>
      <c r="CN476" s="172"/>
      <c r="CO476" s="172"/>
      <c r="CP476" s="172"/>
      <c r="CQ476" s="172"/>
      <c r="CR476" s="172"/>
      <c r="CS476" s="172"/>
      <c r="CT476" s="172"/>
      <c r="CU476" s="172"/>
      <c r="CV476" s="172"/>
      <c r="CW476" s="172"/>
      <c r="CX476" s="172"/>
      <c r="CY476" s="172"/>
      <c r="CZ476" s="172"/>
      <c r="DA476" s="172"/>
      <c r="DB476" s="172"/>
      <c r="DC476" s="172"/>
      <c r="DD476" s="172"/>
      <c r="DE476" s="172"/>
      <c r="DF476" s="172"/>
      <c r="DG476" s="172"/>
      <c r="DH476" s="172"/>
      <c r="DI476" s="172"/>
    </row>
    <row r="477" spans="1:113" s="225" customFormat="1" hidden="1">
      <c r="A477" s="178" t="s">
        <v>721</v>
      </c>
      <c r="B477" s="243"/>
      <c r="C477" s="242"/>
      <c r="D477" s="241"/>
      <c r="E477" s="240"/>
      <c r="F477" s="239"/>
      <c r="G477" s="238"/>
      <c r="H477" s="231"/>
      <c r="I477" s="237"/>
      <c r="J477" s="236"/>
      <c r="K477" s="236"/>
      <c r="L477" s="236"/>
      <c r="M477" s="236"/>
      <c r="N477" s="236"/>
      <c r="O477" s="236"/>
      <c r="P477" s="236"/>
      <c r="Q477" s="236"/>
      <c r="R477" s="236"/>
      <c r="S477" s="236"/>
      <c r="T477" s="236"/>
      <c r="U477" s="236"/>
      <c r="V477" s="236"/>
      <c r="W477" s="236"/>
      <c r="X477" s="236"/>
      <c r="Y477" s="236"/>
      <c r="Z477" s="236"/>
      <c r="AA477" s="236"/>
      <c r="AB477" s="236"/>
      <c r="AC477" s="236"/>
      <c r="AD477" s="236"/>
      <c r="AE477" s="236"/>
      <c r="AF477" s="236"/>
      <c r="AG477" s="236"/>
      <c r="AH477" s="236"/>
      <c r="AI477" s="236"/>
      <c r="AJ477" s="236"/>
      <c r="AK477" s="236"/>
      <c r="AL477" s="236"/>
      <c r="AM477" s="236"/>
      <c r="AN477" s="236"/>
      <c r="AO477" s="236"/>
      <c r="AP477" s="236"/>
      <c r="AQ477" s="236"/>
      <c r="AR477" s="236"/>
      <c r="AS477" s="177">
        <f t="shared" si="10"/>
        <v>0</v>
      </c>
      <c r="AT477" s="172"/>
      <c r="AU477" s="173"/>
      <c r="AV477" s="173"/>
      <c r="AW477" s="173"/>
      <c r="AX477" s="172"/>
      <c r="AY477" s="172"/>
      <c r="AZ477" s="172"/>
      <c r="BA477" s="172"/>
      <c r="BB477" s="172"/>
      <c r="BC477" s="172"/>
      <c r="BD477" s="172"/>
      <c r="BE477" s="172"/>
      <c r="BF477" s="172"/>
      <c r="BG477" s="172"/>
      <c r="BH477" s="172"/>
      <c r="BI477" s="172"/>
      <c r="BJ477" s="172"/>
      <c r="BK477" s="172"/>
      <c r="BL477" s="172"/>
      <c r="BM477" s="172"/>
      <c r="BN477" s="172"/>
      <c r="BO477" s="172"/>
      <c r="BP477" s="172"/>
      <c r="BQ477" s="172"/>
      <c r="BR477" s="172"/>
      <c r="BS477" s="172"/>
      <c r="BT477" s="172"/>
      <c r="BU477" s="172"/>
      <c r="BV477" s="172"/>
      <c r="BW477" s="172"/>
      <c r="BX477" s="172"/>
      <c r="BY477" s="172"/>
      <c r="BZ477" s="172"/>
      <c r="CA477" s="172"/>
      <c r="CB477" s="172"/>
      <c r="CC477" s="172"/>
      <c r="CD477" s="172"/>
      <c r="CE477" s="172"/>
      <c r="CF477" s="172"/>
      <c r="CG477" s="172"/>
      <c r="CH477" s="172"/>
      <c r="CI477" s="172"/>
      <c r="CJ477" s="172"/>
      <c r="CK477" s="172"/>
      <c r="CL477" s="172"/>
      <c r="CM477" s="172"/>
      <c r="CN477" s="172"/>
      <c r="CO477" s="172"/>
      <c r="CP477" s="172"/>
      <c r="CQ477" s="172"/>
      <c r="CR477" s="172"/>
      <c r="CS477" s="172"/>
      <c r="CT477" s="172"/>
      <c r="CU477" s="172"/>
      <c r="CV477" s="172"/>
      <c r="CW477" s="172"/>
      <c r="CX477" s="172"/>
      <c r="CY477" s="172"/>
      <c r="CZ477" s="172"/>
      <c r="DA477" s="172"/>
      <c r="DB477" s="172"/>
      <c r="DC477" s="172"/>
      <c r="DD477" s="172"/>
      <c r="DE477" s="172"/>
      <c r="DF477" s="172"/>
      <c r="DG477" s="172"/>
      <c r="DH477" s="172"/>
      <c r="DI477" s="172"/>
    </row>
    <row r="478" spans="1:113" hidden="1">
      <c r="A478" s="178" t="s">
        <v>722</v>
      </c>
      <c r="B478" s="243"/>
      <c r="C478" s="242"/>
      <c r="D478" s="241"/>
      <c r="E478" s="240"/>
      <c r="F478" s="239"/>
      <c r="G478" s="238"/>
      <c r="H478" s="231"/>
      <c r="I478" s="237"/>
      <c r="J478" s="236"/>
      <c r="K478" s="236"/>
      <c r="L478" s="236"/>
      <c r="M478" s="236"/>
      <c r="N478" s="236"/>
      <c r="O478" s="236"/>
      <c r="P478" s="236"/>
      <c r="Q478" s="236"/>
      <c r="R478" s="236"/>
      <c r="S478" s="236"/>
      <c r="T478" s="236"/>
      <c r="U478" s="236"/>
      <c r="V478" s="236"/>
      <c r="W478" s="236"/>
      <c r="X478" s="236"/>
      <c r="Y478" s="236"/>
      <c r="Z478" s="236"/>
      <c r="AA478" s="236"/>
      <c r="AB478" s="236"/>
      <c r="AC478" s="236"/>
      <c r="AD478" s="236"/>
      <c r="AE478" s="236"/>
      <c r="AF478" s="236"/>
      <c r="AG478" s="236"/>
      <c r="AH478" s="236"/>
      <c r="AI478" s="236"/>
      <c r="AJ478" s="236"/>
      <c r="AK478" s="236"/>
      <c r="AL478" s="236"/>
      <c r="AM478" s="236"/>
      <c r="AN478" s="236"/>
      <c r="AO478" s="236"/>
      <c r="AP478" s="236"/>
      <c r="AQ478" s="236"/>
      <c r="AR478" s="236"/>
      <c r="AS478" s="177">
        <f t="shared" si="10"/>
        <v>0</v>
      </c>
    </row>
    <row r="479" spans="1:113" s="225" customFormat="1" hidden="1">
      <c r="A479" s="178" t="s">
        <v>723</v>
      </c>
      <c r="B479" s="243"/>
      <c r="C479" s="242"/>
      <c r="D479" s="241"/>
      <c r="E479" s="240"/>
      <c r="F479" s="239"/>
      <c r="G479" s="238"/>
      <c r="H479" s="231"/>
      <c r="I479" s="237"/>
      <c r="J479" s="236"/>
      <c r="K479" s="236"/>
      <c r="L479" s="236"/>
      <c r="M479" s="236"/>
      <c r="N479" s="236"/>
      <c r="O479" s="236"/>
      <c r="P479" s="236"/>
      <c r="Q479" s="236"/>
      <c r="R479" s="236"/>
      <c r="S479" s="236"/>
      <c r="T479" s="236"/>
      <c r="U479" s="236"/>
      <c r="V479" s="236"/>
      <c r="W479" s="236"/>
      <c r="X479" s="236"/>
      <c r="Y479" s="236"/>
      <c r="Z479" s="236"/>
      <c r="AA479" s="236"/>
      <c r="AB479" s="236"/>
      <c r="AC479" s="236"/>
      <c r="AD479" s="236"/>
      <c r="AE479" s="236"/>
      <c r="AF479" s="236"/>
      <c r="AG479" s="236"/>
      <c r="AH479" s="236"/>
      <c r="AI479" s="236"/>
      <c r="AJ479" s="236"/>
      <c r="AK479" s="236"/>
      <c r="AL479" s="236"/>
      <c r="AM479" s="236"/>
      <c r="AN479" s="236"/>
      <c r="AO479" s="236"/>
      <c r="AP479" s="236"/>
      <c r="AQ479" s="236"/>
      <c r="AR479" s="236"/>
      <c r="AS479" s="177">
        <f t="shared" si="10"/>
        <v>0</v>
      </c>
      <c r="AT479" s="172"/>
      <c r="AU479" s="173"/>
      <c r="AV479" s="173"/>
      <c r="AW479" s="173"/>
      <c r="AX479" s="172"/>
      <c r="AY479" s="172"/>
      <c r="AZ479" s="172"/>
      <c r="BA479" s="172"/>
      <c r="BB479" s="172"/>
      <c r="BC479" s="172"/>
      <c r="BD479" s="172"/>
      <c r="BE479" s="172"/>
      <c r="BF479" s="172"/>
      <c r="BG479" s="172"/>
      <c r="BH479" s="172"/>
      <c r="BI479" s="172"/>
      <c r="BJ479" s="172"/>
      <c r="BK479" s="172"/>
      <c r="BL479" s="172"/>
      <c r="BM479" s="172"/>
      <c r="BN479" s="172"/>
      <c r="BO479" s="172"/>
      <c r="BP479" s="172"/>
      <c r="BQ479" s="172"/>
      <c r="BR479" s="172"/>
      <c r="BS479" s="172"/>
      <c r="BT479" s="172"/>
      <c r="BU479" s="172"/>
      <c r="BV479" s="172"/>
      <c r="BW479" s="172"/>
      <c r="BX479" s="172"/>
      <c r="BY479" s="172"/>
      <c r="BZ479" s="172"/>
      <c r="CA479" s="172"/>
      <c r="CB479" s="172"/>
      <c r="CC479" s="172"/>
      <c r="CD479" s="172"/>
      <c r="CE479" s="172"/>
      <c r="CF479" s="172"/>
      <c r="CG479" s="172"/>
      <c r="CH479" s="172"/>
      <c r="CI479" s="172"/>
      <c r="CJ479" s="172"/>
      <c r="CK479" s="172"/>
      <c r="CL479" s="172"/>
      <c r="CM479" s="172"/>
      <c r="CN479" s="172"/>
      <c r="CO479" s="172"/>
      <c r="CP479" s="172"/>
      <c r="CQ479" s="172"/>
      <c r="CR479" s="172"/>
      <c r="CS479" s="172"/>
      <c r="CT479" s="172"/>
      <c r="CU479" s="172"/>
      <c r="CV479" s="172"/>
      <c r="CW479" s="172"/>
      <c r="CX479" s="172"/>
      <c r="CY479" s="172"/>
      <c r="CZ479" s="172"/>
      <c r="DA479" s="172"/>
      <c r="DB479" s="172"/>
      <c r="DC479" s="172"/>
      <c r="DD479" s="172"/>
      <c r="DE479" s="172"/>
      <c r="DF479" s="172"/>
      <c r="DG479" s="172"/>
      <c r="DH479" s="172"/>
      <c r="DI479" s="172"/>
    </row>
    <row r="480" spans="1:113" s="225" customFormat="1" hidden="1">
      <c r="A480" s="178" t="s">
        <v>724</v>
      </c>
      <c r="B480" s="243"/>
      <c r="C480" s="242"/>
      <c r="D480" s="241"/>
      <c r="E480" s="240"/>
      <c r="F480" s="239"/>
      <c r="G480" s="238"/>
      <c r="H480" s="231"/>
      <c r="I480" s="237"/>
      <c r="J480" s="236"/>
      <c r="K480" s="236"/>
      <c r="L480" s="236"/>
      <c r="M480" s="236"/>
      <c r="N480" s="236"/>
      <c r="O480" s="236"/>
      <c r="P480" s="236"/>
      <c r="Q480" s="236"/>
      <c r="R480" s="236"/>
      <c r="S480" s="236"/>
      <c r="T480" s="236"/>
      <c r="U480" s="236"/>
      <c r="V480" s="236"/>
      <c r="W480" s="236"/>
      <c r="X480" s="236"/>
      <c r="Y480" s="236"/>
      <c r="Z480" s="236"/>
      <c r="AA480" s="236"/>
      <c r="AB480" s="236"/>
      <c r="AC480" s="236"/>
      <c r="AD480" s="236"/>
      <c r="AE480" s="236"/>
      <c r="AF480" s="236"/>
      <c r="AG480" s="236"/>
      <c r="AH480" s="236"/>
      <c r="AI480" s="236"/>
      <c r="AJ480" s="236"/>
      <c r="AK480" s="236"/>
      <c r="AL480" s="236"/>
      <c r="AM480" s="236"/>
      <c r="AN480" s="236"/>
      <c r="AO480" s="236"/>
      <c r="AP480" s="236"/>
      <c r="AQ480" s="236"/>
      <c r="AR480" s="236"/>
      <c r="AS480" s="177">
        <f t="shared" si="10"/>
        <v>0</v>
      </c>
      <c r="AT480" s="172"/>
      <c r="AU480" s="173"/>
      <c r="AV480" s="173"/>
      <c r="AW480" s="173"/>
      <c r="AX480" s="172"/>
      <c r="AY480" s="172"/>
      <c r="AZ480" s="172"/>
      <c r="BA480" s="172"/>
      <c r="BB480" s="172"/>
      <c r="BC480" s="172"/>
      <c r="BD480" s="172"/>
      <c r="BE480" s="172"/>
      <c r="BF480" s="172"/>
      <c r="BG480" s="172"/>
      <c r="BH480" s="172"/>
      <c r="BI480" s="172"/>
      <c r="BJ480" s="172"/>
      <c r="BK480" s="172"/>
      <c r="BL480" s="172"/>
      <c r="BM480" s="172"/>
      <c r="BN480" s="172"/>
      <c r="BO480" s="172"/>
      <c r="BP480" s="172"/>
      <c r="BQ480" s="172"/>
      <c r="BR480" s="172"/>
      <c r="BS480" s="172"/>
      <c r="BT480" s="172"/>
      <c r="BU480" s="172"/>
      <c r="BV480" s="172"/>
      <c r="BW480" s="172"/>
      <c r="BX480" s="172"/>
      <c r="BY480" s="172"/>
      <c r="BZ480" s="172"/>
      <c r="CA480" s="172"/>
      <c r="CB480" s="172"/>
      <c r="CC480" s="172"/>
      <c r="CD480" s="172"/>
      <c r="CE480" s="172"/>
      <c r="CF480" s="172"/>
      <c r="CG480" s="172"/>
      <c r="CH480" s="172"/>
      <c r="CI480" s="172"/>
      <c r="CJ480" s="172"/>
      <c r="CK480" s="172"/>
      <c r="CL480" s="172"/>
      <c r="CM480" s="172"/>
      <c r="CN480" s="172"/>
      <c r="CO480" s="172"/>
      <c r="CP480" s="172"/>
      <c r="CQ480" s="172"/>
      <c r="CR480" s="172"/>
      <c r="CS480" s="172"/>
      <c r="CT480" s="172"/>
      <c r="CU480" s="172"/>
      <c r="CV480" s="172"/>
      <c r="CW480" s="172"/>
      <c r="CX480" s="172"/>
      <c r="CY480" s="172"/>
      <c r="CZ480" s="172"/>
      <c r="DA480" s="172"/>
      <c r="DB480" s="172"/>
      <c r="DC480" s="172"/>
      <c r="DD480" s="172"/>
      <c r="DE480" s="172"/>
      <c r="DF480" s="172"/>
      <c r="DG480" s="172"/>
      <c r="DH480" s="172"/>
      <c r="DI480" s="172"/>
    </row>
    <row r="481" spans="1:113" s="225" customFormat="1" hidden="1">
      <c r="A481" s="178" t="s">
        <v>725</v>
      </c>
      <c r="B481" s="243"/>
      <c r="C481" s="242"/>
      <c r="D481" s="241"/>
      <c r="E481" s="240"/>
      <c r="F481" s="239"/>
      <c r="G481" s="238"/>
      <c r="H481" s="231"/>
      <c r="I481" s="237"/>
      <c r="J481" s="236"/>
      <c r="K481" s="236"/>
      <c r="L481" s="236"/>
      <c r="M481" s="236"/>
      <c r="N481" s="236"/>
      <c r="O481" s="236"/>
      <c r="P481" s="236"/>
      <c r="Q481" s="236"/>
      <c r="R481" s="236"/>
      <c r="S481" s="236"/>
      <c r="T481" s="236"/>
      <c r="U481" s="236"/>
      <c r="V481" s="236"/>
      <c r="W481" s="236"/>
      <c r="X481" s="236"/>
      <c r="Y481" s="236"/>
      <c r="Z481" s="236"/>
      <c r="AA481" s="236"/>
      <c r="AB481" s="236"/>
      <c r="AC481" s="236"/>
      <c r="AD481" s="236"/>
      <c r="AE481" s="236"/>
      <c r="AF481" s="236"/>
      <c r="AG481" s="236"/>
      <c r="AH481" s="236"/>
      <c r="AI481" s="236"/>
      <c r="AJ481" s="236"/>
      <c r="AK481" s="236"/>
      <c r="AL481" s="236"/>
      <c r="AM481" s="236"/>
      <c r="AN481" s="236"/>
      <c r="AO481" s="236"/>
      <c r="AP481" s="236"/>
      <c r="AQ481" s="236"/>
      <c r="AR481" s="236"/>
      <c r="AS481" s="177">
        <f t="shared" si="10"/>
        <v>0</v>
      </c>
      <c r="AT481" s="172"/>
      <c r="AU481" s="173"/>
      <c r="AV481" s="173"/>
      <c r="AW481" s="173"/>
      <c r="AX481" s="172"/>
      <c r="AY481" s="172"/>
      <c r="AZ481" s="172"/>
      <c r="BA481" s="172"/>
      <c r="BB481" s="172"/>
      <c r="BC481" s="172"/>
      <c r="BD481" s="172"/>
      <c r="BE481" s="172"/>
      <c r="BF481" s="172"/>
      <c r="BG481" s="172"/>
      <c r="BH481" s="172"/>
      <c r="BI481" s="172"/>
      <c r="BJ481" s="172"/>
      <c r="BK481" s="172"/>
      <c r="BL481" s="172"/>
      <c r="BM481" s="172"/>
      <c r="BN481" s="172"/>
      <c r="BO481" s="172"/>
      <c r="BP481" s="172"/>
      <c r="BQ481" s="172"/>
      <c r="BR481" s="172"/>
      <c r="BS481" s="172"/>
      <c r="BT481" s="172"/>
      <c r="BU481" s="172"/>
      <c r="BV481" s="172"/>
      <c r="BW481" s="172"/>
      <c r="BX481" s="172"/>
      <c r="BY481" s="172"/>
      <c r="BZ481" s="172"/>
      <c r="CA481" s="172"/>
      <c r="CB481" s="172"/>
      <c r="CC481" s="172"/>
      <c r="CD481" s="172"/>
      <c r="CE481" s="172"/>
      <c r="CF481" s="172"/>
      <c r="CG481" s="172"/>
      <c r="CH481" s="172"/>
      <c r="CI481" s="172"/>
      <c r="CJ481" s="172"/>
      <c r="CK481" s="172"/>
      <c r="CL481" s="172"/>
      <c r="CM481" s="172"/>
      <c r="CN481" s="172"/>
      <c r="CO481" s="172"/>
      <c r="CP481" s="172"/>
      <c r="CQ481" s="172"/>
      <c r="CR481" s="172"/>
      <c r="CS481" s="172"/>
      <c r="CT481" s="172"/>
      <c r="CU481" s="172"/>
      <c r="CV481" s="172"/>
      <c r="CW481" s="172"/>
      <c r="CX481" s="172"/>
      <c r="CY481" s="172"/>
      <c r="CZ481" s="172"/>
      <c r="DA481" s="172"/>
      <c r="DB481" s="172"/>
      <c r="DC481" s="172"/>
      <c r="DD481" s="172"/>
      <c r="DE481" s="172"/>
      <c r="DF481" s="172"/>
      <c r="DG481" s="172"/>
      <c r="DH481" s="172"/>
      <c r="DI481" s="172"/>
    </row>
    <row r="482" spans="1:113" s="225" customFormat="1" hidden="1">
      <c r="A482" s="178" t="s">
        <v>726</v>
      </c>
      <c r="B482" s="243"/>
      <c r="C482" s="242"/>
      <c r="D482" s="241"/>
      <c r="E482" s="240"/>
      <c r="F482" s="239"/>
      <c r="G482" s="238"/>
      <c r="H482" s="231"/>
      <c r="I482" s="237"/>
      <c r="J482" s="236"/>
      <c r="K482" s="236"/>
      <c r="L482" s="236"/>
      <c r="M482" s="236"/>
      <c r="N482" s="236"/>
      <c r="O482" s="236"/>
      <c r="P482" s="236"/>
      <c r="Q482" s="236"/>
      <c r="R482" s="236"/>
      <c r="S482" s="236"/>
      <c r="T482" s="236"/>
      <c r="U482" s="236"/>
      <c r="V482" s="236"/>
      <c r="W482" s="236"/>
      <c r="X482" s="236"/>
      <c r="Y482" s="236"/>
      <c r="Z482" s="236"/>
      <c r="AA482" s="236"/>
      <c r="AB482" s="236"/>
      <c r="AC482" s="236"/>
      <c r="AD482" s="236"/>
      <c r="AE482" s="236"/>
      <c r="AF482" s="236"/>
      <c r="AG482" s="236"/>
      <c r="AH482" s="236"/>
      <c r="AI482" s="236"/>
      <c r="AJ482" s="236"/>
      <c r="AK482" s="236"/>
      <c r="AL482" s="236"/>
      <c r="AM482" s="236"/>
      <c r="AN482" s="236"/>
      <c r="AO482" s="236"/>
      <c r="AP482" s="236"/>
      <c r="AQ482" s="236"/>
      <c r="AR482" s="236"/>
      <c r="AS482" s="177">
        <f t="shared" si="10"/>
        <v>0</v>
      </c>
      <c r="AT482" s="172"/>
      <c r="AU482" s="173"/>
      <c r="AV482" s="173"/>
      <c r="AW482" s="173"/>
      <c r="AX482" s="172"/>
      <c r="AY482" s="172"/>
      <c r="AZ482" s="172"/>
      <c r="BA482" s="172"/>
      <c r="BB482" s="172"/>
      <c r="BC482" s="172"/>
      <c r="BD482" s="172"/>
      <c r="BE482" s="172"/>
      <c r="BF482" s="172"/>
      <c r="BG482" s="172"/>
      <c r="BH482" s="172"/>
      <c r="BI482" s="172"/>
      <c r="BJ482" s="172"/>
      <c r="BK482" s="172"/>
      <c r="BL482" s="172"/>
      <c r="BM482" s="172"/>
      <c r="BN482" s="172"/>
      <c r="BO482" s="172"/>
      <c r="BP482" s="172"/>
      <c r="BQ482" s="172"/>
      <c r="BR482" s="172"/>
      <c r="BS482" s="172"/>
      <c r="BT482" s="172"/>
      <c r="BU482" s="172"/>
      <c r="BV482" s="172"/>
      <c r="BW482" s="172"/>
      <c r="BX482" s="172"/>
      <c r="BY482" s="172"/>
      <c r="BZ482" s="172"/>
      <c r="CA482" s="172"/>
      <c r="CB482" s="172"/>
      <c r="CC482" s="172"/>
      <c r="CD482" s="172"/>
      <c r="CE482" s="172"/>
      <c r="CF482" s="172"/>
      <c r="CG482" s="172"/>
      <c r="CH482" s="172"/>
      <c r="CI482" s="172"/>
      <c r="CJ482" s="172"/>
      <c r="CK482" s="172"/>
      <c r="CL482" s="172"/>
      <c r="CM482" s="172"/>
      <c r="CN482" s="172"/>
      <c r="CO482" s="172"/>
      <c r="CP482" s="172"/>
      <c r="CQ482" s="172"/>
      <c r="CR482" s="172"/>
      <c r="CS482" s="172"/>
      <c r="CT482" s="172"/>
      <c r="CU482" s="172"/>
      <c r="CV482" s="172"/>
      <c r="CW482" s="172"/>
      <c r="CX482" s="172"/>
      <c r="CY482" s="172"/>
      <c r="CZ482" s="172"/>
      <c r="DA482" s="172"/>
      <c r="DB482" s="172"/>
      <c r="DC482" s="172"/>
      <c r="DD482" s="172"/>
      <c r="DE482" s="172"/>
      <c r="DF482" s="172"/>
      <c r="DG482" s="172"/>
      <c r="DH482" s="172"/>
      <c r="DI482" s="172"/>
    </row>
    <row r="483" spans="1:113" s="225" customFormat="1" hidden="1">
      <c r="A483" s="178" t="s">
        <v>727</v>
      </c>
      <c r="B483" s="243"/>
      <c r="C483" s="242"/>
      <c r="D483" s="241"/>
      <c r="E483" s="240"/>
      <c r="F483" s="239"/>
      <c r="G483" s="238"/>
      <c r="H483" s="231"/>
      <c r="I483" s="237"/>
      <c r="J483" s="236"/>
      <c r="K483" s="236"/>
      <c r="L483" s="236"/>
      <c r="M483" s="236"/>
      <c r="N483" s="236"/>
      <c r="O483" s="236"/>
      <c r="P483" s="236"/>
      <c r="Q483" s="236"/>
      <c r="R483" s="236"/>
      <c r="S483" s="236"/>
      <c r="T483" s="236"/>
      <c r="U483" s="236"/>
      <c r="V483" s="236"/>
      <c r="W483" s="236"/>
      <c r="X483" s="236"/>
      <c r="Y483" s="236"/>
      <c r="Z483" s="236"/>
      <c r="AA483" s="236"/>
      <c r="AB483" s="236"/>
      <c r="AC483" s="236"/>
      <c r="AD483" s="236"/>
      <c r="AE483" s="236"/>
      <c r="AF483" s="236"/>
      <c r="AG483" s="236"/>
      <c r="AH483" s="236"/>
      <c r="AI483" s="236"/>
      <c r="AJ483" s="236"/>
      <c r="AK483" s="236"/>
      <c r="AL483" s="236"/>
      <c r="AM483" s="236"/>
      <c r="AN483" s="236"/>
      <c r="AO483" s="236"/>
      <c r="AP483" s="236"/>
      <c r="AQ483" s="236"/>
      <c r="AR483" s="236"/>
      <c r="AS483" s="177">
        <f t="shared" si="10"/>
        <v>0</v>
      </c>
      <c r="AT483" s="172"/>
      <c r="AU483" s="173"/>
      <c r="AV483" s="173"/>
      <c r="AW483" s="173"/>
      <c r="AX483" s="172"/>
      <c r="AY483" s="172"/>
      <c r="AZ483" s="172"/>
      <c r="BA483" s="172"/>
      <c r="BB483" s="172"/>
      <c r="BC483" s="172"/>
      <c r="BD483" s="172"/>
      <c r="BE483" s="172"/>
      <c r="BF483" s="172"/>
      <c r="BG483" s="172"/>
      <c r="BH483" s="172"/>
      <c r="BI483" s="172"/>
      <c r="BJ483" s="172"/>
      <c r="BK483" s="172"/>
      <c r="BL483" s="172"/>
      <c r="BM483" s="172"/>
      <c r="BN483" s="172"/>
      <c r="BO483" s="172"/>
      <c r="BP483" s="172"/>
      <c r="BQ483" s="172"/>
      <c r="BR483" s="172"/>
      <c r="BS483" s="172"/>
      <c r="BT483" s="172"/>
      <c r="BU483" s="172"/>
      <c r="BV483" s="172"/>
      <c r="BW483" s="172"/>
      <c r="BX483" s="172"/>
      <c r="BY483" s="172"/>
      <c r="BZ483" s="172"/>
      <c r="CA483" s="172"/>
      <c r="CB483" s="172"/>
      <c r="CC483" s="172"/>
      <c r="CD483" s="172"/>
      <c r="CE483" s="172"/>
      <c r="CF483" s="172"/>
      <c r="CG483" s="172"/>
      <c r="CH483" s="172"/>
      <c r="CI483" s="172"/>
      <c r="CJ483" s="172"/>
      <c r="CK483" s="172"/>
      <c r="CL483" s="172"/>
      <c r="CM483" s="172"/>
      <c r="CN483" s="172"/>
      <c r="CO483" s="172"/>
      <c r="CP483" s="172"/>
      <c r="CQ483" s="172"/>
      <c r="CR483" s="172"/>
      <c r="CS483" s="172"/>
      <c r="CT483" s="172"/>
      <c r="CU483" s="172"/>
      <c r="CV483" s="172"/>
      <c r="CW483" s="172"/>
      <c r="CX483" s="172"/>
      <c r="CY483" s="172"/>
      <c r="CZ483" s="172"/>
      <c r="DA483" s="172"/>
      <c r="DB483" s="172"/>
      <c r="DC483" s="172"/>
      <c r="DD483" s="172"/>
      <c r="DE483" s="172"/>
      <c r="DF483" s="172"/>
      <c r="DG483" s="172"/>
      <c r="DH483" s="172"/>
      <c r="DI483" s="172"/>
    </row>
    <row r="484" spans="1:113" s="225" customFormat="1" hidden="1">
      <c r="A484" s="178" t="s">
        <v>728</v>
      </c>
      <c r="B484" s="243"/>
      <c r="C484" s="242"/>
      <c r="D484" s="241"/>
      <c r="E484" s="240"/>
      <c r="F484" s="239"/>
      <c r="G484" s="238"/>
      <c r="H484" s="231"/>
      <c r="I484" s="237"/>
      <c r="J484" s="236"/>
      <c r="K484" s="236"/>
      <c r="L484" s="236"/>
      <c r="M484" s="236"/>
      <c r="N484" s="236"/>
      <c r="O484" s="236"/>
      <c r="P484" s="236"/>
      <c r="Q484" s="236"/>
      <c r="R484" s="236"/>
      <c r="S484" s="236"/>
      <c r="T484" s="236"/>
      <c r="U484" s="236"/>
      <c r="V484" s="236"/>
      <c r="W484" s="236"/>
      <c r="X484" s="236"/>
      <c r="Y484" s="236"/>
      <c r="Z484" s="236"/>
      <c r="AA484" s="236"/>
      <c r="AB484" s="236"/>
      <c r="AC484" s="236"/>
      <c r="AD484" s="236"/>
      <c r="AE484" s="236"/>
      <c r="AF484" s="236"/>
      <c r="AG484" s="236"/>
      <c r="AH484" s="236"/>
      <c r="AI484" s="236"/>
      <c r="AJ484" s="236"/>
      <c r="AK484" s="236"/>
      <c r="AL484" s="236"/>
      <c r="AM484" s="236"/>
      <c r="AN484" s="236"/>
      <c r="AO484" s="236"/>
      <c r="AP484" s="236"/>
      <c r="AQ484" s="236"/>
      <c r="AR484" s="236"/>
      <c r="AS484" s="177">
        <f t="shared" si="10"/>
        <v>0</v>
      </c>
      <c r="AT484" s="172"/>
      <c r="AU484" s="173"/>
      <c r="AV484" s="173"/>
      <c r="AW484" s="173"/>
      <c r="AX484" s="172"/>
      <c r="AY484" s="172"/>
      <c r="AZ484" s="172"/>
      <c r="BA484" s="172"/>
      <c r="BB484" s="172"/>
      <c r="BC484" s="172"/>
      <c r="BD484" s="172"/>
      <c r="BE484" s="172"/>
      <c r="BF484" s="172"/>
      <c r="BG484" s="172"/>
      <c r="BH484" s="172"/>
      <c r="BI484" s="172"/>
      <c r="BJ484" s="172"/>
      <c r="BK484" s="172"/>
      <c r="BL484" s="172"/>
      <c r="BM484" s="172"/>
      <c r="BN484" s="172"/>
      <c r="BO484" s="172"/>
      <c r="BP484" s="172"/>
      <c r="BQ484" s="172"/>
      <c r="BR484" s="172"/>
      <c r="BS484" s="172"/>
      <c r="BT484" s="172"/>
      <c r="BU484" s="172"/>
      <c r="BV484" s="172"/>
      <c r="BW484" s="172"/>
      <c r="BX484" s="172"/>
      <c r="BY484" s="172"/>
      <c r="BZ484" s="172"/>
      <c r="CA484" s="172"/>
      <c r="CB484" s="172"/>
      <c r="CC484" s="172"/>
      <c r="CD484" s="172"/>
      <c r="CE484" s="172"/>
      <c r="CF484" s="172"/>
      <c r="CG484" s="172"/>
      <c r="CH484" s="172"/>
      <c r="CI484" s="172"/>
      <c r="CJ484" s="172"/>
      <c r="CK484" s="172"/>
      <c r="CL484" s="172"/>
      <c r="CM484" s="172"/>
      <c r="CN484" s="172"/>
      <c r="CO484" s="172"/>
      <c r="CP484" s="172"/>
      <c r="CQ484" s="172"/>
      <c r="CR484" s="172"/>
      <c r="CS484" s="172"/>
      <c r="CT484" s="172"/>
      <c r="CU484" s="172"/>
      <c r="CV484" s="172"/>
      <c r="CW484" s="172"/>
      <c r="CX484" s="172"/>
      <c r="CY484" s="172"/>
      <c r="CZ484" s="172"/>
      <c r="DA484" s="172"/>
      <c r="DB484" s="172"/>
      <c r="DC484" s="172"/>
      <c r="DD484" s="172"/>
      <c r="DE484" s="172"/>
      <c r="DF484" s="172"/>
      <c r="DG484" s="172"/>
      <c r="DH484" s="172"/>
      <c r="DI484" s="172"/>
    </row>
    <row r="485" spans="1:113" s="225" customFormat="1" hidden="1">
      <c r="A485" s="178" t="s">
        <v>729</v>
      </c>
      <c r="B485" s="243"/>
      <c r="C485" s="242"/>
      <c r="D485" s="241"/>
      <c r="E485" s="240"/>
      <c r="F485" s="239"/>
      <c r="G485" s="238"/>
      <c r="H485" s="231"/>
      <c r="I485" s="237"/>
      <c r="J485" s="236"/>
      <c r="K485" s="236"/>
      <c r="L485" s="236"/>
      <c r="M485" s="236"/>
      <c r="N485" s="236"/>
      <c r="O485" s="236"/>
      <c r="P485" s="236"/>
      <c r="Q485" s="236"/>
      <c r="R485" s="236"/>
      <c r="S485" s="236"/>
      <c r="T485" s="236"/>
      <c r="U485" s="236"/>
      <c r="V485" s="236"/>
      <c r="W485" s="236"/>
      <c r="X485" s="236"/>
      <c r="Y485" s="236"/>
      <c r="Z485" s="236"/>
      <c r="AA485" s="236"/>
      <c r="AB485" s="236"/>
      <c r="AC485" s="236"/>
      <c r="AD485" s="236"/>
      <c r="AE485" s="236"/>
      <c r="AF485" s="236"/>
      <c r="AG485" s="236"/>
      <c r="AH485" s="236"/>
      <c r="AI485" s="236"/>
      <c r="AJ485" s="236"/>
      <c r="AK485" s="236"/>
      <c r="AL485" s="236"/>
      <c r="AM485" s="236"/>
      <c r="AN485" s="236"/>
      <c r="AO485" s="236"/>
      <c r="AP485" s="236"/>
      <c r="AQ485" s="236"/>
      <c r="AR485" s="236"/>
      <c r="AS485" s="177">
        <f t="shared" si="10"/>
        <v>0</v>
      </c>
      <c r="AT485" s="172"/>
      <c r="AU485" s="173"/>
      <c r="AV485" s="173"/>
      <c r="AW485" s="173"/>
      <c r="AX485" s="172"/>
      <c r="AY485" s="172"/>
      <c r="AZ485" s="172"/>
      <c r="BA485" s="172"/>
      <c r="BB485" s="172"/>
      <c r="BC485" s="172"/>
      <c r="BD485" s="172"/>
      <c r="BE485" s="172"/>
      <c r="BF485" s="172"/>
      <c r="BG485" s="172"/>
      <c r="BH485" s="172"/>
      <c r="BI485" s="172"/>
      <c r="BJ485" s="172"/>
      <c r="BK485" s="172"/>
      <c r="BL485" s="172"/>
      <c r="BM485" s="172"/>
      <c r="BN485" s="172"/>
      <c r="BO485" s="172"/>
      <c r="BP485" s="172"/>
      <c r="BQ485" s="172"/>
      <c r="BR485" s="172"/>
      <c r="BS485" s="172"/>
      <c r="BT485" s="172"/>
      <c r="BU485" s="172"/>
      <c r="BV485" s="172"/>
      <c r="BW485" s="172"/>
      <c r="BX485" s="172"/>
      <c r="BY485" s="172"/>
      <c r="BZ485" s="172"/>
      <c r="CA485" s="172"/>
      <c r="CB485" s="172"/>
      <c r="CC485" s="172"/>
      <c r="CD485" s="172"/>
      <c r="CE485" s="172"/>
      <c r="CF485" s="172"/>
      <c r="CG485" s="172"/>
      <c r="CH485" s="172"/>
      <c r="CI485" s="172"/>
      <c r="CJ485" s="172"/>
      <c r="CK485" s="172"/>
      <c r="CL485" s="172"/>
      <c r="CM485" s="172"/>
      <c r="CN485" s="172"/>
      <c r="CO485" s="172"/>
      <c r="CP485" s="172"/>
      <c r="CQ485" s="172"/>
      <c r="CR485" s="172"/>
      <c r="CS485" s="172"/>
      <c r="CT485" s="172"/>
      <c r="CU485" s="172"/>
      <c r="CV485" s="172"/>
      <c r="CW485" s="172"/>
      <c r="CX485" s="172"/>
      <c r="CY485" s="172"/>
      <c r="CZ485" s="172"/>
      <c r="DA485" s="172"/>
      <c r="DB485" s="172"/>
      <c r="DC485" s="172"/>
      <c r="DD485" s="172"/>
      <c r="DE485" s="172"/>
      <c r="DF485" s="172"/>
      <c r="DG485" s="172"/>
      <c r="DH485" s="172"/>
      <c r="DI485" s="172"/>
    </row>
    <row r="486" spans="1:113" s="225" customFormat="1" hidden="1">
      <c r="A486" s="178" t="s">
        <v>730</v>
      </c>
      <c r="B486" s="243"/>
      <c r="C486" s="242"/>
      <c r="D486" s="241"/>
      <c r="E486" s="240"/>
      <c r="F486" s="239"/>
      <c r="G486" s="238"/>
      <c r="H486" s="231"/>
      <c r="I486" s="237"/>
      <c r="J486" s="236"/>
      <c r="K486" s="236"/>
      <c r="L486" s="236"/>
      <c r="M486" s="236"/>
      <c r="N486" s="236"/>
      <c r="O486" s="236"/>
      <c r="P486" s="236"/>
      <c r="Q486" s="236"/>
      <c r="R486" s="236"/>
      <c r="S486" s="236"/>
      <c r="T486" s="236"/>
      <c r="U486" s="236"/>
      <c r="V486" s="236"/>
      <c r="W486" s="236"/>
      <c r="X486" s="236"/>
      <c r="Y486" s="236"/>
      <c r="Z486" s="236"/>
      <c r="AA486" s="236"/>
      <c r="AB486" s="236"/>
      <c r="AC486" s="236"/>
      <c r="AD486" s="236"/>
      <c r="AE486" s="236"/>
      <c r="AF486" s="236"/>
      <c r="AG486" s="236"/>
      <c r="AH486" s="236"/>
      <c r="AI486" s="236"/>
      <c r="AJ486" s="236"/>
      <c r="AK486" s="236"/>
      <c r="AL486" s="236"/>
      <c r="AM486" s="236"/>
      <c r="AN486" s="236"/>
      <c r="AO486" s="236"/>
      <c r="AP486" s="236"/>
      <c r="AQ486" s="236"/>
      <c r="AR486" s="236"/>
      <c r="AS486" s="177">
        <f t="shared" si="10"/>
        <v>0</v>
      </c>
      <c r="AT486" s="172"/>
      <c r="AU486" s="173"/>
      <c r="AV486" s="173"/>
      <c r="AW486" s="173"/>
      <c r="AX486" s="172"/>
      <c r="AY486" s="172"/>
      <c r="AZ486" s="172"/>
      <c r="BA486" s="172"/>
      <c r="BB486" s="172"/>
      <c r="BC486" s="172"/>
      <c r="BD486" s="172"/>
      <c r="BE486" s="172"/>
      <c r="BF486" s="172"/>
      <c r="BG486" s="172"/>
      <c r="BH486" s="172"/>
      <c r="BI486" s="172"/>
      <c r="BJ486" s="172"/>
      <c r="BK486" s="172"/>
      <c r="BL486" s="172"/>
      <c r="BM486" s="172"/>
      <c r="BN486" s="172"/>
      <c r="BO486" s="172"/>
      <c r="BP486" s="172"/>
      <c r="BQ486" s="172"/>
      <c r="BR486" s="172"/>
      <c r="BS486" s="172"/>
      <c r="BT486" s="172"/>
      <c r="BU486" s="172"/>
      <c r="BV486" s="172"/>
      <c r="BW486" s="172"/>
      <c r="BX486" s="172"/>
      <c r="BY486" s="172"/>
      <c r="BZ486" s="172"/>
      <c r="CA486" s="172"/>
      <c r="CB486" s="172"/>
      <c r="CC486" s="172"/>
      <c r="CD486" s="172"/>
      <c r="CE486" s="172"/>
      <c r="CF486" s="172"/>
      <c r="CG486" s="172"/>
      <c r="CH486" s="172"/>
      <c r="CI486" s="172"/>
      <c r="CJ486" s="172"/>
      <c r="CK486" s="172"/>
      <c r="CL486" s="172"/>
      <c r="CM486" s="172"/>
      <c r="CN486" s="172"/>
      <c r="CO486" s="172"/>
      <c r="CP486" s="172"/>
      <c r="CQ486" s="172"/>
      <c r="CR486" s="172"/>
      <c r="CS486" s="172"/>
      <c r="CT486" s="172"/>
      <c r="CU486" s="172"/>
      <c r="CV486" s="172"/>
      <c r="CW486" s="172"/>
      <c r="CX486" s="172"/>
      <c r="CY486" s="172"/>
      <c r="CZ486" s="172"/>
      <c r="DA486" s="172"/>
      <c r="DB486" s="172"/>
      <c r="DC486" s="172"/>
      <c r="DD486" s="172"/>
      <c r="DE486" s="172"/>
      <c r="DF486" s="172"/>
      <c r="DG486" s="172"/>
      <c r="DH486" s="172"/>
      <c r="DI486" s="172"/>
    </row>
    <row r="487" spans="1:113" s="225" customFormat="1" hidden="1">
      <c r="A487" s="178" t="s">
        <v>731</v>
      </c>
      <c r="B487" s="243"/>
      <c r="C487" s="242"/>
      <c r="D487" s="241"/>
      <c r="E487" s="240"/>
      <c r="F487" s="239"/>
      <c r="G487" s="238"/>
      <c r="H487" s="231"/>
      <c r="I487" s="237"/>
      <c r="J487" s="236"/>
      <c r="K487" s="236"/>
      <c r="L487" s="236"/>
      <c r="M487" s="236"/>
      <c r="N487" s="236"/>
      <c r="O487" s="236"/>
      <c r="P487" s="236"/>
      <c r="Q487" s="236"/>
      <c r="R487" s="236"/>
      <c r="S487" s="236"/>
      <c r="T487" s="236"/>
      <c r="U487" s="236"/>
      <c r="V487" s="236"/>
      <c r="W487" s="236"/>
      <c r="X487" s="236"/>
      <c r="Y487" s="236"/>
      <c r="Z487" s="236"/>
      <c r="AA487" s="236"/>
      <c r="AB487" s="236"/>
      <c r="AC487" s="236"/>
      <c r="AD487" s="236"/>
      <c r="AE487" s="236"/>
      <c r="AF487" s="236"/>
      <c r="AG487" s="236"/>
      <c r="AH487" s="236"/>
      <c r="AI487" s="236"/>
      <c r="AJ487" s="236"/>
      <c r="AK487" s="236"/>
      <c r="AL487" s="236"/>
      <c r="AM487" s="236"/>
      <c r="AN487" s="236"/>
      <c r="AO487" s="236"/>
      <c r="AP487" s="236"/>
      <c r="AQ487" s="236"/>
      <c r="AR487" s="236"/>
      <c r="AS487" s="177">
        <f t="shared" si="10"/>
        <v>0</v>
      </c>
      <c r="AT487" s="172"/>
      <c r="AU487" s="173"/>
      <c r="AV487" s="173"/>
      <c r="AW487" s="173"/>
      <c r="AX487" s="172"/>
      <c r="AY487" s="172"/>
      <c r="AZ487" s="172"/>
      <c r="BA487" s="172"/>
      <c r="BB487" s="172"/>
      <c r="BC487" s="172"/>
      <c r="BD487" s="172"/>
      <c r="BE487" s="172"/>
      <c r="BF487" s="172"/>
      <c r="BG487" s="172"/>
      <c r="BH487" s="172"/>
      <c r="BI487" s="172"/>
      <c r="BJ487" s="172"/>
      <c r="BK487" s="172"/>
      <c r="BL487" s="172"/>
      <c r="BM487" s="172"/>
      <c r="BN487" s="172"/>
      <c r="BO487" s="172"/>
      <c r="BP487" s="172"/>
      <c r="BQ487" s="172"/>
      <c r="BR487" s="172"/>
      <c r="BS487" s="172"/>
      <c r="BT487" s="172"/>
      <c r="BU487" s="172"/>
      <c r="BV487" s="172"/>
      <c r="BW487" s="172"/>
      <c r="BX487" s="172"/>
      <c r="BY487" s="172"/>
      <c r="BZ487" s="172"/>
      <c r="CA487" s="172"/>
      <c r="CB487" s="172"/>
      <c r="CC487" s="172"/>
      <c r="CD487" s="172"/>
      <c r="CE487" s="172"/>
      <c r="CF487" s="172"/>
      <c r="CG487" s="172"/>
      <c r="CH487" s="172"/>
      <c r="CI487" s="172"/>
      <c r="CJ487" s="172"/>
      <c r="CK487" s="172"/>
      <c r="CL487" s="172"/>
      <c r="CM487" s="172"/>
      <c r="CN487" s="172"/>
      <c r="CO487" s="172"/>
      <c r="CP487" s="172"/>
      <c r="CQ487" s="172"/>
      <c r="CR487" s="172"/>
      <c r="CS487" s="172"/>
      <c r="CT487" s="172"/>
      <c r="CU487" s="172"/>
      <c r="CV487" s="172"/>
      <c r="CW487" s="172"/>
      <c r="CX487" s="172"/>
      <c r="CY487" s="172"/>
      <c r="CZ487" s="172"/>
      <c r="DA487" s="172"/>
      <c r="DB487" s="172"/>
      <c r="DC487" s="172"/>
      <c r="DD487" s="172"/>
      <c r="DE487" s="172"/>
      <c r="DF487" s="172"/>
      <c r="DG487" s="172"/>
      <c r="DH487" s="172"/>
      <c r="DI487" s="172"/>
    </row>
    <row r="488" spans="1:113" s="225" customFormat="1" hidden="1">
      <c r="A488" s="178" t="s">
        <v>732</v>
      </c>
      <c r="B488" s="243"/>
      <c r="C488" s="242"/>
      <c r="D488" s="241"/>
      <c r="E488" s="240"/>
      <c r="F488" s="239"/>
      <c r="G488" s="238"/>
      <c r="H488" s="231"/>
      <c r="I488" s="237"/>
      <c r="J488" s="236"/>
      <c r="K488" s="236"/>
      <c r="L488" s="236"/>
      <c r="M488" s="236"/>
      <c r="N488" s="236"/>
      <c r="O488" s="236"/>
      <c r="P488" s="236"/>
      <c r="Q488" s="236"/>
      <c r="R488" s="236"/>
      <c r="S488" s="236"/>
      <c r="T488" s="236"/>
      <c r="U488" s="236"/>
      <c r="V488" s="236"/>
      <c r="W488" s="236"/>
      <c r="X488" s="236"/>
      <c r="Y488" s="236"/>
      <c r="Z488" s="236"/>
      <c r="AA488" s="236"/>
      <c r="AB488" s="236"/>
      <c r="AC488" s="236"/>
      <c r="AD488" s="236"/>
      <c r="AE488" s="236"/>
      <c r="AF488" s="236"/>
      <c r="AG488" s="236"/>
      <c r="AH488" s="236"/>
      <c r="AI488" s="236"/>
      <c r="AJ488" s="236"/>
      <c r="AK488" s="236"/>
      <c r="AL488" s="236"/>
      <c r="AM488" s="236"/>
      <c r="AN488" s="236"/>
      <c r="AO488" s="236"/>
      <c r="AP488" s="236"/>
      <c r="AQ488" s="236"/>
      <c r="AR488" s="236"/>
      <c r="AS488" s="177">
        <f t="shared" si="10"/>
        <v>0</v>
      </c>
      <c r="AT488" s="172"/>
      <c r="AU488" s="173"/>
      <c r="AV488" s="173"/>
      <c r="AW488" s="173"/>
      <c r="AX488" s="172"/>
      <c r="AY488" s="172"/>
      <c r="AZ488" s="172"/>
      <c r="BA488" s="172"/>
      <c r="BB488" s="172"/>
      <c r="BC488" s="172"/>
      <c r="BD488" s="172"/>
      <c r="BE488" s="172"/>
      <c r="BF488" s="172"/>
      <c r="BG488" s="172"/>
      <c r="BH488" s="172"/>
      <c r="BI488" s="172"/>
      <c r="BJ488" s="172"/>
      <c r="BK488" s="172"/>
      <c r="BL488" s="172"/>
      <c r="BM488" s="172"/>
      <c r="BN488" s="172"/>
      <c r="BO488" s="172"/>
      <c r="BP488" s="172"/>
      <c r="BQ488" s="172"/>
      <c r="BR488" s="172"/>
      <c r="BS488" s="172"/>
      <c r="BT488" s="172"/>
      <c r="BU488" s="172"/>
      <c r="BV488" s="172"/>
      <c r="BW488" s="172"/>
      <c r="BX488" s="172"/>
      <c r="BY488" s="172"/>
      <c r="BZ488" s="172"/>
      <c r="CA488" s="172"/>
      <c r="CB488" s="172"/>
      <c r="CC488" s="172"/>
      <c r="CD488" s="172"/>
      <c r="CE488" s="172"/>
      <c r="CF488" s="172"/>
      <c r="CG488" s="172"/>
      <c r="CH488" s="172"/>
      <c r="CI488" s="172"/>
      <c r="CJ488" s="172"/>
      <c r="CK488" s="172"/>
      <c r="CL488" s="172"/>
      <c r="CM488" s="172"/>
      <c r="CN488" s="172"/>
      <c r="CO488" s="172"/>
      <c r="CP488" s="172"/>
      <c r="CQ488" s="172"/>
      <c r="CR488" s="172"/>
      <c r="CS488" s="172"/>
      <c r="CT488" s="172"/>
      <c r="CU488" s="172"/>
      <c r="CV488" s="172"/>
      <c r="CW488" s="172"/>
      <c r="CX488" s="172"/>
      <c r="CY488" s="172"/>
      <c r="CZ488" s="172"/>
      <c r="DA488" s="172"/>
      <c r="DB488" s="172"/>
      <c r="DC488" s="172"/>
      <c r="DD488" s="172"/>
      <c r="DE488" s="172"/>
      <c r="DF488" s="172"/>
      <c r="DG488" s="172"/>
      <c r="DH488" s="172"/>
      <c r="DI488" s="172"/>
    </row>
    <row r="489" spans="1:113" s="225" customFormat="1" hidden="1">
      <c r="A489" s="178" t="s">
        <v>733</v>
      </c>
      <c r="B489" s="243"/>
      <c r="C489" s="242"/>
      <c r="D489" s="241"/>
      <c r="E489" s="240"/>
      <c r="F489" s="239"/>
      <c r="G489" s="238"/>
      <c r="H489" s="231"/>
      <c r="I489" s="237"/>
      <c r="J489" s="236"/>
      <c r="K489" s="236"/>
      <c r="L489" s="236"/>
      <c r="M489" s="236"/>
      <c r="N489" s="236"/>
      <c r="O489" s="236"/>
      <c r="P489" s="236"/>
      <c r="Q489" s="236"/>
      <c r="R489" s="236"/>
      <c r="S489" s="236"/>
      <c r="T489" s="236"/>
      <c r="U489" s="236"/>
      <c r="V489" s="236"/>
      <c r="W489" s="236"/>
      <c r="X489" s="236"/>
      <c r="Y489" s="236"/>
      <c r="Z489" s="236"/>
      <c r="AA489" s="236"/>
      <c r="AB489" s="236"/>
      <c r="AC489" s="236"/>
      <c r="AD489" s="236"/>
      <c r="AE489" s="236"/>
      <c r="AF489" s="236"/>
      <c r="AG489" s="236"/>
      <c r="AH489" s="236"/>
      <c r="AI489" s="236"/>
      <c r="AJ489" s="236"/>
      <c r="AK489" s="236"/>
      <c r="AL489" s="236"/>
      <c r="AM489" s="236"/>
      <c r="AN489" s="236"/>
      <c r="AO489" s="236"/>
      <c r="AP489" s="236"/>
      <c r="AQ489" s="236"/>
      <c r="AR489" s="236"/>
      <c r="AS489" s="177">
        <f t="shared" si="10"/>
        <v>0</v>
      </c>
      <c r="AT489" s="172"/>
      <c r="AU489" s="173"/>
      <c r="AV489" s="173"/>
      <c r="AW489" s="173"/>
      <c r="AX489" s="172"/>
      <c r="AY489" s="172"/>
      <c r="AZ489" s="172"/>
      <c r="BA489" s="172"/>
      <c r="BB489" s="172"/>
      <c r="BC489" s="172"/>
      <c r="BD489" s="172"/>
      <c r="BE489" s="172"/>
      <c r="BF489" s="172"/>
      <c r="BG489" s="172"/>
      <c r="BH489" s="172"/>
      <c r="BI489" s="172"/>
      <c r="BJ489" s="172"/>
      <c r="BK489" s="172"/>
      <c r="BL489" s="172"/>
      <c r="BM489" s="172"/>
      <c r="BN489" s="172"/>
      <c r="BO489" s="172"/>
      <c r="BP489" s="172"/>
      <c r="BQ489" s="172"/>
      <c r="BR489" s="172"/>
      <c r="BS489" s="172"/>
      <c r="BT489" s="172"/>
      <c r="BU489" s="172"/>
      <c r="BV489" s="172"/>
      <c r="BW489" s="172"/>
      <c r="BX489" s="172"/>
      <c r="BY489" s="172"/>
      <c r="BZ489" s="172"/>
      <c r="CA489" s="172"/>
      <c r="CB489" s="172"/>
      <c r="CC489" s="172"/>
      <c r="CD489" s="172"/>
      <c r="CE489" s="172"/>
      <c r="CF489" s="172"/>
      <c r="CG489" s="172"/>
      <c r="CH489" s="172"/>
      <c r="CI489" s="172"/>
      <c r="CJ489" s="172"/>
      <c r="CK489" s="172"/>
      <c r="CL489" s="172"/>
      <c r="CM489" s="172"/>
      <c r="CN489" s="172"/>
      <c r="CO489" s="172"/>
      <c r="CP489" s="172"/>
      <c r="CQ489" s="172"/>
      <c r="CR489" s="172"/>
      <c r="CS489" s="172"/>
      <c r="CT489" s="172"/>
      <c r="CU489" s="172"/>
      <c r="CV489" s="172"/>
      <c r="CW489" s="172"/>
      <c r="CX489" s="172"/>
      <c r="CY489" s="172"/>
      <c r="CZ489" s="172"/>
      <c r="DA489" s="172"/>
      <c r="DB489" s="172"/>
      <c r="DC489" s="172"/>
      <c r="DD489" s="172"/>
      <c r="DE489" s="172"/>
      <c r="DF489" s="172"/>
      <c r="DG489" s="172"/>
      <c r="DH489" s="172"/>
      <c r="DI489" s="172"/>
    </row>
    <row r="490" spans="1:113" s="225" customFormat="1" hidden="1">
      <c r="A490" s="178" t="s">
        <v>734</v>
      </c>
      <c r="B490" s="243"/>
      <c r="C490" s="242"/>
      <c r="D490" s="241"/>
      <c r="E490" s="240"/>
      <c r="F490" s="239"/>
      <c r="G490" s="238"/>
      <c r="H490" s="231"/>
      <c r="I490" s="237"/>
      <c r="J490" s="236"/>
      <c r="K490" s="236"/>
      <c r="L490" s="236"/>
      <c r="M490" s="236"/>
      <c r="N490" s="236"/>
      <c r="O490" s="236"/>
      <c r="P490" s="236"/>
      <c r="Q490" s="236"/>
      <c r="R490" s="236"/>
      <c r="S490" s="236"/>
      <c r="T490" s="236"/>
      <c r="U490" s="236"/>
      <c r="V490" s="236"/>
      <c r="W490" s="236"/>
      <c r="X490" s="236"/>
      <c r="Y490" s="236"/>
      <c r="Z490" s="236"/>
      <c r="AA490" s="236"/>
      <c r="AB490" s="236"/>
      <c r="AC490" s="236"/>
      <c r="AD490" s="236"/>
      <c r="AE490" s="236"/>
      <c r="AF490" s="236"/>
      <c r="AG490" s="236"/>
      <c r="AH490" s="236"/>
      <c r="AI490" s="236"/>
      <c r="AJ490" s="236"/>
      <c r="AK490" s="236"/>
      <c r="AL490" s="236"/>
      <c r="AM490" s="236"/>
      <c r="AN490" s="236"/>
      <c r="AO490" s="236"/>
      <c r="AP490" s="236"/>
      <c r="AQ490" s="236"/>
      <c r="AR490" s="236"/>
      <c r="AS490" s="177">
        <f t="shared" si="10"/>
        <v>0</v>
      </c>
      <c r="AT490" s="172"/>
      <c r="AU490" s="173"/>
      <c r="AV490" s="173"/>
      <c r="AW490" s="173"/>
      <c r="AX490" s="172"/>
      <c r="AY490" s="172"/>
      <c r="AZ490" s="172"/>
      <c r="BA490" s="172"/>
      <c r="BB490" s="172"/>
      <c r="BC490" s="172"/>
      <c r="BD490" s="172"/>
      <c r="BE490" s="172"/>
      <c r="BF490" s="172"/>
      <c r="BG490" s="172"/>
      <c r="BH490" s="172"/>
      <c r="BI490" s="172"/>
      <c r="BJ490" s="172"/>
      <c r="BK490" s="172"/>
      <c r="BL490" s="172"/>
      <c r="BM490" s="172"/>
      <c r="BN490" s="172"/>
      <c r="BO490" s="172"/>
      <c r="BP490" s="172"/>
      <c r="BQ490" s="172"/>
      <c r="BR490" s="172"/>
      <c r="BS490" s="172"/>
      <c r="BT490" s="172"/>
      <c r="BU490" s="172"/>
      <c r="BV490" s="172"/>
      <c r="BW490" s="172"/>
      <c r="BX490" s="172"/>
      <c r="BY490" s="172"/>
      <c r="BZ490" s="172"/>
      <c r="CA490" s="172"/>
      <c r="CB490" s="172"/>
      <c r="CC490" s="172"/>
      <c r="CD490" s="172"/>
      <c r="CE490" s="172"/>
      <c r="CF490" s="172"/>
      <c r="CG490" s="172"/>
      <c r="CH490" s="172"/>
      <c r="CI490" s="172"/>
      <c r="CJ490" s="172"/>
      <c r="CK490" s="172"/>
      <c r="CL490" s="172"/>
      <c r="CM490" s="172"/>
      <c r="CN490" s="172"/>
      <c r="CO490" s="172"/>
      <c r="CP490" s="172"/>
      <c r="CQ490" s="172"/>
      <c r="CR490" s="172"/>
      <c r="CS490" s="172"/>
      <c r="CT490" s="172"/>
      <c r="CU490" s="172"/>
      <c r="CV490" s="172"/>
      <c r="CW490" s="172"/>
      <c r="CX490" s="172"/>
      <c r="CY490" s="172"/>
      <c r="CZ490" s="172"/>
      <c r="DA490" s="172"/>
      <c r="DB490" s="172"/>
      <c r="DC490" s="172"/>
      <c r="DD490" s="172"/>
      <c r="DE490" s="172"/>
      <c r="DF490" s="172"/>
      <c r="DG490" s="172"/>
      <c r="DH490" s="172"/>
      <c r="DI490" s="172"/>
    </row>
    <row r="491" spans="1:113" s="225" customFormat="1" hidden="1">
      <c r="A491" s="178" t="s">
        <v>735</v>
      </c>
      <c r="B491" s="243"/>
      <c r="C491" s="242"/>
      <c r="D491" s="241"/>
      <c r="E491" s="240"/>
      <c r="F491" s="239"/>
      <c r="G491" s="238"/>
      <c r="H491" s="231"/>
      <c r="I491" s="237"/>
      <c r="J491" s="236"/>
      <c r="K491" s="236"/>
      <c r="L491" s="236"/>
      <c r="M491" s="236"/>
      <c r="N491" s="236"/>
      <c r="O491" s="236"/>
      <c r="P491" s="236"/>
      <c r="Q491" s="236"/>
      <c r="R491" s="236"/>
      <c r="S491" s="236"/>
      <c r="T491" s="236"/>
      <c r="U491" s="236"/>
      <c r="V491" s="236"/>
      <c r="W491" s="236"/>
      <c r="X491" s="236"/>
      <c r="Y491" s="236"/>
      <c r="Z491" s="236"/>
      <c r="AA491" s="236"/>
      <c r="AB491" s="236"/>
      <c r="AC491" s="236"/>
      <c r="AD491" s="236"/>
      <c r="AE491" s="236"/>
      <c r="AF491" s="236"/>
      <c r="AG491" s="236"/>
      <c r="AH491" s="236"/>
      <c r="AI491" s="236"/>
      <c r="AJ491" s="236"/>
      <c r="AK491" s="236"/>
      <c r="AL491" s="236"/>
      <c r="AM491" s="236"/>
      <c r="AN491" s="236"/>
      <c r="AO491" s="236"/>
      <c r="AP491" s="236"/>
      <c r="AQ491" s="236"/>
      <c r="AR491" s="236"/>
      <c r="AS491" s="177">
        <f t="shared" si="10"/>
        <v>0</v>
      </c>
      <c r="AT491" s="172"/>
      <c r="AU491" s="173"/>
      <c r="AV491" s="173"/>
      <c r="AW491" s="173"/>
      <c r="AX491" s="172"/>
      <c r="AY491" s="172"/>
      <c r="AZ491" s="172"/>
      <c r="BA491" s="172"/>
      <c r="BB491" s="172"/>
      <c r="BC491" s="172"/>
      <c r="BD491" s="172"/>
      <c r="BE491" s="172"/>
      <c r="BF491" s="172"/>
      <c r="BG491" s="172"/>
      <c r="BH491" s="172"/>
      <c r="BI491" s="172"/>
      <c r="BJ491" s="172"/>
      <c r="BK491" s="172"/>
      <c r="BL491" s="172"/>
      <c r="BM491" s="172"/>
      <c r="BN491" s="172"/>
      <c r="BO491" s="172"/>
      <c r="BP491" s="172"/>
      <c r="BQ491" s="172"/>
      <c r="BR491" s="172"/>
      <c r="BS491" s="172"/>
      <c r="BT491" s="172"/>
      <c r="BU491" s="172"/>
      <c r="BV491" s="172"/>
      <c r="BW491" s="172"/>
      <c r="BX491" s="172"/>
      <c r="BY491" s="172"/>
      <c r="BZ491" s="172"/>
      <c r="CA491" s="172"/>
      <c r="CB491" s="172"/>
      <c r="CC491" s="172"/>
      <c r="CD491" s="172"/>
      <c r="CE491" s="172"/>
      <c r="CF491" s="172"/>
      <c r="CG491" s="172"/>
      <c r="CH491" s="172"/>
      <c r="CI491" s="172"/>
      <c r="CJ491" s="172"/>
      <c r="CK491" s="172"/>
      <c r="CL491" s="172"/>
      <c r="CM491" s="172"/>
      <c r="CN491" s="172"/>
      <c r="CO491" s="172"/>
      <c r="CP491" s="172"/>
      <c r="CQ491" s="172"/>
      <c r="CR491" s="172"/>
      <c r="CS491" s="172"/>
      <c r="CT491" s="172"/>
      <c r="CU491" s="172"/>
      <c r="CV491" s="172"/>
      <c r="CW491" s="172"/>
      <c r="CX491" s="172"/>
      <c r="CY491" s="172"/>
      <c r="CZ491" s="172"/>
      <c r="DA491" s="172"/>
      <c r="DB491" s="172"/>
      <c r="DC491" s="172"/>
      <c r="DD491" s="172"/>
      <c r="DE491" s="172"/>
      <c r="DF491" s="172"/>
      <c r="DG491" s="172"/>
      <c r="DH491" s="172"/>
      <c r="DI491" s="172"/>
    </row>
    <row r="492" spans="1:113" s="225" customFormat="1" hidden="1">
      <c r="A492" s="178" t="s">
        <v>736</v>
      </c>
      <c r="B492" s="243"/>
      <c r="C492" s="242"/>
      <c r="D492" s="241"/>
      <c r="E492" s="240"/>
      <c r="F492" s="239"/>
      <c r="G492" s="238"/>
      <c r="H492" s="231"/>
      <c r="I492" s="237"/>
      <c r="J492" s="236"/>
      <c r="K492" s="236"/>
      <c r="L492" s="236"/>
      <c r="M492" s="236"/>
      <c r="N492" s="236"/>
      <c r="O492" s="236"/>
      <c r="P492" s="236"/>
      <c r="Q492" s="236"/>
      <c r="R492" s="236"/>
      <c r="S492" s="236"/>
      <c r="T492" s="236"/>
      <c r="U492" s="236"/>
      <c r="V492" s="236"/>
      <c r="W492" s="236"/>
      <c r="X492" s="236"/>
      <c r="Y492" s="236"/>
      <c r="Z492" s="236"/>
      <c r="AA492" s="236"/>
      <c r="AB492" s="236"/>
      <c r="AC492" s="236"/>
      <c r="AD492" s="236"/>
      <c r="AE492" s="236"/>
      <c r="AF492" s="236"/>
      <c r="AG492" s="236"/>
      <c r="AH492" s="236"/>
      <c r="AI492" s="236"/>
      <c r="AJ492" s="236"/>
      <c r="AK492" s="236"/>
      <c r="AL492" s="236"/>
      <c r="AM492" s="236"/>
      <c r="AN492" s="236"/>
      <c r="AO492" s="236"/>
      <c r="AP492" s="236"/>
      <c r="AQ492" s="236"/>
      <c r="AR492" s="236"/>
      <c r="AS492" s="177">
        <f t="shared" si="10"/>
        <v>0</v>
      </c>
      <c r="AT492" s="172"/>
      <c r="AU492" s="173"/>
      <c r="AV492" s="173"/>
      <c r="AW492" s="173"/>
      <c r="AX492" s="172"/>
      <c r="AY492" s="172"/>
      <c r="AZ492" s="172"/>
      <c r="BA492" s="172"/>
      <c r="BB492" s="172"/>
      <c r="BC492" s="172"/>
      <c r="BD492" s="172"/>
      <c r="BE492" s="172"/>
      <c r="BF492" s="172"/>
      <c r="BG492" s="172"/>
      <c r="BH492" s="172"/>
      <c r="BI492" s="172"/>
      <c r="BJ492" s="172"/>
      <c r="BK492" s="172"/>
      <c r="BL492" s="172"/>
      <c r="BM492" s="172"/>
      <c r="BN492" s="172"/>
      <c r="BO492" s="172"/>
      <c r="BP492" s="172"/>
      <c r="BQ492" s="172"/>
      <c r="BR492" s="172"/>
      <c r="BS492" s="172"/>
      <c r="BT492" s="172"/>
      <c r="BU492" s="172"/>
      <c r="BV492" s="172"/>
      <c r="BW492" s="172"/>
      <c r="BX492" s="172"/>
      <c r="BY492" s="172"/>
      <c r="BZ492" s="172"/>
      <c r="CA492" s="172"/>
      <c r="CB492" s="172"/>
      <c r="CC492" s="172"/>
      <c r="CD492" s="172"/>
      <c r="CE492" s="172"/>
      <c r="CF492" s="172"/>
      <c r="CG492" s="172"/>
      <c r="CH492" s="172"/>
      <c r="CI492" s="172"/>
      <c r="CJ492" s="172"/>
      <c r="CK492" s="172"/>
      <c r="CL492" s="172"/>
      <c r="CM492" s="172"/>
      <c r="CN492" s="172"/>
      <c r="CO492" s="172"/>
      <c r="CP492" s="172"/>
      <c r="CQ492" s="172"/>
      <c r="CR492" s="172"/>
      <c r="CS492" s="172"/>
      <c r="CT492" s="172"/>
      <c r="CU492" s="172"/>
      <c r="CV492" s="172"/>
      <c r="CW492" s="172"/>
      <c r="CX492" s="172"/>
      <c r="CY492" s="172"/>
      <c r="CZ492" s="172"/>
      <c r="DA492" s="172"/>
      <c r="DB492" s="172"/>
      <c r="DC492" s="172"/>
      <c r="DD492" s="172"/>
      <c r="DE492" s="172"/>
      <c r="DF492" s="172"/>
      <c r="DG492" s="172"/>
      <c r="DH492" s="172"/>
      <c r="DI492" s="172"/>
    </row>
    <row r="493" spans="1:113" s="225" customFormat="1" hidden="1">
      <c r="A493" s="178" t="s">
        <v>737</v>
      </c>
      <c r="B493" s="243"/>
      <c r="C493" s="242"/>
      <c r="D493" s="241"/>
      <c r="E493" s="240"/>
      <c r="F493" s="239"/>
      <c r="G493" s="238"/>
      <c r="H493" s="231"/>
      <c r="I493" s="237"/>
      <c r="J493" s="236"/>
      <c r="K493" s="236"/>
      <c r="L493" s="236"/>
      <c r="M493" s="236"/>
      <c r="N493" s="236"/>
      <c r="O493" s="236"/>
      <c r="P493" s="236"/>
      <c r="Q493" s="236"/>
      <c r="R493" s="236"/>
      <c r="S493" s="236"/>
      <c r="T493" s="236"/>
      <c r="U493" s="236"/>
      <c r="V493" s="236"/>
      <c r="W493" s="236"/>
      <c r="X493" s="236"/>
      <c r="Y493" s="236"/>
      <c r="Z493" s="236"/>
      <c r="AA493" s="236"/>
      <c r="AB493" s="236"/>
      <c r="AC493" s="236"/>
      <c r="AD493" s="236"/>
      <c r="AE493" s="236"/>
      <c r="AF493" s="236"/>
      <c r="AG493" s="236"/>
      <c r="AH493" s="236"/>
      <c r="AI493" s="236"/>
      <c r="AJ493" s="236"/>
      <c r="AK493" s="236"/>
      <c r="AL493" s="236"/>
      <c r="AM493" s="236"/>
      <c r="AN493" s="236"/>
      <c r="AO493" s="236"/>
      <c r="AP493" s="236"/>
      <c r="AQ493" s="236"/>
      <c r="AR493" s="236"/>
      <c r="AS493" s="177">
        <f t="shared" si="10"/>
        <v>0</v>
      </c>
      <c r="AT493" s="172"/>
      <c r="AU493" s="173"/>
      <c r="AV493" s="173"/>
      <c r="AW493" s="173"/>
      <c r="AX493" s="172"/>
      <c r="AY493" s="172"/>
      <c r="AZ493" s="172"/>
      <c r="BA493" s="172"/>
      <c r="BB493" s="172"/>
      <c r="BC493" s="172"/>
      <c r="BD493" s="172"/>
      <c r="BE493" s="172"/>
      <c r="BF493" s="172"/>
      <c r="BG493" s="172"/>
      <c r="BH493" s="172"/>
      <c r="BI493" s="172"/>
      <c r="BJ493" s="172"/>
      <c r="BK493" s="172"/>
      <c r="BL493" s="172"/>
      <c r="BM493" s="172"/>
      <c r="BN493" s="172"/>
      <c r="BO493" s="172"/>
      <c r="BP493" s="172"/>
      <c r="BQ493" s="172"/>
      <c r="BR493" s="172"/>
      <c r="BS493" s="172"/>
      <c r="BT493" s="172"/>
      <c r="BU493" s="172"/>
      <c r="BV493" s="172"/>
      <c r="BW493" s="172"/>
      <c r="BX493" s="172"/>
      <c r="BY493" s="172"/>
      <c r="BZ493" s="172"/>
      <c r="CA493" s="172"/>
      <c r="CB493" s="172"/>
      <c r="CC493" s="172"/>
      <c r="CD493" s="172"/>
      <c r="CE493" s="172"/>
      <c r="CF493" s="172"/>
      <c r="CG493" s="172"/>
      <c r="CH493" s="172"/>
      <c r="CI493" s="172"/>
      <c r="CJ493" s="172"/>
      <c r="CK493" s="172"/>
      <c r="CL493" s="172"/>
      <c r="CM493" s="172"/>
      <c r="CN493" s="172"/>
      <c r="CO493" s="172"/>
      <c r="CP493" s="172"/>
      <c r="CQ493" s="172"/>
      <c r="CR493" s="172"/>
      <c r="CS493" s="172"/>
      <c r="CT493" s="172"/>
      <c r="CU493" s="172"/>
      <c r="CV493" s="172"/>
      <c r="CW493" s="172"/>
      <c r="CX493" s="172"/>
      <c r="CY493" s="172"/>
      <c r="CZ493" s="172"/>
      <c r="DA493" s="172"/>
      <c r="DB493" s="172"/>
      <c r="DC493" s="172"/>
      <c r="DD493" s="172"/>
      <c r="DE493" s="172"/>
      <c r="DF493" s="172"/>
      <c r="DG493" s="172"/>
      <c r="DH493" s="172"/>
      <c r="DI493" s="172"/>
    </row>
    <row r="494" spans="1:113" s="225" customFormat="1" hidden="1">
      <c r="A494" s="178" t="s">
        <v>738</v>
      </c>
      <c r="B494" s="243"/>
      <c r="C494" s="242"/>
      <c r="D494" s="241"/>
      <c r="E494" s="240"/>
      <c r="F494" s="239"/>
      <c r="G494" s="238"/>
      <c r="H494" s="231"/>
      <c r="I494" s="237"/>
      <c r="J494" s="236"/>
      <c r="K494" s="236"/>
      <c r="L494" s="236"/>
      <c r="M494" s="236"/>
      <c r="N494" s="236"/>
      <c r="O494" s="236"/>
      <c r="P494" s="236"/>
      <c r="Q494" s="236"/>
      <c r="R494" s="236"/>
      <c r="S494" s="236"/>
      <c r="T494" s="236"/>
      <c r="U494" s="236"/>
      <c r="V494" s="236"/>
      <c r="W494" s="236"/>
      <c r="X494" s="236"/>
      <c r="Y494" s="236"/>
      <c r="Z494" s="236"/>
      <c r="AA494" s="236"/>
      <c r="AB494" s="236"/>
      <c r="AC494" s="236"/>
      <c r="AD494" s="236"/>
      <c r="AE494" s="236"/>
      <c r="AF494" s="236"/>
      <c r="AG494" s="236"/>
      <c r="AH494" s="236"/>
      <c r="AI494" s="236"/>
      <c r="AJ494" s="236"/>
      <c r="AK494" s="236"/>
      <c r="AL494" s="236"/>
      <c r="AM494" s="236"/>
      <c r="AN494" s="236"/>
      <c r="AO494" s="236"/>
      <c r="AP494" s="236"/>
      <c r="AQ494" s="236"/>
      <c r="AR494" s="236"/>
      <c r="AS494" s="177">
        <f t="shared" si="10"/>
        <v>0</v>
      </c>
      <c r="AT494" s="172"/>
      <c r="AU494" s="173"/>
      <c r="AV494" s="173"/>
      <c r="AW494" s="173"/>
      <c r="AX494" s="172"/>
      <c r="AY494" s="172"/>
      <c r="AZ494" s="172"/>
      <c r="BA494" s="172"/>
      <c r="BB494" s="172"/>
      <c r="BC494" s="172"/>
      <c r="BD494" s="172"/>
      <c r="BE494" s="172"/>
      <c r="BF494" s="172"/>
      <c r="BG494" s="172"/>
      <c r="BH494" s="172"/>
      <c r="BI494" s="172"/>
      <c r="BJ494" s="172"/>
      <c r="BK494" s="172"/>
      <c r="BL494" s="172"/>
      <c r="BM494" s="172"/>
      <c r="BN494" s="172"/>
      <c r="BO494" s="172"/>
      <c r="BP494" s="172"/>
      <c r="BQ494" s="172"/>
      <c r="BR494" s="172"/>
      <c r="BS494" s="172"/>
      <c r="BT494" s="172"/>
      <c r="BU494" s="172"/>
      <c r="BV494" s="172"/>
      <c r="BW494" s="172"/>
      <c r="BX494" s="172"/>
      <c r="BY494" s="172"/>
      <c r="BZ494" s="172"/>
      <c r="CA494" s="172"/>
      <c r="CB494" s="172"/>
      <c r="CC494" s="172"/>
      <c r="CD494" s="172"/>
      <c r="CE494" s="172"/>
      <c r="CF494" s="172"/>
      <c r="CG494" s="172"/>
      <c r="CH494" s="172"/>
      <c r="CI494" s="172"/>
      <c r="CJ494" s="172"/>
      <c r="CK494" s="172"/>
      <c r="CL494" s="172"/>
      <c r="CM494" s="172"/>
      <c r="CN494" s="172"/>
      <c r="CO494" s="172"/>
      <c r="CP494" s="172"/>
      <c r="CQ494" s="172"/>
      <c r="CR494" s="172"/>
      <c r="CS494" s="172"/>
      <c r="CT494" s="172"/>
      <c r="CU494" s="172"/>
      <c r="CV494" s="172"/>
      <c r="CW494" s="172"/>
      <c r="CX494" s="172"/>
      <c r="CY494" s="172"/>
      <c r="CZ494" s="172"/>
      <c r="DA494" s="172"/>
      <c r="DB494" s="172"/>
      <c r="DC494" s="172"/>
      <c r="DD494" s="172"/>
      <c r="DE494" s="172"/>
      <c r="DF494" s="172"/>
      <c r="DG494" s="172"/>
      <c r="DH494" s="172"/>
      <c r="DI494" s="172"/>
    </row>
    <row r="495" spans="1:113" s="225" customFormat="1" hidden="1">
      <c r="A495" s="178" t="s">
        <v>739</v>
      </c>
      <c r="B495" s="243"/>
      <c r="C495" s="242"/>
      <c r="D495" s="241"/>
      <c r="E495" s="240"/>
      <c r="F495" s="239"/>
      <c r="G495" s="238"/>
      <c r="H495" s="231"/>
      <c r="I495" s="237"/>
      <c r="J495" s="236"/>
      <c r="K495" s="236"/>
      <c r="L495" s="236"/>
      <c r="M495" s="236"/>
      <c r="N495" s="236"/>
      <c r="O495" s="236"/>
      <c r="P495" s="236"/>
      <c r="Q495" s="236"/>
      <c r="R495" s="236"/>
      <c r="S495" s="236"/>
      <c r="T495" s="236"/>
      <c r="U495" s="236"/>
      <c r="V495" s="236"/>
      <c r="W495" s="236"/>
      <c r="X495" s="236"/>
      <c r="Y495" s="236"/>
      <c r="Z495" s="236"/>
      <c r="AA495" s="236"/>
      <c r="AB495" s="236"/>
      <c r="AC495" s="236"/>
      <c r="AD495" s="236"/>
      <c r="AE495" s="236"/>
      <c r="AF495" s="236"/>
      <c r="AG495" s="236"/>
      <c r="AH495" s="236"/>
      <c r="AI495" s="236"/>
      <c r="AJ495" s="236"/>
      <c r="AK495" s="236"/>
      <c r="AL495" s="236"/>
      <c r="AM495" s="236"/>
      <c r="AN495" s="236"/>
      <c r="AO495" s="236"/>
      <c r="AP495" s="236"/>
      <c r="AQ495" s="236"/>
      <c r="AR495" s="236"/>
      <c r="AS495" s="177">
        <f t="shared" si="10"/>
        <v>0</v>
      </c>
      <c r="AT495" s="172"/>
      <c r="AU495" s="173"/>
      <c r="AV495" s="173"/>
      <c r="AW495" s="173"/>
      <c r="AX495" s="172"/>
      <c r="AY495" s="172"/>
      <c r="AZ495" s="172"/>
      <c r="BA495" s="172"/>
      <c r="BB495" s="172"/>
      <c r="BC495" s="172"/>
      <c r="BD495" s="172"/>
      <c r="BE495" s="172"/>
      <c r="BF495" s="172"/>
      <c r="BG495" s="172"/>
      <c r="BH495" s="172"/>
      <c r="BI495" s="172"/>
      <c r="BJ495" s="172"/>
      <c r="BK495" s="172"/>
      <c r="BL495" s="172"/>
      <c r="BM495" s="172"/>
      <c r="BN495" s="172"/>
      <c r="BO495" s="172"/>
      <c r="BP495" s="172"/>
      <c r="BQ495" s="172"/>
      <c r="BR495" s="172"/>
      <c r="BS495" s="172"/>
      <c r="BT495" s="172"/>
      <c r="BU495" s="172"/>
      <c r="BV495" s="172"/>
      <c r="BW495" s="172"/>
      <c r="BX495" s="172"/>
      <c r="BY495" s="172"/>
      <c r="BZ495" s="172"/>
      <c r="CA495" s="172"/>
      <c r="CB495" s="172"/>
      <c r="CC495" s="172"/>
      <c r="CD495" s="172"/>
      <c r="CE495" s="172"/>
      <c r="CF495" s="172"/>
      <c r="CG495" s="172"/>
      <c r="CH495" s="172"/>
      <c r="CI495" s="172"/>
      <c r="CJ495" s="172"/>
      <c r="CK495" s="172"/>
      <c r="CL495" s="172"/>
      <c r="CM495" s="172"/>
      <c r="CN495" s="172"/>
      <c r="CO495" s="172"/>
      <c r="CP495" s="172"/>
      <c r="CQ495" s="172"/>
      <c r="CR495" s="172"/>
      <c r="CS495" s="172"/>
      <c r="CT495" s="172"/>
      <c r="CU495" s="172"/>
      <c r="CV495" s="172"/>
      <c r="CW495" s="172"/>
      <c r="CX495" s="172"/>
      <c r="CY495" s="172"/>
      <c r="CZ495" s="172"/>
      <c r="DA495" s="172"/>
      <c r="DB495" s="172"/>
      <c r="DC495" s="172"/>
      <c r="DD495" s="172"/>
      <c r="DE495" s="172"/>
      <c r="DF495" s="172"/>
      <c r="DG495" s="172"/>
      <c r="DH495" s="172"/>
      <c r="DI495" s="172"/>
    </row>
    <row r="496" spans="1:113" hidden="1">
      <c r="A496" s="178" t="s">
        <v>740</v>
      </c>
      <c r="B496" s="243"/>
      <c r="C496" s="242"/>
      <c r="D496" s="241"/>
      <c r="E496" s="240"/>
      <c r="F496" s="239"/>
      <c r="G496" s="238"/>
      <c r="H496" s="231"/>
      <c r="I496" s="237"/>
      <c r="J496" s="236"/>
      <c r="K496" s="236"/>
      <c r="L496" s="236"/>
      <c r="M496" s="236"/>
      <c r="N496" s="236"/>
      <c r="O496" s="236"/>
      <c r="P496" s="236"/>
      <c r="Q496" s="236"/>
      <c r="R496" s="236"/>
      <c r="S496" s="236"/>
      <c r="T496" s="236"/>
      <c r="U496" s="236"/>
      <c r="V496" s="236"/>
      <c r="W496" s="236"/>
      <c r="X496" s="236"/>
      <c r="Y496" s="236"/>
      <c r="Z496" s="236"/>
      <c r="AA496" s="236"/>
      <c r="AB496" s="236"/>
      <c r="AC496" s="236"/>
      <c r="AD496" s="236"/>
      <c r="AE496" s="236"/>
      <c r="AF496" s="236"/>
      <c r="AG496" s="236"/>
      <c r="AH496" s="236"/>
      <c r="AI496" s="236"/>
      <c r="AJ496" s="236"/>
      <c r="AK496" s="236"/>
      <c r="AL496" s="236"/>
      <c r="AM496" s="236"/>
      <c r="AN496" s="236"/>
      <c r="AO496" s="236"/>
      <c r="AP496" s="236"/>
      <c r="AQ496" s="236"/>
      <c r="AR496" s="236"/>
      <c r="AS496" s="177">
        <f t="shared" si="10"/>
        <v>0</v>
      </c>
    </row>
    <row r="497" spans="1:113" s="225" customFormat="1" hidden="1">
      <c r="A497" s="178" t="s">
        <v>741</v>
      </c>
      <c r="B497" s="243"/>
      <c r="C497" s="242"/>
      <c r="D497" s="241"/>
      <c r="E497" s="240"/>
      <c r="F497" s="239"/>
      <c r="G497" s="238"/>
      <c r="H497" s="231"/>
      <c r="I497" s="237"/>
      <c r="J497" s="236"/>
      <c r="K497" s="236"/>
      <c r="L497" s="236"/>
      <c r="M497" s="236"/>
      <c r="N497" s="236"/>
      <c r="O497" s="236"/>
      <c r="P497" s="236"/>
      <c r="Q497" s="236"/>
      <c r="R497" s="236"/>
      <c r="S497" s="236"/>
      <c r="T497" s="236"/>
      <c r="U497" s="236"/>
      <c r="V497" s="236"/>
      <c r="W497" s="236"/>
      <c r="X497" s="236"/>
      <c r="Y497" s="236"/>
      <c r="Z497" s="236"/>
      <c r="AA497" s="236"/>
      <c r="AB497" s="236"/>
      <c r="AC497" s="236"/>
      <c r="AD497" s="236"/>
      <c r="AE497" s="236"/>
      <c r="AF497" s="236"/>
      <c r="AG497" s="236"/>
      <c r="AH497" s="236"/>
      <c r="AI497" s="236"/>
      <c r="AJ497" s="236"/>
      <c r="AK497" s="236"/>
      <c r="AL497" s="236"/>
      <c r="AM497" s="236"/>
      <c r="AN497" s="236"/>
      <c r="AO497" s="236"/>
      <c r="AP497" s="236"/>
      <c r="AQ497" s="236"/>
      <c r="AR497" s="236"/>
      <c r="AS497" s="177">
        <f t="shared" si="10"/>
        <v>0</v>
      </c>
      <c r="AT497" s="172"/>
      <c r="AU497" s="173"/>
      <c r="AV497" s="173"/>
      <c r="AW497" s="173"/>
      <c r="AX497" s="172"/>
      <c r="AY497" s="172"/>
      <c r="AZ497" s="172"/>
      <c r="BA497" s="172"/>
      <c r="BB497" s="172"/>
      <c r="BC497" s="172"/>
      <c r="BD497" s="172"/>
      <c r="BE497" s="172"/>
      <c r="BF497" s="172"/>
      <c r="BG497" s="172"/>
      <c r="BH497" s="172"/>
      <c r="BI497" s="172"/>
      <c r="BJ497" s="172"/>
      <c r="BK497" s="172"/>
      <c r="BL497" s="172"/>
      <c r="BM497" s="172"/>
      <c r="BN497" s="172"/>
      <c r="BO497" s="172"/>
      <c r="BP497" s="172"/>
      <c r="BQ497" s="172"/>
      <c r="BR497" s="172"/>
      <c r="BS497" s="172"/>
      <c r="BT497" s="172"/>
      <c r="BU497" s="172"/>
      <c r="BV497" s="172"/>
      <c r="BW497" s="172"/>
      <c r="BX497" s="172"/>
      <c r="BY497" s="172"/>
      <c r="BZ497" s="172"/>
      <c r="CA497" s="172"/>
      <c r="CB497" s="172"/>
      <c r="CC497" s="172"/>
      <c r="CD497" s="172"/>
      <c r="CE497" s="172"/>
      <c r="CF497" s="172"/>
      <c r="CG497" s="172"/>
      <c r="CH497" s="172"/>
      <c r="CI497" s="172"/>
      <c r="CJ497" s="172"/>
      <c r="CK497" s="172"/>
      <c r="CL497" s="172"/>
      <c r="CM497" s="172"/>
      <c r="CN497" s="172"/>
      <c r="CO497" s="172"/>
      <c r="CP497" s="172"/>
      <c r="CQ497" s="172"/>
      <c r="CR497" s="172"/>
      <c r="CS497" s="172"/>
      <c r="CT497" s="172"/>
      <c r="CU497" s="172"/>
      <c r="CV497" s="172"/>
      <c r="CW497" s="172"/>
      <c r="CX497" s="172"/>
      <c r="CY497" s="172"/>
      <c r="CZ497" s="172"/>
      <c r="DA497" s="172"/>
      <c r="DB497" s="172"/>
      <c r="DC497" s="172"/>
      <c r="DD497" s="172"/>
      <c r="DE497" s="172"/>
      <c r="DF497" s="172"/>
      <c r="DG497" s="172"/>
      <c r="DH497" s="172"/>
      <c r="DI497" s="172"/>
    </row>
    <row r="498" spans="1:113" s="225" customFormat="1" hidden="1">
      <c r="A498" s="178" t="s">
        <v>742</v>
      </c>
      <c r="B498" s="243"/>
      <c r="C498" s="242"/>
      <c r="D498" s="241"/>
      <c r="E498" s="240"/>
      <c r="F498" s="239"/>
      <c r="G498" s="238"/>
      <c r="H498" s="231"/>
      <c r="I498" s="237"/>
      <c r="J498" s="236"/>
      <c r="K498" s="236"/>
      <c r="L498" s="236"/>
      <c r="M498" s="236"/>
      <c r="N498" s="236"/>
      <c r="O498" s="236"/>
      <c r="P498" s="236"/>
      <c r="Q498" s="236"/>
      <c r="R498" s="236"/>
      <c r="S498" s="236"/>
      <c r="T498" s="236"/>
      <c r="U498" s="236"/>
      <c r="V498" s="236"/>
      <c r="W498" s="236"/>
      <c r="X498" s="236"/>
      <c r="Y498" s="236"/>
      <c r="Z498" s="236"/>
      <c r="AA498" s="236"/>
      <c r="AB498" s="236"/>
      <c r="AC498" s="236"/>
      <c r="AD498" s="236"/>
      <c r="AE498" s="236"/>
      <c r="AF498" s="236"/>
      <c r="AG498" s="236"/>
      <c r="AH498" s="236"/>
      <c r="AI498" s="236"/>
      <c r="AJ498" s="236"/>
      <c r="AK498" s="236"/>
      <c r="AL498" s="236"/>
      <c r="AM498" s="236"/>
      <c r="AN498" s="236"/>
      <c r="AO498" s="236"/>
      <c r="AP498" s="236"/>
      <c r="AQ498" s="236"/>
      <c r="AR498" s="236"/>
      <c r="AS498" s="177">
        <f t="shared" si="10"/>
        <v>0</v>
      </c>
      <c r="AT498" s="172"/>
      <c r="AU498" s="173"/>
      <c r="AV498" s="173"/>
      <c r="AW498" s="173"/>
      <c r="AX498" s="172"/>
      <c r="AY498" s="172"/>
      <c r="AZ498" s="172"/>
      <c r="BA498" s="172"/>
      <c r="BB498" s="172"/>
      <c r="BC498" s="172"/>
      <c r="BD498" s="172"/>
      <c r="BE498" s="172"/>
      <c r="BF498" s="172"/>
      <c r="BG498" s="172"/>
      <c r="BH498" s="172"/>
      <c r="BI498" s="172"/>
      <c r="BJ498" s="172"/>
      <c r="BK498" s="172"/>
      <c r="BL498" s="172"/>
      <c r="BM498" s="172"/>
      <c r="BN498" s="172"/>
      <c r="BO498" s="172"/>
      <c r="BP498" s="172"/>
      <c r="BQ498" s="172"/>
      <c r="BR498" s="172"/>
      <c r="BS498" s="172"/>
      <c r="BT498" s="172"/>
      <c r="BU498" s="172"/>
      <c r="BV498" s="172"/>
      <c r="BW498" s="172"/>
      <c r="BX498" s="172"/>
      <c r="BY498" s="172"/>
      <c r="BZ498" s="172"/>
      <c r="CA498" s="172"/>
      <c r="CB498" s="172"/>
      <c r="CC498" s="172"/>
      <c r="CD498" s="172"/>
      <c r="CE498" s="172"/>
      <c r="CF498" s="172"/>
      <c r="CG498" s="172"/>
      <c r="CH498" s="172"/>
      <c r="CI498" s="172"/>
      <c r="CJ498" s="172"/>
      <c r="CK498" s="172"/>
      <c r="CL498" s="172"/>
      <c r="CM498" s="172"/>
      <c r="CN498" s="172"/>
      <c r="CO498" s="172"/>
      <c r="CP498" s="172"/>
      <c r="CQ498" s="172"/>
      <c r="CR498" s="172"/>
      <c r="CS498" s="172"/>
      <c r="CT498" s="172"/>
      <c r="CU498" s="172"/>
      <c r="CV498" s="172"/>
      <c r="CW498" s="172"/>
      <c r="CX498" s="172"/>
      <c r="CY498" s="172"/>
      <c r="CZ498" s="172"/>
      <c r="DA498" s="172"/>
      <c r="DB498" s="172"/>
      <c r="DC498" s="172"/>
      <c r="DD498" s="172"/>
      <c r="DE498" s="172"/>
      <c r="DF498" s="172"/>
      <c r="DG498" s="172"/>
      <c r="DH498" s="172"/>
      <c r="DI498" s="172"/>
    </row>
    <row r="499" spans="1:113" s="225" customFormat="1" hidden="1">
      <c r="A499" s="178" t="s">
        <v>743</v>
      </c>
      <c r="B499" s="243"/>
      <c r="C499" s="242"/>
      <c r="D499" s="241"/>
      <c r="E499" s="240"/>
      <c r="F499" s="239"/>
      <c r="G499" s="238"/>
      <c r="H499" s="231"/>
      <c r="I499" s="237"/>
      <c r="J499" s="236"/>
      <c r="K499" s="236"/>
      <c r="L499" s="236"/>
      <c r="M499" s="236"/>
      <c r="N499" s="236"/>
      <c r="O499" s="236"/>
      <c r="P499" s="236"/>
      <c r="Q499" s="236"/>
      <c r="R499" s="236"/>
      <c r="S499" s="236"/>
      <c r="T499" s="236"/>
      <c r="U499" s="236"/>
      <c r="V499" s="236"/>
      <c r="W499" s="236"/>
      <c r="X499" s="236"/>
      <c r="Y499" s="236"/>
      <c r="Z499" s="236"/>
      <c r="AA499" s="236"/>
      <c r="AB499" s="236"/>
      <c r="AC499" s="236"/>
      <c r="AD499" s="236"/>
      <c r="AE499" s="236"/>
      <c r="AF499" s="236"/>
      <c r="AG499" s="236"/>
      <c r="AH499" s="236"/>
      <c r="AI499" s="236"/>
      <c r="AJ499" s="236"/>
      <c r="AK499" s="236"/>
      <c r="AL499" s="236"/>
      <c r="AM499" s="236"/>
      <c r="AN499" s="236"/>
      <c r="AO499" s="236"/>
      <c r="AP499" s="236"/>
      <c r="AQ499" s="236"/>
      <c r="AR499" s="236"/>
      <c r="AS499" s="177">
        <f t="shared" si="10"/>
        <v>0</v>
      </c>
      <c r="AT499" s="172"/>
      <c r="AU499" s="173"/>
      <c r="AV499" s="173"/>
      <c r="AW499" s="173"/>
      <c r="AX499" s="172"/>
      <c r="AY499" s="172"/>
      <c r="AZ499" s="172"/>
      <c r="BA499" s="172"/>
      <c r="BB499" s="172"/>
      <c r="BC499" s="172"/>
      <c r="BD499" s="172"/>
      <c r="BE499" s="172"/>
      <c r="BF499" s="172"/>
      <c r="BG499" s="172"/>
      <c r="BH499" s="172"/>
      <c r="BI499" s="172"/>
      <c r="BJ499" s="172"/>
      <c r="BK499" s="172"/>
      <c r="BL499" s="172"/>
      <c r="BM499" s="172"/>
      <c r="BN499" s="172"/>
      <c r="BO499" s="172"/>
      <c r="BP499" s="172"/>
      <c r="BQ499" s="172"/>
      <c r="BR499" s="172"/>
      <c r="BS499" s="172"/>
      <c r="BT499" s="172"/>
      <c r="BU499" s="172"/>
      <c r="BV499" s="172"/>
      <c r="BW499" s="172"/>
      <c r="BX499" s="172"/>
      <c r="BY499" s="172"/>
      <c r="BZ499" s="172"/>
      <c r="CA499" s="172"/>
      <c r="CB499" s="172"/>
      <c r="CC499" s="172"/>
      <c r="CD499" s="172"/>
      <c r="CE499" s="172"/>
      <c r="CF499" s="172"/>
      <c r="CG499" s="172"/>
      <c r="CH499" s="172"/>
      <c r="CI499" s="172"/>
      <c r="CJ499" s="172"/>
      <c r="CK499" s="172"/>
      <c r="CL499" s="172"/>
      <c r="CM499" s="172"/>
      <c r="CN499" s="172"/>
      <c r="CO499" s="172"/>
      <c r="CP499" s="172"/>
      <c r="CQ499" s="172"/>
      <c r="CR499" s="172"/>
      <c r="CS499" s="172"/>
      <c r="CT499" s="172"/>
      <c r="CU499" s="172"/>
      <c r="CV499" s="172"/>
      <c r="CW499" s="172"/>
      <c r="CX499" s="172"/>
      <c r="CY499" s="172"/>
      <c r="CZ499" s="172"/>
      <c r="DA499" s="172"/>
      <c r="DB499" s="172"/>
      <c r="DC499" s="172"/>
      <c r="DD499" s="172"/>
      <c r="DE499" s="172"/>
      <c r="DF499" s="172"/>
      <c r="DG499" s="172"/>
      <c r="DH499" s="172"/>
      <c r="DI499" s="172"/>
    </row>
    <row r="500" spans="1:113" s="225" customFormat="1" ht="15" hidden="1" customHeight="1">
      <c r="A500" s="178" t="s">
        <v>744</v>
      </c>
      <c r="B500" s="243"/>
      <c r="C500" s="242"/>
      <c r="D500" s="241"/>
      <c r="E500" s="240"/>
      <c r="F500" s="239"/>
      <c r="G500" s="238"/>
      <c r="H500" s="231"/>
      <c r="I500" s="237"/>
      <c r="J500" s="236"/>
      <c r="K500" s="236"/>
      <c r="L500" s="236"/>
      <c r="M500" s="236"/>
      <c r="N500" s="236"/>
      <c r="O500" s="236"/>
      <c r="P500" s="236"/>
      <c r="Q500" s="236"/>
      <c r="R500" s="236"/>
      <c r="S500" s="236"/>
      <c r="T500" s="236"/>
      <c r="U500" s="236"/>
      <c r="V500" s="236"/>
      <c r="W500" s="236"/>
      <c r="X500" s="236"/>
      <c r="Y500" s="236"/>
      <c r="Z500" s="236"/>
      <c r="AA500" s="236"/>
      <c r="AB500" s="236"/>
      <c r="AC500" s="236"/>
      <c r="AD500" s="236"/>
      <c r="AE500" s="236"/>
      <c r="AF500" s="236"/>
      <c r="AG500" s="236"/>
      <c r="AH500" s="236"/>
      <c r="AI500" s="236"/>
      <c r="AJ500" s="236"/>
      <c r="AK500" s="236"/>
      <c r="AL500" s="236"/>
      <c r="AM500" s="236"/>
      <c r="AN500" s="236"/>
      <c r="AO500" s="236"/>
      <c r="AP500" s="236"/>
      <c r="AQ500" s="236"/>
      <c r="AR500" s="236"/>
      <c r="AS500" s="177">
        <f t="shared" si="10"/>
        <v>0</v>
      </c>
      <c r="AT500" s="172"/>
      <c r="AU500" s="173"/>
      <c r="AV500" s="173"/>
      <c r="AW500" s="173"/>
      <c r="AX500" s="172"/>
      <c r="AY500" s="172"/>
      <c r="AZ500" s="172"/>
      <c r="BA500" s="172"/>
      <c r="BB500" s="172"/>
      <c r="BC500" s="172"/>
      <c r="BD500" s="172"/>
      <c r="BE500" s="172"/>
      <c r="BF500" s="172"/>
      <c r="BG500" s="172"/>
      <c r="BH500" s="172"/>
      <c r="BI500" s="172"/>
      <c r="BJ500" s="172"/>
      <c r="BK500" s="172"/>
      <c r="BL500" s="172"/>
      <c r="BM500" s="172"/>
      <c r="BN500" s="172"/>
      <c r="BO500" s="172"/>
      <c r="BP500" s="172"/>
      <c r="BQ500" s="172"/>
      <c r="BR500" s="172"/>
      <c r="BS500" s="172"/>
      <c r="BT500" s="172"/>
      <c r="BU500" s="172"/>
      <c r="BV500" s="172"/>
      <c r="BW500" s="172"/>
      <c r="BX500" s="172"/>
      <c r="BY500" s="172"/>
      <c r="BZ500" s="172"/>
      <c r="CA500" s="172"/>
      <c r="CB500" s="172"/>
      <c r="CC500" s="172"/>
      <c r="CD500" s="172"/>
      <c r="CE500" s="172"/>
      <c r="CF500" s="172"/>
      <c r="CG500" s="172"/>
      <c r="CH500" s="172"/>
      <c r="CI500" s="172"/>
      <c r="CJ500" s="172"/>
      <c r="CK500" s="172"/>
      <c r="CL500" s="172"/>
      <c r="CM500" s="172"/>
      <c r="CN500" s="172"/>
      <c r="CO500" s="172"/>
      <c r="CP500" s="172"/>
      <c r="CQ500" s="172"/>
      <c r="CR500" s="172"/>
      <c r="CS500" s="172"/>
      <c r="CT500" s="172"/>
      <c r="CU500" s="172"/>
      <c r="CV500" s="172"/>
      <c r="CW500" s="172"/>
      <c r="CX500" s="172"/>
      <c r="CY500" s="172"/>
      <c r="CZ500" s="172"/>
      <c r="DA500" s="172"/>
      <c r="DB500" s="172"/>
      <c r="DC500" s="172"/>
      <c r="DD500" s="172"/>
      <c r="DE500" s="172"/>
      <c r="DF500" s="172"/>
      <c r="DG500" s="172"/>
      <c r="DH500" s="172"/>
      <c r="DI500" s="172"/>
    </row>
    <row r="501" spans="1:113" s="225" customFormat="1" ht="15" hidden="1" customHeight="1">
      <c r="A501" s="178" t="s">
        <v>745</v>
      </c>
      <c r="B501" s="243"/>
      <c r="C501" s="242"/>
      <c r="D501" s="241"/>
      <c r="E501" s="240"/>
      <c r="F501" s="239"/>
      <c r="G501" s="238"/>
      <c r="H501" s="231"/>
      <c r="I501" s="237"/>
      <c r="J501" s="236"/>
      <c r="K501" s="236"/>
      <c r="L501" s="236"/>
      <c r="M501" s="236"/>
      <c r="N501" s="236"/>
      <c r="O501" s="236"/>
      <c r="P501" s="236"/>
      <c r="Q501" s="236"/>
      <c r="R501" s="236"/>
      <c r="S501" s="236"/>
      <c r="T501" s="236"/>
      <c r="U501" s="236"/>
      <c r="V501" s="236"/>
      <c r="W501" s="236"/>
      <c r="X501" s="236"/>
      <c r="Y501" s="236"/>
      <c r="Z501" s="236"/>
      <c r="AA501" s="236"/>
      <c r="AB501" s="236"/>
      <c r="AC501" s="236"/>
      <c r="AD501" s="236"/>
      <c r="AE501" s="236"/>
      <c r="AF501" s="236"/>
      <c r="AG501" s="236"/>
      <c r="AH501" s="236"/>
      <c r="AI501" s="236"/>
      <c r="AJ501" s="236"/>
      <c r="AK501" s="236"/>
      <c r="AL501" s="236"/>
      <c r="AM501" s="236"/>
      <c r="AN501" s="236"/>
      <c r="AO501" s="236"/>
      <c r="AP501" s="236"/>
      <c r="AQ501" s="236"/>
      <c r="AR501" s="236"/>
      <c r="AS501" s="177">
        <f t="shared" si="10"/>
        <v>0</v>
      </c>
      <c r="AT501" s="172"/>
      <c r="AU501" s="173"/>
      <c r="AV501" s="173"/>
      <c r="AW501" s="173"/>
      <c r="AX501" s="172"/>
      <c r="AY501" s="172"/>
      <c r="AZ501" s="172"/>
      <c r="BA501" s="172"/>
      <c r="BB501" s="172"/>
      <c r="BC501" s="172"/>
      <c r="BD501" s="172"/>
      <c r="BE501" s="172"/>
      <c r="BF501" s="172"/>
      <c r="BG501" s="172"/>
      <c r="BH501" s="172"/>
      <c r="BI501" s="172"/>
      <c r="BJ501" s="172"/>
      <c r="BK501" s="172"/>
      <c r="BL501" s="172"/>
      <c r="BM501" s="172"/>
      <c r="BN501" s="172"/>
      <c r="BO501" s="172"/>
      <c r="BP501" s="172"/>
      <c r="BQ501" s="172"/>
      <c r="BR501" s="172"/>
      <c r="BS501" s="172"/>
      <c r="BT501" s="172"/>
      <c r="BU501" s="172"/>
      <c r="BV501" s="172"/>
      <c r="BW501" s="172"/>
      <c r="BX501" s="172"/>
      <c r="BY501" s="172"/>
      <c r="BZ501" s="172"/>
      <c r="CA501" s="172"/>
      <c r="CB501" s="172"/>
      <c r="CC501" s="172"/>
      <c r="CD501" s="172"/>
      <c r="CE501" s="172"/>
      <c r="CF501" s="172"/>
      <c r="CG501" s="172"/>
      <c r="CH501" s="172"/>
      <c r="CI501" s="172"/>
      <c r="CJ501" s="172"/>
      <c r="CK501" s="172"/>
      <c r="CL501" s="172"/>
      <c r="CM501" s="172"/>
      <c r="CN501" s="172"/>
      <c r="CO501" s="172"/>
      <c r="CP501" s="172"/>
      <c r="CQ501" s="172"/>
      <c r="CR501" s="172"/>
      <c r="CS501" s="172"/>
      <c r="CT501" s="172"/>
      <c r="CU501" s="172"/>
      <c r="CV501" s="172"/>
      <c r="CW501" s="172"/>
      <c r="CX501" s="172"/>
      <c r="CY501" s="172"/>
      <c r="CZ501" s="172"/>
      <c r="DA501" s="172"/>
      <c r="DB501" s="172"/>
      <c r="DC501" s="172"/>
      <c r="DD501" s="172"/>
      <c r="DE501" s="172"/>
      <c r="DF501" s="172"/>
      <c r="DG501" s="172"/>
      <c r="DH501" s="172"/>
      <c r="DI501" s="172"/>
    </row>
    <row r="502" spans="1:113" s="225" customFormat="1" ht="15" hidden="1" customHeight="1">
      <c r="A502" s="178" t="s">
        <v>746</v>
      </c>
      <c r="B502" s="243"/>
      <c r="C502" s="242"/>
      <c r="D502" s="241"/>
      <c r="E502" s="240"/>
      <c r="F502" s="239"/>
      <c r="G502" s="238"/>
      <c r="H502" s="231"/>
      <c r="I502" s="237"/>
      <c r="J502" s="236"/>
      <c r="K502" s="236"/>
      <c r="L502" s="236"/>
      <c r="M502" s="236"/>
      <c r="N502" s="236"/>
      <c r="O502" s="236"/>
      <c r="P502" s="236"/>
      <c r="Q502" s="236"/>
      <c r="R502" s="236"/>
      <c r="S502" s="236"/>
      <c r="T502" s="236"/>
      <c r="U502" s="236"/>
      <c r="V502" s="236"/>
      <c r="W502" s="236"/>
      <c r="X502" s="236"/>
      <c r="Y502" s="236"/>
      <c r="Z502" s="236"/>
      <c r="AA502" s="236"/>
      <c r="AB502" s="236"/>
      <c r="AC502" s="236"/>
      <c r="AD502" s="236"/>
      <c r="AE502" s="236"/>
      <c r="AF502" s="236"/>
      <c r="AG502" s="236"/>
      <c r="AH502" s="236"/>
      <c r="AI502" s="236"/>
      <c r="AJ502" s="236"/>
      <c r="AK502" s="236"/>
      <c r="AL502" s="236"/>
      <c r="AM502" s="236"/>
      <c r="AN502" s="236"/>
      <c r="AO502" s="236"/>
      <c r="AP502" s="236"/>
      <c r="AQ502" s="236"/>
      <c r="AR502" s="236"/>
      <c r="AS502" s="177">
        <f t="shared" si="10"/>
        <v>0</v>
      </c>
      <c r="AT502" s="172"/>
      <c r="AU502" s="173"/>
      <c r="AV502" s="173"/>
      <c r="AW502" s="173"/>
      <c r="AX502" s="172"/>
      <c r="AY502" s="172"/>
      <c r="AZ502" s="172"/>
      <c r="BA502" s="172"/>
      <c r="BB502" s="172"/>
      <c r="BC502" s="172"/>
      <c r="BD502" s="172"/>
      <c r="BE502" s="172"/>
      <c r="BF502" s="172"/>
      <c r="BG502" s="172"/>
      <c r="BH502" s="172"/>
      <c r="BI502" s="172"/>
      <c r="BJ502" s="172"/>
      <c r="BK502" s="172"/>
      <c r="BL502" s="172"/>
      <c r="BM502" s="172"/>
      <c r="BN502" s="172"/>
      <c r="BO502" s="172"/>
      <c r="BP502" s="172"/>
      <c r="BQ502" s="172"/>
      <c r="BR502" s="172"/>
      <c r="BS502" s="172"/>
      <c r="BT502" s="172"/>
      <c r="BU502" s="172"/>
      <c r="BV502" s="172"/>
      <c r="BW502" s="172"/>
      <c r="BX502" s="172"/>
      <c r="BY502" s="172"/>
      <c r="BZ502" s="172"/>
      <c r="CA502" s="172"/>
      <c r="CB502" s="172"/>
      <c r="CC502" s="172"/>
      <c r="CD502" s="172"/>
      <c r="CE502" s="172"/>
      <c r="CF502" s="172"/>
      <c r="CG502" s="172"/>
      <c r="CH502" s="172"/>
      <c r="CI502" s="172"/>
      <c r="CJ502" s="172"/>
      <c r="CK502" s="172"/>
      <c r="CL502" s="172"/>
      <c r="CM502" s="172"/>
      <c r="CN502" s="172"/>
      <c r="CO502" s="172"/>
      <c r="CP502" s="172"/>
      <c r="CQ502" s="172"/>
      <c r="CR502" s="172"/>
      <c r="CS502" s="172"/>
      <c r="CT502" s="172"/>
      <c r="CU502" s="172"/>
      <c r="CV502" s="172"/>
      <c r="CW502" s="172"/>
      <c r="CX502" s="172"/>
      <c r="CY502" s="172"/>
      <c r="CZ502" s="172"/>
      <c r="DA502" s="172"/>
      <c r="DB502" s="172"/>
      <c r="DC502" s="172"/>
      <c r="DD502" s="172"/>
      <c r="DE502" s="172"/>
      <c r="DF502" s="172"/>
      <c r="DG502" s="172"/>
      <c r="DH502" s="172"/>
      <c r="DI502" s="172"/>
    </row>
    <row r="503" spans="1:113" s="225" customFormat="1" ht="15" hidden="1" customHeight="1">
      <c r="A503" s="178" t="s">
        <v>747</v>
      </c>
      <c r="B503" s="243"/>
      <c r="C503" s="242"/>
      <c r="D503" s="241"/>
      <c r="E503" s="240"/>
      <c r="F503" s="239"/>
      <c r="G503" s="238"/>
      <c r="H503" s="231"/>
      <c r="I503" s="237"/>
      <c r="J503" s="236"/>
      <c r="K503" s="236"/>
      <c r="L503" s="236"/>
      <c r="M503" s="236"/>
      <c r="N503" s="236"/>
      <c r="O503" s="236"/>
      <c r="P503" s="236"/>
      <c r="Q503" s="236"/>
      <c r="R503" s="236"/>
      <c r="S503" s="236"/>
      <c r="T503" s="236"/>
      <c r="U503" s="236"/>
      <c r="V503" s="236"/>
      <c r="W503" s="236"/>
      <c r="X503" s="236"/>
      <c r="Y503" s="236"/>
      <c r="Z503" s="236"/>
      <c r="AA503" s="236"/>
      <c r="AB503" s="236"/>
      <c r="AC503" s="236"/>
      <c r="AD503" s="236"/>
      <c r="AE503" s="236"/>
      <c r="AF503" s="236"/>
      <c r="AG503" s="236"/>
      <c r="AH503" s="236"/>
      <c r="AI503" s="236"/>
      <c r="AJ503" s="236"/>
      <c r="AK503" s="236"/>
      <c r="AL503" s="236"/>
      <c r="AM503" s="236"/>
      <c r="AN503" s="236"/>
      <c r="AO503" s="236"/>
      <c r="AP503" s="236"/>
      <c r="AQ503" s="236"/>
      <c r="AR503" s="236"/>
      <c r="AS503" s="177">
        <f t="shared" si="10"/>
        <v>0</v>
      </c>
      <c r="AT503" s="172"/>
      <c r="AU503" s="173"/>
      <c r="AV503" s="173"/>
      <c r="AW503" s="173"/>
      <c r="AX503" s="172"/>
      <c r="AY503" s="172"/>
      <c r="AZ503" s="172"/>
      <c r="BA503" s="172"/>
      <c r="BB503" s="172"/>
      <c r="BC503" s="172"/>
      <c r="BD503" s="172"/>
      <c r="BE503" s="172"/>
      <c r="BF503" s="172"/>
      <c r="BG503" s="172"/>
      <c r="BH503" s="172"/>
      <c r="BI503" s="172"/>
      <c r="BJ503" s="172"/>
      <c r="BK503" s="172"/>
      <c r="BL503" s="172"/>
      <c r="BM503" s="172"/>
      <c r="BN503" s="172"/>
      <c r="BO503" s="172"/>
      <c r="BP503" s="172"/>
      <c r="BQ503" s="172"/>
      <c r="BR503" s="172"/>
      <c r="BS503" s="172"/>
      <c r="BT503" s="172"/>
      <c r="BU503" s="172"/>
      <c r="BV503" s="172"/>
      <c r="BW503" s="172"/>
      <c r="BX503" s="172"/>
      <c r="BY503" s="172"/>
      <c r="BZ503" s="172"/>
      <c r="CA503" s="172"/>
      <c r="CB503" s="172"/>
      <c r="CC503" s="172"/>
      <c r="CD503" s="172"/>
      <c r="CE503" s="172"/>
      <c r="CF503" s="172"/>
      <c r="CG503" s="172"/>
      <c r="CH503" s="172"/>
      <c r="CI503" s="172"/>
      <c r="CJ503" s="172"/>
      <c r="CK503" s="172"/>
      <c r="CL503" s="172"/>
      <c r="CM503" s="172"/>
      <c r="CN503" s="172"/>
      <c r="CO503" s="172"/>
      <c r="CP503" s="172"/>
      <c r="CQ503" s="172"/>
      <c r="CR503" s="172"/>
      <c r="CS503" s="172"/>
      <c r="CT503" s="172"/>
      <c r="CU503" s="172"/>
      <c r="CV503" s="172"/>
      <c r="CW503" s="172"/>
      <c r="CX503" s="172"/>
      <c r="CY503" s="172"/>
      <c r="CZ503" s="172"/>
      <c r="DA503" s="172"/>
      <c r="DB503" s="172"/>
      <c r="DC503" s="172"/>
      <c r="DD503" s="172"/>
      <c r="DE503" s="172"/>
      <c r="DF503" s="172"/>
      <c r="DG503" s="172"/>
      <c r="DH503" s="172"/>
      <c r="DI503" s="172"/>
    </row>
    <row r="504" spans="1:113" s="225" customFormat="1" ht="15" hidden="1" customHeight="1">
      <c r="A504" s="178" t="s">
        <v>748</v>
      </c>
      <c r="B504" s="243"/>
      <c r="C504" s="242"/>
      <c r="D504" s="241"/>
      <c r="E504" s="240"/>
      <c r="F504" s="239"/>
      <c r="G504" s="238"/>
      <c r="H504" s="231"/>
      <c r="I504" s="237"/>
      <c r="J504" s="236"/>
      <c r="K504" s="236"/>
      <c r="L504" s="236"/>
      <c r="M504" s="236"/>
      <c r="N504" s="236"/>
      <c r="O504" s="236"/>
      <c r="P504" s="236"/>
      <c r="Q504" s="236"/>
      <c r="R504" s="236"/>
      <c r="S504" s="236"/>
      <c r="T504" s="236"/>
      <c r="U504" s="236"/>
      <c r="V504" s="236"/>
      <c r="W504" s="236"/>
      <c r="X504" s="236"/>
      <c r="Y504" s="236"/>
      <c r="Z504" s="236"/>
      <c r="AA504" s="236"/>
      <c r="AB504" s="236"/>
      <c r="AC504" s="236"/>
      <c r="AD504" s="236"/>
      <c r="AE504" s="236"/>
      <c r="AF504" s="236"/>
      <c r="AG504" s="236"/>
      <c r="AH504" s="236"/>
      <c r="AI504" s="236"/>
      <c r="AJ504" s="236"/>
      <c r="AK504" s="236"/>
      <c r="AL504" s="236"/>
      <c r="AM504" s="236"/>
      <c r="AN504" s="236"/>
      <c r="AO504" s="236"/>
      <c r="AP504" s="236"/>
      <c r="AQ504" s="236"/>
      <c r="AR504" s="236"/>
      <c r="AS504" s="177">
        <f t="shared" si="10"/>
        <v>0</v>
      </c>
      <c r="AT504" s="172"/>
      <c r="AU504" s="173"/>
      <c r="AV504" s="173"/>
      <c r="AW504" s="173"/>
      <c r="AX504" s="172"/>
      <c r="AY504" s="172"/>
      <c r="AZ504" s="172"/>
      <c r="BA504" s="172"/>
      <c r="BB504" s="172"/>
      <c r="BC504" s="172"/>
      <c r="BD504" s="172"/>
      <c r="BE504" s="172"/>
      <c r="BF504" s="172"/>
      <c r="BG504" s="172"/>
      <c r="BH504" s="172"/>
      <c r="BI504" s="172"/>
      <c r="BJ504" s="172"/>
      <c r="BK504" s="172"/>
      <c r="BL504" s="172"/>
      <c r="BM504" s="172"/>
      <c r="BN504" s="172"/>
      <c r="BO504" s="172"/>
      <c r="BP504" s="172"/>
      <c r="BQ504" s="172"/>
      <c r="BR504" s="172"/>
      <c r="BS504" s="172"/>
      <c r="BT504" s="172"/>
      <c r="BU504" s="172"/>
      <c r="BV504" s="172"/>
      <c r="BW504" s="172"/>
      <c r="BX504" s="172"/>
      <c r="BY504" s="172"/>
      <c r="BZ504" s="172"/>
      <c r="CA504" s="172"/>
      <c r="CB504" s="172"/>
      <c r="CC504" s="172"/>
      <c r="CD504" s="172"/>
      <c r="CE504" s="172"/>
      <c r="CF504" s="172"/>
      <c r="CG504" s="172"/>
      <c r="CH504" s="172"/>
      <c r="CI504" s="172"/>
      <c r="CJ504" s="172"/>
      <c r="CK504" s="172"/>
      <c r="CL504" s="172"/>
      <c r="CM504" s="172"/>
      <c r="CN504" s="172"/>
      <c r="CO504" s="172"/>
      <c r="CP504" s="172"/>
      <c r="CQ504" s="172"/>
      <c r="CR504" s="172"/>
      <c r="CS504" s="172"/>
      <c r="CT504" s="172"/>
      <c r="CU504" s="172"/>
      <c r="CV504" s="172"/>
      <c r="CW504" s="172"/>
      <c r="CX504" s="172"/>
      <c r="CY504" s="172"/>
      <c r="CZ504" s="172"/>
      <c r="DA504" s="172"/>
      <c r="DB504" s="172"/>
      <c r="DC504" s="172"/>
      <c r="DD504" s="172"/>
      <c r="DE504" s="172"/>
      <c r="DF504" s="172"/>
      <c r="DG504" s="172"/>
      <c r="DH504" s="172"/>
      <c r="DI504" s="172"/>
    </row>
    <row r="505" spans="1:113" s="225" customFormat="1" hidden="1">
      <c r="A505" s="178" t="s">
        <v>749</v>
      </c>
      <c r="B505" s="243"/>
      <c r="C505" s="242"/>
      <c r="D505" s="241"/>
      <c r="E505" s="240"/>
      <c r="F505" s="239"/>
      <c r="G505" s="238"/>
      <c r="H505" s="231"/>
      <c r="I505" s="237"/>
      <c r="J505" s="236"/>
      <c r="K505" s="236"/>
      <c r="L505" s="236"/>
      <c r="M505" s="236"/>
      <c r="N505" s="236"/>
      <c r="O505" s="236"/>
      <c r="P505" s="236"/>
      <c r="Q505" s="236"/>
      <c r="R505" s="236"/>
      <c r="S505" s="236"/>
      <c r="T505" s="236"/>
      <c r="U505" s="236"/>
      <c r="V505" s="236"/>
      <c r="W505" s="236"/>
      <c r="X505" s="236"/>
      <c r="Y505" s="236"/>
      <c r="Z505" s="236"/>
      <c r="AA505" s="236"/>
      <c r="AB505" s="236"/>
      <c r="AC505" s="236"/>
      <c r="AD505" s="236"/>
      <c r="AE505" s="236"/>
      <c r="AF505" s="236"/>
      <c r="AG505" s="236"/>
      <c r="AH505" s="236"/>
      <c r="AI505" s="236"/>
      <c r="AJ505" s="236"/>
      <c r="AK505" s="236"/>
      <c r="AL505" s="236"/>
      <c r="AM505" s="236"/>
      <c r="AN505" s="236"/>
      <c r="AO505" s="236"/>
      <c r="AP505" s="236"/>
      <c r="AQ505" s="236"/>
      <c r="AR505" s="236"/>
      <c r="AS505" s="177">
        <f t="shared" si="10"/>
        <v>0</v>
      </c>
      <c r="AT505" s="172"/>
      <c r="AU505" s="173"/>
      <c r="AV505" s="173"/>
      <c r="AW505" s="173"/>
      <c r="AX505" s="172"/>
      <c r="AY505" s="172"/>
      <c r="AZ505" s="172"/>
      <c r="BA505" s="172"/>
      <c r="BB505" s="172"/>
      <c r="BC505" s="172"/>
      <c r="BD505" s="172"/>
      <c r="BE505" s="172"/>
      <c r="BF505" s="172"/>
      <c r="BG505" s="172"/>
      <c r="BH505" s="172"/>
      <c r="BI505" s="172"/>
      <c r="BJ505" s="172"/>
      <c r="BK505" s="172"/>
      <c r="BL505" s="172"/>
      <c r="BM505" s="172"/>
      <c r="BN505" s="172"/>
      <c r="BO505" s="172"/>
      <c r="BP505" s="172"/>
      <c r="BQ505" s="172"/>
      <c r="BR505" s="172"/>
      <c r="BS505" s="172"/>
      <c r="BT505" s="172"/>
      <c r="BU505" s="172"/>
      <c r="BV505" s="172"/>
      <c r="BW505" s="172"/>
      <c r="BX505" s="172"/>
      <c r="BY505" s="172"/>
      <c r="BZ505" s="172"/>
      <c r="CA505" s="172"/>
      <c r="CB505" s="172"/>
      <c r="CC505" s="172"/>
      <c r="CD505" s="172"/>
      <c r="CE505" s="172"/>
      <c r="CF505" s="172"/>
      <c r="CG505" s="172"/>
      <c r="CH505" s="172"/>
      <c r="CI505" s="172"/>
      <c r="CJ505" s="172"/>
      <c r="CK505" s="172"/>
      <c r="CL505" s="172"/>
      <c r="CM505" s="172"/>
      <c r="CN505" s="172"/>
      <c r="CO505" s="172"/>
      <c r="CP505" s="172"/>
      <c r="CQ505" s="172"/>
      <c r="CR505" s="172"/>
      <c r="CS505" s="172"/>
      <c r="CT505" s="172"/>
      <c r="CU505" s="172"/>
      <c r="CV505" s="172"/>
      <c r="CW505" s="172"/>
      <c r="CX505" s="172"/>
      <c r="CY505" s="172"/>
      <c r="CZ505" s="172"/>
      <c r="DA505" s="172"/>
      <c r="DB505" s="172"/>
      <c r="DC505" s="172"/>
      <c r="DD505" s="172"/>
      <c r="DE505" s="172"/>
      <c r="DF505" s="172"/>
      <c r="DG505" s="172"/>
      <c r="DH505" s="172"/>
      <c r="DI505" s="172"/>
    </row>
    <row r="506" spans="1:113" s="225" customFormat="1" hidden="1">
      <c r="A506" s="178" t="s">
        <v>750</v>
      </c>
      <c r="B506" s="243"/>
      <c r="C506" s="242"/>
      <c r="D506" s="241"/>
      <c r="E506" s="240"/>
      <c r="F506" s="239"/>
      <c r="G506" s="238"/>
      <c r="H506" s="231"/>
      <c r="I506" s="237"/>
      <c r="J506" s="236"/>
      <c r="K506" s="236"/>
      <c r="L506" s="236"/>
      <c r="M506" s="236"/>
      <c r="N506" s="236"/>
      <c r="O506" s="236"/>
      <c r="P506" s="236"/>
      <c r="Q506" s="236"/>
      <c r="R506" s="236"/>
      <c r="S506" s="236"/>
      <c r="T506" s="236"/>
      <c r="U506" s="236"/>
      <c r="V506" s="236"/>
      <c r="W506" s="236"/>
      <c r="X506" s="236"/>
      <c r="Y506" s="236"/>
      <c r="Z506" s="236"/>
      <c r="AA506" s="236"/>
      <c r="AB506" s="236"/>
      <c r="AC506" s="236"/>
      <c r="AD506" s="236"/>
      <c r="AE506" s="236"/>
      <c r="AF506" s="236"/>
      <c r="AG506" s="236"/>
      <c r="AH506" s="236"/>
      <c r="AI506" s="236"/>
      <c r="AJ506" s="236"/>
      <c r="AK506" s="236"/>
      <c r="AL506" s="236"/>
      <c r="AM506" s="236"/>
      <c r="AN506" s="236"/>
      <c r="AO506" s="236"/>
      <c r="AP506" s="236"/>
      <c r="AQ506" s="236"/>
      <c r="AR506" s="236"/>
      <c r="AS506" s="177">
        <f t="shared" si="10"/>
        <v>0</v>
      </c>
      <c r="AT506" s="172"/>
      <c r="AU506" s="173"/>
      <c r="AV506" s="173"/>
      <c r="AW506" s="173"/>
      <c r="AX506" s="172"/>
      <c r="AY506" s="172"/>
      <c r="AZ506" s="172"/>
      <c r="BA506" s="172"/>
      <c r="BB506" s="172"/>
      <c r="BC506" s="172"/>
      <c r="BD506" s="172"/>
      <c r="BE506" s="172"/>
      <c r="BF506" s="172"/>
      <c r="BG506" s="172"/>
      <c r="BH506" s="172"/>
      <c r="BI506" s="172"/>
      <c r="BJ506" s="172"/>
      <c r="BK506" s="172"/>
      <c r="BL506" s="172"/>
      <c r="BM506" s="172"/>
      <c r="BN506" s="172"/>
      <c r="BO506" s="172"/>
      <c r="BP506" s="172"/>
      <c r="BQ506" s="172"/>
      <c r="BR506" s="172"/>
      <c r="BS506" s="172"/>
      <c r="BT506" s="172"/>
      <c r="BU506" s="172"/>
      <c r="BV506" s="172"/>
      <c r="BW506" s="172"/>
      <c r="BX506" s="172"/>
      <c r="BY506" s="172"/>
      <c r="BZ506" s="172"/>
      <c r="CA506" s="172"/>
      <c r="CB506" s="172"/>
      <c r="CC506" s="172"/>
      <c r="CD506" s="172"/>
      <c r="CE506" s="172"/>
      <c r="CF506" s="172"/>
      <c r="CG506" s="172"/>
      <c r="CH506" s="172"/>
      <c r="CI506" s="172"/>
      <c r="CJ506" s="172"/>
      <c r="CK506" s="172"/>
      <c r="CL506" s="172"/>
      <c r="CM506" s="172"/>
      <c r="CN506" s="172"/>
      <c r="CO506" s="172"/>
      <c r="CP506" s="172"/>
      <c r="CQ506" s="172"/>
      <c r="CR506" s="172"/>
      <c r="CS506" s="172"/>
      <c r="CT506" s="172"/>
      <c r="CU506" s="172"/>
      <c r="CV506" s="172"/>
      <c r="CW506" s="172"/>
      <c r="CX506" s="172"/>
      <c r="CY506" s="172"/>
      <c r="CZ506" s="172"/>
      <c r="DA506" s="172"/>
      <c r="DB506" s="172"/>
      <c r="DC506" s="172"/>
      <c r="DD506" s="172"/>
      <c r="DE506" s="172"/>
      <c r="DF506" s="172"/>
      <c r="DG506" s="172"/>
      <c r="DH506" s="172"/>
      <c r="DI506" s="172"/>
    </row>
    <row r="507" spans="1:113" s="225" customFormat="1" hidden="1">
      <c r="A507" s="178" t="s">
        <v>751</v>
      </c>
      <c r="B507" s="243"/>
      <c r="C507" s="242"/>
      <c r="D507" s="241"/>
      <c r="E507" s="240"/>
      <c r="F507" s="239"/>
      <c r="G507" s="238"/>
      <c r="H507" s="231"/>
      <c r="I507" s="237"/>
      <c r="J507" s="236"/>
      <c r="K507" s="236"/>
      <c r="L507" s="236"/>
      <c r="M507" s="236"/>
      <c r="N507" s="236"/>
      <c r="O507" s="236"/>
      <c r="P507" s="236"/>
      <c r="Q507" s="236"/>
      <c r="R507" s="236"/>
      <c r="S507" s="236"/>
      <c r="T507" s="236"/>
      <c r="U507" s="236"/>
      <c r="V507" s="236"/>
      <c r="W507" s="236"/>
      <c r="X507" s="236"/>
      <c r="Y507" s="236"/>
      <c r="Z507" s="236"/>
      <c r="AA507" s="236"/>
      <c r="AB507" s="236"/>
      <c r="AC507" s="236"/>
      <c r="AD507" s="236"/>
      <c r="AE507" s="236"/>
      <c r="AF507" s="236"/>
      <c r="AG507" s="236"/>
      <c r="AH507" s="236"/>
      <c r="AI507" s="236"/>
      <c r="AJ507" s="236"/>
      <c r="AK507" s="236"/>
      <c r="AL507" s="236"/>
      <c r="AM507" s="236"/>
      <c r="AN507" s="236"/>
      <c r="AO507" s="236"/>
      <c r="AP507" s="236"/>
      <c r="AQ507" s="236"/>
      <c r="AR507" s="236"/>
      <c r="AS507" s="177">
        <f t="shared" si="10"/>
        <v>0</v>
      </c>
      <c r="AT507" s="172"/>
      <c r="AU507" s="173"/>
      <c r="AV507" s="173"/>
      <c r="AW507" s="173"/>
      <c r="AX507" s="172"/>
      <c r="AY507" s="172"/>
      <c r="AZ507" s="172"/>
      <c r="BA507" s="172"/>
      <c r="BB507" s="172"/>
      <c r="BC507" s="172"/>
      <c r="BD507" s="172"/>
      <c r="BE507" s="172"/>
      <c r="BF507" s="172"/>
      <c r="BG507" s="172"/>
      <c r="BH507" s="172"/>
      <c r="BI507" s="172"/>
      <c r="BJ507" s="172"/>
      <c r="BK507" s="172"/>
      <c r="BL507" s="172"/>
      <c r="BM507" s="172"/>
      <c r="BN507" s="172"/>
      <c r="BO507" s="172"/>
      <c r="BP507" s="172"/>
      <c r="BQ507" s="172"/>
      <c r="BR507" s="172"/>
      <c r="BS507" s="172"/>
      <c r="BT507" s="172"/>
      <c r="BU507" s="172"/>
      <c r="BV507" s="172"/>
      <c r="BW507" s="172"/>
      <c r="BX507" s="172"/>
      <c r="BY507" s="172"/>
      <c r="BZ507" s="172"/>
      <c r="CA507" s="172"/>
      <c r="CB507" s="172"/>
      <c r="CC507" s="172"/>
      <c r="CD507" s="172"/>
      <c r="CE507" s="172"/>
      <c r="CF507" s="172"/>
      <c r="CG507" s="172"/>
      <c r="CH507" s="172"/>
      <c r="CI507" s="172"/>
      <c r="CJ507" s="172"/>
      <c r="CK507" s="172"/>
      <c r="CL507" s="172"/>
      <c r="CM507" s="172"/>
      <c r="CN507" s="172"/>
      <c r="CO507" s="172"/>
      <c r="CP507" s="172"/>
      <c r="CQ507" s="172"/>
      <c r="CR507" s="172"/>
      <c r="CS507" s="172"/>
      <c r="CT507" s="172"/>
      <c r="CU507" s="172"/>
      <c r="CV507" s="172"/>
      <c r="CW507" s="172"/>
      <c r="CX507" s="172"/>
      <c r="CY507" s="172"/>
      <c r="CZ507" s="172"/>
      <c r="DA507" s="172"/>
      <c r="DB507" s="172"/>
      <c r="DC507" s="172"/>
      <c r="DD507" s="172"/>
      <c r="DE507" s="172"/>
      <c r="DF507" s="172"/>
      <c r="DG507" s="172"/>
      <c r="DH507" s="172"/>
      <c r="DI507" s="172"/>
    </row>
    <row r="508" spans="1:113" s="225" customFormat="1" hidden="1">
      <c r="A508" s="178" t="s">
        <v>752</v>
      </c>
      <c r="B508" s="243"/>
      <c r="C508" s="242"/>
      <c r="D508" s="241"/>
      <c r="E508" s="240"/>
      <c r="F508" s="239"/>
      <c r="G508" s="238"/>
      <c r="H508" s="231"/>
      <c r="I508" s="237"/>
      <c r="J508" s="236"/>
      <c r="K508" s="236"/>
      <c r="L508" s="236"/>
      <c r="M508" s="236"/>
      <c r="N508" s="236"/>
      <c r="O508" s="236"/>
      <c r="P508" s="236"/>
      <c r="Q508" s="236"/>
      <c r="R508" s="236"/>
      <c r="S508" s="236"/>
      <c r="T508" s="236"/>
      <c r="U508" s="236"/>
      <c r="V508" s="236"/>
      <c r="W508" s="236"/>
      <c r="X508" s="236"/>
      <c r="Y508" s="236"/>
      <c r="Z508" s="236"/>
      <c r="AA508" s="236"/>
      <c r="AB508" s="236"/>
      <c r="AC508" s="236"/>
      <c r="AD508" s="236"/>
      <c r="AE508" s="236"/>
      <c r="AF508" s="236"/>
      <c r="AG508" s="236"/>
      <c r="AH508" s="236"/>
      <c r="AI508" s="236"/>
      <c r="AJ508" s="236"/>
      <c r="AK508" s="236"/>
      <c r="AL508" s="236"/>
      <c r="AM508" s="236"/>
      <c r="AN508" s="236"/>
      <c r="AO508" s="236"/>
      <c r="AP508" s="236"/>
      <c r="AQ508" s="236"/>
      <c r="AR508" s="236"/>
      <c r="AS508" s="177">
        <f t="shared" si="10"/>
        <v>0</v>
      </c>
      <c r="AT508" s="172"/>
      <c r="AU508" s="173"/>
      <c r="AV508" s="173"/>
      <c r="AW508" s="173"/>
      <c r="AX508" s="172"/>
      <c r="AY508" s="172"/>
      <c r="AZ508" s="172"/>
      <c r="BA508" s="172"/>
      <c r="BB508" s="172"/>
      <c r="BC508" s="172"/>
      <c r="BD508" s="172"/>
      <c r="BE508" s="172"/>
      <c r="BF508" s="172"/>
      <c r="BG508" s="172"/>
      <c r="BH508" s="172"/>
      <c r="BI508" s="172"/>
      <c r="BJ508" s="172"/>
      <c r="BK508" s="172"/>
      <c r="BL508" s="172"/>
      <c r="BM508" s="172"/>
      <c r="BN508" s="172"/>
      <c r="BO508" s="172"/>
      <c r="BP508" s="172"/>
      <c r="BQ508" s="172"/>
      <c r="BR508" s="172"/>
      <c r="BS508" s="172"/>
      <c r="BT508" s="172"/>
      <c r="BU508" s="172"/>
      <c r="BV508" s="172"/>
      <c r="BW508" s="172"/>
      <c r="BX508" s="172"/>
      <c r="BY508" s="172"/>
      <c r="BZ508" s="172"/>
      <c r="CA508" s="172"/>
      <c r="CB508" s="172"/>
      <c r="CC508" s="172"/>
      <c r="CD508" s="172"/>
      <c r="CE508" s="172"/>
      <c r="CF508" s="172"/>
      <c r="CG508" s="172"/>
      <c r="CH508" s="172"/>
      <c r="CI508" s="172"/>
      <c r="CJ508" s="172"/>
      <c r="CK508" s="172"/>
      <c r="CL508" s="172"/>
      <c r="CM508" s="172"/>
      <c r="CN508" s="172"/>
      <c r="CO508" s="172"/>
      <c r="CP508" s="172"/>
      <c r="CQ508" s="172"/>
      <c r="CR508" s="172"/>
      <c r="CS508" s="172"/>
      <c r="CT508" s="172"/>
      <c r="CU508" s="172"/>
      <c r="CV508" s="172"/>
      <c r="CW508" s="172"/>
      <c r="CX508" s="172"/>
      <c r="CY508" s="172"/>
      <c r="CZ508" s="172"/>
      <c r="DA508" s="172"/>
      <c r="DB508" s="172"/>
      <c r="DC508" s="172"/>
      <c r="DD508" s="172"/>
      <c r="DE508" s="172"/>
      <c r="DF508" s="172"/>
      <c r="DG508" s="172"/>
      <c r="DH508" s="172"/>
      <c r="DI508" s="172"/>
    </row>
    <row r="509" spans="1:113" s="225" customFormat="1" hidden="1">
      <c r="A509" s="178" t="s">
        <v>753</v>
      </c>
      <c r="B509" s="243"/>
      <c r="C509" s="242"/>
      <c r="D509" s="241"/>
      <c r="E509" s="240"/>
      <c r="F509" s="239"/>
      <c r="G509" s="238"/>
      <c r="H509" s="231"/>
      <c r="I509" s="237"/>
      <c r="J509" s="236"/>
      <c r="K509" s="236"/>
      <c r="L509" s="236"/>
      <c r="M509" s="236"/>
      <c r="N509" s="236"/>
      <c r="O509" s="236"/>
      <c r="P509" s="236"/>
      <c r="Q509" s="236"/>
      <c r="R509" s="236"/>
      <c r="S509" s="236"/>
      <c r="T509" s="236"/>
      <c r="U509" s="236"/>
      <c r="V509" s="236"/>
      <c r="W509" s="236"/>
      <c r="X509" s="236"/>
      <c r="Y509" s="236"/>
      <c r="Z509" s="236"/>
      <c r="AA509" s="236"/>
      <c r="AB509" s="236"/>
      <c r="AC509" s="236"/>
      <c r="AD509" s="236"/>
      <c r="AE509" s="236"/>
      <c r="AF509" s="236"/>
      <c r="AG509" s="236"/>
      <c r="AH509" s="236"/>
      <c r="AI509" s="236"/>
      <c r="AJ509" s="236"/>
      <c r="AK509" s="236"/>
      <c r="AL509" s="236"/>
      <c r="AM509" s="236"/>
      <c r="AN509" s="236"/>
      <c r="AO509" s="236"/>
      <c r="AP509" s="236"/>
      <c r="AQ509" s="236"/>
      <c r="AR509" s="236"/>
      <c r="AS509" s="177">
        <f t="shared" si="10"/>
        <v>0</v>
      </c>
      <c r="AT509" s="172"/>
      <c r="AU509" s="173"/>
      <c r="AV509" s="173"/>
      <c r="AW509" s="173"/>
      <c r="AX509" s="172"/>
      <c r="AY509" s="172"/>
      <c r="AZ509" s="172"/>
      <c r="BA509" s="172"/>
      <c r="BB509" s="172"/>
      <c r="BC509" s="172"/>
      <c r="BD509" s="172"/>
      <c r="BE509" s="172"/>
      <c r="BF509" s="172"/>
      <c r="BG509" s="172"/>
      <c r="BH509" s="172"/>
      <c r="BI509" s="172"/>
      <c r="BJ509" s="172"/>
      <c r="BK509" s="172"/>
      <c r="BL509" s="172"/>
      <c r="BM509" s="172"/>
      <c r="BN509" s="172"/>
      <c r="BO509" s="172"/>
      <c r="BP509" s="172"/>
      <c r="BQ509" s="172"/>
      <c r="BR509" s="172"/>
      <c r="BS509" s="172"/>
      <c r="BT509" s="172"/>
      <c r="BU509" s="172"/>
      <c r="BV509" s="172"/>
      <c r="BW509" s="172"/>
      <c r="BX509" s="172"/>
      <c r="BY509" s="172"/>
      <c r="BZ509" s="172"/>
      <c r="CA509" s="172"/>
      <c r="CB509" s="172"/>
      <c r="CC509" s="172"/>
      <c r="CD509" s="172"/>
      <c r="CE509" s="172"/>
      <c r="CF509" s="172"/>
      <c r="CG509" s="172"/>
      <c r="CH509" s="172"/>
      <c r="CI509" s="172"/>
      <c r="CJ509" s="172"/>
      <c r="CK509" s="172"/>
      <c r="CL509" s="172"/>
      <c r="CM509" s="172"/>
      <c r="CN509" s="172"/>
      <c r="CO509" s="172"/>
      <c r="CP509" s="172"/>
      <c r="CQ509" s="172"/>
      <c r="CR509" s="172"/>
      <c r="CS509" s="172"/>
      <c r="CT509" s="172"/>
      <c r="CU509" s="172"/>
      <c r="CV509" s="172"/>
      <c r="CW509" s="172"/>
      <c r="CX509" s="172"/>
      <c r="CY509" s="172"/>
      <c r="CZ509" s="172"/>
      <c r="DA509" s="172"/>
      <c r="DB509" s="172"/>
      <c r="DC509" s="172"/>
      <c r="DD509" s="172"/>
      <c r="DE509" s="172"/>
      <c r="DF509" s="172"/>
      <c r="DG509" s="172"/>
      <c r="DH509" s="172"/>
      <c r="DI509" s="172"/>
    </row>
    <row r="510" spans="1:113" s="225" customFormat="1" hidden="1">
      <c r="A510" s="178" t="s">
        <v>754</v>
      </c>
      <c r="B510" s="243"/>
      <c r="C510" s="242"/>
      <c r="D510" s="241"/>
      <c r="E510" s="240"/>
      <c r="F510" s="239"/>
      <c r="G510" s="238"/>
      <c r="H510" s="231"/>
      <c r="I510" s="237"/>
      <c r="J510" s="236"/>
      <c r="K510" s="236"/>
      <c r="L510" s="236"/>
      <c r="M510" s="236"/>
      <c r="N510" s="236"/>
      <c r="O510" s="236"/>
      <c r="P510" s="236"/>
      <c r="Q510" s="236"/>
      <c r="R510" s="236"/>
      <c r="S510" s="236"/>
      <c r="T510" s="236"/>
      <c r="U510" s="236"/>
      <c r="V510" s="236"/>
      <c r="W510" s="236"/>
      <c r="X510" s="236"/>
      <c r="Y510" s="236"/>
      <c r="Z510" s="236"/>
      <c r="AA510" s="236"/>
      <c r="AB510" s="236"/>
      <c r="AC510" s="236"/>
      <c r="AD510" s="236"/>
      <c r="AE510" s="236"/>
      <c r="AF510" s="236"/>
      <c r="AG510" s="236"/>
      <c r="AH510" s="236"/>
      <c r="AI510" s="236"/>
      <c r="AJ510" s="236"/>
      <c r="AK510" s="236"/>
      <c r="AL510" s="236"/>
      <c r="AM510" s="236"/>
      <c r="AN510" s="236"/>
      <c r="AO510" s="236"/>
      <c r="AP510" s="236"/>
      <c r="AQ510" s="236"/>
      <c r="AR510" s="236"/>
      <c r="AS510" s="177">
        <f t="shared" si="10"/>
        <v>0</v>
      </c>
      <c r="AT510" s="172"/>
      <c r="AU510" s="173"/>
      <c r="AV510" s="173"/>
      <c r="AW510" s="173"/>
      <c r="AX510" s="172"/>
      <c r="AY510" s="172"/>
      <c r="AZ510" s="172"/>
      <c r="BA510" s="172"/>
      <c r="BB510" s="172"/>
      <c r="BC510" s="172"/>
      <c r="BD510" s="172"/>
      <c r="BE510" s="172"/>
      <c r="BF510" s="172"/>
      <c r="BG510" s="172"/>
      <c r="BH510" s="172"/>
      <c r="BI510" s="172"/>
      <c r="BJ510" s="172"/>
      <c r="BK510" s="172"/>
      <c r="BL510" s="172"/>
      <c r="BM510" s="172"/>
      <c r="BN510" s="172"/>
      <c r="BO510" s="172"/>
      <c r="BP510" s="172"/>
      <c r="BQ510" s="172"/>
      <c r="BR510" s="172"/>
      <c r="BS510" s="172"/>
      <c r="BT510" s="172"/>
      <c r="BU510" s="172"/>
      <c r="BV510" s="172"/>
      <c r="BW510" s="172"/>
      <c r="BX510" s="172"/>
      <c r="BY510" s="172"/>
      <c r="BZ510" s="172"/>
      <c r="CA510" s="172"/>
      <c r="CB510" s="172"/>
      <c r="CC510" s="172"/>
      <c r="CD510" s="172"/>
      <c r="CE510" s="172"/>
      <c r="CF510" s="172"/>
      <c r="CG510" s="172"/>
      <c r="CH510" s="172"/>
      <c r="CI510" s="172"/>
      <c r="CJ510" s="172"/>
      <c r="CK510" s="172"/>
      <c r="CL510" s="172"/>
      <c r="CM510" s="172"/>
      <c r="CN510" s="172"/>
      <c r="CO510" s="172"/>
      <c r="CP510" s="172"/>
      <c r="CQ510" s="172"/>
      <c r="CR510" s="172"/>
      <c r="CS510" s="172"/>
      <c r="CT510" s="172"/>
      <c r="CU510" s="172"/>
      <c r="CV510" s="172"/>
      <c r="CW510" s="172"/>
      <c r="CX510" s="172"/>
      <c r="CY510" s="172"/>
      <c r="CZ510" s="172"/>
      <c r="DA510" s="172"/>
      <c r="DB510" s="172"/>
      <c r="DC510" s="172"/>
      <c r="DD510" s="172"/>
      <c r="DE510" s="172"/>
      <c r="DF510" s="172"/>
      <c r="DG510" s="172"/>
      <c r="DH510" s="172"/>
      <c r="DI510" s="172"/>
    </row>
    <row r="511" spans="1:113" s="225" customFormat="1" hidden="1">
      <c r="A511" s="178" t="s">
        <v>755</v>
      </c>
      <c r="B511" s="243"/>
      <c r="C511" s="242"/>
      <c r="D511" s="241"/>
      <c r="E511" s="240"/>
      <c r="F511" s="239"/>
      <c r="G511" s="238"/>
      <c r="H511" s="231"/>
      <c r="I511" s="237"/>
      <c r="J511" s="236"/>
      <c r="K511" s="236"/>
      <c r="L511" s="236"/>
      <c r="M511" s="236"/>
      <c r="N511" s="236"/>
      <c r="O511" s="236"/>
      <c r="P511" s="236"/>
      <c r="Q511" s="236"/>
      <c r="R511" s="236"/>
      <c r="S511" s="236"/>
      <c r="T511" s="236"/>
      <c r="U511" s="236"/>
      <c r="V511" s="236"/>
      <c r="W511" s="236"/>
      <c r="X511" s="236"/>
      <c r="Y511" s="236"/>
      <c r="Z511" s="236"/>
      <c r="AA511" s="236"/>
      <c r="AB511" s="236"/>
      <c r="AC511" s="236"/>
      <c r="AD511" s="236"/>
      <c r="AE511" s="236"/>
      <c r="AF511" s="236"/>
      <c r="AG511" s="236"/>
      <c r="AH511" s="236"/>
      <c r="AI511" s="236"/>
      <c r="AJ511" s="236"/>
      <c r="AK511" s="236"/>
      <c r="AL511" s="236"/>
      <c r="AM511" s="236"/>
      <c r="AN511" s="236"/>
      <c r="AO511" s="236"/>
      <c r="AP511" s="236"/>
      <c r="AQ511" s="236"/>
      <c r="AR511" s="236"/>
      <c r="AS511" s="177">
        <f t="shared" si="10"/>
        <v>0</v>
      </c>
      <c r="AT511" s="172"/>
      <c r="AU511" s="173"/>
      <c r="AV511" s="173"/>
      <c r="AW511" s="173"/>
      <c r="AX511" s="172"/>
      <c r="AY511" s="172"/>
      <c r="AZ511" s="172"/>
      <c r="BA511" s="172"/>
      <c r="BB511" s="172"/>
      <c r="BC511" s="172"/>
      <c r="BD511" s="172"/>
      <c r="BE511" s="172"/>
      <c r="BF511" s="172"/>
      <c r="BG511" s="172"/>
      <c r="BH511" s="172"/>
      <c r="BI511" s="172"/>
      <c r="BJ511" s="172"/>
      <c r="BK511" s="172"/>
      <c r="BL511" s="172"/>
      <c r="BM511" s="172"/>
      <c r="BN511" s="172"/>
      <c r="BO511" s="172"/>
      <c r="BP511" s="172"/>
      <c r="BQ511" s="172"/>
      <c r="BR511" s="172"/>
      <c r="BS511" s="172"/>
      <c r="BT511" s="172"/>
      <c r="BU511" s="172"/>
      <c r="BV511" s="172"/>
      <c r="BW511" s="172"/>
      <c r="BX511" s="172"/>
      <c r="BY511" s="172"/>
      <c r="BZ511" s="172"/>
      <c r="CA511" s="172"/>
      <c r="CB511" s="172"/>
      <c r="CC511" s="172"/>
      <c r="CD511" s="172"/>
      <c r="CE511" s="172"/>
      <c r="CF511" s="172"/>
      <c r="CG511" s="172"/>
      <c r="CH511" s="172"/>
      <c r="CI511" s="172"/>
      <c r="CJ511" s="172"/>
      <c r="CK511" s="172"/>
      <c r="CL511" s="172"/>
      <c r="CM511" s="172"/>
      <c r="CN511" s="172"/>
      <c r="CO511" s="172"/>
      <c r="CP511" s="172"/>
      <c r="CQ511" s="172"/>
      <c r="CR511" s="172"/>
      <c r="CS511" s="172"/>
      <c r="CT511" s="172"/>
      <c r="CU511" s="172"/>
      <c r="CV511" s="172"/>
      <c r="CW511" s="172"/>
      <c r="CX511" s="172"/>
      <c r="CY511" s="172"/>
      <c r="CZ511" s="172"/>
      <c r="DA511" s="172"/>
      <c r="DB511" s="172"/>
      <c r="DC511" s="172"/>
      <c r="DD511" s="172"/>
      <c r="DE511" s="172"/>
      <c r="DF511" s="172"/>
      <c r="DG511" s="172"/>
      <c r="DH511" s="172"/>
      <c r="DI511" s="172"/>
    </row>
    <row r="512" spans="1:113" s="225" customFormat="1" hidden="1">
      <c r="A512" s="178" t="s">
        <v>756</v>
      </c>
      <c r="B512" s="243"/>
      <c r="C512" s="242"/>
      <c r="D512" s="241"/>
      <c r="E512" s="240"/>
      <c r="F512" s="239"/>
      <c r="G512" s="238"/>
      <c r="H512" s="231"/>
      <c r="I512" s="237"/>
      <c r="J512" s="236"/>
      <c r="K512" s="236"/>
      <c r="L512" s="236"/>
      <c r="M512" s="236"/>
      <c r="N512" s="236"/>
      <c r="O512" s="236"/>
      <c r="P512" s="236"/>
      <c r="Q512" s="236"/>
      <c r="R512" s="236"/>
      <c r="S512" s="236"/>
      <c r="T512" s="236"/>
      <c r="U512" s="236"/>
      <c r="V512" s="236"/>
      <c r="W512" s="236"/>
      <c r="X512" s="236"/>
      <c r="Y512" s="236"/>
      <c r="Z512" s="236"/>
      <c r="AA512" s="236"/>
      <c r="AB512" s="236"/>
      <c r="AC512" s="236"/>
      <c r="AD512" s="236"/>
      <c r="AE512" s="236"/>
      <c r="AF512" s="236"/>
      <c r="AG512" s="236"/>
      <c r="AH512" s="236"/>
      <c r="AI512" s="236"/>
      <c r="AJ512" s="236"/>
      <c r="AK512" s="236"/>
      <c r="AL512" s="236"/>
      <c r="AM512" s="236"/>
      <c r="AN512" s="236"/>
      <c r="AO512" s="236"/>
      <c r="AP512" s="236"/>
      <c r="AQ512" s="236"/>
      <c r="AR512" s="236"/>
      <c r="AS512" s="177">
        <f t="shared" si="10"/>
        <v>0</v>
      </c>
      <c r="AT512" s="172"/>
      <c r="AU512" s="173"/>
      <c r="AV512" s="173"/>
      <c r="AW512" s="173"/>
      <c r="AX512" s="172"/>
      <c r="AY512" s="172"/>
      <c r="AZ512" s="172"/>
      <c r="BA512" s="172"/>
      <c r="BB512" s="172"/>
      <c r="BC512" s="172"/>
      <c r="BD512" s="172"/>
      <c r="BE512" s="172"/>
      <c r="BF512" s="172"/>
      <c r="BG512" s="172"/>
      <c r="BH512" s="172"/>
      <c r="BI512" s="172"/>
      <c r="BJ512" s="172"/>
      <c r="BK512" s="172"/>
      <c r="BL512" s="172"/>
      <c r="BM512" s="172"/>
      <c r="BN512" s="172"/>
      <c r="BO512" s="172"/>
      <c r="BP512" s="172"/>
      <c r="BQ512" s="172"/>
      <c r="BR512" s="172"/>
      <c r="BS512" s="172"/>
      <c r="BT512" s="172"/>
      <c r="BU512" s="172"/>
      <c r="BV512" s="172"/>
      <c r="BW512" s="172"/>
      <c r="BX512" s="172"/>
      <c r="BY512" s="172"/>
      <c r="BZ512" s="172"/>
      <c r="CA512" s="172"/>
      <c r="CB512" s="172"/>
      <c r="CC512" s="172"/>
      <c r="CD512" s="172"/>
      <c r="CE512" s="172"/>
      <c r="CF512" s="172"/>
      <c r="CG512" s="172"/>
      <c r="CH512" s="172"/>
      <c r="CI512" s="172"/>
      <c r="CJ512" s="172"/>
      <c r="CK512" s="172"/>
      <c r="CL512" s="172"/>
      <c r="CM512" s="172"/>
      <c r="CN512" s="172"/>
      <c r="CO512" s="172"/>
      <c r="CP512" s="172"/>
      <c r="CQ512" s="172"/>
      <c r="CR512" s="172"/>
      <c r="CS512" s="172"/>
      <c r="CT512" s="172"/>
      <c r="CU512" s="172"/>
      <c r="CV512" s="172"/>
      <c r="CW512" s="172"/>
      <c r="CX512" s="172"/>
      <c r="CY512" s="172"/>
      <c r="CZ512" s="172"/>
      <c r="DA512" s="172"/>
      <c r="DB512" s="172"/>
      <c r="DC512" s="172"/>
      <c r="DD512" s="172"/>
      <c r="DE512" s="172"/>
      <c r="DF512" s="172"/>
      <c r="DG512" s="172"/>
      <c r="DH512" s="172"/>
      <c r="DI512" s="172"/>
    </row>
    <row r="513" spans="1:113" s="225" customFormat="1" hidden="1">
      <c r="A513" s="178" t="s">
        <v>757</v>
      </c>
      <c r="B513" s="243"/>
      <c r="C513" s="242"/>
      <c r="D513" s="241"/>
      <c r="E513" s="240"/>
      <c r="F513" s="239"/>
      <c r="G513" s="238"/>
      <c r="H513" s="231"/>
      <c r="I513" s="237"/>
      <c r="J513" s="236"/>
      <c r="K513" s="236"/>
      <c r="L513" s="236"/>
      <c r="M513" s="236"/>
      <c r="N513" s="236"/>
      <c r="O513" s="236"/>
      <c r="P513" s="236"/>
      <c r="Q513" s="236"/>
      <c r="R513" s="236"/>
      <c r="S513" s="236"/>
      <c r="T513" s="236"/>
      <c r="U513" s="236"/>
      <c r="V513" s="236"/>
      <c r="W513" s="236"/>
      <c r="X513" s="236"/>
      <c r="Y513" s="236"/>
      <c r="Z513" s="236"/>
      <c r="AA513" s="236"/>
      <c r="AB513" s="236"/>
      <c r="AC513" s="236"/>
      <c r="AD513" s="236"/>
      <c r="AE513" s="236"/>
      <c r="AF513" s="236"/>
      <c r="AG513" s="236"/>
      <c r="AH513" s="236"/>
      <c r="AI513" s="236"/>
      <c r="AJ513" s="236"/>
      <c r="AK513" s="236"/>
      <c r="AL513" s="236"/>
      <c r="AM513" s="236"/>
      <c r="AN513" s="236"/>
      <c r="AO513" s="236"/>
      <c r="AP513" s="236"/>
      <c r="AQ513" s="236"/>
      <c r="AR513" s="236"/>
      <c r="AS513" s="177">
        <f t="shared" si="10"/>
        <v>0</v>
      </c>
      <c r="AT513" s="172"/>
      <c r="AU513" s="173"/>
      <c r="AV513" s="173"/>
      <c r="AW513" s="173"/>
      <c r="AX513" s="172"/>
      <c r="AY513" s="172"/>
      <c r="AZ513" s="172"/>
      <c r="BA513" s="172"/>
      <c r="BB513" s="172"/>
      <c r="BC513" s="172"/>
      <c r="BD513" s="172"/>
      <c r="BE513" s="172"/>
      <c r="BF513" s="172"/>
      <c r="BG513" s="172"/>
      <c r="BH513" s="172"/>
      <c r="BI513" s="172"/>
      <c r="BJ513" s="172"/>
      <c r="BK513" s="172"/>
      <c r="BL513" s="172"/>
      <c r="BM513" s="172"/>
      <c r="BN513" s="172"/>
      <c r="BO513" s="172"/>
      <c r="BP513" s="172"/>
      <c r="BQ513" s="172"/>
      <c r="BR513" s="172"/>
      <c r="BS513" s="172"/>
      <c r="BT513" s="172"/>
      <c r="BU513" s="172"/>
      <c r="BV513" s="172"/>
      <c r="BW513" s="172"/>
      <c r="BX513" s="172"/>
      <c r="BY513" s="172"/>
      <c r="BZ513" s="172"/>
      <c r="CA513" s="172"/>
      <c r="CB513" s="172"/>
      <c r="CC513" s="172"/>
      <c r="CD513" s="172"/>
      <c r="CE513" s="172"/>
      <c r="CF513" s="172"/>
      <c r="CG513" s="172"/>
      <c r="CH513" s="172"/>
      <c r="CI513" s="172"/>
      <c r="CJ513" s="172"/>
      <c r="CK513" s="172"/>
      <c r="CL513" s="172"/>
      <c r="CM513" s="172"/>
      <c r="CN513" s="172"/>
      <c r="CO513" s="172"/>
      <c r="CP513" s="172"/>
      <c r="CQ513" s="172"/>
      <c r="CR513" s="172"/>
      <c r="CS513" s="172"/>
      <c r="CT513" s="172"/>
      <c r="CU513" s="172"/>
      <c r="CV513" s="172"/>
      <c r="CW513" s="172"/>
      <c r="CX513" s="172"/>
      <c r="CY513" s="172"/>
      <c r="CZ513" s="172"/>
      <c r="DA513" s="172"/>
      <c r="DB513" s="172"/>
      <c r="DC513" s="172"/>
      <c r="DD513" s="172"/>
      <c r="DE513" s="172"/>
      <c r="DF513" s="172"/>
      <c r="DG513" s="172"/>
      <c r="DH513" s="172"/>
      <c r="DI513" s="172"/>
    </row>
    <row r="514" spans="1:113" hidden="1">
      <c r="A514" s="178" t="s">
        <v>758</v>
      </c>
      <c r="B514" s="243"/>
      <c r="C514" s="242"/>
      <c r="D514" s="241"/>
      <c r="E514" s="240"/>
      <c r="F514" s="239"/>
      <c r="G514" s="238"/>
      <c r="H514" s="231"/>
      <c r="I514" s="237"/>
      <c r="J514" s="236"/>
      <c r="K514" s="236"/>
      <c r="L514" s="236"/>
      <c r="M514" s="236"/>
      <c r="N514" s="236"/>
      <c r="O514" s="236"/>
      <c r="P514" s="236"/>
      <c r="Q514" s="236"/>
      <c r="R514" s="236"/>
      <c r="S514" s="236"/>
      <c r="T514" s="236"/>
      <c r="U514" s="236"/>
      <c r="V514" s="236"/>
      <c r="W514" s="236"/>
      <c r="X514" s="236"/>
      <c r="Y514" s="236"/>
      <c r="Z514" s="236"/>
      <c r="AA514" s="236"/>
      <c r="AB514" s="236"/>
      <c r="AC514" s="236"/>
      <c r="AD514" s="236"/>
      <c r="AE514" s="236"/>
      <c r="AF514" s="236"/>
      <c r="AG514" s="236"/>
      <c r="AH514" s="236"/>
      <c r="AI514" s="236"/>
      <c r="AJ514" s="236"/>
      <c r="AK514" s="236"/>
      <c r="AL514" s="236"/>
      <c r="AM514" s="236"/>
      <c r="AN514" s="236"/>
      <c r="AO514" s="236"/>
      <c r="AP514" s="236"/>
      <c r="AQ514" s="236"/>
      <c r="AR514" s="236"/>
      <c r="AS514" s="177">
        <f t="shared" si="10"/>
        <v>0</v>
      </c>
    </row>
    <row r="515" spans="1:113" s="225" customFormat="1" hidden="1">
      <c r="A515" s="178" t="s">
        <v>759</v>
      </c>
      <c r="B515" s="243"/>
      <c r="C515" s="242"/>
      <c r="D515" s="241"/>
      <c r="E515" s="240"/>
      <c r="F515" s="239"/>
      <c r="G515" s="238"/>
      <c r="H515" s="231"/>
      <c r="I515" s="237"/>
      <c r="J515" s="236"/>
      <c r="K515" s="236"/>
      <c r="L515" s="236"/>
      <c r="M515" s="236"/>
      <c r="N515" s="236"/>
      <c r="O515" s="236"/>
      <c r="P515" s="236"/>
      <c r="Q515" s="236"/>
      <c r="R515" s="236"/>
      <c r="S515" s="236"/>
      <c r="T515" s="236"/>
      <c r="U515" s="236"/>
      <c r="V515" s="236"/>
      <c r="W515" s="236"/>
      <c r="X515" s="236"/>
      <c r="Y515" s="236"/>
      <c r="Z515" s="236"/>
      <c r="AA515" s="236"/>
      <c r="AB515" s="236"/>
      <c r="AC515" s="236"/>
      <c r="AD515" s="236"/>
      <c r="AE515" s="236"/>
      <c r="AF515" s="236"/>
      <c r="AG515" s="236"/>
      <c r="AH515" s="236"/>
      <c r="AI515" s="236"/>
      <c r="AJ515" s="236"/>
      <c r="AK515" s="236"/>
      <c r="AL515" s="236"/>
      <c r="AM515" s="236"/>
      <c r="AN515" s="236"/>
      <c r="AO515" s="236"/>
      <c r="AP515" s="236"/>
      <c r="AQ515" s="236"/>
      <c r="AR515" s="236"/>
      <c r="AS515" s="177">
        <f t="shared" si="10"/>
        <v>0</v>
      </c>
      <c r="AT515" s="172"/>
      <c r="AU515" s="173"/>
      <c r="AV515" s="173"/>
      <c r="AW515" s="173"/>
      <c r="AX515" s="172"/>
      <c r="AY515" s="172"/>
      <c r="AZ515" s="172"/>
      <c r="BA515" s="172"/>
      <c r="BB515" s="172"/>
      <c r="BC515" s="172"/>
      <c r="BD515" s="172"/>
      <c r="BE515" s="172"/>
      <c r="BF515" s="172"/>
      <c r="BG515" s="172"/>
      <c r="BH515" s="172"/>
      <c r="BI515" s="172"/>
      <c r="BJ515" s="172"/>
      <c r="BK515" s="172"/>
      <c r="BL515" s="172"/>
      <c r="BM515" s="172"/>
      <c r="BN515" s="172"/>
      <c r="BO515" s="172"/>
      <c r="BP515" s="172"/>
      <c r="BQ515" s="172"/>
      <c r="BR515" s="172"/>
      <c r="BS515" s="172"/>
      <c r="BT515" s="172"/>
      <c r="BU515" s="172"/>
      <c r="BV515" s="172"/>
      <c r="BW515" s="172"/>
      <c r="BX515" s="172"/>
      <c r="BY515" s="172"/>
      <c r="BZ515" s="172"/>
      <c r="CA515" s="172"/>
      <c r="CB515" s="172"/>
      <c r="CC515" s="172"/>
      <c r="CD515" s="172"/>
      <c r="CE515" s="172"/>
      <c r="CF515" s="172"/>
      <c r="CG515" s="172"/>
      <c r="CH515" s="172"/>
      <c r="CI515" s="172"/>
      <c r="CJ515" s="172"/>
      <c r="CK515" s="172"/>
      <c r="CL515" s="172"/>
      <c r="CM515" s="172"/>
      <c r="CN515" s="172"/>
      <c r="CO515" s="172"/>
      <c r="CP515" s="172"/>
      <c r="CQ515" s="172"/>
      <c r="CR515" s="172"/>
      <c r="CS515" s="172"/>
      <c r="CT515" s="172"/>
      <c r="CU515" s="172"/>
      <c r="CV515" s="172"/>
      <c r="CW515" s="172"/>
      <c r="CX515" s="172"/>
      <c r="CY515" s="172"/>
      <c r="CZ515" s="172"/>
      <c r="DA515" s="172"/>
      <c r="DB515" s="172"/>
      <c r="DC515" s="172"/>
      <c r="DD515" s="172"/>
      <c r="DE515" s="172"/>
      <c r="DF515" s="172"/>
      <c r="DG515" s="172"/>
      <c r="DH515" s="172"/>
      <c r="DI515" s="172"/>
    </row>
    <row r="516" spans="1:113" s="225" customFormat="1" hidden="1">
      <c r="A516" s="178" t="s">
        <v>760</v>
      </c>
      <c r="B516" s="243"/>
      <c r="C516" s="242"/>
      <c r="D516" s="241"/>
      <c r="E516" s="240"/>
      <c r="F516" s="239"/>
      <c r="G516" s="238"/>
      <c r="H516" s="231"/>
      <c r="I516" s="237"/>
      <c r="J516" s="236"/>
      <c r="K516" s="236"/>
      <c r="L516" s="236"/>
      <c r="M516" s="236"/>
      <c r="N516" s="236"/>
      <c r="O516" s="236"/>
      <c r="P516" s="236"/>
      <c r="Q516" s="236"/>
      <c r="R516" s="236"/>
      <c r="S516" s="236"/>
      <c r="T516" s="236"/>
      <c r="U516" s="236"/>
      <c r="V516" s="236"/>
      <c r="W516" s="236"/>
      <c r="X516" s="236"/>
      <c r="Y516" s="236"/>
      <c r="Z516" s="236"/>
      <c r="AA516" s="236"/>
      <c r="AB516" s="236"/>
      <c r="AC516" s="236"/>
      <c r="AD516" s="236"/>
      <c r="AE516" s="236"/>
      <c r="AF516" s="236"/>
      <c r="AG516" s="236"/>
      <c r="AH516" s="236"/>
      <c r="AI516" s="236"/>
      <c r="AJ516" s="236"/>
      <c r="AK516" s="236"/>
      <c r="AL516" s="236"/>
      <c r="AM516" s="236"/>
      <c r="AN516" s="236"/>
      <c r="AO516" s="236"/>
      <c r="AP516" s="236"/>
      <c r="AQ516" s="236"/>
      <c r="AR516" s="236"/>
      <c r="AS516" s="177">
        <f t="shared" si="10"/>
        <v>0</v>
      </c>
      <c r="AT516" s="172"/>
      <c r="AU516" s="173"/>
      <c r="AV516" s="173"/>
      <c r="AW516" s="173"/>
      <c r="AX516" s="172"/>
      <c r="AY516" s="172"/>
      <c r="AZ516" s="172"/>
      <c r="BA516" s="172"/>
      <c r="BB516" s="172"/>
      <c r="BC516" s="172"/>
      <c r="BD516" s="172"/>
      <c r="BE516" s="172"/>
      <c r="BF516" s="172"/>
      <c r="BG516" s="172"/>
      <c r="BH516" s="172"/>
      <c r="BI516" s="172"/>
      <c r="BJ516" s="172"/>
      <c r="BK516" s="172"/>
      <c r="BL516" s="172"/>
      <c r="BM516" s="172"/>
      <c r="BN516" s="172"/>
      <c r="BO516" s="172"/>
      <c r="BP516" s="172"/>
      <c r="BQ516" s="172"/>
      <c r="BR516" s="172"/>
      <c r="BS516" s="172"/>
      <c r="BT516" s="172"/>
      <c r="BU516" s="172"/>
      <c r="BV516" s="172"/>
      <c r="BW516" s="172"/>
      <c r="BX516" s="172"/>
      <c r="BY516" s="172"/>
      <c r="BZ516" s="172"/>
      <c r="CA516" s="172"/>
      <c r="CB516" s="172"/>
      <c r="CC516" s="172"/>
      <c r="CD516" s="172"/>
      <c r="CE516" s="172"/>
      <c r="CF516" s="172"/>
      <c r="CG516" s="172"/>
      <c r="CH516" s="172"/>
      <c r="CI516" s="172"/>
      <c r="CJ516" s="172"/>
      <c r="CK516" s="172"/>
      <c r="CL516" s="172"/>
      <c r="CM516" s="172"/>
      <c r="CN516" s="172"/>
      <c r="CO516" s="172"/>
      <c r="CP516" s="172"/>
      <c r="CQ516" s="172"/>
      <c r="CR516" s="172"/>
      <c r="CS516" s="172"/>
      <c r="CT516" s="172"/>
      <c r="CU516" s="172"/>
      <c r="CV516" s="172"/>
      <c r="CW516" s="172"/>
      <c r="CX516" s="172"/>
      <c r="CY516" s="172"/>
      <c r="CZ516" s="172"/>
      <c r="DA516" s="172"/>
      <c r="DB516" s="172"/>
      <c r="DC516" s="172"/>
      <c r="DD516" s="172"/>
      <c r="DE516" s="172"/>
      <c r="DF516" s="172"/>
      <c r="DG516" s="172"/>
      <c r="DH516" s="172"/>
      <c r="DI516" s="172"/>
    </row>
    <row r="517" spans="1:113" s="225" customFormat="1" hidden="1">
      <c r="A517" s="178" t="s">
        <v>761</v>
      </c>
      <c r="B517" s="243"/>
      <c r="C517" s="242"/>
      <c r="D517" s="241"/>
      <c r="E517" s="240"/>
      <c r="F517" s="239"/>
      <c r="G517" s="238"/>
      <c r="H517" s="231"/>
      <c r="I517" s="237"/>
      <c r="J517" s="236"/>
      <c r="K517" s="236"/>
      <c r="L517" s="236"/>
      <c r="M517" s="236"/>
      <c r="N517" s="236"/>
      <c r="O517" s="236"/>
      <c r="P517" s="236"/>
      <c r="Q517" s="236"/>
      <c r="R517" s="236"/>
      <c r="S517" s="236"/>
      <c r="T517" s="236"/>
      <c r="U517" s="236"/>
      <c r="V517" s="236"/>
      <c r="W517" s="236"/>
      <c r="X517" s="236"/>
      <c r="Y517" s="236"/>
      <c r="Z517" s="236"/>
      <c r="AA517" s="236"/>
      <c r="AB517" s="236"/>
      <c r="AC517" s="236"/>
      <c r="AD517" s="236"/>
      <c r="AE517" s="236"/>
      <c r="AF517" s="236"/>
      <c r="AG517" s="236"/>
      <c r="AH517" s="236"/>
      <c r="AI517" s="236"/>
      <c r="AJ517" s="236"/>
      <c r="AK517" s="236"/>
      <c r="AL517" s="236"/>
      <c r="AM517" s="236"/>
      <c r="AN517" s="236"/>
      <c r="AO517" s="236"/>
      <c r="AP517" s="236"/>
      <c r="AQ517" s="236"/>
      <c r="AR517" s="236"/>
      <c r="AS517" s="177">
        <f t="shared" ref="AS517:AS580" si="11">SUM(J517:AR517)</f>
        <v>0</v>
      </c>
      <c r="AT517" s="172"/>
      <c r="AU517" s="173"/>
      <c r="AV517" s="173"/>
      <c r="AW517" s="173"/>
      <c r="AX517" s="172"/>
      <c r="AY517" s="172"/>
      <c r="AZ517" s="172"/>
      <c r="BA517" s="172"/>
      <c r="BB517" s="172"/>
      <c r="BC517" s="172"/>
      <c r="BD517" s="172"/>
      <c r="BE517" s="172"/>
      <c r="BF517" s="172"/>
      <c r="BG517" s="172"/>
      <c r="BH517" s="172"/>
      <c r="BI517" s="172"/>
      <c r="BJ517" s="172"/>
      <c r="BK517" s="172"/>
      <c r="BL517" s="172"/>
      <c r="BM517" s="172"/>
      <c r="BN517" s="172"/>
      <c r="BO517" s="172"/>
      <c r="BP517" s="172"/>
      <c r="BQ517" s="172"/>
      <c r="BR517" s="172"/>
      <c r="BS517" s="172"/>
      <c r="BT517" s="172"/>
      <c r="BU517" s="172"/>
      <c r="BV517" s="172"/>
      <c r="BW517" s="172"/>
      <c r="BX517" s="172"/>
      <c r="BY517" s="172"/>
      <c r="BZ517" s="172"/>
      <c r="CA517" s="172"/>
      <c r="CB517" s="172"/>
      <c r="CC517" s="172"/>
      <c r="CD517" s="172"/>
      <c r="CE517" s="172"/>
      <c r="CF517" s="172"/>
      <c r="CG517" s="172"/>
      <c r="CH517" s="172"/>
      <c r="CI517" s="172"/>
      <c r="CJ517" s="172"/>
      <c r="CK517" s="172"/>
      <c r="CL517" s="172"/>
      <c r="CM517" s="172"/>
      <c r="CN517" s="172"/>
      <c r="CO517" s="172"/>
      <c r="CP517" s="172"/>
      <c r="CQ517" s="172"/>
      <c r="CR517" s="172"/>
      <c r="CS517" s="172"/>
      <c r="CT517" s="172"/>
      <c r="CU517" s="172"/>
      <c r="CV517" s="172"/>
      <c r="CW517" s="172"/>
      <c r="CX517" s="172"/>
      <c r="CY517" s="172"/>
      <c r="CZ517" s="172"/>
      <c r="DA517" s="172"/>
      <c r="DB517" s="172"/>
      <c r="DC517" s="172"/>
      <c r="DD517" s="172"/>
      <c r="DE517" s="172"/>
      <c r="DF517" s="172"/>
      <c r="DG517" s="172"/>
      <c r="DH517" s="172"/>
      <c r="DI517" s="172"/>
    </row>
    <row r="518" spans="1:113" s="225" customFormat="1" hidden="1">
      <c r="A518" s="178" t="s">
        <v>762</v>
      </c>
      <c r="B518" s="243"/>
      <c r="C518" s="242"/>
      <c r="D518" s="241"/>
      <c r="E518" s="240"/>
      <c r="F518" s="239"/>
      <c r="G518" s="238"/>
      <c r="H518" s="231"/>
      <c r="I518" s="237"/>
      <c r="J518" s="236"/>
      <c r="K518" s="236"/>
      <c r="L518" s="236"/>
      <c r="M518" s="236"/>
      <c r="N518" s="236"/>
      <c r="O518" s="236"/>
      <c r="P518" s="236"/>
      <c r="Q518" s="236"/>
      <c r="R518" s="236"/>
      <c r="S518" s="236"/>
      <c r="T518" s="236"/>
      <c r="U518" s="236"/>
      <c r="V518" s="236"/>
      <c r="W518" s="236"/>
      <c r="X518" s="236"/>
      <c r="Y518" s="236"/>
      <c r="Z518" s="236"/>
      <c r="AA518" s="236"/>
      <c r="AB518" s="236"/>
      <c r="AC518" s="236"/>
      <c r="AD518" s="236"/>
      <c r="AE518" s="236"/>
      <c r="AF518" s="236"/>
      <c r="AG518" s="236"/>
      <c r="AH518" s="236"/>
      <c r="AI518" s="236"/>
      <c r="AJ518" s="236"/>
      <c r="AK518" s="236"/>
      <c r="AL518" s="236"/>
      <c r="AM518" s="236"/>
      <c r="AN518" s="236"/>
      <c r="AO518" s="236"/>
      <c r="AP518" s="236"/>
      <c r="AQ518" s="236"/>
      <c r="AR518" s="236"/>
      <c r="AS518" s="177">
        <f t="shared" si="11"/>
        <v>0</v>
      </c>
      <c r="AT518" s="172"/>
      <c r="AU518" s="173"/>
      <c r="AV518" s="173"/>
      <c r="AW518" s="173"/>
      <c r="AX518" s="172"/>
      <c r="AY518" s="172"/>
      <c r="AZ518" s="172"/>
      <c r="BA518" s="172"/>
      <c r="BB518" s="172"/>
      <c r="BC518" s="172"/>
      <c r="BD518" s="172"/>
      <c r="BE518" s="172"/>
      <c r="BF518" s="172"/>
      <c r="BG518" s="172"/>
      <c r="BH518" s="172"/>
      <c r="BI518" s="172"/>
      <c r="BJ518" s="172"/>
      <c r="BK518" s="172"/>
      <c r="BL518" s="172"/>
      <c r="BM518" s="172"/>
      <c r="BN518" s="172"/>
      <c r="BO518" s="172"/>
      <c r="BP518" s="172"/>
      <c r="BQ518" s="172"/>
      <c r="BR518" s="172"/>
      <c r="BS518" s="172"/>
      <c r="BT518" s="172"/>
      <c r="BU518" s="172"/>
      <c r="BV518" s="172"/>
      <c r="BW518" s="172"/>
      <c r="BX518" s="172"/>
      <c r="BY518" s="172"/>
      <c r="BZ518" s="172"/>
      <c r="CA518" s="172"/>
      <c r="CB518" s="172"/>
      <c r="CC518" s="172"/>
      <c r="CD518" s="172"/>
      <c r="CE518" s="172"/>
      <c r="CF518" s="172"/>
      <c r="CG518" s="172"/>
      <c r="CH518" s="172"/>
      <c r="CI518" s="172"/>
      <c r="CJ518" s="172"/>
      <c r="CK518" s="172"/>
      <c r="CL518" s="172"/>
      <c r="CM518" s="172"/>
      <c r="CN518" s="172"/>
      <c r="CO518" s="172"/>
      <c r="CP518" s="172"/>
      <c r="CQ518" s="172"/>
      <c r="CR518" s="172"/>
      <c r="CS518" s="172"/>
      <c r="CT518" s="172"/>
      <c r="CU518" s="172"/>
      <c r="CV518" s="172"/>
      <c r="CW518" s="172"/>
      <c r="CX518" s="172"/>
      <c r="CY518" s="172"/>
      <c r="CZ518" s="172"/>
      <c r="DA518" s="172"/>
      <c r="DB518" s="172"/>
      <c r="DC518" s="172"/>
      <c r="DD518" s="172"/>
      <c r="DE518" s="172"/>
      <c r="DF518" s="172"/>
      <c r="DG518" s="172"/>
      <c r="DH518" s="172"/>
      <c r="DI518" s="172"/>
    </row>
    <row r="519" spans="1:113" s="225" customFormat="1" hidden="1">
      <c r="A519" s="178" t="s">
        <v>763</v>
      </c>
      <c r="B519" s="243"/>
      <c r="C519" s="242"/>
      <c r="D519" s="241"/>
      <c r="E519" s="240"/>
      <c r="F519" s="239"/>
      <c r="G519" s="238"/>
      <c r="H519" s="231"/>
      <c r="I519" s="237"/>
      <c r="J519" s="236"/>
      <c r="K519" s="236"/>
      <c r="L519" s="236"/>
      <c r="M519" s="236"/>
      <c r="N519" s="236"/>
      <c r="O519" s="236"/>
      <c r="P519" s="236"/>
      <c r="Q519" s="236"/>
      <c r="R519" s="236"/>
      <c r="S519" s="236"/>
      <c r="T519" s="236"/>
      <c r="U519" s="236"/>
      <c r="V519" s="236"/>
      <c r="W519" s="236"/>
      <c r="X519" s="236"/>
      <c r="Y519" s="236"/>
      <c r="Z519" s="236"/>
      <c r="AA519" s="236"/>
      <c r="AB519" s="236"/>
      <c r="AC519" s="236"/>
      <c r="AD519" s="236"/>
      <c r="AE519" s="236"/>
      <c r="AF519" s="236"/>
      <c r="AG519" s="236"/>
      <c r="AH519" s="236"/>
      <c r="AI519" s="236"/>
      <c r="AJ519" s="236"/>
      <c r="AK519" s="236"/>
      <c r="AL519" s="236"/>
      <c r="AM519" s="236"/>
      <c r="AN519" s="236"/>
      <c r="AO519" s="236"/>
      <c r="AP519" s="236"/>
      <c r="AQ519" s="236"/>
      <c r="AR519" s="236"/>
      <c r="AS519" s="177">
        <f t="shared" si="11"/>
        <v>0</v>
      </c>
      <c r="AT519" s="172"/>
      <c r="AU519" s="173"/>
      <c r="AV519" s="173"/>
      <c r="AW519" s="173"/>
      <c r="AX519" s="172"/>
      <c r="AY519" s="172"/>
      <c r="AZ519" s="172"/>
      <c r="BA519" s="172"/>
      <c r="BB519" s="172"/>
      <c r="BC519" s="172"/>
      <c r="BD519" s="172"/>
      <c r="BE519" s="172"/>
      <c r="BF519" s="172"/>
      <c r="BG519" s="172"/>
      <c r="BH519" s="172"/>
      <c r="BI519" s="172"/>
      <c r="BJ519" s="172"/>
      <c r="BK519" s="172"/>
      <c r="BL519" s="172"/>
      <c r="BM519" s="172"/>
      <c r="BN519" s="172"/>
      <c r="BO519" s="172"/>
      <c r="BP519" s="172"/>
      <c r="BQ519" s="172"/>
      <c r="BR519" s="172"/>
      <c r="BS519" s="172"/>
      <c r="BT519" s="172"/>
      <c r="BU519" s="172"/>
      <c r="BV519" s="172"/>
      <c r="BW519" s="172"/>
      <c r="BX519" s="172"/>
      <c r="BY519" s="172"/>
      <c r="BZ519" s="172"/>
      <c r="CA519" s="172"/>
      <c r="CB519" s="172"/>
      <c r="CC519" s="172"/>
      <c r="CD519" s="172"/>
      <c r="CE519" s="172"/>
      <c r="CF519" s="172"/>
      <c r="CG519" s="172"/>
      <c r="CH519" s="172"/>
      <c r="CI519" s="172"/>
      <c r="CJ519" s="172"/>
      <c r="CK519" s="172"/>
      <c r="CL519" s="172"/>
      <c r="CM519" s="172"/>
      <c r="CN519" s="172"/>
      <c r="CO519" s="172"/>
      <c r="CP519" s="172"/>
      <c r="CQ519" s="172"/>
      <c r="CR519" s="172"/>
      <c r="CS519" s="172"/>
      <c r="CT519" s="172"/>
      <c r="CU519" s="172"/>
      <c r="CV519" s="172"/>
      <c r="CW519" s="172"/>
      <c r="CX519" s="172"/>
      <c r="CY519" s="172"/>
      <c r="CZ519" s="172"/>
      <c r="DA519" s="172"/>
      <c r="DB519" s="172"/>
      <c r="DC519" s="172"/>
      <c r="DD519" s="172"/>
      <c r="DE519" s="172"/>
      <c r="DF519" s="172"/>
      <c r="DG519" s="172"/>
      <c r="DH519" s="172"/>
      <c r="DI519" s="172"/>
    </row>
    <row r="520" spans="1:113" s="225" customFormat="1" hidden="1">
      <c r="A520" s="178" t="s">
        <v>764</v>
      </c>
      <c r="B520" s="243"/>
      <c r="C520" s="242"/>
      <c r="D520" s="241"/>
      <c r="E520" s="240"/>
      <c r="F520" s="239"/>
      <c r="G520" s="238"/>
      <c r="H520" s="231"/>
      <c r="I520" s="237"/>
      <c r="J520" s="236"/>
      <c r="K520" s="236"/>
      <c r="L520" s="236"/>
      <c r="M520" s="236"/>
      <c r="N520" s="236"/>
      <c r="O520" s="236"/>
      <c r="P520" s="236"/>
      <c r="Q520" s="236"/>
      <c r="R520" s="236"/>
      <c r="S520" s="236"/>
      <c r="T520" s="236"/>
      <c r="U520" s="236"/>
      <c r="V520" s="236"/>
      <c r="W520" s="236"/>
      <c r="X520" s="236"/>
      <c r="Y520" s="236"/>
      <c r="Z520" s="236"/>
      <c r="AA520" s="236"/>
      <c r="AB520" s="236"/>
      <c r="AC520" s="236"/>
      <c r="AD520" s="236"/>
      <c r="AE520" s="236"/>
      <c r="AF520" s="236"/>
      <c r="AG520" s="236"/>
      <c r="AH520" s="236"/>
      <c r="AI520" s="236"/>
      <c r="AJ520" s="236"/>
      <c r="AK520" s="236"/>
      <c r="AL520" s="236"/>
      <c r="AM520" s="236"/>
      <c r="AN520" s="236"/>
      <c r="AO520" s="236"/>
      <c r="AP520" s="236"/>
      <c r="AQ520" s="236"/>
      <c r="AR520" s="236"/>
      <c r="AS520" s="177">
        <f t="shared" si="11"/>
        <v>0</v>
      </c>
      <c r="AT520" s="172"/>
      <c r="AU520" s="173"/>
      <c r="AV520" s="173"/>
      <c r="AW520" s="173"/>
      <c r="AX520" s="172"/>
      <c r="AY520" s="172"/>
      <c r="AZ520" s="172"/>
      <c r="BA520" s="172"/>
      <c r="BB520" s="172"/>
      <c r="BC520" s="172"/>
      <c r="BD520" s="172"/>
      <c r="BE520" s="172"/>
      <c r="BF520" s="172"/>
      <c r="BG520" s="172"/>
      <c r="BH520" s="172"/>
      <c r="BI520" s="172"/>
      <c r="BJ520" s="172"/>
      <c r="BK520" s="172"/>
      <c r="BL520" s="172"/>
      <c r="BM520" s="172"/>
      <c r="BN520" s="172"/>
      <c r="BO520" s="172"/>
      <c r="BP520" s="172"/>
      <c r="BQ520" s="172"/>
      <c r="BR520" s="172"/>
      <c r="BS520" s="172"/>
      <c r="BT520" s="172"/>
      <c r="BU520" s="172"/>
      <c r="BV520" s="172"/>
      <c r="BW520" s="172"/>
      <c r="BX520" s="172"/>
      <c r="BY520" s="172"/>
      <c r="BZ520" s="172"/>
      <c r="CA520" s="172"/>
      <c r="CB520" s="172"/>
      <c r="CC520" s="172"/>
      <c r="CD520" s="172"/>
      <c r="CE520" s="172"/>
      <c r="CF520" s="172"/>
      <c r="CG520" s="172"/>
      <c r="CH520" s="172"/>
      <c r="CI520" s="172"/>
      <c r="CJ520" s="172"/>
      <c r="CK520" s="172"/>
      <c r="CL520" s="172"/>
      <c r="CM520" s="172"/>
      <c r="CN520" s="172"/>
      <c r="CO520" s="172"/>
      <c r="CP520" s="172"/>
      <c r="CQ520" s="172"/>
      <c r="CR520" s="172"/>
      <c r="CS520" s="172"/>
      <c r="CT520" s="172"/>
      <c r="CU520" s="172"/>
      <c r="CV520" s="172"/>
      <c r="CW520" s="172"/>
      <c r="CX520" s="172"/>
      <c r="CY520" s="172"/>
      <c r="CZ520" s="172"/>
      <c r="DA520" s="172"/>
      <c r="DB520" s="172"/>
      <c r="DC520" s="172"/>
      <c r="DD520" s="172"/>
      <c r="DE520" s="172"/>
      <c r="DF520" s="172"/>
      <c r="DG520" s="172"/>
      <c r="DH520" s="172"/>
      <c r="DI520" s="172"/>
    </row>
    <row r="521" spans="1:113" hidden="1">
      <c r="A521" s="178" t="s">
        <v>765</v>
      </c>
      <c r="B521" s="243"/>
      <c r="C521" s="242"/>
      <c r="D521" s="241"/>
      <c r="E521" s="240"/>
      <c r="F521" s="239"/>
      <c r="G521" s="238"/>
      <c r="H521" s="231"/>
      <c r="I521" s="237"/>
      <c r="J521" s="236"/>
      <c r="K521" s="236"/>
      <c r="L521" s="236"/>
      <c r="M521" s="236"/>
      <c r="N521" s="236"/>
      <c r="O521" s="236"/>
      <c r="P521" s="236"/>
      <c r="Q521" s="236"/>
      <c r="R521" s="236"/>
      <c r="S521" s="236"/>
      <c r="T521" s="236"/>
      <c r="U521" s="236"/>
      <c r="V521" s="236"/>
      <c r="W521" s="236"/>
      <c r="X521" s="236"/>
      <c r="Y521" s="236"/>
      <c r="Z521" s="236"/>
      <c r="AA521" s="236"/>
      <c r="AB521" s="236"/>
      <c r="AC521" s="236"/>
      <c r="AD521" s="236"/>
      <c r="AE521" s="236"/>
      <c r="AF521" s="236"/>
      <c r="AG521" s="236"/>
      <c r="AH521" s="236"/>
      <c r="AI521" s="236"/>
      <c r="AJ521" s="236"/>
      <c r="AK521" s="236"/>
      <c r="AL521" s="236"/>
      <c r="AM521" s="236"/>
      <c r="AN521" s="236"/>
      <c r="AO521" s="236"/>
      <c r="AP521" s="236"/>
      <c r="AQ521" s="236"/>
      <c r="AR521" s="236"/>
      <c r="AS521" s="177">
        <f t="shared" si="11"/>
        <v>0</v>
      </c>
    </row>
    <row r="522" spans="1:113" s="225" customFormat="1" hidden="1">
      <c r="A522" s="178" t="s">
        <v>766</v>
      </c>
      <c r="B522" s="243"/>
      <c r="C522" s="242"/>
      <c r="D522" s="241"/>
      <c r="E522" s="240"/>
      <c r="F522" s="239"/>
      <c r="G522" s="238"/>
      <c r="H522" s="231"/>
      <c r="I522" s="237"/>
      <c r="J522" s="236"/>
      <c r="K522" s="236"/>
      <c r="L522" s="236"/>
      <c r="M522" s="236"/>
      <c r="N522" s="236"/>
      <c r="O522" s="236"/>
      <c r="P522" s="236"/>
      <c r="Q522" s="236"/>
      <c r="R522" s="236"/>
      <c r="S522" s="236"/>
      <c r="T522" s="236"/>
      <c r="U522" s="236"/>
      <c r="V522" s="236"/>
      <c r="W522" s="236"/>
      <c r="X522" s="236"/>
      <c r="Y522" s="236"/>
      <c r="Z522" s="236"/>
      <c r="AA522" s="236"/>
      <c r="AB522" s="236"/>
      <c r="AC522" s="236"/>
      <c r="AD522" s="236"/>
      <c r="AE522" s="236"/>
      <c r="AF522" s="236"/>
      <c r="AG522" s="236"/>
      <c r="AH522" s="236"/>
      <c r="AI522" s="236"/>
      <c r="AJ522" s="236"/>
      <c r="AK522" s="236"/>
      <c r="AL522" s="236"/>
      <c r="AM522" s="236"/>
      <c r="AN522" s="236"/>
      <c r="AO522" s="236"/>
      <c r="AP522" s="236"/>
      <c r="AQ522" s="236"/>
      <c r="AR522" s="236"/>
      <c r="AS522" s="177">
        <f t="shared" si="11"/>
        <v>0</v>
      </c>
      <c r="AT522" s="172"/>
      <c r="AU522" s="173"/>
      <c r="AV522" s="173"/>
      <c r="AW522" s="173"/>
      <c r="AX522" s="172"/>
      <c r="AY522" s="172"/>
      <c r="AZ522" s="172"/>
      <c r="BA522" s="172"/>
      <c r="BB522" s="172"/>
      <c r="BC522" s="172"/>
      <c r="BD522" s="172"/>
      <c r="BE522" s="172"/>
      <c r="BF522" s="172"/>
      <c r="BG522" s="172"/>
      <c r="BH522" s="172"/>
      <c r="BI522" s="172"/>
      <c r="BJ522" s="172"/>
      <c r="BK522" s="172"/>
      <c r="BL522" s="172"/>
      <c r="BM522" s="172"/>
      <c r="BN522" s="172"/>
      <c r="BO522" s="172"/>
      <c r="BP522" s="172"/>
      <c r="BQ522" s="172"/>
      <c r="BR522" s="172"/>
      <c r="BS522" s="172"/>
      <c r="BT522" s="172"/>
      <c r="BU522" s="172"/>
      <c r="BV522" s="172"/>
      <c r="BW522" s="172"/>
      <c r="BX522" s="172"/>
      <c r="BY522" s="172"/>
      <c r="BZ522" s="172"/>
      <c r="CA522" s="172"/>
      <c r="CB522" s="172"/>
      <c r="CC522" s="172"/>
      <c r="CD522" s="172"/>
      <c r="CE522" s="172"/>
      <c r="CF522" s="172"/>
      <c r="CG522" s="172"/>
      <c r="CH522" s="172"/>
      <c r="CI522" s="172"/>
      <c r="CJ522" s="172"/>
      <c r="CK522" s="172"/>
      <c r="CL522" s="172"/>
      <c r="CM522" s="172"/>
      <c r="CN522" s="172"/>
      <c r="CO522" s="172"/>
      <c r="CP522" s="172"/>
      <c r="CQ522" s="172"/>
      <c r="CR522" s="172"/>
      <c r="CS522" s="172"/>
      <c r="CT522" s="172"/>
      <c r="CU522" s="172"/>
      <c r="CV522" s="172"/>
      <c r="CW522" s="172"/>
      <c r="CX522" s="172"/>
      <c r="CY522" s="172"/>
      <c r="CZ522" s="172"/>
      <c r="DA522" s="172"/>
      <c r="DB522" s="172"/>
      <c r="DC522" s="172"/>
      <c r="DD522" s="172"/>
      <c r="DE522" s="172"/>
      <c r="DF522" s="172"/>
      <c r="DG522" s="172"/>
      <c r="DH522" s="172"/>
      <c r="DI522" s="172"/>
    </row>
    <row r="523" spans="1:113" s="225" customFormat="1" hidden="1">
      <c r="A523" s="178" t="s">
        <v>767</v>
      </c>
      <c r="B523" s="243"/>
      <c r="C523" s="242"/>
      <c r="D523" s="241"/>
      <c r="E523" s="240"/>
      <c r="F523" s="239"/>
      <c r="G523" s="238"/>
      <c r="H523" s="231"/>
      <c r="I523" s="237"/>
      <c r="J523" s="236"/>
      <c r="K523" s="236"/>
      <c r="L523" s="236"/>
      <c r="M523" s="236"/>
      <c r="N523" s="236"/>
      <c r="O523" s="236"/>
      <c r="P523" s="236"/>
      <c r="Q523" s="236"/>
      <c r="R523" s="236"/>
      <c r="S523" s="236"/>
      <c r="T523" s="236"/>
      <c r="U523" s="236"/>
      <c r="V523" s="236"/>
      <c r="W523" s="236"/>
      <c r="X523" s="236"/>
      <c r="Y523" s="236"/>
      <c r="Z523" s="236"/>
      <c r="AA523" s="236"/>
      <c r="AB523" s="236"/>
      <c r="AC523" s="236"/>
      <c r="AD523" s="236"/>
      <c r="AE523" s="236"/>
      <c r="AF523" s="236"/>
      <c r="AG523" s="236"/>
      <c r="AH523" s="236"/>
      <c r="AI523" s="236"/>
      <c r="AJ523" s="236"/>
      <c r="AK523" s="236"/>
      <c r="AL523" s="236"/>
      <c r="AM523" s="236"/>
      <c r="AN523" s="236"/>
      <c r="AO523" s="236"/>
      <c r="AP523" s="236"/>
      <c r="AQ523" s="236"/>
      <c r="AR523" s="236"/>
      <c r="AS523" s="177">
        <f t="shared" si="11"/>
        <v>0</v>
      </c>
      <c r="AT523" s="172"/>
      <c r="AU523" s="173"/>
      <c r="AV523" s="173"/>
      <c r="AW523" s="173"/>
      <c r="AX523" s="172"/>
      <c r="AY523" s="172"/>
      <c r="AZ523" s="172"/>
      <c r="BA523" s="172"/>
      <c r="BB523" s="172"/>
      <c r="BC523" s="172"/>
      <c r="BD523" s="172"/>
      <c r="BE523" s="172"/>
      <c r="BF523" s="172"/>
      <c r="BG523" s="172"/>
      <c r="BH523" s="172"/>
      <c r="BI523" s="172"/>
      <c r="BJ523" s="172"/>
      <c r="BK523" s="172"/>
      <c r="BL523" s="172"/>
      <c r="BM523" s="172"/>
      <c r="BN523" s="172"/>
      <c r="BO523" s="172"/>
      <c r="BP523" s="172"/>
      <c r="BQ523" s="172"/>
      <c r="BR523" s="172"/>
      <c r="BS523" s="172"/>
      <c r="BT523" s="172"/>
      <c r="BU523" s="172"/>
      <c r="BV523" s="172"/>
      <c r="BW523" s="172"/>
      <c r="BX523" s="172"/>
      <c r="BY523" s="172"/>
      <c r="BZ523" s="172"/>
      <c r="CA523" s="172"/>
      <c r="CB523" s="172"/>
      <c r="CC523" s="172"/>
      <c r="CD523" s="172"/>
      <c r="CE523" s="172"/>
      <c r="CF523" s="172"/>
      <c r="CG523" s="172"/>
      <c r="CH523" s="172"/>
      <c r="CI523" s="172"/>
      <c r="CJ523" s="172"/>
      <c r="CK523" s="172"/>
      <c r="CL523" s="172"/>
      <c r="CM523" s="172"/>
      <c r="CN523" s="172"/>
      <c r="CO523" s="172"/>
      <c r="CP523" s="172"/>
      <c r="CQ523" s="172"/>
      <c r="CR523" s="172"/>
      <c r="CS523" s="172"/>
      <c r="CT523" s="172"/>
      <c r="CU523" s="172"/>
      <c r="CV523" s="172"/>
      <c r="CW523" s="172"/>
      <c r="CX523" s="172"/>
      <c r="CY523" s="172"/>
      <c r="CZ523" s="172"/>
      <c r="DA523" s="172"/>
      <c r="DB523" s="172"/>
      <c r="DC523" s="172"/>
      <c r="DD523" s="172"/>
      <c r="DE523" s="172"/>
      <c r="DF523" s="172"/>
      <c r="DG523" s="172"/>
      <c r="DH523" s="172"/>
      <c r="DI523" s="172"/>
    </row>
    <row r="524" spans="1:113" hidden="1">
      <c r="A524" s="178" t="s">
        <v>768</v>
      </c>
      <c r="B524" s="243"/>
      <c r="C524" s="242"/>
      <c r="D524" s="241"/>
      <c r="E524" s="240"/>
      <c r="F524" s="239"/>
      <c r="G524" s="238"/>
      <c r="H524" s="231"/>
      <c r="I524" s="237"/>
      <c r="J524" s="236"/>
      <c r="K524" s="236"/>
      <c r="L524" s="236"/>
      <c r="M524" s="236"/>
      <c r="N524" s="236"/>
      <c r="O524" s="236"/>
      <c r="P524" s="236"/>
      <c r="Q524" s="236"/>
      <c r="R524" s="236"/>
      <c r="S524" s="236"/>
      <c r="T524" s="236"/>
      <c r="U524" s="236"/>
      <c r="V524" s="236"/>
      <c r="W524" s="236"/>
      <c r="X524" s="236"/>
      <c r="Y524" s="236"/>
      <c r="Z524" s="236"/>
      <c r="AA524" s="236"/>
      <c r="AB524" s="236"/>
      <c r="AC524" s="236"/>
      <c r="AD524" s="236"/>
      <c r="AE524" s="236"/>
      <c r="AF524" s="236"/>
      <c r="AG524" s="236"/>
      <c r="AH524" s="236"/>
      <c r="AI524" s="236"/>
      <c r="AJ524" s="236"/>
      <c r="AK524" s="236"/>
      <c r="AL524" s="236"/>
      <c r="AM524" s="236"/>
      <c r="AN524" s="236"/>
      <c r="AO524" s="236"/>
      <c r="AP524" s="236"/>
      <c r="AQ524" s="236"/>
      <c r="AR524" s="236"/>
      <c r="AS524" s="177">
        <f t="shared" si="11"/>
        <v>0</v>
      </c>
    </row>
    <row r="525" spans="1:113" s="225" customFormat="1" hidden="1">
      <c r="A525" s="178" t="s">
        <v>769</v>
      </c>
      <c r="B525" s="243"/>
      <c r="C525" s="242"/>
      <c r="D525" s="241"/>
      <c r="E525" s="240"/>
      <c r="F525" s="239"/>
      <c r="G525" s="238"/>
      <c r="H525" s="231"/>
      <c r="I525" s="237"/>
      <c r="J525" s="236"/>
      <c r="K525" s="236"/>
      <c r="L525" s="236"/>
      <c r="M525" s="236"/>
      <c r="N525" s="236"/>
      <c r="O525" s="236"/>
      <c r="P525" s="236"/>
      <c r="Q525" s="236"/>
      <c r="R525" s="236"/>
      <c r="S525" s="236"/>
      <c r="T525" s="236"/>
      <c r="U525" s="236"/>
      <c r="V525" s="236"/>
      <c r="W525" s="236"/>
      <c r="X525" s="236"/>
      <c r="Y525" s="236"/>
      <c r="Z525" s="236"/>
      <c r="AA525" s="236"/>
      <c r="AB525" s="236"/>
      <c r="AC525" s="236"/>
      <c r="AD525" s="236"/>
      <c r="AE525" s="236"/>
      <c r="AF525" s="236"/>
      <c r="AG525" s="236"/>
      <c r="AH525" s="236"/>
      <c r="AI525" s="236"/>
      <c r="AJ525" s="236"/>
      <c r="AK525" s="236"/>
      <c r="AL525" s="236"/>
      <c r="AM525" s="236"/>
      <c r="AN525" s="236"/>
      <c r="AO525" s="236"/>
      <c r="AP525" s="236"/>
      <c r="AQ525" s="236"/>
      <c r="AR525" s="236"/>
      <c r="AS525" s="177">
        <f t="shared" si="11"/>
        <v>0</v>
      </c>
      <c r="AT525" s="172"/>
      <c r="AU525" s="173"/>
      <c r="AV525" s="173"/>
      <c r="AW525" s="173"/>
      <c r="AX525" s="172"/>
      <c r="AY525" s="172"/>
      <c r="AZ525" s="172"/>
      <c r="BA525" s="172"/>
      <c r="BB525" s="172"/>
      <c r="BC525" s="172"/>
      <c r="BD525" s="172"/>
      <c r="BE525" s="172"/>
      <c r="BF525" s="172"/>
      <c r="BG525" s="172"/>
      <c r="BH525" s="172"/>
      <c r="BI525" s="172"/>
      <c r="BJ525" s="172"/>
      <c r="BK525" s="172"/>
      <c r="BL525" s="172"/>
      <c r="BM525" s="172"/>
      <c r="BN525" s="172"/>
      <c r="BO525" s="172"/>
      <c r="BP525" s="172"/>
      <c r="BQ525" s="172"/>
      <c r="BR525" s="172"/>
      <c r="BS525" s="172"/>
      <c r="BT525" s="172"/>
      <c r="BU525" s="172"/>
      <c r="BV525" s="172"/>
      <c r="BW525" s="172"/>
      <c r="BX525" s="172"/>
      <c r="BY525" s="172"/>
      <c r="BZ525" s="172"/>
      <c r="CA525" s="172"/>
      <c r="CB525" s="172"/>
      <c r="CC525" s="172"/>
      <c r="CD525" s="172"/>
      <c r="CE525" s="172"/>
      <c r="CF525" s="172"/>
      <c r="CG525" s="172"/>
      <c r="CH525" s="172"/>
      <c r="CI525" s="172"/>
      <c r="CJ525" s="172"/>
      <c r="CK525" s="172"/>
      <c r="CL525" s="172"/>
      <c r="CM525" s="172"/>
      <c r="CN525" s="172"/>
      <c r="CO525" s="172"/>
      <c r="CP525" s="172"/>
      <c r="CQ525" s="172"/>
      <c r="CR525" s="172"/>
      <c r="CS525" s="172"/>
      <c r="CT525" s="172"/>
      <c r="CU525" s="172"/>
      <c r="CV525" s="172"/>
      <c r="CW525" s="172"/>
      <c r="CX525" s="172"/>
      <c r="CY525" s="172"/>
      <c r="CZ525" s="172"/>
      <c r="DA525" s="172"/>
      <c r="DB525" s="172"/>
      <c r="DC525" s="172"/>
      <c r="DD525" s="172"/>
      <c r="DE525" s="172"/>
      <c r="DF525" s="172"/>
      <c r="DG525" s="172"/>
      <c r="DH525" s="172"/>
      <c r="DI525" s="172"/>
    </row>
    <row r="526" spans="1:113" s="225" customFormat="1" hidden="1">
      <c r="A526" s="178" t="s">
        <v>770</v>
      </c>
      <c r="B526" s="243"/>
      <c r="C526" s="242"/>
      <c r="D526" s="241"/>
      <c r="E526" s="240"/>
      <c r="F526" s="239"/>
      <c r="G526" s="238"/>
      <c r="H526" s="231"/>
      <c r="I526" s="237"/>
      <c r="J526" s="236"/>
      <c r="K526" s="236"/>
      <c r="L526" s="236"/>
      <c r="M526" s="236"/>
      <c r="N526" s="236"/>
      <c r="O526" s="236"/>
      <c r="P526" s="236"/>
      <c r="Q526" s="236"/>
      <c r="R526" s="236"/>
      <c r="S526" s="236"/>
      <c r="T526" s="236"/>
      <c r="U526" s="236"/>
      <c r="V526" s="236"/>
      <c r="W526" s="236"/>
      <c r="X526" s="236"/>
      <c r="Y526" s="236"/>
      <c r="Z526" s="236"/>
      <c r="AA526" s="236"/>
      <c r="AB526" s="236"/>
      <c r="AC526" s="236"/>
      <c r="AD526" s="236"/>
      <c r="AE526" s="236"/>
      <c r="AF526" s="236"/>
      <c r="AG526" s="236"/>
      <c r="AH526" s="236"/>
      <c r="AI526" s="236"/>
      <c r="AJ526" s="236"/>
      <c r="AK526" s="236"/>
      <c r="AL526" s="236"/>
      <c r="AM526" s="236"/>
      <c r="AN526" s="236"/>
      <c r="AO526" s="236"/>
      <c r="AP526" s="236"/>
      <c r="AQ526" s="236"/>
      <c r="AR526" s="236"/>
      <c r="AS526" s="177">
        <f t="shared" si="11"/>
        <v>0</v>
      </c>
      <c r="AT526" s="172"/>
      <c r="AU526" s="173"/>
      <c r="AV526" s="173"/>
      <c r="AW526" s="173"/>
      <c r="AX526" s="172"/>
      <c r="AY526" s="172"/>
      <c r="AZ526" s="172"/>
      <c r="BA526" s="172"/>
      <c r="BB526" s="172"/>
      <c r="BC526" s="172"/>
      <c r="BD526" s="172"/>
      <c r="BE526" s="172"/>
      <c r="BF526" s="172"/>
      <c r="BG526" s="172"/>
      <c r="BH526" s="172"/>
      <c r="BI526" s="172"/>
      <c r="BJ526" s="172"/>
      <c r="BK526" s="172"/>
      <c r="BL526" s="172"/>
      <c r="BM526" s="172"/>
      <c r="BN526" s="172"/>
      <c r="BO526" s="172"/>
      <c r="BP526" s="172"/>
      <c r="BQ526" s="172"/>
      <c r="BR526" s="172"/>
      <c r="BS526" s="172"/>
      <c r="BT526" s="172"/>
      <c r="BU526" s="172"/>
      <c r="BV526" s="172"/>
      <c r="BW526" s="172"/>
      <c r="BX526" s="172"/>
      <c r="BY526" s="172"/>
      <c r="BZ526" s="172"/>
      <c r="CA526" s="172"/>
      <c r="CB526" s="172"/>
      <c r="CC526" s="172"/>
      <c r="CD526" s="172"/>
      <c r="CE526" s="172"/>
      <c r="CF526" s="172"/>
      <c r="CG526" s="172"/>
      <c r="CH526" s="172"/>
      <c r="CI526" s="172"/>
      <c r="CJ526" s="172"/>
      <c r="CK526" s="172"/>
      <c r="CL526" s="172"/>
      <c r="CM526" s="172"/>
      <c r="CN526" s="172"/>
      <c r="CO526" s="172"/>
      <c r="CP526" s="172"/>
      <c r="CQ526" s="172"/>
      <c r="CR526" s="172"/>
      <c r="CS526" s="172"/>
      <c r="CT526" s="172"/>
      <c r="CU526" s="172"/>
      <c r="CV526" s="172"/>
      <c r="CW526" s="172"/>
      <c r="CX526" s="172"/>
      <c r="CY526" s="172"/>
      <c r="CZ526" s="172"/>
      <c r="DA526" s="172"/>
      <c r="DB526" s="172"/>
      <c r="DC526" s="172"/>
      <c r="DD526" s="172"/>
      <c r="DE526" s="172"/>
      <c r="DF526" s="172"/>
      <c r="DG526" s="172"/>
      <c r="DH526" s="172"/>
      <c r="DI526" s="172"/>
    </row>
    <row r="527" spans="1:113" s="225" customFormat="1" hidden="1">
      <c r="A527" s="178" t="s">
        <v>771</v>
      </c>
      <c r="B527" s="243"/>
      <c r="C527" s="242"/>
      <c r="D527" s="241"/>
      <c r="E527" s="240"/>
      <c r="F527" s="239"/>
      <c r="G527" s="238"/>
      <c r="H527" s="231"/>
      <c r="I527" s="237"/>
      <c r="J527" s="236"/>
      <c r="K527" s="236"/>
      <c r="L527" s="236"/>
      <c r="M527" s="236"/>
      <c r="N527" s="236"/>
      <c r="O527" s="236"/>
      <c r="P527" s="236"/>
      <c r="Q527" s="236"/>
      <c r="R527" s="236"/>
      <c r="S527" s="236"/>
      <c r="T527" s="236"/>
      <c r="U527" s="236"/>
      <c r="V527" s="236"/>
      <c r="W527" s="236"/>
      <c r="X527" s="236"/>
      <c r="Y527" s="236"/>
      <c r="Z527" s="236"/>
      <c r="AA527" s="236"/>
      <c r="AB527" s="236"/>
      <c r="AC527" s="236"/>
      <c r="AD527" s="236"/>
      <c r="AE527" s="236"/>
      <c r="AF527" s="236"/>
      <c r="AG527" s="236"/>
      <c r="AH527" s="236"/>
      <c r="AI527" s="236"/>
      <c r="AJ527" s="236"/>
      <c r="AK527" s="236"/>
      <c r="AL527" s="236"/>
      <c r="AM527" s="236"/>
      <c r="AN527" s="236"/>
      <c r="AO527" s="236"/>
      <c r="AP527" s="236"/>
      <c r="AQ527" s="236"/>
      <c r="AR527" s="236"/>
      <c r="AS527" s="177">
        <f t="shared" si="11"/>
        <v>0</v>
      </c>
      <c r="AT527" s="172"/>
      <c r="AU527" s="173"/>
      <c r="AV527" s="173"/>
      <c r="AW527" s="173"/>
      <c r="AX527" s="172"/>
      <c r="AY527" s="172"/>
      <c r="AZ527" s="172"/>
      <c r="BA527" s="172"/>
      <c r="BB527" s="172"/>
      <c r="BC527" s="172"/>
      <c r="BD527" s="172"/>
      <c r="BE527" s="172"/>
      <c r="BF527" s="172"/>
      <c r="BG527" s="172"/>
      <c r="BH527" s="172"/>
      <c r="BI527" s="172"/>
      <c r="BJ527" s="172"/>
      <c r="BK527" s="172"/>
      <c r="BL527" s="172"/>
      <c r="BM527" s="172"/>
      <c r="BN527" s="172"/>
      <c r="BO527" s="172"/>
      <c r="BP527" s="172"/>
      <c r="BQ527" s="172"/>
      <c r="BR527" s="172"/>
      <c r="BS527" s="172"/>
      <c r="BT527" s="172"/>
      <c r="BU527" s="172"/>
      <c r="BV527" s="172"/>
      <c r="BW527" s="172"/>
      <c r="BX527" s="172"/>
      <c r="BY527" s="172"/>
      <c r="BZ527" s="172"/>
      <c r="CA527" s="172"/>
      <c r="CB527" s="172"/>
      <c r="CC527" s="172"/>
      <c r="CD527" s="172"/>
      <c r="CE527" s="172"/>
      <c r="CF527" s="172"/>
      <c r="CG527" s="172"/>
      <c r="CH527" s="172"/>
      <c r="CI527" s="172"/>
      <c r="CJ527" s="172"/>
      <c r="CK527" s="172"/>
      <c r="CL527" s="172"/>
      <c r="CM527" s="172"/>
      <c r="CN527" s="172"/>
      <c r="CO527" s="172"/>
      <c r="CP527" s="172"/>
      <c r="CQ527" s="172"/>
      <c r="CR527" s="172"/>
      <c r="CS527" s="172"/>
      <c r="CT527" s="172"/>
      <c r="CU527" s="172"/>
      <c r="CV527" s="172"/>
      <c r="CW527" s="172"/>
      <c r="CX527" s="172"/>
      <c r="CY527" s="172"/>
      <c r="CZ527" s="172"/>
      <c r="DA527" s="172"/>
      <c r="DB527" s="172"/>
      <c r="DC527" s="172"/>
      <c r="DD527" s="172"/>
      <c r="DE527" s="172"/>
      <c r="DF527" s="172"/>
      <c r="DG527" s="172"/>
      <c r="DH527" s="172"/>
      <c r="DI527" s="172"/>
    </row>
    <row r="528" spans="1:113" s="225" customFormat="1" hidden="1">
      <c r="A528" s="178" t="s">
        <v>772</v>
      </c>
      <c r="B528" s="243"/>
      <c r="C528" s="242"/>
      <c r="D528" s="241"/>
      <c r="E528" s="240"/>
      <c r="F528" s="239"/>
      <c r="G528" s="238"/>
      <c r="H528" s="231"/>
      <c r="I528" s="237"/>
      <c r="J528" s="236"/>
      <c r="K528" s="236"/>
      <c r="L528" s="236"/>
      <c r="M528" s="236"/>
      <c r="N528" s="236"/>
      <c r="O528" s="236"/>
      <c r="P528" s="236"/>
      <c r="Q528" s="236"/>
      <c r="R528" s="236"/>
      <c r="S528" s="236"/>
      <c r="T528" s="236"/>
      <c r="U528" s="236"/>
      <c r="V528" s="236"/>
      <c r="W528" s="236"/>
      <c r="X528" s="236"/>
      <c r="Y528" s="236"/>
      <c r="Z528" s="236"/>
      <c r="AA528" s="236"/>
      <c r="AB528" s="236"/>
      <c r="AC528" s="236"/>
      <c r="AD528" s="236"/>
      <c r="AE528" s="236"/>
      <c r="AF528" s="236"/>
      <c r="AG528" s="236"/>
      <c r="AH528" s="236"/>
      <c r="AI528" s="236"/>
      <c r="AJ528" s="236"/>
      <c r="AK528" s="236"/>
      <c r="AL528" s="236"/>
      <c r="AM528" s="236"/>
      <c r="AN528" s="236"/>
      <c r="AO528" s="236"/>
      <c r="AP528" s="236"/>
      <c r="AQ528" s="236"/>
      <c r="AR528" s="236"/>
      <c r="AS528" s="177">
        <f t="shared" si="11"/>
        <v>0</v>
      </c>
      <c r="AT528" s="172"/>
      <c r="AU528" s="173"/>
      <c r="AV528" s="173"/>
      <c r="AW528" s="173"/>
      <c r="AX528" s="172"/>
      <c r="AY528" s="172"/>
      <c r="AZ528" s="172"/>
      <c r="BA528" s="172"/>
      <c r="BB528" s="172"/>
      <c r="BC528" s="172"/>
      <c r="BD528" s="172"/>
      <c r="BE528" s="172"/>
      <c r="BF528" s="172"/>
      <c r="BG528" s="172"/>
      <c r="BH528" s="172"/>
      <c r="BI528" s="172"/>
      <c r="BJ528" s="172"/>
      <c r="BK528" s="172"/>
      <c r="BL528" s="172"/>
      <c r="BM528" s="172"/>
      <c r="BN528" s="172"/>
      <c r="BO528" s="172"/>
      <c r="BP528" s="172"/>
      <c r="BQ528" s="172"/>
      <c r="BR528" s="172"/>
      <c r="BS528" s="172"/>
      <c r="BT528" s="172"/>
      <c r="BU528" s="172"/>
      <c r="BV528" s="172"/>
      <c r="BW528" s="172"/>
      <c r="BX528" s="172"/>
      <c r="BY528" s="172"/>
      <c r="BZ528" s="172"/>
      <c r="CA528" s="172"/>
      <c r="CB528" s="172"/>
      <c r="CC528" s="172"/>
      <c r="CD528" s="172"/>
      <c r="CE528" s="172"/>
      <c r="CF528" s="172"/>
      <c r="CG528" s="172"/>
      <c r="CH528" s="172"/>
      <c r="CI528" s="172"/>
      <c r="CJ528" s="172"/>
      <c r="CK528" s="172"/>
      <c r="CL528" s="172"/>
      <c r="CM528" s="172"/>
      <c r="CN528" s="172"/>
      <c r="CO528" s="172"/>
      <c r="CP528" s="172"/>
      <c r="CQ528" s="172"/>
      <c r="CR528" s="172"/>
      <c r="CS528" s="172"/>
      <c r="CT528" s="172"/>
      <c r="CU528" s="172"/>
      <c r="CV528" s="172"/>
      <c r="CW528" s="172"/>
      <c r="CX528" s="172"/>
      <c r="CY528" s="172"/>
      <c r="CZ528" s="172"/>
      <c r="DA528" s="172"/>
      <c r="DB528" s="172"/>
      <c r="DC528" s="172"/>
      <c r="DD528" s="172"/>
      <c r="DE528" s="172"/>
      <c r="DF528" s="172"/>
      <c r="DG528" s="172"/>
      <c r="DH528" s="172"/>
      <c r="DI528" s="172"/>
    </row>
    <row r="529" spans="1:113" s="225" customFormat="1" hidden="1">
      <c r="A529" s="178" t="s">
        <v>773</v>
      </c>
      <c r="B529" s="243"/>
      <c r="C529" s="242"/>
      <c r="D529" s="241"/>
      <c r="E529" s="240"/>
      <c r="F529" s="239"/>
      <c r="G529" s="238"/>
      <c r="H529" s="231"/>
      <c r="I529" s="237"/>
      <c r="J529" s="236"/>
      <c r="K529" s="236"/>
      <c r="L529" s="236"/>
      <c r="M529" s="236"/>
      <c r="N529" s="236"/>
      <c r="O529" s="236"/>
      <c r="P529" s="236"/>
      <c r="Q529" s="236"/>
      <c r="R529" s="236"/>
      <c r="S529" s="236"/>
      <c r="T529" s="236"/>
      <c r="U529" s="236"/>
      <c r="V529" s="236"/>
      <c r="W529" s="236"/>
      <c r="X529" s="236"/>
      <c r="Y529" s="236"/>
      <c r="Z529" s="236"/>
      <c r="AA529" s="236"/>
      <c r="AB529" s="236"/>
      <c r="AC529" s="236"/>
      <c r="AD529" s="236"/>
      <c r="AE529" s="236"/>
      <c r="AF529" s="236"/>
      <c r="AG529" s="236"/>
      <c r="AH529" s="236"/>
      <c r="AI529" s="236"/>
      <c r="AJ529" s="236"/>
      <c r="AK529" s="236"/>
      <c r="AL529" s="236"/>
      <c r="AM529" s="236"/>
      <c r="AN529" s="236"/>
      <c r="AO529" s="236"/>
      <c r="AP529" s="236"/>
      <c r="AQ529" s="236"/>
      <c r="AR529" s="236"/>
      <c r="AS529" s="177">
        <f t="shared" si="11"/>
        <v>0</v>
      </c>
      <c r="AT529" s="172"/>
      <c r="AU529" s="173"/>
      <c r="AV529" s="173"/>
      <c r="AW529" s="173"/>
      <c r="AX529" s="172"/>
      <c r="AY529" s="172"/>
      <c r="AZ529" s="172"/>
      <c r="BA529" s="172"/>
      <c r="BB529" s="172"/>
      <c r="BC529" s="172"/>
      <c r="BD529" s="172"/>
      <c r="BE529" s="172"/>
      <c r="BF529" s="172"/>
      <c r="BG529" s="172"/>
      <c r="BH529" s="172"/>
      <c r="BI529" s="172"/>
      <c r="BJ529" s="172"/>
      <c r="BK529" s="172"/>
      <c r="BL529" s="172"/>
      <c r="BM529" s="172"/>
      <c r="BN529" s="172"/>
      <c r="BO529" s="172"/>
      <c r="BP529" s="172"/>
      <c r="BQ529" s="172"/>
      <c r="BR529" s="172"/>
      <c r="BS529" s="172"/>
      <c r="BT529" s="172"/>
      <c r="BU529" s="172"/>
      <c r="BV529" s="172"/>
      <c r="BW529" s="172"/>
      <c r="BX529" s="172"/>
      <c r="BY529" s="172"/>
      <c r="BZ529" s="172"/>
      <c r="CA529" s="172"/>
      <c r="CB529" s="172"/>
      <c r="CC529" s="172"/>
      <c r="CD529" s="172"/>
      <c r="CE529" s="172"/>
      <c r="CF529" s="172"/>
      <c r="CG529" s="172"/>
      <c r="CH529" s="172"/>
      <c r="CI529" s="172"/>
      <c r="CJ529" s="172"/>
      <c r="CK529" s="172"/>
      <c r="CL529" s="172"/>
      <c r="CM529" s="172"/>
      <c r="CN529" s="172"/>
      <c r="CO529" s="172"/>
      <c r="CP529" s="172"/>
      <c r="CQ529" s="172"/>
      <c r="CR529" s="172"/>
      <c r="CS529" s="172"/>
      <c r="CT529" s="172"/>
      <c r="CU529" s="172"/>
      <c r="CV529" s="172"/>
      <c r="CW529" s="172"/>
      <c r="CX529" s="172"/>
      <c r="CY529" s="172"/>
      <c r="CZ529" s="172"/>
      <c r="DA529" s="172"/>
      <c r="DB529" s="172"/>
      <c r="DC529" s="172"/>
      <c r="DD529" s="172"/>
      <c r="DE529" s="172"/>
      <c r="DF529" s="172"/>
      <c r="DG529" s="172"/>
      <c r="DH529" s="172"/>
      <c r="DI529" s="172"/>
    </row>
    <row r="530" spans="1:113" s="225" customFormat="1" hidden="1">
      <c r="A530" s="178" t="s">
        <v>774</v>
      </c>
      <c r="B530" s="243"/>
      <c r="C530" s="242"/>
      <c r="D530" s="241"/>
      <c r="E530" s="240"/>
      <c r="F530" s="239"/>
      <c r="G530" s="238"/>
      <c r="H530" s="231"/>
      <c r="I530" s="237"/>
      <c r="J530" s="236"/>
      <c r="K530" s="236"/>
      <c r="L530" s="236"/>
      <c r="M530" s="236"/>
      <c r="N530" s="236"/>
      <c r="O530" s="236"/>
      <c r="P530" s="236"/>
      <c r="Q530" s="236"/>
      <c r="R530" s="236"/>
      <c r="S530" s="236"/>
      <c r="T530" s="236"/>
      <c r="U530" s="236"/>
      <c r="V530" s="236"/>
      <c r="W530" s="236"/>
      <c r="X530" s="236"/>
      <c r="Y530" s="236"/>
      <c r="Z530" s="236"/>
      <c r="AA530" s="236"/>
      <c r="AB530" s="236"/>
      <c r="AC530" s="236"/>
      <c r="AD530" s="236"/>
      <c r="AE530" s="236"/>
      <c r="AF530" s="236"/>
      <c r="AG530" s="236"/>
      <c r="AH530" s="236"/>
      <c r="AI530" s="236"/>
      <c r="AJ530" s="236"/>
      <c r="AK530" s="236"/>
      <c r="AL530" s="236"/>
      <c r="AM530" s="236"/>
      <c r="AN530" s="236"/>
      <c r="AO530" s="236"/>
      <c r="AP530" s="236"/>
      <c r="AQ530" s="236"/>
      <c r="AR530" s="236"/>
      <c r="AS530" s="177">
        <f t="shared" si="11"/>
        <v>0</v>
      </c>
      <c r="AT530" s="172"/>
      <c r="AU530" s="173"/>
      <c r="AV530" s="173"/>
      <c r="AW530" s="173"/>
      <c r="AX530" s="172"/>
      <c r="AY530" s="172"/>
      <c r="AZ530" s="172"/>
      <c r="BA530" s="172"/>
      <c r="BB530" s="172"/>
      <c r="BC530" s="172"/>
      <c r="BD530" s="172"/>
      <c r="BE530" s="172"/>
      <c r="BF530" s="172"/>
      <c r="BG530" s="172"/>
      <c r="BH530" s="172"/>
      <c r="BI530" s="172"/>
      <c r="BJ530" s="172"/>
      <c r="BK530" s="172"/>
      <c r="BL530" s="172"/>
      <c r="BM530" s="172"/>
      <c r="BN530" s="172"/>
      <c r="BO530" s="172"/>
      <c r="BP530" s="172"/>
      <c r="BQ530" s="172"/>
      <c r="BR530" s="172"/>
      <c r="BS530" s="172"/>
      <c r="BT530" s="172"/>
      <c r="BU530" s="172"/>
      <c r="BV530" s="172"/>
      <c r="BW530" s="172"/>
      <c r="BX530" s="172"/>
      <c r="BY530" s="172"/>
      <c r="BZ530" s="172"/>
      <c r="CA530" s="172"/>
      <c r="CB530" s="172"/>
      <c r="CC530" s="172"/>
      <c r="CD530" s="172"/>
      <c r="CE530" s="172"/>
      <c r="CF530" s="172"/>
      <c r="CG530" s="172"/>
      <c r="CH530" s="172"/>
      <c r="CI530" s="172"/>
      <c r="CJ530" s="172"/>
      <c r="CK530" s="172"/>
      <c r="CL530" s="172"/>
      <c r="CM530" s="172"/>
      <c r="CN530" s="172"/>
      <c r="CO530" s="172"/>
      <c r="CP530" s="172"/>
      <c r="CQ530" s="172"/>
      <c r="CR530" s="172"/>
      <c r="CS530" s="172"/>
      <c r="CT530" s="172"/>
      <c r="CU530" s="172"/>
      <c r="CV530" s="172"/>
      <c r="CW530" s="172"/>
      <c r="CX530" s="172"/>
      <c r="CY530" s="172"/>
      <c r="CZ530" s="172"/>
      <c r="DA530" s="172"/>
      <c r="DB530" s="172"/>
      <c r="DC530" s="172"/>
      <c r="DD530" s="172"/>
      <c r="DE530" s="172"/>
      <c r="DF530" s="172"/>
      <c r="DG530" s="172"/>
      <c r="DH530" s="172"/>
      <c r="DI530" s="172"/>
    </row>
    <row r="531" spans="1:113" s="225" customFormat="1" hidden="1">
      <c r="A531" s="178" t="s">
        <v>775</v>
      </c>
      <c r="B531" s="243"/>
      <c r="C531" s="242"/>
      <c r="D531" s="241"/>
      <c r="E531" s="240"/>
      <c r="F531" s="239"/>
      <c r="G531" s="238"/>
      <c r="H531" s="231"/>
      <c r="I531" s="237"/>
      <c r="J531" s="236"/>
      <c r="K531" s="236"/>
      <c r="L531" s="236"/>
      <c r="M531" s="236"/>
      <c r="N531" s="236"/>
      <c r="O531" s="236"/>
      <c r="P531" s="236"/>
      <c r="Q531" s="236"/>
      <c r="R531" s="236"/>
      <c r="S531" s="236"/>
      <c r="T531" s="236"/>
      <c r="U531" s="236"/>
      <c r="V531" s="236"/>
      <c r="W531" s="236"/>
      <c r="X531" s="236"/>
      <c r="Y531" s="236"/>
      <c r="Z531" s="236"/>
      <c r="AA531" s="236"/>
      <c r="AB531" s="236"/>
      <c r="AC531" s="236"/>
      <c r="AD531" s="236"/>
      <c r="AE531" s="236"/>
      <c r="AF531" s="236"/>
      <c r="AG531" s="236"/>
      <c r="AH531" s="236"/>
      <c r="AI531" s="236"/>
      <c r="AJ531" s="236"/>
      <c r="AK531" s="236"/>
      <c r="AL531" s="236"/>
      <c r="AM531" s="236"/>
      <c r="AN531" s="236"/>
      <c r="AO531" s="236"/>
      <c r="AP531" s="236"/>
      <c r="AQ531" s="236"/>
      <c r="AR531" s="236"/>
      <c r="AS531" s="177">
        <f t="shared" si="11"/>
        <v>0</v>
      </c>
      <c r="AT531" s="172"/>
      <c r="AU531" s="173"/>
      <c r="AV531" s="173"/>
      <c r="AW531" s="173"/>
      <c r="AX531" s="172"/>
      <c r="AY531" s="172"/>
      <c r="AZ531" s="172"/>
      <c r="BA531" s="172"/>
      <c r="BB531" s="172"/>
      <c r="BC531" s="172"/>
      <c r="BD531" s="172"/>
      <c r="BE531" s="172"/>
      <c r="BF531" s="172"/>
      <c r="BG531" s="172"/>
      <c r="BH531" s="172"/>
      <c r="BI531" s="172"/>
      <c r="BJ531" s="172"/>
      <c r="BK531" s="172"/>
      <c r="BL531" s="172"/>
      <c r="BM531" s="172"/>
      <c r="BN531" s="172"/>
      <c r="BO531" s="172"/>
      <c r="BP531" s="172"/>
      <c r="BQ531" s="172"/>
      <c r="BR531" s="172"/>
      <c r="BS531" s="172"/>
      <c r="BT531" s="172"/>
      <c r="BU531" s="172"/>
      <c r="BV531" s="172"/>
      <c r="BW531" s="172"/>
      <c r="BX531" s="172"/>
      <c r="BY531" s="172"/>
      <c r="BZ531" s="172"/>
      <c r="CA531" s="172"/>
      <c r="CB531" s="172"/>
      <c r="CC531" s="172"/>
      <c r="CD531" s="172"/>
      <c r="CE531" s="172"/>
      <c r="CF531" s="172"/>
      <c r="CG531" s="172"/>
      <c r="CH531" s="172"/>
      <c r="CI531" s="172"/>
      <c r="CJ531" s="172"/>
      <c r="CK531" s="172"/>
      <c r="CL531" s="172"/>
      <c r="CM531" s="172"/>
      <c r="CN531" s="172"/>
      <c r="CO531" s="172"/>
      <c r="CP531" s="172"/>
      <c r="CQ531" s="172"/>
      <c r="CR531" s="172"/>
      <c r="CS531" s="172"/>
      <c r="CT531" s="172"/>
      <c r="CU531" s="172"/>
      <c r="CV531" s="172"/>
      <c r="CW531" s="172"/>
      <c r="CX531" s="172"/>
      <c r="CY531" s="172"/>
      <c r="CZ531" s="172"/>
      <c r="DA531" s="172"/>
      <c r="DB531" s="172"/>
      <c r="DC531" s="172"/>
      <c r="DD531" s="172"/>
      <c r="DE531" s="172"/>
      <c r="DF531" s="172"/>
      <c r="DG531" s="172"/>
      <c r="DH531" s="172"/>
      <c r="DI531" s="172"/>
    </row>
    <row r="532" spans="1:113" s="225" customFormat="1" hidden="1">
      <c r="A532" s="178" t="s">
        <v>776</v>
      </c>
      <c r="B532" s="243"/>
      <c r="C532" s="242"/>
      <c r="D532" s="241"/>
      <c r="E532" s="240"/>
      <c r="F532" s="239"/>
      <c r="G532" s="238"/>
      <c r="H532" s="231"/>
      <c r="I532" s="237"/>
      <c r="J532" s="236"/>
      <c r="K532" s="236"/>
      <c r="L532" s="236"/>
      <c r="M532" s="236"/>
      <c r="N532" s="236"/>
      <c r="O532" s="236"/>
      <c r="P532" s="236"/>
      <c r="Q532" s="236"/>
      <c r="R532" s="236"/>
      <c r="S532" s="236"/>
      <c r="T532" s="236"/>
      <c r="U532" s="236"/>
      <c r="V532" s="236"/>
      <c r="W532" s="236"/>
      <c r="X532" s="236"/>
      <c r="Y532" s="236"/>
      <c r="Z532" s="236"/>
      <c r="AA532" s="236"/>
      <c r="AB532" s="236"/>
      <c r="AC532" s="236"/>
      <c r="AD532" s="236"/>
      <c r="AE532" s="236"/>
      <c r="AF532" s="236"/>
      <c r="AG532" s="236"/>
      <c r="AH532" s="236"/>
      <c r="AI532" s="236"/>
      <c r="AJ532" s="236"/>
      <c r="AK532" s="236"/>
      <c r="AL532" s="236"/>
      <c r="AM532" s="236"/>
      <c r="AN532" s="236"/>
      <c r="AO532" s="236"/>
      <c r="AP532" s="236"/>
      <c r="AQ532" s="236"/>
      <c r="AR532" s="236"/>
      <c r="AS532" s="177">
        <f t="shared" si="11"/>
        <v>0</v>
      </c>
      <c r="AT532" s="172"/>
      <c r="AU532" s="173"/>
      <c r="AV532" s="173"/>
      <c r="AW532" s="173"/>
      <c r="AX532" s="172"/>
      <c r="AY532" s="172"/>
      <c r="AZ532" s="172"/>
      <c r="BA532" s="172"/>
      <c r="BB532" s="172"/>
      <c r="BC532" s="172"/>
      <c r="BD532" s="172"/>
      <c r="BE532" s="172"/>
      <c r="BF532" s="172"/>
      <c r="BG532" s="172"/>
      <c r="BH532" s="172"/>
      <c r="BI532" s="172"/>
      <c r="BJ532" s="172"/>
      <c r="BK532" s="172"/>
      <c r="BL532" s="172"/>
      <c r="BM532" s="172"/>
      <c r="BN532" s="172"/>
      <c r="BO532" s="172"/>
      <c r="BP532" s="172"/>
      <c r="BQ532" s="172"/>
      <c r="BR532" s="172"/>
      <c r="BS532" s="172"/>
      <c r="BT532" s="172"/>
      <c r="BU532" s="172"/>
      <c r="BV532" s="172"/>
      <c r="BW532" s="172"/>
      <c r="BX532" s="172"/>
      <c r="BY532" s="172"/>
      <c r="BZ532" s="172"/>
      <c r="CA532" s="172"/>
      <c r="CB532" s="172"/>
      <c r="CC532" s="172"/>
      <c r="CD532" s="172"/>
      <c r="CE532" s="172"/>
      <c r="CF532" s="172"/>
      <c r="CG532" s="172"/>
      <c r="CH532" s="172"/>
      <c r="CI532" s="172"/>
      <c r="CJ532" s="172"/>
      <c r="CK532" s="172"/>
      <c r="CL532" s="172"/>
      <c r="CM532" s="172"/>
      <c r="CN532" s="172"/>
      <c r="CO532" s="172"/>
      <c r="CP532" s="172"/>
      <c r="CQ532" s="172"/>
      <c r="CR532" s="172"/>
      <c r="CS532" s="172"/>
      <c r="CT532" s="172"/>
      <c r="CU532" s="172"/>
      <c r="CV532" s="172"/>
      <c r="CW532" s="172"/>
      <c r="CX532" s="172"/>
      <c r="CY532" s="172"/>
      <c r="CZ532" s="172"/>
      <c r="DA532" s="172"/>
      <c r="DB532" s="172"/>
      <c r="DC532" s="172"/>
      <c r="DD532" s="172"/>
      <c r="DE532" s="172"/>
      <c r="DF532" s="172"/>
      <c r="DG532" s="172"/>
      <c r="DH532" s="172"/>
      <c r="DI532" s="172"/>
    </row>
    <row r="533" spans="1:113" s="225" customFormat="1" hidden="1">
      <c r="A533" s="178" t="s">
        <v>777</v>
      </c>
      <c r="B533" s="243"/>
      <c r="C533" s="242"/>
      <c r="D533" s="241"/>
      <c r="E533" s="240"/>
      <c r="F533" s="239"/>
      <c r="G533" s="238"/>
      <c r="H533" s="231"/>
      <c r="I533" s="237"/>
      <c r="J533" s="236"/>
      <c r="K533" s="236"/>
      <c r="L533" s="236"/>
      <c r="M533" s="236"/>
      <c r="N533" s="236"/>
      <c r="O533" s="236"/>
      <c r="P533" s="236"/>
      <c r="Q533" s="236"/>
      <c r="R533" s="236"/>
      <c r="S533" s="236"/>
      <c r="T533" s="236"/>
      <c r="U533" s="236"/>
      <c r="V533" s="236"/>
      <c r="W533" s="236"/>
      <c r="X533" s="236"/>
      <c r="Y533" s="236"/>
      <c r="Z533" s="236"/>
      <c r="AA533" s="236"/>
      <c r="AB533" s="236"/>
      <c r="AC533" s="236"/>
      <c r="AD533" s="236"/>
      <c r="AE533" s="236"/>
      <c r="AF533" s="236"/>
      <c r="AG533" s="236"/>
      <c r="AH533" s="236"/>
      <c r="AI533" s="236"/>
      <c r="AJ533" s="236"/>
      <c r="AK533" s="236"/>
      <c r="AL533" s="236"/>
      <c r="AM533" s="236"/>
      <c r="AN533" s="236"/>
      <c r="AO533" s="236"/>
      <c r="AP533" s="236"/>
      <c r="AQ533" s="236"/>
      <c r="AR533" s="236"/>
      <c r="AS533" s="177">
        <f t="shared" si="11"/>
        <v>0</v>
      </c>
      <c r="AT533" s="172"/>
      <c r="AU533" s="173"/>
      <c r="AV533" s="173"/>
      <c r="AW533" s="173"/>
      <c r="AX533" s="172"/>
      <c r="AY533" s="172"/>
      <c r="AZ533" s="172"/>
      <c r="BA533" s="172"/>
      <c r="BB533" s="172"/>
      <c r="BC533" s="172"/>
      <c r="BD533" s="172"/>
      <c r="BE533" s="172"/>
      <c r="BF533" s="172"/>
      <c r="BG533" s="172"/>
      <c r="BH533" s="172"/>
      <c r="BI533" s="172"/>
      <c r="BJ533" s="172"/>
      <c r="BK533" s="172"/>
      <c r="BL533" s="172"/>
      <c r="BM533" s="172"/>
      <c r="BN533" s="172"/>
      <c r="BO533" s="172"/>
      <c r="BP533" s="172"/>
      <c r="BQ533" s="172"/>
      <c r="BR533" s="172"/>
      <c r="BS533" s="172"/>
      <c r="BT533" s="172"/>
      <c r="BU533" s="172"/>
      <c r="BV533" s="172"/>
      <c r="BW533" s="172"/>
      <c r="BX533" s="172"/>
      <c r="BY533" s="172"/>
      <c r="BZ533" s="172"/>
      <c r="CA533" s="172"/>
      <c r="CB533" s="172"/>
      <c r="CC533" s="172"/>
      <c r="CD533" s="172"/>
      <c r="CE533" s="172"/>
      <c r="CF533" s="172"/>
      <c r="CG533" s="172"/>
      <c r="CH533" s="172"/>
      <c r="CI533" s="172"/>
      <c r="CJ533" s="172"/>
      <c r="CK533" s="172"/>
      <c r="CL533" s="172"/>
      <c r="CM533" s="172"/>
      <c r="CN533" s="172"/>
      <c r="CO533" s="172"/>
      <c r="CP533" s="172"/>
      <c r="CQ533" s="172"/>
      <c r="CR533" s="172"/>
      <c r="CS533" s="172"/>
      <c r="CT533" s="172"/>
      <c r="CU533" s="172"/>
      <c r="CV533" s="172"/>
      <c r="CW533" s="172"/>
      <c r="CX533" s="172"/>
      <c r="CY533" s="172"/>
      <c r="CZ533" s="172"/>
      <c r="DA533" s="172"/>
      <c r="DB533" s="172"/>
      <c r="DC533" s="172"/>
      <c r="DD533" s="172"/>
      <c r="DE533" s="172"/>
      <c r="DF533" s="172"/>
      <c r="DG533" s="172"/>
      <c r="DH533" s="172"/>
      <c r="DI533" s="172"/>
    </row>
    <row r="534" spans="1:113" s="225" customFormat="1" hidden="1">
      <c r="A534" s="178" t="s">
        <v>778</v>
      </c>
      <c r="B534" s="243"/>
      <c r="C534" s="242"/>
      <c r="D534" s="241"/>
      <c r="E534" s="240"/>
      <c r="F534" s="239"/>
      <c r="G534" s="238"/>
      <c r="H534" s="231"/>
      <c r="I534" s="237"/>
      <c r="J534" s="236"/>
      <c r="K534" s="236"/>
      <c r="L534" s="236"/>
      <c r="M534" s="236"/>
      <c r="N534" s="236"/>
      <c r="O534" s="236"/>
      <c r="P534" s="236"/>
      <c r="Q534" s="236"/>
      <c r="R534" s="236"/>
      <c r="S534" s="236"/>
      <c r="T534" s="236"/>
      <c r="U534" s="236"/>
      <c r="V534" s="236"/>
      <c r="W534" s="236"/>
      <c r="X534" s="236"/>
      <c r="Y534" s="236"/>
      <c r="Z534" s="236"/>
      <c r="AA534" s="236"/>
      <c r="AB534" s="236"/>
      <c r="AC534" s="236"/>
      <c r="AD534" s="236"/>
      <c r="AE534" s="236"/>
      <c r="AF534" s="236"/>
      <c r="AG534" s="236"/>
      <c r="AH534" s="236"/>
      <c r="AI534" s="236"/>
      <c r="AJ534" s="236"/>
      <c r="AK534" s="236"/>
      <c r="AL534" s="236"/>
      <c r="AM534" s="236"/>
      <c r="AN534" s="236"/>
      <c r="AO534" s="236"/>
      <c r="AP534" s="236"/>
      <c r="AQ534" s="236"/>
      <c r="AR534" s="236"/>
      <c r="AS534" s="177">
        <f t="shared" si="11"/>
        <v>0</v>
      </c>
      <c r="AT534" s="172"/>
      <c r="AU534" s="173"/>
      <c r="AV534" s="173"/>
      <c r="AW534" s="173"/>
      <c r="AX534" s="172"/>
      <c r="AY534" s="172"/>
      <c r="AZ534" s="172"/>
      <c r="BA534" s="172"/>
      <c r="BB534" s="172"/>
      <c r="BC534" s="172"/>
      <c r="BD534" s="172"/>
      <c r="BE534" s="172"/>
      <c r="BF534" s="172"/>
      <c r="BG534" s="172"/>
      <c r="BH534" s="172"/>
      <c r="BI534" s="172"/>
      <c r="BJ534" s="172"/>
      <c r="BK534" s="172"/>
      <c r="BL534" s="172"/>
      <c r="BM534" s="172"/>
      <c r="BN534" s="172"/>
      <c r="BO534" s="172"/>
      <c r="BP534" s="172"/>
      <c r="BQ534" s="172"/>
      <c r="BR534" s="172"/>
      <c r="BS534" s="172"/>
      <c r="BT534" s="172"/>
      <c r="BU534" s="172"/>
      <c r="BV534" s="172"/>
      <c r="BW534" s="172"/>
      <c r="BX534" s="172"/>
      <c r="BY534" s="172"/>
      <c r="BZ534" s="172"/>
      <c r="CA534" s="172"/>
      <c r="CB534" s="172"/>
      <c r="CC534" s="172"/>
      <c r="CD534" s="172"/>
      <c r="CE534" s="172"/>
      <c r="CF534" s="172"/>
      <c r="CG534" s="172"/>
      <c r="CH534" s="172"/>
      <c r="CI534" s="172"/>
      <c r="CJ534" s="172"/>
      <c r="CK534" s="172"/>
      <c r="CL534" s="172"/>
      <c r="CM534" s="172"/>
      <c r="CN534" s="172"/>
      <c r="CO534" s="172"/>
      <c r="CP534" s="172"/>
      <c r="CQ534" s="172"/>
      <c r="CR534" s="172"/>
      <c r="CS534" s="172"/>
      <c r="CT534" s="172"/>
      <c r="CU534" s="172"/>
      <c r="CV534" s="172"/>
      <c r="CW534" s="172"/>
      <c r="CX534" s="172"/>
      <c r="CY534" s="172"/>
      <c r="CZ534" s="172"/>
      <c r="DA534" s="172"/>
      <c r="DB534" s="172"/>
      <c r="DC534" s="172"/>
      <c r="DD534" s="172"/>
      <c r="DE534" s="172"/>
      <c r="DF534" s="172"/>
      <c r="DG534" s="172"/>
      <c r="DH534" s="172"/>
      <c r="DI534" s="172"/>
    </row>
    <row r="535" spans="1:113" s="225" customFormat="1" hidden="1">
      <c r="A535" s="178" t="s">
        <v>779</v>
      </c>
      <c r="B535" s="243"/>
      <c r="C535" s="242"/>
      <c r="D535" s="241"/>
      <c r="E535" s="240"/>
      <c r="F535" s="239"/>
      <c r="G535" s="238"/>
      <c r="H535" s="231"/>
      <c r="I535" s="237"/>
      <c r="J535" s="236"/>
      <c r="K535" s="236"/>
      <c r="L535" s="236"/>
      <c r="M535" s="236"/>
      <c r="N535" s="236"/>
      <c r="O535" s="236"/>
      <c r="P535" s="236"/>
      <c r="Q535" s="236"/>
      <c r="R535" s="236"/>
      <c r="S535" s="236"/>
      <c r="T535" s="236"/>
      <c r="U535" s="236"/>
      <c r="V535" s="236"/>
      <c r="W535" s="236"/>
      <c r="X535" s="236"/>
      <c r="Y535" s="236"/>
      <c r="Z535" s="236"/>
      <c r="AA535" s="236"/>
      <c r="AB535" s="236"/>
      <c r="AC535" s="236"/>
      <c r="AD535" s="236"/>
      <c r="AE535" s="236"/>
      <c r="AF535" s="236"/>
      <c r="AG535" s="236"/>
      <c r="AH535" s="236"/>
      <c r="AI535" s="236"/>
      <c r="AJ535" s="236"/>
      <c r="AK535" s="236"/>
      <c r="AL535" s="236"/>
      <c r="AM535" s="236"/>
      <c r="AN535" s="236"/>
      <c r="AO535" s="236"/>
      <c r="AP535" s="236"/>
      <c r="AQ535" s="236"/>
      <c r="AR535" s="236"/>
      <c r="AS535" s="177">
        <f t="shared" si="11"/>
        <v>0</v>
      </c>
      <c r="AT535" s="172"/>
      <c r="AU535" s="173"/>
      <c r="AV535" s="173"/>
      <c r="AW535" s="173"/>
      <c r="AX535" s="172"/>
      <c r="AY535" s="172"/>
      <c r="AZ535" s="172"/>
      <c r="BA535" s="172"/>
      <c r="BB535" s="172"/>
      <c r="BC535" s="172"/>
      <c r="BD535" s="172"/>
      <c r="BE535" s="172"/>
      <c r="BF535" s="172"/>
      <c r="BG535" s="172"/>
      <c r="BH535" s="172"/>
      <c r="BI535" s="172"/>
      <c r="BJ535" s="172"/>
      <c r="BK535" s="172"/>
      <c r="BL535" s="172"/>
      <c r="BM535" s="172"/>
      <c r="BN535" s="172"/>
      <c r="BO535" s="172"/>
      <c r="BP535" s="172"/>
      <c r="BQ535" s="172"/>
      <c r="BR535" s="172"/>
      <c r="BS535" s="172"/>
      <c r="BT535" s="172"/>
      <c r="BU535" s="172"/>
      <c r="BV535" s="172"/>
      <c r="BW535" s="172"/>
      <c r="BX535" s="172"/>
      <c r="BY535" s="172"/>
      <c r="BZ535" s="172"/>
      <c r="CA535" s="172"/>
      <c r="CB535" s="172"/>
      <c r="CC535" s="172"/>
      <c r="CD535" s="172"/>
      <c r="CE535" s="172"/>
      <c r="CF535" s="172"/>
      <c r="CG535" s="172"/>
      <c r="CH535" s="172"/>
      <c r="CI535" s="172"/>
      <c r="CJ535" s="172"/>
      <c r="CK535" s="172"/>
      <c r="CL535" s="172"/>
      <c r="CM535" s="172"/>
      <c r="CN535" s="172"/>
      <c r="CO535" s="172"/>
      <c r="CP535" s="172"/>
      <c r="CQ535" s="172"/>
      <c r="CR535" s="172"/>
      <c r="CS535" s="172"/>
      <c r="CT535" s="172"/>
      <c r="CU535" s="172"/>
      <c r="CV535" s="172"/>
      <c r="CW535" s="172"/>
      <c r="CX535" s="172"/>
      <c r="CY535" s="172"/>
      <c r="CZ535" s="172"/>
      <c r="DA535" s="172"/>
      <c r="DB535" s="172"/>
      <c r="DC535" s="172"/>
      <c r="DD535" s="172"/>
      <c r="DE535" s="172"/>
      <c r="DF535" s="172"/>
      <c r="DG535" s="172"/>
      <c r="DH535" s="172"/>
      <c r="DI535" s="172"/>
    </row>
    <row r="536" spans="1:113" s="225" customFormat="1" hidden="1">
      <c r="A536" s="178" t="s">
        <v>780</v>
      </c>
      <c r="B536" s="243"/>
      <c r="C536" s="242"/>
      <c r="D536" s="241"/>
      <c r="E536" s="240"/>
      <c r="F536" s="239"/>
      <c r="G536" s="238"/>
      <c r="H536" s="231"/>
      <c r="I536" s="237"/>
      <c r="J536" s="236"/>
      <c r="K536" s="236"/>
      <c r="L536" s="236"/>
      <c r="M536" s="236"/>
      <c r="N536" s="236"/>
      <c r="O536" s="236"/>
      <c r="P536" s="236"/>
      <c r="Q536" s="236"/>
      <c r="R536" s="236"/>
      <c r="S536" s="236"/>
      <c r="T536" s="236"/>
      <c r="U536" s="236"/>
      <c r="V536" s="236"/>
      <c r="W536" s="236"/>
      <c r="X536" s="236"/>
      <c r="Y536" s="236"/>
      <c r="Z536" s="236"/>
      <c r="AA536" s="236"/>
      <c r="AB536" s="236"/>
      <c r="AC536" s="236"/>
      <c r="AD536" s="236"/>
      <c r="AE536" s="236"/>
      <c r="AF536" s="236"/>
      <c r="AG536" s="236"/>
      <c r="AH536" s="236"/>
      <c r="AI536" s="236"/>
      <c r="AJ536" s="236"/>
      <c r="AK536" s="236"/>
      <c r="AL536" s="236"/>
      <c r="AM536" s="236"/>
      <c r="AN536" s="236"/>
      <c r="AO536" s="236"/>
      <c r="AP536" s="236"/>
      <c r="AQ536" s="236"/>
      <c r="AR536" s="236"/>
      <c r="AS536" s="177">
        <f t="shared" si="11"/>
        <v>0</v>
      </c>
      <c r="AT536" s="172"/>
      <c r="AU536" s="173"/>
      <c r="AV536" s="173"/>
      <c r="AW536" s="173"/>
      <c r="AX536" s="172"/>
      <c r="AY536" s="172"/>
      <c r="AZ536" s="172"/>
      <c r="BA536" s="172"/>
      <c r="BB536" s="172"/>
      <c r="BC536" s="172"/>
      <c r="BD536" s="172"/>
      <c r="BE536" s="172"/>
      <c r="BF536" s="172"/>
      <c r="BG536" s="172"/>
      <c r="BH536" s="172"/>
      <c r="BI536" s="172"/>
      <c r="BJ536" s="172"/>
      <c r="BK536" s="172"/>
      <c r="BL536" s="172"/>
      <c r="BM536" s="172"/>
      <c r="BN536" s="172"/>
      <c r="BO536" s="172"/>
      <c r="BP536" s="172"/>
      <c r="BQ536" s="172"/>
      <c r="BR536" s="172"/>
      <c r="BS536" s="172"/>
      <c r="BT536" s="172"/>
      <c r="BU536" s="172"/>
      <c r="BV536" s="172"/>
      <c r="BW536" s="172"/>
      <c r="BX536" s="172"/>
      <c r="BY536" s="172"/>
      <c r="BZ536" s="172"/>
      <c r="CA536" s="172"/>
      <c r="CB536" s="172"/>
      <c r="CC536" s="172"/>
      <c r="CD536" s="172"/>
      <c r="CE536" s="172"/>
      <c r="CF536" s="172"/>
      <c r="CG536" s="172"/>
      <c r="CH536" s="172"/>
      <c r="CI536" s="172"/>
      <c r="CJ536" s="172"/>
      <c r="CK536" s="172"/>
      <c r="CL536" s="172"/>
      <c r="CM536" s="172"/>
      <c r="CN536" s="172"/>
      <c r="CO536" s="172"/>
      <c r="CP536" s="172"/>
      <c r="CQ536" s="172"/>
      <c r="CR536" s="172"/>
      <c r="CS536" s="172"/>
      <c r="CT536" s="172"/>
      <c r="CU536" s="172"/>
      <c r="CV536" s="172"/>
      <c r="CW536" s="172"/>
      <c r="CX536" s="172"/>
      <c r="CY536" s="172"/>
      <c r="CZ536" s="172"/>
      <c r="DA536" s="172"/>
      <c r="DB536" s="172"/>
      <c r="DC536" s="172"/>
      <c r="DD536" s="172"/>
      <c r="DE536" s="172"/>
      <c r="DF536" s="172"/>
      <c r="DG536" s="172"/>
      <c r="DH536" s="172"/>
      <c r="DI536" s="172"/>
    </row>
    <row r="537" spans="1:113" s="225" customFormat="1" hidden="1">
      <c r="A537" s="178" t="s">
        <v>781</v>
      </c>
      <c r="B537" s="243"/>
      <c r="C537" s="242"/>
      <c r="D537" s="241"/>
      <c r="E537" s="240"/>
      <c r="F537" s="239"/>
      <c r="G537" s="238"/>
      <c r="H537" s="231"/>
      <c r="I537" s="237"/>
      <c r="J537" s="236"/>
      <c r="K537" s="236"/>
      <c r="L537" s="236"/>
      <c r="M537" s="236"/>
      <c r="N537" s="236"/>
      <c r="O537" s="236"/>
      <c r="P537" s="236"/>
      <c r="Q537" s="236"/>
      <c r="R537" s="236"/>
      <c r="S537" s="236"/>
      <c r="T537" s="236"/>
      <c r="U537" s="236"/>
      <c r="V537" s="236"/>
      <c r="W537" s="236"/>
      <c r="X537" s="236"/>
      <c r="Y537" s="236"/>
      <c r="Z537" s="236"/>
      <c r="AA537" s="236"/>
      <c r="AB537" s="236"/>
      <c r="AC537" s="236"/>
      <c r="AD537" s="236"/>
      <c r="AE537" s="236"/>
      <c r="AF537" s="236"/>
      <c r="AG537" s="236"/>
      <c r="AH537" s="236"/>
      <c r="AI537" s="236"/>
      <c r="AJ537" s="236"/>
      <c r="AK537" s="236"/>
      <c r="AL537" s="236"/>
      <c r="AM537" s="236"/>
      <c r="AN537" s="236"/>
      <c r="AO537" s="236"/>
      <c r="AP537" s="236"/>
      <c r="AQ537" s="236"/>
      <c r="AR537" s="236"/>
      <c r="AS537" s="177">
        <f t="shared" si="11"/>
        <v>0</v>
      </c>
      <c r="AT537" s="172"/>
      <c r="AU537" s="173"/>
      <c r="AV537" s="173"/>
      <c r="AW537" s="173"/>
      <c r="AX537" s="172"/>
      <c r="AY537" s="172"/>
      <c r="AZ537" s="172"/>
      <c r="BA537" s="172"/>
      <c r="BB537" s="172"/>
      <c r="BC537" s="172"/>
      <c r="BD537" s="172"/>
      <c r="BE537" s="172"/>
      <c r="BF537" s="172"/>
      <c r="BG537" s="172"/>
      <c r="BH537" s="172"/>
      <c r="BI537" s="172"/>
      <c r="BJ537" s="172"/>
      <c r="BK537" s="172"/>
      <c r="BL537" s="172"/>
      <c r="BM537" s="172"/>
      <c r="BN537" s="172"/>
      <c r="BO537" s="172"/>
      <c r="BP537" s="172"/>
      <c r="BQ537" s="172"/>
      <c r="BR537" s="172"/>
      <c r="BS537" s="172"/>
      <c r="BT537" s="172"/>
      <c r="BU537" s="172"/>
      <c r="BV537" s="172"/>
      <c r="BW537" s="172"/>
      <c r="BX537" s="172"/>
      <c r="BY537" s="172"/>
      <c r="BZ537" s="172"/>
      <c r="CA537" s="172"/>
      <c r="CB537" s="172"/>
      <c r="CC537" s="172"/>
      <c r="CD537" s="172"/>
      <c r="CE537" s="172"/>
      <c r="CF537" s="172"/>
      <c r="CG537" s="172"/>
      <c r="CH537" s="172"/>
      <c r="CI537" s="172"/>
      <c r="CJ537" s="172"/>
      <c r="CK537" s="172"/>
      <c r="CL537" s="172"/>
      <c r="CM537" s="172"/>
      <c r="CN537" s="172"/>
      <c r="CO537" s="172"/>
      <c r="CP537" s="172"/>
      <c r="CQ537" s="172"/>
      <c r="CR537" s="172"/>
      <c r="CS537" s="172"/>
      <c r="CT537" s="172"/>
      <c r="CU537" s="172"/>
      <c r="CV537" s="172"/>
      <c r="CW537" s="172"/>
      <c r="CX537" s="172"/>
      <c r="CY537" s="172"/>
      <c r="CZ537" s="172"/>
      <c r="DA537" s="172"/>
      <c r="DB537" s="172"/>
      <c r="DC537" s="172"/>
      <c r="DD537" s="172"/>
      <c r="DE537" s="172"/>
      <c r="DF537" s="172"/>
      <c r="DG537" s="172"/>
      <c r="DH537" s="172"/>
      <c r="DI537" s="172"/>
    </row>
    <row r="538" spans="1:113" s="225" customFormat="1" hidden="1">
      <c r="A538" s="178" t="s">
        <v>782</v>
      </c>
      <c r="B538" s="243"/>
      <c r="C538" s="242"/>
      <c r="D538" s="241"/>
      <c r="E538" s="240"/>
      <c r="F538" s="239"/>
      <c r="G538" s="238"/>
      <c r="H538" s="231"/>
      <c r="I538" s="237"/>
      <c r="J538" s="236"/>
      <c r="K538" s="236"/>
      <c r="L538" s="236"/>
      <c r="M538" s="236"/>
      <c r="N538" s="236"/>
      <c r="O538" s="236"/>
      <c r="P538" s="236"/>
      <c r="Q538" s="236"/>
      <c r="R538" s="236"/>
      <c r="S538" s="236"/>
      <c r="T538" s="236"/>
      <c r="U538" s="236"/>
      <c r="V538" s="236"/>
      <c r="W538" s="236"/>
      <c r="X538" s="236"/>
      <c r="Y538" s="236"/>
      <c r="Z538" s="236"/>
      <c r="AA538" s="236"/>
      <c r="AB538" s="236"/>
      <c r="AC538" s="236"/>
      <c r="AD538" s="236"/>
      <c r="AE538" s="236"/>
      <c r="AF538" s="236"/>
      <c r="AG538" s="236"/>
      <c r="AH538" s="236"/>
      <c r="AI538" s="236"/>
      <c r="AJ538" s="236"/>
      <c r="AK538" s="236"/>
      <c r="AL538" s="236"/>
      <c r="AM538" s="236"/>
      <c r="AN538" s="236"/>
      <c r="AO538" s="236"/>
      <c r="AP538" s="236"/>
      <c r="AQ538" s="236"/>
      <c r="AR538" s="236"/>
      <c r="AS538" s="177">
        <f t="shared" si="11"/>
        <v>0</v>
      </c>
      <c r="AT538" s="172"/>
      <c r="AU538" s="173"/>
      <c r="AV538" s="173"/>
      <c r="AW538" s="173"/>
      <c r="AX538" s="172"/>
      <c r="AY538" s="172"/>
      <c r="AZ538" s="172"/>
      <c r="BA538" s="172"/>
      <c r="BB538" s="172"/>
      <c r="BC538" s="172"/>
      <c r="BD538" s="172"/>
      <c r="BE538" s="172"/>
      <c r="BF538" s="172"/>
      <c r="BG538" s="172"/>
      <c r="BH538" s="172"/>
      <c r="BI538" s="172"/>
      <c r="BJ538" s="172"/>
      <c r="BK538" s="172"/>
      <c r="BL538" s="172"/>
      <c r="BM538" s="172"/>
      <c r="BN538" s="172"/>
      <c r="BO538" s="172"/>
      <c r="BP538" s="172"/>
      <c r="BQ538" s="172"/>
      <c r="BR538" s="172"/>
      <c r="BS538" s="172"/>
      <c r="BT538" s="172"/>
      <c r="BU538" s="172"/>
      <c r="BV538" s="172"/>
      <c r="BW538" s="172"/>
      <c r="BX538" s="172"/>
      <c r="BY538" s="172"/>
      <c r="BZ538" s="172"/>
      <c r="CA538" s="172"/>
      <c r="CB538" s="172"/>
      <c r="CC538" s="172"/>
      <c r="CD538" s="172"/>
      <c r="CE538" s="172"/>
      <c r="CF538" s="172"/>
      <c r="CG538" s="172"/>
      <c r="CH538" s="172"/>
      <c r="CI538" s="172"/>
      <c r="CJ538" s="172"/>
      <c r="CK538" s="172"/>
      <c r="CL538" s="172"/>
      <c r="CM538" s="172"/>
      <c r="CN538" s="172"/>
      <c r="CO538" s="172"/>
      <c r="CP538" s="172"/>
      <c r="CQ538" s="172"/>
      <c r="CR538" s="172"/>
      <c r="CS538" s="172"/>
      <c r="CT538" s="172"/>
      <c r="CU538" s="172"/>
      <c r="CV538" s="172"/>
      <c r="CW538" s="172"/>
      <c r="CX538" s="172"/>
      <c r="CY538" s="172"/>
      <c r="CZ538" s="172"/>
      <c r="DA538" s="172"/>
      <c r="DB538" s="172"/>
      <c r="DC538" s="172"/>
      <c r="DD538" s="172"/>
      <c r="DE538" s="172"/>
      <c r="DF538" s="172"/>
      <c r="DG538" s="172"/>
      <c r="DH538" s="172"/>
      <c r="DI538" s="172"/>
    </row>
    <row r="539" spans="1:113" hidden="1">
      <c r="A539" s="178" t="s">
        <v>783</v>
      </c>
      <c r="B539" s="243"/>
      <c r="C539" s="242"/>
      <c r="D539" s="241"/>
      <c r="E539" s="240"/>
      <c r="F539" s="239"/>
      <c r="G539" s="238"/>
      <c r="H539" s="231"/>
      <c r="I539" s="237"/>
      <c r="J539" s="236"/>
      <c r="K539" s="236"/>
      <c r="L539" s="236"/>
      <c r="M539" s="236"/>
      <c r="N539" s="236"/>
      <c r="O539" s="236"/>
      <c r="P539" s="236"/>
      <c r="Q539" s="236"/>
      <c r="R539" s="236"/>
      <c r="S539" s="236"/>
      <c r="T539" s="236"/>
      <c r="U539" s="236"/>
      <c r="V539" s="236"/>
      <c r="W539" s="236"/>
      <c r="X539" s="236"/>
      <c r="Y539" s="236"/>
      <c r="Z539" s="236"/>
      <c r="AA539" s="236"/>
      <c r="AB539" s="236"/>
      <c r="AC539" s="236"/>
      <c r="AD539" s="236"/>
      <c r="AE539" s="236"/>
      <c r="AF539" s="236"/>
      <c r="AG539" s="236"/>
      <c r="AH539" s="236"/>
      <c r="AI539" s="236"/>
      <c r="AJ539" s="236"/>
      <c r="AK539" s="236"/>
      <c r="AL539" s="236"/>
      <c r="AM539" s="236"/>
      <c r="AN539" s="236"/>
      <c r="AO539" s="236"/>
      <c r="AP539" s="236"/>
      <c r="AQ539" s="236"/>
      <c r="AR539" s="236"/>
      <c r="AS539" s="177">
        <f t="shared" si="11"/>
        <v>0</v>
      </c>
    </row>
    <row r="540" spans="1:113" s="225" customFormat="1" hidden="1">
      <c r="A540" s="178" t="s">
        <v>784</v>
      </c>
      <c r="B540" s="243"/>
      <c r="C540" s="242"/>
      <c r="D540" s="241"/>
      <c r="E540" s="240"/>
      <c r="F540" s="239"/>
      <c r="G540" s="238"/>
      <c r="H540" s="231"/>
      <c r="I540" s="237"/>
      <c r="J540" s="236"/>
      <c r="K540" s="236"/>
      <c r="L540" s="236"/>
      <c r="M540" s="236"/>
      <c r="N540" s="236"/>
      <c r="O540" s="236"/>
      <c r="P540" s="236"/>
      <c r="Q540" s="236"/>
      <c r="R540" s="236"/>
      <c r="S540" s="236"/>
      <c r="T540" s="236"/>
      <c r="U540" s="236"/>
      <c r="V540" s="236"/>
      <c r="W540" s="236"/>
      <c r="X540" s="236"/>
      <c r="Y540" s="236"/>
      <c r="Z540" s="236"/>
      <c r="AA540" s="236"/>
      <c r="AB540" s="236"/>
      <c r="AC540" s="236"/>
      <c r="AD540" s="236"/>
      <c r="AE540" s="236"/>
      <c r="AF540" s="236"/>
      <c r="AG540" s="236"/>
      <c r="AH540" s="236"/>
      <c r="AI540" s="236"/>
      <c r="AJ540" s="236"/>
      <c r="AK540" s="236"/>
      <c r="AL540" s="236"/>
      <c r="AM540" s="236"/>
      <c r="AN540" s="236"/>
      <c r="AO540" s="236"/>
      <c r="AP540" s="236"/>
      <c r="AQ540" s="236"/>
      <c r="AR540" s="236"/>
      <c r="AS540" s="177">
        <f t="shared" si="11"/>
        <v>0</v>
      </c>
      <c r="AT540" s="172"/>
      <c r="AU540" s="173"/>
      <c r="AV540" s="173"/>
      <c r="AW540" s="173"/>
      <c r="AX540" s="172"/>
      <c r="AY540" s="172"/>
      <c r="AZ540" s="172"/>
      <c r="BA540" s="172"/>
      <c r="BB540" s="172"/>
      <c r="BC540" s="172"/>
      <c r="BD540" s="172"/>
      <c r="BE540" s="172"/>
      <c r="BF540" s="172"/>
      <c r="BG540" s="172"/>
      <c r="BH540" s="172"/>
      <c r="BI540" s="172"/>
      <c r="BJ540" s="172"/>
      <c r="BK540" s="172"/>
      <c r="BL540" s="172"/>
      <c r="BM540" s="172"/>
      <c r="BN540" s="172"/>
      <c r="BO540" s="172"/>
      <c r="BP540" s="172"/>
      <c r="BQ540" s="172"/>
      <c r="BR540" s="172"/>
      <c r="BS540" s="172"/>
      <c r="BT540" s="172"/>
      <c r="BU540" s="172"/>
      <c r="BV540" s="172"/>
      <c r="BW540" s="172"/>
      <c r="BX540" s="172"/>
      <c r="BY540" s="172"/>
      <c r="BZ540" s="172"/>
      <c r="CA540" s="172"/>
      <c r="CB540" s="172"/>
      <c r="CC540" s="172"/>
      <c r="CD540" s="172"/>
      <c r="CE540" s="172"/>
      <c r="CF540" s="172"/>
      <c r="CG540" s="172"/>
      <c r="CH540" s="172"/>
      <c r="CI540" s="172"/>
      <c r="CJ540" s="172"/>
      <c r="CK540" s="172"/>
      <c r="CL540" s="172"/>
      <c r="CM540" s="172"/>
      <c r="CN540" s="172"/>
      <c r="CO540" s="172"/>
      <c r="CP540" s="172"/>
      <c r="CQ540" s="172"/>
      <c r="CR540" s="172"/>
      <c r="CS540" s="172"/>
      <c r="CT540" s="172"/>
      <c r="CU540" s="172"/>
      <c r="CV540" s="172"/>
      <c r="CW540" s="172"/>
      <c r="CX540" s="172"/>
      <c r="CY540" s="172"/>
      <c r="CZ540" s="172"/>
      <c r="DA540" s="172"/>
      <c r="DB540" s="172"/>
      <c r="DC540" s="172"/>
      <c r="DD540" s="172"/>
      <c r="DE540" s="172"/>
      <c r="DF540" s="172"/>
      <c r="DG540" s="172"/>
      <c r="DH540" s="172"/>
      <c r="DI540" s="172"/>
    </row>
    <row r="541" spans="1:113" s="225" customFormat="1" hidden="1">
      <c r="A541" s="178" t="s">
        <v>785</v>
      </c>
      <c r="B541" s="243"/>
      <c r="C541" s="242"/>
      <c r="D541" s="241"/>
      <c r="E541" s="240"/>
      <c r="F541" s="239"/>
      <c r="G541" s="238"/>
      <c r="H541" s="231"/>
      <c r="I541" s="237"/>
      <c r="J541" s="236"/>
      <c r="K541" s="236"/>
      <c r="L541" s="236"/>
      <c r="M541" s="236"/>
      <c r="N541" s="236"/>
      <c r="O541" s="236"/>
      <c r="P541" s="236"/>
      <c r="Q541" s="236"/>
      <c r="R541" s="236"/>
      <c r="S541" s="236"/>
      <c r="T541" s="236"/>
      <c r="U541" s="236"/>
      <c r="V541" s="236"/>
      <c r="W541" s="236"/>
      <c r="X541" s="236"/>
      <c r="Y541" s="236"/>
      <c r="Z541" s="236"/>
      <c r="AA541" s="236"/>
      <c r="AB541" s="236"/>
      <c r="AC541" s="236"/>
      <c r="AD541" s="236"/>
      <c r="AE541" s="236"/>
      <c r="AF541" s="236"/>
      <c r="AG541" s="236"/>
      <c r="AH541" s="236"/>
      <c r="AI541" s="236"/>
      <c r="AJ541" s="236"/>
      <c r="AK541" s="236"/>
      <c r="AL541" s="236"/>
      <c r="AM541" s="236"/>
      <c r="AN541" s="236"/>
      <c r="AO541" s="236"/>
      <c r="AP541" s="236"/>
      <c r="AQ541" s="236"/>
      <c r="AR541" s="236"/>
      <c r="AS541" s="177">
        <f t="shared" si="11"/>
        <v>0</v>
      </c>
      <c r="AT541" s="172"/>
      <c r="AU541" s="173"/>
      <c r="AV541" s="173"/>
      <c r="AW541" s="173"/>
      <c r="AX541" s="172"/>
      <c r="AY541" s="172"/>
      <c r="AZ541" s="172"/>
      <c r="BA541" s="172"/>
      <c r="BB541" s="172"/>
      <c r="BC541" s="172"/>
      <c r="BD541" s="172"/>
      <c r="BE541" s="172"/>
      <c r="BF541" s="172"/>
      <c r="BG541" s="172"/>
      <c r="BH541" s="172"/>
      <c r="BI541" s="172"/>
      <c r="BJ541" s="172"/>
      <c r="BK541" s="172"/>
      <c r="BL541" s="172"/>
      <c r="BM541" s="172"/>
      <c r="BN541" s="172"/>
      <c r="BO541" s="172"/>
      <c r="BP541" s="172"/>
      <c r="BQ541" s="172"/>
      <c r="BR541" s="172"/>
      <c r="BS541" s="172"/>
      <c r="BT541" s="172"/>
      <c r="BU541" s="172"/>
      <c r="BV541" s="172"/>
      <c r="BW541" s="172"/>
      <c r="BX541" s="172"/>
      <c r="BY541" s="172"/>
      <c r="BZ541" s="172"/>
      <c r="CA541" s="172"/>
      <c r="CB541" s="172"/>
      <c r="CC541" s="172"/>
      <c r="CD541" s="172"/>
      <c r="CE541" s="172"/>
      <c r="CF541" s="172"/>
      <c r="CG541" s="172"/>
      <c r="CH541" s="172"/>
      <c r="CI541" s="172"/>
      <c r="CJ541" s="172"/>
      <c r="CK541" s="172"/>
      <c r="CL541" s="172"/>
      <c r="CM541" s="172"/>
      <c r="CN541" s="172"/>
      <c r="CO541" s="172"/>
      <c r="CP541" s="172"/>
      <c r="CQ541" s="172"/>
      <c r="CR541" s="172"/>
      <c r="CS541" s="172"/>
      <c r="CT541" s="172"/>
      <c r="CU541" s="172"/>
      <c r="CV541" s="172"/>
      <c r="CW541" s="172"/>
      <c r="CX541" s="172"/>
      <c r="CY541" s="172"/>
      <c r="CZ541" s="172"/>
      <c r="DA541" s="172"/>
      <c r="DB541" s="172"/>
      <c r="DC541" s="172"/>
      <c r="DD541" s="172"/>
      <c r="DE541" s="172"/>
      <c r="DF541" s="172"/>
      <c r="DG541" s="172"/>
      <c r="DH541" s="172"/>
      <c r="DI541" s="172"/>
    </row>
    <row r="542" spans="1:113" s="225" customFormat="1" hidden="1">
      <c r="A542" s="178" t="s">
        <v>786</v>
      </c>
      <c r="B542" s="243"/>
      <c r="C542" s="242"/>
      <c r="D542" s="241"/>
      <c r="E542" s="240"/>
      <c r="F542" s="239"/>
      <c r="G542" s="238"/>
      <c r="H542" s="231"/>
      <c r="I542" s="237"/>
      <c r="J542" s="236"/>
      <c r="K542" s="236"/>
      <c r="L542" s="236"/>
      <c r="M542" s="236"/>
      <c r="N542" s="236"/>
      <c r="O542" s="236"/>
      <c r="P542" s="236"/>
      <c r="Q542" s="236"/>
      <c r="R542" s="236"/>
      <c r="S542" s="236"/>
      <c r="T542" s="236"/>
      <c r="U542" s="236"/>
      <c r="V542" s="236"/>
      <c r="W542" s="236"/>
      <c r="X542" s="236"/>
      <c r="Y542" s="236"/>
      <c r="Z542" s="236"/>
      <c r="AA542" s="236"/>
      <c r="AB542" s="236"/>
      <c r="AC542" s="236"/>
      <c r="AD542" s="236"/>
      <c r="AE542" s="236"/>
      <c r="AF542" s="236"/>
      <c r="AG542" s="236"/>
      <c r="AH542" s="236"/>
      <c r="AI542" s="236"/>
      <c r="AJ542" s="236"/>
      <c r="AK542" s="236"/>
      <c r="AL542" s="236"/>
      <c r="AM542" s="236"/>
      <c r="AN542" s="236"/>
      <c r="AO542" s="236"/>
      <c r="AP542" s="236"/>
      <c r="AQ542" s="236"/>
      <c r="AR542" s="236"/>
      <c r="AS542" s="177">
        <f t="shared" si="11"/>
        <v>0</v>
      </c>
      <c r="AT542" s="172"/>
      <c r="AU542" s="173"/>
      <c r="AV542" s="173"/>
      <c r="AW542" s="173"/>
      <c r="AX542" s="172"/>
      <c r="AY542" s="172"/>
      <c r="AZ542" s="172"/>
      <c r="BA542" s="172"/>
      <c r="BB542" s="172"/>
      <c r="BC542" s="172"/>
      <c r="BD542" s="172"/>
      <c r="BE542" s="172"/>
      <c r="BF542" s="172"/>
      <c r="BG542" s="172"/>
      <c r="BH542" s="172"/>
      <c r="BI542" s="172"/>
      <c r="BJ542" s="172"/>
      <c r="BK542" s="172"/>
      <c r="BL542" s="172"/>
      <c r="BM542" s="172"/>
      <c r="BN542" s="172"/>
      <c r="BO542" s="172"/>
      <c r="BP542" s="172"/>
      <c r="BQ542" s="172"/>
      <c r="BR542" s="172"/>
      <c r="BS542" s="172"/>
      <c r="BT542" s="172"/>
      <c r="BU542" s="172"/>
      <c r="BV542" s="172"/>
      <c r="BW542" s="172"/>
      <c r="BX542" s="172"/>
      <c r="BY542" s="172"/>
      <c r="BZ542" s="172"/>
      <c r="CA542" s="172"/>
      <c r="CB542" s="172"/>
      <c r="CC542" s="172"/>
      <c r="CD542" s="172"/>
      <c r="CE542" s="172"/>
      <c r="CF542" s="172"/>
      <c r="CG542" s="172"/>
      <c r="CH542" s="172"/>
      <c r="CI542" s="172"/>
      <c r="CJ542" s="172"/>
      <c r="CK542" s="172"/>
      <c r="CL542" s="172"/>
      <c r="CM542" s="172"/>
      <c r="CN542" s="172"/>
      <c r="CO542" s="172"/>
      <c r="CP542" s="172"/>
      <c r="CQ542" s="172"/>
      <c r="CR542" s="172"/>
      <c r="CS542" s="172"/>
      <c r="CT542" s="172"/>
      <c r="CU542" s="172"/>
      <c r="CV542" s="172"/>
      <c r="CW542" s="172"/>
      <c r="CX542" s="172"/>
      <c r="CY542" s="172"/>
      <c r="CZ542" s="172"/>
      <c r="DA542" s="172"/>
      <c r="DB542" s="172"/>
      <c r="DC542" s="172"/>
      <c r="DD542" s="172"/>
      <c r="DE542" s="172"/>
      <c r="DF542" s="172"/>
      <c r="DG542" s="172"/>
      <c r="DH542" s="172"/>
      <c r="DI542" s="172"/>
    </row>
    <row r="543" spans="1:113" s="225" customFormat="1" hidden="1">
      <c r="A543" s="178" t="s">
        <v>787</v>
      </c>
      <c r="B543" s="243"/>
      <c r="C543" s="242"/>
      <c r="D543" s="241"/>
      <c r="E543" s="240"/>
      <c r="F543" s="239"/>
      <c r="G543" s="238"/>
      <c r="H543" s="231"/>
      <c r="I543" s="237"/>
      <c r="J543" s="236"/>
      <c r="K543" s="236"/>
      <c r="L543" s="236"/>
      <c r="M543" s="236"/>
      <c r="N543" s="236"/>
      <c r="O543" s="236"/>
      <c r="P543" s="236"/>
      <c r="Q543" s="236"/>
      <c r="R543" s="236"/>
      <c r="S543" s="236"/>
      <c r="T543" s="236"/>
      <c r="U543" s="236"/>
      <c r="V543" s="236"/>
      <c r="W543" s="236"/>
      <c r="X543" s="236"/>
      <c r="Y543" s="236"/>
      <c r="Z543" s="236"/>
      <c r="AA543" s="236"/>
      <c r="AB543" s="236"/>
      <c r="AC543" s="236"/>
      <c r="AD543" s="236"/>
      <c r="AE543" s="236"/>
      <c r="AF543" s="236"/>
      <c r="AG543" s="236"/>
      <c r="AH543" s="236"/>
      <c r="AI543" s="236"/>
      <c r="AJ543" s="236"/>
      <c r="AK543" s="236"/>
      <c r="AL543" s="236"/>
      <c r="AM543" s="236"/>
      <c r="AN543" s="236"/>
      <c r="AO543" s="236"/>
      <c r="AP543" s="236"/>
      <c r="AQ543" s="236"/>
      <c r="AR543" s="236"/>
      <c r="AS543" s="177">
        <f t="shared" si="11"/>
        <v>0</v>
      </c>
      <c r="AT543" s="172"/>
      <c r="AU543" s="173"/>
      <c r="AV543" s="173"/>
      <c r="AW543" s="173"/>
      <c r="AX543" s="172"/>
      <c r="AY543" s="172"/>
      <c r="AZ543" s="172"/>
      <c r="BA543" s="172"/>
      <c r="BB543" s="172"/>
      <c r="BC543" s="172"/>
      <c r="BD543" s="172"/>
      <c r="BE543" s="172"/>
      <c r="BF543" s="172"/>
      <c r="BG543" s="172"/>
      <c r="BH543" s="172"/>
      <c r="BI543" s="172"/>
      <c r="BJ543" s="172"/>
      <c r="BK543" s="172"/>
      <c r="BL543" s="172"/>
      <c r="BM543" s="172"/>
      <c r="BN543" s="172"/>
      <c r="BO543" s="172"/>
      <c r="BP543" s="172"/>
      <c r="BQ543" s="172"/>
      <c r="BR543" s="172"/>
      <c r="BS543" s="172"/>
      <c r="BT543" s="172"/>
      <c r="BU543" s="172"/>
      <c r="BV543" s="172"/>
      <c r="BW543" s="172"/>
      <c r="BX543" s="172"/>
      <c r="BY543" s="172"/>
      <c r="BZ543" s="172"/>
      <c r="CA543" s="172"/>
      <c r="CB543" s="172"/>
      <c r="CC543" s="172"/>
      <c r="CD543" s="172"/>
      <c r="CE543" s="172"/>
      <c r="CF543" s="172"/>
      <c r="CG543" s="172"/>
      <c r="CH543" s="172"/>
      <c r="CI543" s="172"/>
      <c r="CJ543" s="172"/>
      <c r="CK543" s="172"/>
      <c r="CL543" s="172"/>
      <c r="CM543" s="172"/>
      <c r="CN543" s="172"/>
      <c r="CO543" s="172"/>
      <c r="CP543" s="172"/>
      <c r="CQ543" s="172"/>
      <c r="CR543" s="172"/>
      <c r="CS543" s="172"/>
      <c r="CT543" s="172"/>
      <c r="CU543" s="172"/>
      <c r="CV543" s="172"/>
      <c r="CW543" s="172"/>
      <c r="CX543" s="172"/>
      <c r="CY543" s="172"/>
      <c r="CZ543" s="172"/>
      <c r="DA543" s="172"/>
      <c r="DB543" s="172"/>
      <c r="DC543" s="172"/>
      <c r="DD543" s="172"/>
      <c r="DE543" s="172"/>
      <c r="DF543" s="172"/>
      <c r="DG543" s="172"/>
      <c r="DH543" s="172"/>
      <c r="DI543" s="172"/>
    </row>
    <row r="544" spans="1:113" s="225" customFormat="1" hidden="1">
      <c r="A544" s="178" t="s">
        <v>788</v>
      </c>
      <c r="B544" s="243"/>
      <c r="C544" s="242"/>
      <c r="D544" s="241"/>
      <c r="E544" s="240"/>
      <c r="F544" s="239"/>
      <c r="G544" s="238"/>
      <c r="H544" s="231"/>
      <c r="I544" s="237"/>
      <c r="J544" s="236"/>
      <c r="K544" s="236"/>
      <c r="L544" s="236"/>
      <c r="M544" s="236"/>
      <c r="N544" s="236"/>
      <c r="O544" s="236"/>
      <c r="P544" s="236"/>
      <c r="Q544" s="236"/>
      <c r="R544" s="236"/>
      <c r="S544" s="236"/>
      <c r="T544" s="236"/>
      <c r="U544" s="236"/>
      <c r="V544" s="236"/>
      <c r="W544" s="236"/>
      <c r="X544" s="236"/>
      <c r="Y544" s="236"/>
      <c r="Z544" s="236"/>
      <c r="AA544" s="236"/>
      <c r="AB544" s="236"/>
      <c r="AC544" s="236"/>
      <c r="AD544" s="236"/>
      <c r="AE544" s="236"/>
      <c r="AF544" s="236"/>
      <c r="AG544" s="236"/>
      <c r="AH544" s="236"/>
      <c r="AI544" s="236"/>
      <c r="AJ544" s="236"/>
      <c r="AK544" s="236"/>
      <c r="AL544" s="236"/>
      <c r="AM544" s="236"/>
      <c r="AN544" s="236"/>
      <c r="AO544" s="236"/>
      <c r="AP544" s="236"/>
      <c r="AQ544" s="236"/>
      <c r="AR544" s="236"/>
      <c r="AS544" s="177">
        <f t="shared" si="11"/>
        <v>0</v>
      </c>
      <c r="AT544" s="172"/>
      <c r="AU544" s="173"/>
      <c r="AV544" s="173"/>
      <c r="AW544" s="173"/>
      <c r="AX544" s="172"/>
      <c r="AY544" s="172"/>
      <c r="AZ544" s="172"/>
      <c r="BA544" s="172"/>
      <c r="BB544" s="172"/>
      <c r="BC544" s="172"/>
      <c r="BD544" s="172"/>
      <c r="BE544" s="172"/>
      <c r="BF544" s="172"/>
      <c r="BG544" s="172"/>
      <c r="BH544" s="172"/>
      <c r="BI544" s="172"/>
      <c r="BJ544" s="172"/>
      <c r="BK544" s="172"/>
      <c r="BL544" s="172"/>
      <c r="BM544" s="172"/>
      <c r="BN544" s="172"/>
      <c r="BO544" s="172"/>
      <c r="BP544" s="172"/>
      <c r="BQ544" s="172"/>
      <c r="BR544" s="172"/>
      <c r="BS544" s="172"/>
      <c r="BT544" s="172"/>
      <c r="BU544" s="172"/>
      <c r="BV544" s="172"/>
      <c r="BW544" s="172"/>
      <c r="BX544" s="172"/>
      <c r="BY544" s="172"/>
      <c r="BZ544" s="172"/>
      <c r="CA544" s="172"/>
      <c r="CB544" s="172"/>
      <c r="CC544" s="172"/>
      <c r="CD544" s="172"/>
      <c r="CE544" s="172"/>
      <c r="CF544" s="172"/>
      <c r="CG544" s="172"/>
      <c r="CH544" s="172"/>
      <c r="CI544" s="172"/>
      <c r="CJ544" s="172"/>
      <c r="CK544" s="172"/>
      <c r="CL544" s="172"/>
      <c r="CM544" s="172"/>
      <c r="CN544" s="172"/>
      <c r="CO544" s="172"/>
      <c r="CP544" s="172"/>
      <c r="CQ544" s="172"/>
      <c r="CR544" s="172"/>
      <c r="CS544" s="172"/>
      <c r="CT544" s="172"/>
      <c r="CU544" s="172"/>
      <c r="CV544" s="172"/>
      <c r="CW544" s="172"/>
      <c r="CX544" s="172"/>
      <c r="CY544" s="172"/>
      <c r="CZ544" s="172"/>
      <c r="DA544" s="172"/>
      <c r="DB544" s="172"/>
      <c r="DC544" s="172"/>
      <c r="DD544" s="172"/>
      <c r="DE544" s="172"/>
      <c r="DF544" s="172"/>
      <c r="DG544" s="172"/>
      <c r="DH544" s="172"/>
      <c r="DI544" s="172"/>
    </row>
    <row r="545" spans="1:113" s="225" customFormat="1" hidden="1">
      <c r="A545" s="178" t="s">
        <v>789</v>
      </c>
      <c r="B545" s="243"/>
      <c r="C545" s="242"/>
      <c r="D545" s="241"/>
      <c r="E545" s="240"/>
      <c r="F545" s="239"/>
      <c r="G545" s="238"/>
      <c r="H545" s="231"/>
      <c r="I545" s="237"/>
      <c r="J545" s="236"/>
      <c r="K545" s="236"/>
      <c r="L545" s="236"/>
      <c r="M545" s="236"/>
      <c r="N545" s="236"/>
      <c r="O545" s="236"/>
      <c r="P545" s="236"/>
      <c r="Q545" s="236"/>
      <c r="R545" s="236"/>
      <c r="S545" s="236"/>
      <c r="T545" s="236"/>
      <c r="U545" s="236"/>
      <c r="V545" s="236"/>
      <c r="W545" s="236"/>
      <c r="X545" s="236"/>
      <c r="Y545" s="236"/>
      <c r="Z545" s="236"/>
      <c r="AA545" s="236"/>
      <c r="AB545" s="236"/>
      <c r="AC545" s="236"/>
      <c r="AD545" s="236"/>
      <c r="AE545" s="236"/>
      <c r="AF545" s="236"/>
      <c r="AG545" s="236"/>
      <c r="AH545" s="236"/>
      <c r="AI545" s="236"/>
      <c r="AJ545" s="236"/>
      <c r="AK545" s="236"/>
      <c r="AL545" s="236"/>
      <c r="AM545" s="236"/>
      <c r="AN545" s="236"/>
      <c r="AO545" s="236"/>
      <c r="AP545" s="236"/>
      <c r="AQ545" s="236"/>
      <c r="AR545" s="236"/>
      <c r="AS545" s="177">
        <f t="shared" si="11"/>
        <v>0</v>
      </c>
      <c r="AT545" s="172"/>
      <c r="AU545" s="173"/>
      <c r="AV545" s="173"/>
      <c r="AW545" s="173"/>
      <c r="AX545" s="172"/>
      <c r="AY545" s="172"/>
      <c r="AZ545" s="172"/>
      <c r="BA545" s="172"/>
      <c r="BB545" s="172"/>
      <c r="BC545" s="172"/>
      <c r="BD545" s="172"/>
      <c r="BE545" s="172"/>
      <c r="BF545" s="172"/>
      <c r="BG545" s="172"/>
      <c r="BH545" s="172"/>
      <c r="BI545" s="172"/>
      <c r="BJ545" s="172"/>
      <c r="BK545" s="172"/>
      <c r="BL545" s="172"/>
      <c r="BM545" s="172"/>
      <c r="BN545" s="172"/>
      <c r="BO545" s="172"/>
      <c r="BP545" s="172"/>
      <c r="BQ545" s="172"/>
      <c r="BR545" s="172"/>
      <c r="BS545" s="172"/>
      <c r="BT545" s="172"/>
      <c r="BU545" s="172"/>
      <c r="BV545" s="172"/>
      <c r="BW545" s="172"/>
      <c r="BX545" s="172"/>
      <c r="BY545" s="172"/>
      <c r="BZ545" s="172"/>
      <c r="CA545" s="172"/>
      <c r="CB545" s="172"/>
      <c r="CC545" s="172"/>
      <c r="CD545" s="172"/>
      <c r="CE545" s="172"/>
      <c r="CF545" s="172"/>
      <c r="CG545" s="172"/>
      <c r="CH545" s="172"/>
      <c r="CI545" s="172"/>
      <c r="CJ545" s="172"/>
      <c r="CK545" s="172"/>
      <c r="CL545" s="172"/>
      <c r="CM545" s="172"/>
      <c r="CN545" s="172"/>
      <c r="CO545" s="172"/>
      <c r="CP545" s="172"/>
      <c r="CQ545" s="172"/>
      <c r="CR545" s="172"/>
      <c r="CS545" s="172"/>
      <c r="CT545" s="172"/>
      <c r="CU545" s="172"/>
      <c r="CV545" s="172"/>
      <c r="CW545" s="172"/>
      <c r="CX545" s="172"/>
      <c r="CY545" s="172"/>
      <c r="CZ545" s="172"/>
      <c r="DA545" s="172"/>
      <c r="DB545" s="172"/>
      <c r="DC545" s="172"/>
      <c r="DD545" s="172"/>
      <c r="DE545" s="172"/>
      <c r="DF545" s="172"/>
      <c r="DG545" s="172"/>
      <c r="DH545" s="172"/>
      <c r="DI545" s="172"/>
    </row>
    <row r="546" spans="1:113" s="225" customFormat="1" hidden="1">
      <c r="A546" s="178" t="s">
        <v>790</v>
      </c>
      <c r="B546" s="243"/>
      <c r="C546" s="242"/>
      <c r="D546" s="241"/>
      <c r="E546" s="240"/>
      <c r="F546" s="239"/>
      <c r="G546" s="238"/>
      <c r="H546" s="231"/>
      <c r="I546" s="237"/>
      <c r="J546" s="236"/>
      <c r="K546" s="236"/>
      <c r="L546" s="236"/>
      <c r="M546" s="236"/>
      <c r="N546" s="236"/>
      <c r="O546" s="236"/>
      <c r="P546" s="236"/>
      <c r="Q546" s="236"/>
      <c r="R546" s="236"/>
      <c r="S546" s="236"/>
      <c r="T546" s="236"/>
      <c r="U546" s="236"/>
      <c r="V546" s="236"/>
      <c r="W546" s="236"/>
      <c r="X546" s="236"/>
      <c r="Y546" s="236"/>
      <c r="Z546" s="236"/>
      <c r="AA546" s="236"/>
      <c r="AB546" s="236"/>
      <c r="AC546" s="236"/>
      <c r="AD546" s="236"/>
      <c r="AE546" s="236"/>
      <c r="AF546" s="236"/>
      <c r="AG546" s="236"/>
      <c r="AH546" s="236"/>
      <c r="AI546" s="236"/>
      <c r="AJ546" s="236"/>
      <c r="AK546" s="236"/>
      <c r="AL546" s="236"/>
      <c r="AM546" s="236"/>
      <c r="AN546" s="236"/>
      <c r="AO546" s="236"/>
      <c r="AP546" s="236"/>
      <c r="AQ546" s="236"/>
      <c r="AR546" s="236"/>
      <c r="AS546" s="177">
        <f t="shared" si="11"/>
        <v>0</v>
      </c>
      <c r="AT546" s="172"/>
      <c r="AU546" s="173"/>
      <c r="AV546" s="173"/>
      <c r="AW546" s="173"/>
      <c r="AX546" s="172"/>
      <c r="AY546" s="172"/>
      <c r="AZ546" s="172"/>
      <c r="BA546" s="172"/>
      <c r="BB546" s="172"/>
      <c r="BC546" s="172"/>
      <c r="BD546" s="172"/>
      <c r="BE546" s="172"/>
      <c r="BF546" s="172"/>
      <c r="BG546" s="172"/>
      <c r="BH546" s="172"/>
      <c r="BI546" s="172"/>
      <c r="BJ546" s="172"/>
      <c r="BK546" s="172"/>
      <c r="BL546" s="172"/>
      <c r="BM546" s="172"/>
      <c r="BN546" s="172"/>
      <c r="BO546" s="172"/>
      <c r="BP546" s="172"/>
      <c r="BQ546" s="172"/>
      <c r="BR546" s="172"/>
      <c r="BS546" s="172"/>
      <c r="BT546" s="172"/>
      <c r="BU546" s="172"/>
      <c r="BV546" s="172"/>
      <c r="BW546" s="172"/>
      <c r="BX546" s="172"/>
      <c r="BY546" s="172"/>
      <c r="BZ546" s="172"/>
      <c r="CA546" s="172"/>
      <c r="CB546" s="172"/>
      <c r="CC546" s="172"/>
      <c r="CD546" s="172"/>
      <c r="CE546" s="172"/>
      <c r="CF546" s="172"/>
      <c r="CG546" s="172"/>
      <c r="CH546" s="172"/>
      <c r="CI546" s="172"/>
      <c r="CJ546" s="172"/>
      <c r="CK546" s="172"/>
      <c r="CL546" s="172"/>
      <c r="CM546" s="172"/>
      <c r="CN546" s="172"/>
      <c r="CO546" s="172"/>
      <c r="CP546" s="172"/>
      <c r="CQ546" s="172"/>
      <c r="CR546" s="172"/>
      <c r="CS546" s="172"/>
      <c r="CT546" s="172"/>
      <c r="CU546" s="172"/>
      <c r="CV546" s="172"/>
      <c r="CW546" s="172"/>
      <c r="CX546" s="172"/>
      <c r="CY546" s="172"/>
      <c r="CZ546" s="172"/>
      <c r="DA546" s="172"/>
      <c r="DB546" s="172"/>
      <c r="DC546" s="172"/>
      <c r="DD546" s="172"/>
      <c r="DE546" s="172"/>
      <c r="DF546" s="172"/>
      <c r="DG546" s="172"/>
      <c r="DH546" s="172"/>
      <c r="DI546" s="172"/>
    </row>
    <row r="547" spans="1:113" s="225" customFormat="1" hidden="1">
      <c r="A547" s="178" t="s">
        <v>791</v>
      </c>
      <c r="B547" s="243"/>
      <c r="C547" s="242"/>
      <c r="D547" s="241"/>
      <c r="E547" s="240"/>
      <c r="F547" s="239"/>
      <c r="G547" s="238"/>
      <c r="H547" s="231"/>
      <c r="I547" s="237"/>
      <c r="J547" s="236"/>
      <c r="K547" s="236"/>
      <c r="L547" s="236"/>
      <c r="M547" s="236"/>
      <c r="N547" s="236"/>
      <c r="O547" s="236"/>
      <c r="P547" s="236"/>
      <c r="Q547" s="236"/>
      <c r="R547" s="236"/>
      <c r="S547" s="236"/>
      <c r="T547" s="236"/>
      <c r="U547" s="236"/>
      <c r="V547" s="236"/>
      <c r="W547" s="236"/>
      <c r="X547" s="236"/>
      <c r="Y547" s="236"/>
      <c r="Z547" s="236"/>
      <c r="AA547" s="236"/>
      <c r="AB547" s="236"/>
      <c r="AC547" s="236"/>
      <c r="AD547" s="236"/>
      <c r="AE547" s="236"/>
      <c r="AF547" s="236"/>
      <c r="AG547" s="236"/>
      <c r="AH547" s="236"/>
      <c r="AI547" s="236"/>
      <c r="AJ547" s="236"/>
      <c r="AK547" s="236"/>
      <c r="AL547" s="236"/>
      <c r="AM547" s="236"/>
      <c r="AN547" s="236"/>
      <c r="AO547" s="236"/>
      <c r="AP547" s="236"/>
      <c r="AQ547" s="236"/>
      <c r="AR547" s="236"/>
      <c r="AS547" s="177">
        <f t="shared" si="11"/>
        <v>0</v>
      </c>
      <c r="AT547" s="172"/>
      <c r="AU547" s="173"/>
      <c r="AV547" s="173"/>
      <c r="AW547" s="173"/>
      <c r="AX547" s="172"/>
      <c r="AY547" s="172"/>
      <c r="AZ547" s="172"/>
      <c r="BA547" s="172"/>
      <c r="BB547" s="172"/>
      <c r="BC547" s="172"/>
      <c r="BD547" s="172"/>
      <c r="BE547" s="172"/>
      <c r="BF547" s="172"/>
      <c r="BG547" s="172"/>
      <c r="BH547" s="172"/>
      <c r="BI547" s="172"/>
      <c r="BJ547" s="172"/>
      <c r="BK547" s="172"/>
      <c r="BL547" s="172"/>
      <c r="BM547" s="172"/>
      <c r="BN547" s="172"/>
      <c r="BO547" s="172"/>
      <c r="BP547" s="172"/>
      <c r="BQ547" s="172"/>
      <c r="BR547" s="172"/>
      <c r="BS547" s="172"/>
      <c r="BT547" s="172"/>
      <c r="BU547" s="172"/>
      <c r="BV547" s="172"/>
      <c r="BW547" s="172"/>
      <c r="BX547" s="172"/>
      <c r="BY547" s="172"/>
      <c r="BZ547" s="172"/>
      <c r="CA547" s="172"/>
      <c r="CB547" s="172"/>
      <c r="CC547" s="172"/>
      <c r="CD547" s="172"/>
      <c r="CE547" s="172"/>
      <c r="CF547" s="172"/>
      <c r="CG547" s="172"/>
      <c r="CH547" s="172"/>
      <c r="CI547" s="172"/>
      <c r="CJ547" s="172"/>
      <c r="CK547" s="172"/>
      <c r="CL547" s="172"/>
      <c r="CM547" s="172"/>
      <c r="CN547" s="172"/>
      <c r="CO547" s="172"/>
      <c r="CP547" s="172"/>
      <c r="CQ547" s="172"/>
      <c r="CR547" s="172"/>
      <c r="CS547" s="172"/>
      <c r="CT547" s="172"/>
      <c r="CU547" s="172"/>
      <c r="CV547" s="172"/>
      <c r="CW547" s="172"/>
      <c r="CX547" s="172"/>
      <c r="CY547" s="172"/>
      <c r="CZ547" s="172"/>
      <c r="DA547" s="172"/>
      <c r="DB547" s="172"/>
      <c r="DC547" s="172"/>
      <c r="DD547" s="172"/>
      <c r="DE547" s="172"/>
      <c r="DF547" s="172"/>
      <c r="DG547" s="172"/>
      <c r="DH547" s="172"/>
      <c r="DI547" s="172"/>
    </row>
    <row r="548" spans="1:113" s="225" customFormat="1" hidden="1">
      <c r="A548" s="178" t="s">
        <v>792</v>
      </c>
      <c r="B548" s="243"/>
      <c r="C548" s="242"/>
      <c r="D548" s="241"/>
      <c r="E548" s="240"/>
      <c r="F548" s="239"/>
      <c r="G548" s="238"/>
      <c r="H548" s="231"/>
      <c r="I548" s="237"/>
      <c r="J548" s="236"/>
      <c r="K548" s="236"/>
      <c r="L548" s="236"/>
      <c r="M548" s="236"/>
      <c r="N548" s="236"/>
      <c r="O548" s="236"/>
      <c r="P548" s="236"/>
      <c r="Q548" s="236"/>
      <c r="R548" s="236"/>
      <c r="S548" s="236"/>
      <c r="T548" s="236"/>
      <c r="U548" s="236"/>
      <c r="V548" s="236"/>
      <c r="W548" s="236"/>
      <c r="X548" s="236"/>
      <c r="Y548" s="236"/>
      <c r="Z548" s="236"/>
      <c r="AA548" s="236"/>
      <c r="AB548" s="236"/>
      <c r="AC548" s="236"/>
      <c r="AD548" s="236"/>
      <c r="AE548" s="236"/>
      <c r="AF548" s="236"/>
      <c r="AG548" s="236"/>
      <c r="AH548" s="236"/>
      <c r="AI548" s="236"/>
      <c r="AJ548" s="236"/>
      <c r="AK548" s="236"/>
      <c r="AL548" s="236"/>
      <c r="AM548" s="236"/>
      <c r="AN548" s="236"/>
      <c r="AO548" s="236"/>
      <c r="AP548" s="236"/>
      <c r="AQ548" s="236"/>
      <c r="AR548" s="236"/>
      <c r="AS548" s="177">
        <f t="shared" si="11"/>
        <v>0</v>
      </c>
      <c r="AT548" s="172"/>
      <c r="AU548" s="173"/>
      <c r="AV548" s="173"/>
      <c r="AW548" s="173"/>
      <c r="AX548" s="172"/>
      <c r="AY548" s="172"/>
      <c r="AZ548" s="172"/>
      <c r="BA548" s="172"/>
      <c r="BB548" s="172"/>
      <c r="BC548" s="172"/>
      <c r="BD548" s="172"/>
      <c r="BE548" s="172"/>
      <c r="BF548" s="172"/>
      <c r="BG548" s="172"/>
      <c r="BH548" s="172"/>
      <c r="BI548" s="172"/>
      <c r="BJ548" s="172"/>
      <c r="BK548" s="172"/>
      <c r="BL548" s="172"/>
      <c r="BM548" s="172"/>
      <c r="BN548" s="172"/>
      <c r="BO548" s="172"/>
      <c r="BP548" s="172"/>
      <c r="BQ548" s="172"/>
      <c r="BR548" s="172"/>
      <c r="BS548" s="172"/>
      <c r="BT548" s="172"/>
      <c r="BU548" s="172"/>
      <c r="BV548" s="172"/>
      <c r="BW548" s="172"/>
      <c r="BX548" s="172"/>
      <c r="BY548" s="172"/>
      <c r="BZ548" s="172"/>
      <c r="CA548" s="172"/>
      <c r="CB548" s="172"/>
      <c r="CC548" s="172"/>
      <c r="CD548" s="172"/>
      <c r="CE548" s="172"/>
      <c r="CF548" s="172"/>
      <c r="CG548" s="172"/>
      <c r="CH548" s="172"/>
      <c r="CI548" s="172"/>
      <c r="CJ548" s="172"/>
      <c r="CK548" s="172"/>
      <c r="CL548" s="172"/>
      <c r="CM548" s="172"/>
      <c r="CN548" s="172"/>
      <c r="CO548" s="172"/>
      <c r="CP548" s="172"/>
      <c r="CQ548" s="172"/>
      <c r="CR548" s="172"/>
      <c r="CS548" s="172"/>
      <c r="CT548" s="172"/>
      <c r="CU548" s="172"/>
      <c r="CV548" s="172"/>
      <c r="CW548" s="172"/>
      <c r="CX548" s="172"/>
      <c r="CY548" s="172"/>
      <c r="CZ548" s="172"/>
      <c r="DA548" s="172"/>
      <c r="DB548" s="172"/>
      <c r="DC548" s="172"/>
      <c r="DD548" s="172"/>
      <c r="DE548" s="172"/>
      <c r="DF548" s="172"/>
      <c r="DG548" s="172"/>
      <c r="DH548" s="172"/>
      <c r="DI548" s="172"/>
    </row>
    <row r="549" spans="1:113" s="225" customFormat="1" ht="12.75" hidden="1" customHeight="1">
      <c r="A549" s="178" t="s">
        <v>793</v>
      </c>
      <c r="B549" s="243"/>
      <c r="C549" s="242"/>
      <c r="D549" s="241"/>
      <c r="E549" s="240"/>
      <c r="F549" s="239"/>
      <c r="G549" s="238"/>
      <c r="H549" s="231"/>
      <c r="I549" s="237"/>
      <c r="J549" s="236"/>
      <c r="K549" s="236"/>
      <c r="L549" s="236"/>
      <c r="M549" s="236"/>
      <c r="N549" s="236"/>
      <c r="O549" s="236"/>
      <c r="P549" s="236"/>
      <c r="Q549" s="236"/>
      <c r="R549" s="236"/>
      <c r="S549" s="236"/>
      <c r="T549" s="236"/>
      <c r="U549" s="236"/>
      <c r="V549" s="236"/>
      <c r="W549" s="236"/>
      <c r="X549" s="236"/>
      <c r="Y549" s="236"/>
      <c r="Z549" s="236"/>
      <c r="AA549" s="236"/>
      <c r="AB549" s="236"/>
      <c r="AC549" s="236"/>
      <c r="AD549" s="236"/>
      <c r="AE549" s="236"/>
      <c r="AF549" s="236"/>
      <c r="AG549" s="236"/>
      <c r="AH549" s="236"/>
      <c r="AI549" s="236"/>
      <c r="AJ549" s="236"/>
      <c r="AK549" s="236"/>
      <c r="AL549" s="236"/>
      <c r="AM549" s="236"/>
      <c r="AN549" s="236"/>
      <c r="AO549" s="236"/>
      <c r="AP549" s="236"/>
      <c r="AQ549" s="236"/>
      <c r="AR549" s="236"/>
      <c r="AS549" s="177">
        <f t="shared" si="11"/>
        <v>0</v>
      </c>
      <c r="AT549" s="172"/>
      <c r="AU549" s="173"/>
      <c r="AV549" s="173"/>
      <c r="AW549" s="173"/>
      <c r="AX549" s="172"/>
      <c r="AY549" s="172"/>
      <c r="AZ549" s="172"/>
      <c r="BA549" s="172"/>
      <c r="BB549" s="172"/>
      <c r="BC549" s="172"/>
      <c r="BD549" s="172"/>
      <c r="BE549" s="172"/>
      <c r="BF549" s="172"/>
      <c r="BG549" s="172"/>
      <c r="BH549" s="172"/>
      <c r="BI549" s="172"/>
      <c r="BJ549" s="172"/>
      <c r="BK549" s="172"/>
      <c r="BL549" s="172"/>
      <c r="BM549" s="172"/>
      <c r="BN549" s="172"/>
      <c r="BO549" s="172"/>
      <c r="BP549" s="172"/>
      <c r="BQ549" s="172"/>
      <c r="BR549" s="172"/>
      <c r="BS549" s="172"/>
      <c r="BT549" s="172"/>
      <c r="BU549" s="172"/>
      <c r="BV549" s="172"/>
      <c r="BW549" s="172"/>
      <c r="BX549" s="172"/>
      <c r="BY549" s="172"/>
      <c r="BZ549" s="172"/>
      <c r="CA549" s="172"/>
      <c r="CB549" s="172"/>
      <c r="CC549" s="172"/>
      <c r="CD549" s="172"/>
      <c r="CE549" s="172"/>
      <c r="CF549" s="172"/>
      <c r="CG549" s="172"/>
      <c r="CH549" s="172"/>
      <c r="CI549" s="172"/>
      <c r="CJ549" s="172"/>
      <c r="CK549" s="172"/>
      <c r="CL549" s="172"/>
      <c r="CM549" s="172"/>
      <c r="CN549" s="172"/>
      <c r="CO549" s="172"/>
      <c r="CP549" s="172"/>
      <c r="CQ549" s="172"/>
      <c r="CR549" s="172"/>
      <c r="CS549" s="172"/>
      <c r="CT549" s="172"/>
      <c r="CU549" s="172"/>
      <c r="CV549" s="172"/>
      <c r="CW549" s="172"/>
      <c r="CX549" s="172"/>
      <c r="CY549" s="172"/>
      <c r="CZ549" s="172"/>
      <c r="DA549" s="172"/>
      <c r="DB549" s="172"/>
      <c r="DC549" s="172"/>
      <c r="DD549" s="172"/>
      <c r="DE549" s="172"/>
      <c r="DF549" s="172"/>
      <c r="DG549" s="172"/>
      <c r="DH549" s="172"/>
      <c r="DI549" s="172"/>
    </row>
    <row r="550" spans="1:113" s="225" customFormat="1" ht="12.75" hidden="1" customHeight="1">
      <c r="A550" s="178" t="s">
        <v>794</v>
      </c>
      <c r="B550" s="243"/>
      <c r="C550" s="242"/>
      <c r="D550" s="241"/>
      <c r="E550" s="240"/>
      <c r="F550" s="239"/>
      <c r="G550" s="238"/>
      <c r="H550" s="231"/>
      <c r="I550" s="237"/>
      <c r="J550" s="236"/>
      <c r="K550" s="236"/>
      <c r="L550" s="236"/>
      <c r="M550" s="236"/>
      <c r="N550" s="236"/>
      <c r="O550" s="236"/>
      <c r="P550" s="236"/>
      <c r="Q550" s="236"/>
      <c r="R550" s="236"/>
      <c r="S550" s="236"/>
      <c r="T550" s="236"/>
      <c r="U550" s="236"/>
      <c r="V550" s="236"/>
      <c r="W550" s="236"/>
      <c r="X550" s="236"/>
      <c r="Y550" s="236"/>
      <c r="Z550" s="236"/>
      <c r="AA550" s="236"/>
      <c r="AB550" s="236"/>
      <c r="AC550" s="236"/>
      <c r="AD550" s="236"/>
      <c r="AE550" s="236"/>
      <c r="AF550" s="236"/>
      <c r="AG550" s="236"/>
      <c r="AH550" s="236"/>
      <c r="AI550" s="236"/>
      <c r="AJ550" s="236"/>
      <c r="AK550" s="236"/>
      <c r="AL550" s="236"/>
      <c r="AM550" s="236"/>
      <c r="AN550" s="236"/>
      <c r="AO550" s="236"/>
      <c r="AP550" s="236"/>
      <c r="AQ550" s="236"/>
      <c r="AR550" s="236"/>
      <c r="AS550" s="177">
        <f t="shared" si="11"/>
        <v>0</v>
      </c>
      <c r="AT550" s="172"/>
      <c r="AU550" s="173"/>
      <c r="AV550" s="173"/>
      <c r="AW550" s="173"/>
      <c r="AX550" s="172"/>
      <c r="AY550" s="172"/>
      <c r="AZ550" s="172"/>
      <c r="BA550" s="172"/>
      <c r="BB550" s="172"/>
      <c r="BC550" s="172"/>
      <c r="BD550" s="172"/>
      <c r="BE550" s="172"/>
      <c r="BF550" s="172"/>
      <c r="BG550" s="172"/>
      <c r="BH550" s="172"/>
      <c r="BI550" s="172"/>
      <c r="BJ550" s="172"/>
      <c r="BK550" s="172"/>
      <c r="BL550" s="172"/>
      <c r="BM550" s="172"/>
      <c r="BN550" s="172"/>
      <c r="BO550" s="172"/>
      <c r="BP550" s="172"/>
      <c r="BQ550" s="172"/>
      <c r="BR550" s="172"/>
      <c r="BS550" s="172"/>
      <c r="BT550" s="172"/>
      <c r="BU550" s="172"/>
      <c r="BV550" s="172"/>
      <c r="BW550" s="172"/>
      <c r="BX550" s="172"/>
      <c r="BY550" s="172"/>
      <c r="BZ550" s="172"/>
      <c r="CA550" s="172"/>
      <c r="CB550" s="172"/>
      <c r="CC550" s="172"/>
      <c r="CD550" s="172"/>
      <c r="CE550" s="172"/>
      <c r="CF550" s="172"/>
      <c r="CG550" s="172"/>
      <c r="CH550" s="172"/>
      <c r="CI550" s="172"/>
      <c r="CJ550" s="172"/>
      <c r="CK550" s="172"/>
      <c r="CL550" s="172"/>
      <c r="CM550" s="172"/>
      <c r="CN550" s="172"/>
      <c r="CO550" s="172"/>
      <c r="CP550" s="172"/>
      <c r="CQ550" s="172"/>
      <c r="CR550" s="172"/>
      <c r="CS550" s="172"/>
      <c r="CT550" s="172"/>
      <c r="CU550" s="172"/>
      <c r="CV550" s="172"/>
      <c r="CW550" s="172"/>
      <c r="CX550" s="172"/>
      <c r="CY550" s="172"/>
      <c r="CZ550" s="172"/>
      <c r="DA550" s="172"/>
      <c r="DB550" s="172"/>
      <c r="DC550" s="172"/>
      <c r="DD550" s="172"/>
      <c r="DE550" s="172"/>
      <c r="DF550" s="172"/>
      <c r="DG550" s="172"/>
      <c r="DH550" s="172"/>
      <c r="DI550" s="172"/>
    </row>
    <row r="551" spans="1:113" ht="12.75" hidden="1" customHeight="1">
      <c r="A551" s="178" t="s">
        <v>795</v>
      </c>
      <c r="B551" s="243"/>
      <c r="C551" s="242"/>
      <c r="D551" s="241"/>
      <c r="E551" s="240"/>
      <c r="F551" s="239"/>
      <c r="G551" s="238"/>
      <c r="H551" s="231"/>
      <c r="I551" s="237"/>
      <c r="J551" s="236"/>
      <c r="K551" s="236"/>
      <c r="L551" s="236"/>
      <c r="M551" s="236"/>
      <c r="N551" s="236"/>
      <c r="O551" s="236"/>
      <c r="P551" s="236"/>
      <c r="Q551" s="236"/>
      <c r="R551" s="236"/>
      <c r="S551" s="236"/>
      <c r="T551" s="236"/>
      <c r="U551" s="236"/>
      <c r="V551" s="236"/>
      <c r="W551" s="236"/>
      <c r="X551" s="236"/>
      <c r="Y551" s="236"/>
      <c r="Z551" s="236"/>
      <c r="AA551" s="236"/>
      <c r="AB551" s="236"/>
      <c r="AC551" s="236"/>
      <c r="AD551" s="236"/>
      <c r="AE551" s="236"/>
      <c r="AF551" s="236"/>
      <c r="AG551" s="236"/>
      <c r="AH551" s="236"/>
      <c r="AI551" s="236"/>
      <c r="AJ551" s="236"/>
      <c r="AK551" s="236"/>
      <c r="AL551" s="236"/>
      <c r="AM551" s="236"/>
      <c r="AN551" s="236"/>
      <c r="AO551" s="236"/>
      <c r="AP551" s="236"/>
      <c r="AQ551" s="236"/>
      <c r="AR551" s="236"/>
      <c r="AS551" s="177">
        <f t="shared" si="11"/>
        <v>0</v>
      </c>
    </row>
    <row r="552" spans="1:113" s="225" customFormat="1" ht="12.75" hidden="1" customHeight="1">
      <c r="A552" s="178" t="s">
        <v>796</v>
      </c>
      <c r="B552" s="243"/>
      <c r="C552" s="242"/>
      <c r="D552" s="241"/>
      <c r="E552" s="240"/>
      <c r="F552" s="239"/>
      <c r="G552" s="238"/>
      <c r="H552" s="231"/>
      <c r="I552" s="237"/>
      <c r="J552" s="236"/>
      <c r="K552" s="236"/>
      <c r="L552" s="236"/>
      <c r="M552" s="236"/>
      <c r="N552" s="236"/>
      <c r="O552" s="236"/>
      <c r="P552" s="236"/>
      <c r="Q552" s="236"/>
      <c r="R552" s="236"/>
      <c r="S552" s="236"/>
      <c r="T552" s="236"/>
      <c r="U552" s="236"/>
      <c r="V552" s="236"/>
      <c r="W552" s="236"/>
      <c r="X552" s="236"/>
      <c r="Y552" s="236"/>
      <c r="Z552" s="236"/>
      <c r="AA552" s="236"/>
      <c r="AB552" s="236"/>
      <c r="AC552" s="236"/>
      <c r="AD552" s="236"/>
      <c r="AE552" s="236"/>
      <c r="AF552" s="236"/>
      <c r="AG552" s="236"/>
      <c r="AH552" s="236"/>
      <c r="AI552" s="236"/>
      <c r="AJ552" s="236"/>
      <c r="AK552" s="236"/>
      <c r="AL552" s="236"/>
      <c r="AM552" s="236"/>
      <c r="AN552" s="236"/>
      <c r="AO552" s="236"/>
      <c r="AP552" s="236"/>
      <c r="AQ552" s="236"/>
      <c r="AR552" s="236"/>
      <c r="AS552" s="177">
        <f t="shared" si="11"/>
        <v>0</v>
      </c>
      <c r="AT552" s="172"/>
      <c r="AU552" s="173"/>
      <c r="AV552" s="173"/>
      <c r="AW552" s="173"/>
      <c r="AX552" s="172"/>
      <c r="AY552" s="172"/>
      <c r="AZ552" s="172"/>
      <c r="BA552" s="172"/>
      <c r="BB552" s="172"/>
      <c r="BC552" s="172"/>
      <c r="BD552" s="172"/>
      <c r="BE552" s="172"/>
      <c r="BF552" s="172"/>
      <c r="BG552" s="172"/>
      <c r="BH552" s="172"/>
      <c r="BI552" s="172"/>
      <c r="BJ552" s="172"/>
      <c r="BK552" s="172"/>
      <c r="BL552" s="172"/>
      <c r="BM552" s="172"/>
      <c r="BN552" s="172"/>
      <c r="BO552" s="172"/>
      <c r="BP552" s="172"/>
      <c r="BQ552" s="172"/>
      <c r="BR552" s="172"/>
      <c r="BS552" s="172"/>
      <c r="BT552" s="172"/>
      <c r="BU552" s="172"/>
      <c r="BV552" s="172"/>
      <c r="BW552" s="172"/>
      <c r="BX552" s="172"/>
      <c r="BY552" s="172"/>
      <c r="BZ552" s="172"/>
      <c r="CA552" s="172"/>
      <c r="CB552" s="172"/>
      <c r="CC552" s="172"/>
      <c r="CD552" s="172"/>
      <c r="CE552" s="172"/>
      <c r="CF552" s="172"/>
      <c r="CG552" s="172"/>
      <c r="CH552" s="172"/>
      <c r="CI552" s="172"/>
      <c r="CJ552" s="172"/>
      <c r="CK552" s="172"/>
      <c r="CL552" s="172"/>
      <c r="CM552" s="172"/>
      <c r="CN552" s="172"/>
      <c r="CO552" s="172"/>
      <c r="CP552" s="172"/>
      <c r="CQ552" s="172"/>
      <c r="CR552" s="172"/>
      <c r="CS552" s="172"/>
      <c r="CT552" s="172"/>
      <c r="CU552" s="172"/>
      <c r="CV552" s="172"/>
      <c r="CW552" s="172"/>
      <c r="CX552" s="172"/>
      <c r="CY552" s="172"/>
      <c r="CZ552" s="172"/>
      <c r="DA552" s="172"/>
      <c r="DB552" s="172"/>
      <c r="DC552" s="172"/>
      <c r="DD552" s="172"/>
      <c r="DE552" s="172"/>
      <c r="DF552" s="172"/>
      <c r="DG552" s="172"/>
      <c r="DH552" s="172"/>
      <c r="DI552" s="172"/>
    </row>
    <row r="553" spans="1:113" s="225" customFormat="1" ht="12.75" hidden="1" customHeight="1">
      <c r="A553" s="178" t="s">
        <v>797</v>
      </c>
      <c r="B553" s="243"/>
      <c r="C553" s="242"/>
      <c r="D553" s="241"/>
      <c r="E553" s="240"/>
      <c r="F553" s="239"/>
      <c r="G553" s="238"/>
      <c r="H553" s="231"/>
      <c r="I553" s="237"/>
      <c r="J553" s="236"/>
      <c r="K553" s="236"/>
      <c r="L553" s="236"/>
      <c r="M553" s="236"/>
      <c r="N553" s="236"/>
      <c r="O553" s="236"/>
      <c r="P553" s="236"/>
      <c r="Q553" s="236"/>
      <c r="R553" s="236"/>
      <c r="S553" s="236"/>
      <c r="T553" s="236"/>
      <c r="U553" s="236"/>
      <c r="V553" s="236"/>
      <c r="W553" s="236"/>
      <c r="X553" s="236"/>
      <c r="Y553" s="236"/>
      <c r="Z553" s="236"/>
      <c r="AA553" s="236"/>
      <c r="AB553" s="236"/>
      <c r="AC553" s="236"/>
      <c r="AD553" s="236"/>
      <c r="AE553" s="236"/>
      <c r="AF553" s="236"/>
      <c r="AG553" s="236"/>
      <c r="AH553" s="236"/>
      <c r="AI553" s="236"/>
      <c r="AJ553" s="236"/>
      <c r="AK553" s="236"/>
      <c r="AL553" s="236"/>
      <c r="AM553" s="236"/>
      <c r="AN553" s="236"/>
      <c r="AO553" s="236"/>
      <c r="AP553" s="236"/>
      <c r="AQ553" s="236"/>
      <c r="AR553" s="236"/>
      <c r="AS553" s="177">
        <f t="shared" si="11"/>
        <v>0</v>
      </c>
      <c r="AT553" s="172"/>
      <c r="AU553" s="173"/>
      <c r="AV553" s="173"/>
      <c r="AW553" s="173"/>
      <c r="AX553" s="172"/>
      <c r="AY553" s="172"/>
      <c r="AZ553" s="172"/>
      <c r="BA553" s="172"/>
      <c r="BB553" s="172"/>
      <c r="BC553" s="172"/>
      <c r="BD553" s="172"/>
      <c r="BE553" s="172"/>
      <c r="BF553" s="172"/>
      <c r="BG553" s="172"/>
      <c r="BH553" s="172"/>
      <c r="BI553" s="172"/>
      <c r="BJ553" s="172"/>
      <c r="BK553" s="172"/>
      <c r="BL553" s="172"/>
      <c r="BM553" s="172"/>
      <c r="BN553" s="172"/>
      <c r="BO553" s="172"/>
      <c r="BP553" s="172"/>
      <c r="BQ553" s="172"/>
      <c r="BR553" s="172"/>
      <c r="BS553" s="172"/>
      <c r="BT553" s="172"/>
      <c r="BU553" s="172"/>
      <c r="BV553" s="172"/>
      <c r="BW553" s="172"/>
      <c r="BX553" s="172"/>
      <c r="BY553" s="172"/>
      <c r="BZ553" s="172"/>
      <c r="CA553" s="172"/>
      <c r="CB553" s="172"/>
      <c r="CC553" s="172"/>
      <c r="CD553" s="172"/>
      <c r="CE553" s="172"/>
      <c r="CF553" s="172"/>
      <c r="CG553" s="172"/>
      <c r="CH553" s="172"/>
      <c r="CI553" s="172"/>
      <c r="CJ553" s="172"/>
      <c r="CK553" s="172"/>
      <c r="CL553" s="172"/>
      <c r="CM553" s="172"/>
      <c r="CN553" s="172"/>
      <c r="CO553" s="172"/>
      <c r="CP553" s="172"/>
      <c r="CQ553" s="172"/>
      <c r="CR553" s="172"/>
      <c r="CS553" s="172"/>
      <c r="CT553" s="172"/>
      <c r="CU553" s="172"/>
      <c r="CV553" s="172"/>
      <c r="CW553" s="172"/>
      <c r="CX553" s="172"/>
      <c r="CY553" s="172"/>
      <c r="CZ553" s="172"/>
      <c r="DA553" s="172"/>
      <c r="DB553" s="172"/>
      <c r="DC553" s="172"/>
      <c r="DD553" s="172"/>
      <c r="DE553" s="172"/>
      <c r="DF553" s="172"/>
      <c r="DG553" s="172"/>
      <c r="DH553" s="172"/>
      <c r="DI553" s="172"/>
    </row>
    <row r="554" spans="1:113" s="225" customFormat="1" hidden="1">
      <c r="A554" s="178" t="s">
        <v>798</v>
      </c>
      <c r="B554" s="243"/>
      <c r="C554" s="242"/>
      <c r="D554" s="241"/>
      <c r="E554" s="240"/>
      <c r="F554" s="239"/>
      <c r="G554" s="238"/>
      <c r="H554" s="231"/>
      <c r="I554" s="237"/>
      <c r="J554" s="236"/>
      <c r="K554" s="236"/>
      <c r="L554" s="236"/>
      <c r="M554" s="236"/>
      <c r="N554" s="236"/>
      <c r="O554" s="236"/>
      <c r="P554" s="236"/>
      <c r="Q554" s="236"/>
      <c r="R554" s="236"/>
      <c r="S554" s="236"/>
      <c r="T554" s="236"/>
      <c r="U554" s="236"/>
      <c r="V554" s="236"/>
      <c r="W554" s="236"/>
      <c r="X554" s="236"/>
      <c r="Y554" s="236"/>
      <c r="Z554" s="236"/>
      <c r="AA554" s="236"/>
      <c r="AB554" s="236"/>
      <c r="AC554" s="236"/>
      <c r="AD554" s="236"/>
      <c r="AE554" s="236"/>
      <c r="AF554" s="236"/>
      <c r="AG554" s="236"/>
      <c r="AH554" s="236"/>
      <c r="AI554" s="236"/>
      <c r="AJ554" s="236"/>
      <c r="AK554" s="236"/>
      <c r="AL554" s="236"/>
      <c r="AM554" s="236"/>
      <c r="AN554" s="236"/>
      <c r="AO554" s="236"/>
      <c r="AP554" s="236"/>
      <c r="AQ554" s="236"/>
      <c r="AR554" s="236"/>
      <c r="AS554" s="177">
        <f t="shared" si="11"/>
        <v>0</v>
      </c>
      <c r="AT554" s="172"/>
      <c r="AU554" s="173"/>
      <c r="AV554" s="173"/>
      <c r="AW554" s="173"/>
      <c r="AX554" s="172"/>
      <c r="AY554" s="172"/>
      <c r="AZ554" s="172"/>
      <c r="BA554" s="172"/>
      <c r="BB554" s="172"/>
      <c r="BC554" s="172"/>
      <c r="BD554" s="172"/>
      <c r="BE554" s="172"/>
      <c r="BF554" s="172"/>
      <c r="BG554" s="172"/>
      <c r="BH554" s="172"/>
      <c r="BI554" s="172"/>
      <c r="BJ554" s="172"/>
      <c r="BK554" s="172"/>
      <c r="BL554" s="172"/>
      <c r="BM554" s="172"/>
      <c r="BN554" s="172"/>
      <c r="BO554" s="172"/>
      <c r="BP554" s="172"/>
      <c r="BQ554" s="172"/>
      <c r="BR554" s="172"/>
      <c r="BS554" s="172"/>
      <c r="BT554" s="172"/>
      <c r="BU554" s="172"/>
      <c r="BV554" s="172"/>
      <c r="BW554" s="172"/>
      <c r="BX554" s="172"/>
      <c r="BY554" s="172"/>
      <c r="BZ554" s="172"/>
      <c r="CA554" s="172"/>
      <c r="CB554" s="172"/>
      <c r="CC554" s="172"/>
      <c r="CD554" s="172"/>
      <c r="CE554" s="172"/>
      <c r="CF554" s="172"/>
      <c r="CG554" s="172"/>
      <c r="CH554" s="172"/>
      <c r="CI554" s="172"/>
      <c r="CJ554" s="172"/>
      <c r="CK554" s="172"/>
      <c r="CL554" s="172"/>
      <c r="CM554" s="172"/>
      <c r="CN554" s="172"/>
      <c r="CO554" s="172"/>
      <c r="CP554" s="172"/>
      <c r="CQ554" s="172"/>
      <c r="CR554" s="172"/>
      <c r="CS554" s="172"/>
      <c r="CT554" s="172"/>
      <c r="CU554" s="172"/>
      <c r="CV554" s="172"/>
      <c r="CW554" s="172"/>
      <c r="CX554" s="172"/>
      <c r="CY554" s="172"/>
      <c r="CZ554" s="172"/>
      <c r="DA554" s="172"/>
      <c r="DB554" s="172"/>
      <c r="DC554" s="172"/>
      <c r="DD554" s="172"/>
      <c r="DE554" s="172"/>
      <c r="DF554" s="172"/>
      <c r="DG554" s="172"/>
      <c r="DH554" s="172"/>
      <c r="DI554" s="172"/>
    </row>
    <row r="555" spans="1:113" s="225" customFormat="1" hidden="1">
      <c r="A555" s="178" t="s">
        <v>799</v>
      </c>
      <c r="B555" s="243"/>
      <c r="C555" s="242"/>
      <c r="D555" s="241"/>
      <c r="E555" s="240"/>
      <c r="F555" s="239"/>
      <c r="G555" s="238"/>
      <c r="H555" s="231"/>
      <c r="I555" s="237"/>
      <c r="J555" s="236"/>
      <c r="K555" s="236"/>
      <c r="L555" s="236"/>
      <c r="M555" s="236"/>
      <c r="N555" s="236"/>
      <c r="O555" s="236"/>
      <c r="P555" s="236"/>
      <c r="Q555" s="236"/>
      <c r="R555" s="236"/>
      <c r="S555" s="236"/>
      <c r="T555" s="236"/>
      <c r="U555" s="236"/>
      <c r="V555" s="236"/>
      <c r="W555" s="236"/>
      <c r="X555" s="236"/>
      <c r="Y555" s="236"/>
      <c r="Z555" s="236"/>
      <c r="AA555" s="236"/>
      <c r="AB555" s="236"/>
      <c r="AC555" s="236"/>
      <c r="AD555" s="236"/>
      <c r="AE555" s="236"/>
      <c r="AF555" s="236"/>
      <c r="AG555" s="236"/>
      <c r="AH555" s="236"/>
      <c r="AI555" s="236"/>
      <c r="AJ555" s="236"/>
      <c r="AK555" s="236"/>
      <c r="AL555" s="236"/>
      <c r="AM555" s="236"/>
      <c r="AN555" s="236"/>
      <c r="AO555" s="236"/>
      <c r="AP555" s="236"/>
      <c r="AQ555" s="236"/>
      <c r="AR555" s="236"/>
      <c r="AS555" s="177">
        <f t="shared" si="11"/>
        <v>0</v>
      </c>
      <c r="AT555" s="172"/>
      <c r="AU555" s="173"/>
      <c r="AV555" s="173"/>
      <c r="AW555" s="173"/>
      <c r="AX555" s="172"/>
      <c r="AY555" s="172"/>
      <c r="AZ555" s="172"/>
      <c r="BA555" s="172"/>
      <c r="BB555" s="172"/>
      <c r="BC555" s="172"/>
      <c r="BD555" s="172"/>
      <c r="BE555" s="172"/>
      <c r="BF555" s="172"/>
      <c r="BG555" s="172"/>
      <c r="BH555" s="172"/>
      <c r="BI555" s="172"/>
      <c r="BJ555" s="172"/>
      <c r="BK555" s="172"/>
      <c r="BL555" s="172"/>
      <c r="BM555" s="172"/>
      <c r="BN555" s="172"/>
      <c r="BO555" s="172"/>
      <c r="BP555" s="172"/>
      <c r="BQ555" s="172"/>
      <c r="BR555" s="172"/>
      <c r="BS555" s="172"/>
      <c r="BT555" s="172"/>
      <c r="BU555" s="172"/>
      <c r="BV555" s="172"/>
      <c r="BW555" s="172"/>
      <c r="BX555" s="172"/>
      <c r="BY555" s="172"/>
      <c r="BZ555" s="172"/>
      <c r="CA555" s="172"/>
      <c r="CB555" s="172"/>
      <c r="CC555" s="172"/>
      <c r="CD555" s="172"/>
      <c r="CE555" s="172"/>
      <c r="CF555" s="172"/>
      <c r="CG555" s="172"/>
      <c r="CH555" s="172"/>
      <c r="CI555" s="172"/>
      <c r="CJ555" s="172"/>
      <c r="CK555" s="172"/>
      <c r="CL555" s="172"/>
      <c r="CM555" s="172"/>
      <c r="CN555" s="172"/>
      <c r="CO555" s="172"/>
      <c r="CP555" s="172"/>
      <c r="CQ555" s="172"/>
      <c r="CR555" s="172"/>
      <c r="CS555" s="172"/>
      <c r="CT555" s="172"/>
      <c r="CU555" s="172"/>
      <c r="CV555" s="172"/>
      <c r="CW555" s="172"/>
      <c r="CX555" s="172"/>
      <c r="CY555" s="172"/>
      <c r="CZ555" s="172"/>
      <c r="DA555" s="172"/>
      <c r="DB555" s="172"/>
      <c r="DC555" s="172"/>
      <c r="DD555" s="172"/>
      <c r="DE555" s="172"/>
      <c r="DF555" s="172"/>
      <c r="DG555" s="172"/>
      <c r="DH555" s="172"/>
      <c r="DI555" s="172"/>
    </row>
    <row r="556" spans="1:113" s="225" customFormat="1" hidden="1">
      <c r="A556" s="178" t="s">
        <v>800</v>
      </c>
      <c r="B556" s="243"/>
      <c r="C556" s="242"/>
      <c r="D556" s="241"/>
      <c r="E556" s="240"/>
      <c r="F556" s="239"/>
      <c r="G556" s="238"/>
      <c r="H556" s="231"/>
      <c r="I556" s="237"/>
      <c r="J556" s="236"/>
      <c r="K556" s="236"/>
      <c r="L556" s="236"/>
      <c r="M556" s="236"/>
      <c r="N556" s="236"/>
      <c r="O556" s="236"/>
      <c r="P556" s="236"/>
      <c r="Q556" s="236"/>
      <c r="R556" s="236"/>
      <c r="S556" s="236"/>
      <c r="T556" s="236"/>
      <c r="U556" s="236"/>
      <c r="V556" s="236"/>
      <c r="W556" s="236"/>
      <c r="X556" s="236"/>
      <c r="Y556" s="236"/>
      <c r="Z556" s="236"/>
      <c r="AA556" s="236"/>
      <c r="AB556" s="236"/>
      <c r="AC556" s="236"/>
      <c r="AD556" s="236"/>
      <c r="AE556" s="236"/>
      <c r="AF556" s="236"/>
      <c r="AG556" s="236"/>
      <c r="AH556" s="236"/>
      <c r="AI556" s="236"/>
      <c r="AJ556" s="236"/>
      <c r="AK556" s="236"/>
      <c r="AL556" s="236"/>
      <c r="AM556" s="236"/>
      <c r="AN556" s="236"/>
      <c r="AO556" s="236"/>
      <c r="AP556" s="236"/>
      <c r="AQ556" s="236"/>
      <c r="AR556" s="236"/>
      <c r="AS556" s="177">
        <f t="shared" si="11"/>
        <v>0</v>
      </c>
      <c r="AT556" s="172"/>
      <c r="AU556" s="173"/>
      <c r="AV556" s="173"/>
      <c r="AW556" s="173"/>
      <c r="AX556" s="172"/>
      <c r="AY556" s="172"/>
      <c r="AZ556" s="172"/>
      <c r="BA556" s="172"/>
      <c r="BB556" s="172"/>
      <c r="BC556" s="172"/>
      <c r="BD556" s="172"/>
      <c r="BE556" s="172"/>
      <c r="BF556" s="172"/>
      <c r="BG556" s="172"/>
      <c r="BH556" s="172"/>
      <c r="BI556" s="172"/>
      <c r="BJ556" s="172"/>
      <c r="BK556" s="172"/>
      <c r="BL556" s="172"/>
      <c r="BM556" s="172"/>
      <c r="BN556" s="172"/>
      <c r="BO556" s="172"/>
      <c r="BP556" s="172"/>
      <c r="BQ556" s="172"/>
      <c r="BR556" s="172"/>
      <c r="BS556" s="172"/>
      <c r="BT556" s="172"/>
      <c r="BU556" s="172"/>
      <c r="BV556" s="172"/>
      <c r="BW556" s="172"/>
      <c r="BX556" s="172"/>
      <c r="BY556" s="172"/>
      <c r="BZ556" s="172"/>
      <c r="CA556" s="172"/>
      <c r="CB556" s="172"/>
      <c r="CC556" s="172"/>
      <c r="CD556" s="172"/>
      <c r="CE556" s="172"/>
      <c r="CF556" s="172"/>
      <c r="CG556" s="172"/>
      <c r="CH556" s="172"/>
      <c r="CI556" s="172"/>
      <c r="CJ556" s="172"/>
      <c r="CK556" s="172"/>
      <c r="CL556" s="172"/>
      <c r="CM556" s="172"/>
      <c r="CN556" s="172"/>
      <c r="CO556" s="172"/>
      <c r="CP556" s="172"/>
      <c r="CQ556" s="172"/>
      <c r="CR556" s="172"/>
      <c r="CS556" s="172"/>
      <c r="CT556" s="172"/>
      <c r="CU556" s="172"/>
      <c r="CV556" s="172"/>
      <c r="CW556" s="172"/>
      <c r="CX556" s="172"/>
      <c r="CY556" s="172"/>
      <c r="CZ556" s="172"/>
      <c r="DA556" s="172"/>
      <c r="DB556" s="172"/>
      <c r="DC556" s="172"/>
      <c r="DD556" s="172"/>
      <c r="DE556" s="172"/>
      <c r="DF556" s="172"/>
      <c r="DG556" s="172"/>
      <c r="DH556" s="172"/>
      <c r="DI556" s="172"/>
    </row>
    <row r="557" spans="1:113" s="225" customFormat="1" hidden="1">
      <c r="A557" s="178" t="s">
        <v>801</v>
      </c>
      <c r="B557" s="243"/>
      <c r="C557" s="242"/>
      <c r="D557" s="241"/>
      <c r="E557" s="240"/>
      <c r="F557" s="239"/>
      <c r="G557" s="238"/>
      <c r="H557" s="231"/>
      <c r="I557" s="237"/>
      <c r="J557" s="236"/>
      <c r="K557" s="236"/>
      <c r="L557" s="236"/>
      <c r="M557" s="236"/>
      <c r="N557" s="236"/>
      <c r="O557" s="236"/>
      <c r="P557" s="236"/>
      <c r="Q557" s="236"/>
      <c r="R557" s="236"/>
      <c r="S557" s="236"/>
      <c r="T557" s="236"/>
      <c r="U557" s="236"/>
      <c r="V557" s="236"/>
      <c r="W557" s="236"/>
      <c r="X557" s="236"/>
      <c r="Y557" s="236"/>
      <c r="Z557" s="236"/>
      <c r="AA557" s="236"/>
      <c r="AB557" s="236"/>
      <c r="AC557" s="236"/>
      <c r="AD557" s="236"/>
      <c r="AE557" s="236"/>
      <c r="AF557" s="236"/>
      <c r="AG557" s="236"/>
      <c r="AH557" s="236"/>
      <c r="AI557" s="236"/>
      <c r="AJ557" s="236"/>
      <c r="AK557" s="236"/>
      <c r="AL557" s="236"/>
      <c r="AM557" s="236"/>
      <c r="AN557" s="236"/>
      <c r="AO557" s="236"/>
      <c r="AP557" s="236"/>
      <c r="AQ557" s="236"/>
      <c r="AR557" s="236"/>
      <c r="AS557" s="177">
        <f t="shared" si="11"/>
        <v>0</v>
      </c>
      <c r="AT557" s="172"/>
      <c r="AU557" s="173"/>
      <c r="AV557" s="173"/>
      <c r="AW557" s="173"/>
      <c r="AX557" s="172"/>
      <c r="AY557" s="172"/>
      <c r="AZ557" s="172"/>
      <c r="BA557" s="172"/>
      <c r="BB557" s="172"/>
      <c r="BC557" s="172"/>
      <c r="BD557" s="172"/>
      <c r="BE557" s="172"/>
      <c r="BF557" s="172"/>
      <c r="BG557" s="172"/>
      <c r="BH557" s="172"/>
      <c r="BI557" s="172"/>
      <c r="BJ557" s="172"/>
      <c r="BK557" s="172"/>
      <c r="BL557" s="172"/>
      <c r="BM557" s="172"/>
      <c r="BN557" s="172"/>
      <c r="BO557" s="172"/>
      <c r="BP557" s="172"/>
      <c r="BQ557" s="172"/>
      <c r="BR557" s="172"/>
      <c r="BS557" s="172"/>
      <c r="BT557" s="172"/>
      <c r="BU557" s="172"/>
      <c r="BV557" s="172"/>
      <c r="BW557" s="172"/>
      <c r="BX557" s="172"/>
      <c r="BY557" s="172"/>
      <c r="BZ557" s="172"/>
      <c r="CA557" s="172"/>
      <c r="CB557" s="172"/>
      <c r="CC557" s="172"/>
      <c r="CD557" s="172"/>
      <c r="CE557" s="172"/>
      <c r="CF557" s="172"/>
      <c r="CG557" s="172"/>
      <c r="CH557" s="172"/>
      <c r="CI557" s="172"/>
      <c r="CJ557" s="172"/>
      <c r="CK557" s="172"/>
      <c r="CL557" s="172"/>
      <c r="CM557" s="172"/>
      <c r="CN557" s="172"/>
      <c r="CO557" s="172"/>
      <c r="CP557" s="172"/>
      <c r="CQ557" s="172"/>
      <c r="CR557" s="172"/>
      <c r="CS557" s="172"/>
      <c r="CT557" s="172"/>
      <c r="CU557" s="172"/>
      <c r="CV557" s="172"/>
      <c r="CW557" s="172"/>
      <c r="CX557" s="172"/>
      <c r="CY557" s="172"/>
      <c r="CZ557" s="172"/>
      <c r="DA557" s="172"/>
      <c r="DB557" s="172"/>
      <c r="DC557" s="172"/>
      <c r="DD557" s="172"/>
      <c r="DE557" s="172"/>
      <c r="DF557" s="172"/>
      <c r="DG557" s="172"/>
      <c r="DH557" s="172"/>
      <c r="DI557" s="172"/>
    </row>
    <row r="558" spans="1:113" hidden="1">
      <c r="A558" s="178" t="s">
        <v>802</v>
      </c>
      <c r="B558" s="243"/>
      <c r="C558" s="242"/>
      <c r="D558" s="241"/>
      <c r="E558" s="240"/>
      <c r="F558" s="239"/>
      <c r="G558" s="238"/>
      <c r="H558" s="231"/>
      <c r="I558" s="237"/>
      <c r="J558" s="236"/>
      <c r="K558" s="236"/>
      <c r="L558" s="236"/>
      <c r="M558" s="236"/>
      <c r="N558" s="236"/>
      <c r="O558" s="236"/>
      <c r="P558" s="236"/>
      <c r="Q558" s="236"/>
      <c r="R558" s="236"/>
      <c r="S558" s="236"/>
      <c r="T558" s="236"/>
      <c r="U558" s="236"/>
      <c r="V558" s="236"/>
      <c r="W558" s="236"/>
      <c r="X558" s="236"/>
      <c r="Y558" s="236"/>
      <c r="Z558" s="236"/>
      <c r="AA558" s="236"/>
      <c r="AB558" s="236"/>
      <c r="AC558" s="236"/>
      <c r="AD558" s="236"/>
      <c r="AE558" s="236"/>
      <c r="AF558" s="236"/>
      <c r="AG558" s="236"/>
      <c r="AH558" s="236"/>
      <c r="AI558" s="236"/>
      <c r="AJ558" s="236"/>
      <c r="AK558" s="236"/>
      <c r="AL558" s="236"/>
      <c r="AM558" s="236"/>
      <c r="AN558" s="236"/>
      <c r="AO558" s="236"/>
      <c r="AP558" s="236"/>
      <c r="AQ558" s="236"/>
      <c r="AR558" s="236"/>
      <c r="AS558" s="177">
        <f t="shared" si="11"/>
        <v>0</v>
      </c>
    </row>
    <row r="559" spans="1:113" s="225" customFormat="1" hidden="1">
      <c r="A559" s="178" t="s">
        <v>803</v>
      </c>
      <c r="B559" s="243"/>
      <c r="C559" s="242"/>
      <c r="D559" s="241"/>
      <c r="E559" s="240"/>
      <c r="F559" s="239"/>
      <c r="G559" s="238"/>
      <c r="H559" s="231"/>
      <c r="I559" s="237"/>
      <c r="J559" s="236"/>
      <c r="K559" s="236"/>
      <c r="L559" s="236"/>
      <c r="M559" s="236"/>
      <c r="N559" s="236"/>
      <c r="O559" s="236"/>
      <c r="P559" s="236"/>
      <c r="Q559" s="236"/>
      <c r="R559" s="236"/>
      <c r="S559" s="236"/>
      <c r="T559" s="236"/>
      <c r="U559" s="236"/>
      <c r="V559" s="236"/>
      <c r="W559" s="236"/>
      <c r="X559" s="236"/>
      <c r="Y559" s="236"/>
      <c r="Z559" s="236"/>
      <c r="AA559" s="236"/>
      <c r="AB559" s="236"/>
      <c r="AC559" s="236"/>
      <c r="AD559" s="236"/>
      <c r="AE559" s="236"/>
      <c r="AF559" s="236"/>
      <c r="AG559" s="236"/>
      <c r="AH559" s="236"/>
      <c r="AI559" s="236"/>
      <c r="AJ559" s="236"/>
      <c r="AK559" s="236"/>
      <c r="AL559" s="236"/>
      <c r="AM559" s="236"/>
      <c r="AN559" s="236"/>
      <c r="AO559" s="236"/>
      <c r="AP559" s="236"/>
      <c r="AQ559" s="236"/>
      <c r="AR559" s="236"/>
      <c r="AS559" s="177">
        <f t="shared" si="11"/>
        <v>0</v>
      </c>
      <c r="AT559" s="172"/>
      <c r="AU559" s="173"/>
      <c r="AV559" s="173"/>
      <c r="AW559" s="173"/>
      <c r="AX559" s="172"/>
      <c r="AY559" s="172"/>
      <c r="AZ559" s="172"/>
      <c r="BA559" s="172"/>
      <c r="BB559" s="172"/>
      <c r="BC559" s="172"/>
      <c r="BD559" s="172"/>
      <c r="BE559" s="172"/>
      <c r="BF559" s="172"/>
      <c r="BG559" s="172"/>
      <c r="BH559" s="172"/>
      <c r="BI559" s="172"/>
      <c r="BJ559" s="172"/>
      <c r="BK559" s="172"/>
      <c r="BL559" s="172"/>
      <c r="BM559" s="172"/>
      <c r="BN559" s="172"/>
      <c r="BO559" s="172"/>
      <c r="BP559" s="172"/>
      <c r="BQ559" s="172"/>
      <c r="BR559" s="172"/>
      <c r="BS559" s="172"/>
      <c r="BT559" s="172"/>
      <c r="BU559" s="172"/>
      <c r="BV559" s="172"/>
      <c r="BW559" s="172"/>
      <c r="BX559" s="172"/>
      <c r="BY559" s="172"/>
      <c r="BZ559" s="172"/>
      <c r="CA559" s="172"/>
      <c r="CB559" s="172"/>
      <c r="CC559" s="172"/>
      <c r="CD559" s="172"/>
      <c r="CE559" s="172"/>
      <c r="CF559" s="172"/>
      <c r="CG559" s="172"/>
      <c r="CH559" s="172"/>
      <c r="CI559" s="172"/>
      <c r="CJ559" s="172"/>
      <c r="CK559" s="172"/>
      <c r="CL559" s="172"/>
      <c r="CM559" s="172"/>
      <c r="CN559" s="172"/>
      <c r="CO559" s="172"/>
      <c r="CP559" s="172"/>
      <c r="CQ559" s="172"/>
      <c r="CR559" s="172"/>
      <c r="CS559" s="172"/>
      <c r="CT559" s="172"/>
      <c r="CU559" s="172"/>
      <c r="CV559" s="172"/>
      <c r="CW559" s="172"/>
      <c r="CX559" s="172"/>
      <c r="CY559" s="172"/>
      <c r="CZ559" s="172"/>
      <c r="DA559" s="172"/>
      <c r="DB559" s="172"/>
      <c r="DC559" s="172"/>
      <c r="DD559" s="172"/>
      <c r="DE559" s="172"/>
      <c r="DF559" s="172"/>
      <c r="DG559" s="172"/>
      <c r="DH559" s="172"/>
      <c r="DI559" s="172"/>
    </row>
    <row r="560" spans="1:113" s="225" customFormat="1" hidden="1">
      <c r="A560" s="178" t="s">
        <v>804</v>
      </c>
      <c r="B560" s="243"/>
      <c r="C560" s="242"/>
      <c r="D560" s="241"/>
      <c r="E560" s="240"/>
      <c r="F560" s="239"/>
      <c r="G560" s="238"/>
      <c r="H560" s="231"/>
      <c r="I560" s="237"/>
      <c r="J560" s="236"/>
      <c r="K560" s="236"/>
      <c r="L560" s="236"/>
      <c r="M560" s="236"/>
      <c r="N560" s="236"/>
      <c r="O560" s="236"/>
      <c r="P560" s="236"/>
      <c r="Q560" s="236"/>
      <c r="R560" s="236"/>
      <c r="S560" s="236"/>
      <c r="T560" s="236"/>
      <c r="U560" s="236"/>
      <c r="V560" s="236"/>
      <c r="W560" s="236"/>
      <c r="X560" s="236"/>
      <c r="Y560" s="236"/>
      <c r="Z560" s="236"/>
      <c r="AA560" s="236"/>
      <c r="AB560" s="236"/>
      <c r="AC560" s="236"/>
      <c r="AD560" s="236"/>
      <c r="AE560" s="236"/>
      <c r="AF560" s="236"/>
      <c r="AG560" s="236"/>
      <c r="AH560" s="236"/>
      <c r="AI560" s="236"/>
      <c r="AJ560" s="236"/>
      <c r="AK560" s="236"/>
      <c r="AL560" s="236"/>
      <c r="AM560" s="236"/>
      <c r="AN560" s="236"/>
      <c r="AO560" s="236"/>
      <c r="AP560" s="236"/>
      <c r="AQ560" s="236"/>
      <c r="AR560" s="236"/>
      <c r="AS560" s="177">
        <f t="shared" si="11"/>
        <v>0</v>
      </c>
      <c r="AT560" s="172"/>
      <c r="AU560" s="173"/>
      <c r="AV560" s="173"/>
      <c r="AW560" s="173"/>
      <c r="AX560" s="172"/>
      <c r="AY560" s="172"/>
      <c r="AZ560" s="172"/>
      <c r="BA560" s="172"/>
      <c r="BB560" s="172"/>
      <c r="BC560" s="172"/>
      <c r="BD560" s="172"/>
      <c r="BE560" s="172"/>
      <c r="BF560" s="172"/>
      <c r="BG560" s="172"/>
      <c r="BH560" s="172"/>
      <c r="BI560" s="172"/>
      <c r="BJ560" s="172"/>
      <c r="BK560" s="172"/>
      <c r="BL560" s="172"/>
      <c r="BM560" s="172"/>
      <c r="BN560" s="172"/>
      <c r="BO560" s="172"/>
      <c r="BP560" s="172"/>
      <c r="BQ560" s="172"/>
      <c r="BR560" s="172"/>
      <c r="BS560" s="172"/>
      <c r="BT560" s="172"/>
      <c r="BU560" s="172"/>
      <c r="BV560" s="172"/>
      <c r="BW560" s="172"/>
      <c r="BX560" s="172"/>
      <c r="BY560" s="172"/>
      <c r="BZ560" s="172"/>
      <c r="CA560" s="172"/>
      <c r="CB560" s="172"/>
      <c r="CC560" s="172"/>
      <c r="CD560" s="172"/>
      <c r="CE560" s="172"/>
      <c r="CF560" s="172"/>
      <c r="CG560" s="172"/>
      <c r="CH560" s="172"/>
      <c r="CI560" s="172"/>
      <c r="CJ560" s="172"/>
      <c r="CK560" s="172"/>
      <c r="CL560" s="172"/>
      <c r="CM560" s="172"/>
      <c r="CN560" s="172"/>
      <c r="CO560" s="172"/>
      <c r="CP560" s="172"/>
      <c r="CQ560" s="172"/>
      <c r="CR560" s="172"/>
      <c r="CS560" s="172"/>
      <c r="CT560" s="172"/>
      <c r="CU560" s="172"/>
      <c r="CV560" s="172"/>
      <c r="CW560" s="172"/>
      <c r="CX560" s="172"/>
      <c r="CY560" s="172"/>
      <c r="CZ560" s="172"/>
      <c r="DA560" s="172"/>
      <c r="DB560" s="172"/>
      <c r="DC560" s="172"/>
      <c r="DD560" s="172"/>
      <c r="DE560" s="172"/>
      <c r="DF560" s="172"/>
      <c r="DG560" s="172"/>
      <c r="DH560" s="172"/>
      <c r="DI560" s="172"/>
    </row>
    <row r="561" spans="1:113" s="225" customFormat="1" hidden="1">
      <c r="A561" s="178" t="s">
        <v>805</v>
      </c>
      <c r="B561" s="243"/>
      <c r="C561" s="242"/>
      <c r="D561" s="241"/>
      <c r="E561" s="240"/>
      <c r="F561" s="239"/>
      <c r="G561" s="238"/>
      <c r="H561" s="231"/>
      <c r="I561" s="237"/>
      <c r="J561" s="236"/>
      <c r="K561" s="236"/>
      <c r="L561" s="236"/>
      <c r="M561" s="236"/>
      <c r="N561" s="236"/>
      <c r="O561" s="236"/>
      <c r="P561" s="236"/>
      <c r="Q561" s="236"/>
      <c r="R561" s="236"/>
      <c r="S561" s="236"/>
      <c r="T561" s="236"/>
      <c r="U561" s="236"/>
      <c r="V561" s="236"/>
      <c r="W561" s="236"/>
      <c r="X561" s="236"/>
      <c r="Y561" s="236"/>
      <c r="Z561" s="236"/>
      <c r="AA561" s="236"/>
      <c r="AB561" s="236"/>
      <c r="AC561" s="236"/>
      <c r="AD561" s="236"/>
      <c r="AE561" s="236"/>
      <c r="AF561" s="236"/>
      <c r="AG561" s="236"/>
      <c r="AH561" s="236"/>
      <c r="AI561" s="236"/>
      <c r="AJ561" s="236"/>
      <c r="AK561" s="236"/>
      <c r="AL561" s="236"/>
      <c r="AM561" s="236"/>
      <c r="AN561" s="236"/>
      <c r="AO561" s="236"/>
      <c r="AP561" s="236"/>
      <c r="AQ561" s="236"/>
      <c r="AR561" s="236"/>
      <c r="AS561" s="177">
        <f t="shared" si="11"/>
        <v>0</v>
      </c>
      <c r="AT561" s="172"/>
      <c r="AU561" s="173"/>
      <c r="AV561" s="173"/>
      <c r="AW561" s="173"/>
      <c r="AX561" s="172"/>
      <c r="AY561" s="172"/>
      <c r="AZ561" s="172"/>
      <c r="BA561" s="172"/>
      <c r="BB561" s="172"/>
      <c r="BC561" s="172"/>
      <c r="BD561" s="172"/>
      <c r="BE561" s="172"/>
      <c r="BF561" s="172"/>
      <c r="BG561" s="172"/>
      <c r="BH561" s="172"/>
      <c r="BI561" s="172"/>
      <c r="BJ561" s="172"/>
      <c r="BK561" s="172"/>
      <c r="BL561" s="172"/>
      <c r="BM561" s="172"/>
      <c r="BN561" s="172"/>
      <c r="BO561" s="172"/>
      <c r="BP561" s="172"/>
      <c r="BQ561" s="172"/>
      <c r="BR561" s="172"/>
      <c r="BS561" s="172"/>
      <c r="BT561" s="172"/>
      <c r="BU561" s="172"/>
      <c r="BV561" s="172"/>
      <c r="BW561" s="172"/>
      <c r="BX561" s="172"/>
      <c r="BY561" s="172"/>
      <c r="BZ561" s="172"/>
      <c r="CA561" s="172"/>
      <c r="CB561" s="172"/>
      <c r="CC561" s="172"/>
      <c r="CD561" s="172"/>
      <c r="CE561" s="172"/>
      <c r="CF561" s="172"/>
      <c r="CG561" s="172"/>
      <c r="CH561" s="172"/>
      <c r="CI561" s="172"/>
      <c r="CJ561" s="172"/>
      <c r="CK561" s="172"/>
      <c r="CL561" s="172"/>
      <c r="CM561" s="172"/>
      <c r="CN561" s="172"/>
      <c r="CO561" s="172"/>
      <c r="CP561" s="172"/>
      <c r="CQ561" s="172"/>
      <c r="CR561" s="172"/>
      <c r="CS561" s="172"/>
      <c r="CT561" s="172"/>
      <c r="CU561" s="172"/>
      <c r="CV561" s="172"/>
      <c r="CW561" s="172"/>
      <c r="CX561" s="172"/>
      <c r="CY561" s="172"/>
      <c r="CZ561" s="172"/>
      <c r="DA561" s="172"/>
      <c r="DB561" s="172"/>
      <c r="DC561" s="172"/>
      <c r="DD561" s="172"/>
      <c r="DE561" s="172"/>
      <c r="DF561" s="172"/>
      <c r="DG561" s="172"/>
      <c r="DH561" s="172"/>
      <c r="DI561" s="172"/>
    </row>
    <row r="562" spans="1:113" s="225" customFormat="1" hidden="1">
      <c r="A562" s="178" t="s">
        <v>806</v>
      </c>
      <c r="B562" s="243"/>
      <c r="C562" s="242"/>
      <c r="D562" s="241"/>
      <c r="E562" s="240"/>
      <c r="F562" s="239"/>
      <c r="G562" s="238"/>
      <c r="H562" s="231"/>
      <c r="I562" s="237"/>
      <c r="J562" s="236"/>
      <c r="K562" s="236"/>
      <c r="L562" s="236"/>
      <c r="M562" s="236"/>
      <c r="N562" s="236"/>
      <c r="O562" s="236"/>
      <c r="P562" s="236"/>
      <c r="Q562" s="236"/>
      <c r="R562" s="236"/>
      <c r="S562" s="236"/>
      <c r="T562" s="236"/>
      <c r="U562" s="236"/>
      <c r="V562" s="236"/>
      <c r="W562" s="236"/>
      <c r="X562" s="236"/>
      <c r="Y562" s="236"/>
      <c r="Z562" s="236"/>
      <c r="AA562" s="236"/>
      <c r="AB562" s="236"/>
      <c r="AC562" s="236"/>
      <c r="AD562" s="236"/>
      <c r="AE562" s="236"/>
      <c r="AF562" s="236"/>
      <c r="AG562" s="236"/>
      <c r="AH562" s="236"/>
      <c r="AI562" s="236"/>
      <c r="AJ562" s="236"/>
      <c r="AK562" s="236"/>
      <c r="AL562" s="236"/>
      <c r="AM562" s="236"/>
      <c r="AN562" s="236"/>
      <c r="AO562" s="236"/>
      <c r="AP562" s="236"/>
      <c r="AQ562" s="236"/>
      <c r="AR562" s="236"/>
      <c r="AS562" s="177">
        <f t="shared" si="11"/>
        <v>0</v>
      </c>
      <c r="AT562" s="172"/>
      <c r="AU562" s="173"/>
      <c r="AV562" s="173"/>
      <c r="AW562" s="173"/>
      <c r="AX562" s="172"/>
      <c r="AY562" s="172"/>
      <c r="AZ562" s="172"/>
      <c r="BA562" s="172"/>
      <c r="BB562" s="172"/>
      <c r="BC562" s="172"/>
      <c r="BD562" s="172"/>
      <c r="BE562" s="172"/>
      <c r="BF562" s="172"/>
      <c r="BG562" s="172"/>
      <c r="BH562" s="172"/>
      <c r="BI562" s="172"/>
      <c r="BJ562" s="172"/>
      <c r="BK562" s="172"/>
      <c r="BL562" s="172"/>
      <c r="BM562" s="172"/>
      <c r="BN562" s="172"/>
      <c r="BO562" s="172"/>
      <c r="BP562" s="172"/>
      <c r="BQ562" s="172"/>
      <c r="BR562" s="172"/>
      <c r="BS562" s="172"/>
      <c r="BT562" s="172"/>
      <c r="BU562" s="172"/>
      <c r="BV562" s="172"/>
      <c r="BW562" s="172"/>
      <c r="BX562" s="172"/>
      <c r="BY562" s="172"/>
      <c r="BZ562" s="172"/>
      <c r="CA562" s="172"/>
      <c r="CB562" s="172"/>
      <c r="CC562" s="172"/>
      <c r="CD562" s="172"/>
      <c r="CE562" s="172"/>
      <c r="CF562" s="172"/>
      <c r="CG562" s="172"/>
      <c r="CH562" s="172"/>
      <c r="CI562" s="172"/>
      <c r="CJ562" s="172"/>
      <c r="CK562" s="172"/>
      <c r="CL562" s="172"/>
      <c r="CM562" s="172"/>
      <c r="CN562" s="172"/>
      <c r="CO562" s="172"/>
      <c r="CP562" s="172"/>
      <c r="CQ562" s="172"/>
      <c r="CR562" s="172"/>
      <c r="CS562" s="172"/>
      <c r="CT562" s="172"/>
      <c r="CU562" s="172"/>
      <c r="CV562" s="172"/>
      <c r="CW562" s="172"/>
      <c r="CX562" s="172"/>
      <c r="CY562" s="172"/>
      <c r="CZ562" s="172"/>
      <c r="DA562" s="172"/>
      <c r="DB562" s="172"/>
      <c r="DC562" s="172"/>
      <c r="DD562" s="172"/>
      <c r="DE562" s="172"/>
      <c r="DF562" s="172"/>
      <c r="DG562" s="172"/>
      <c r="DH562" s="172"/>
      <c r="DI562" s="172"/>
    </row>
    <row r="563" spans="1:113" s="225" customFormat="1" hidden="1">
      <c r="A563" s="178" t="s">
        <v>807</v>
      </c>
      <c r="B563" s="243"/>
      <c r="C563" s="242"/>
      <c r="D563" s="241"/>
      <c r="E563" s="240"/>
      <c r="F563" s="239"/>
      <c r="G563" s="238"/>
      <c r="H563" s="231"/>
      <c r="I563" s="237"/>
      <c r="J563" s="236"/>
      <c r="K563" s="236"/>
      <c r="L563" s="236"/>
      <c r="M563" s="236"/>
      <c r="N563" s="236"/>
      <c r="O563" s="236"/>
      <c r="P563" s="236"/>
      <c r="Q563" s="236"/>
      <c r="R563" s="236"/>
      <c r="S563" s="236"/>
      <c r="T563" s="236"/>
      <c r="U563" s="236"/>
      <c r="V563" s="236"/>
      <c r="W563" s="236"/>
      <c r="X563" s="236"/>
      <c r="Y563" s="236"/>
      <c r="Z563" s="236"/>
      <c r="AA563" s="236"/>
      <c r="AB563" s="236"/>
      <c r="AC563" s="236"/>
      <c r="AD563" s="236"/>
      <c r="AE563" s="236"/>
      <c r="AF563" s="236"/>
      <c r="AG563" s="236"/>
      <c r="AH563" s="236"/>
      <c r="AI563" s="236"/>
      <c r="AJ563" s="236"/>
      <c r="AK563" s="236"/>
      <c r="AL563" s="236"/>
      <c r="AM563" s="236"/>
      <c r="AN563" s="236"/>
      <c r="AO563" s="236"/>
      <c r="AP563" s="236"/>
      <c r="AQ563" s="236"/>
      <c r="AR563" s="236"/>
      <c r="AS563" s="177">
        <f t="shared" si="11"/>
        <v>0</v>
      </c>
      <c r="AT563" s="172"/>
      <c r="AU563" s="173"/>
      <c r="AV563" s="173"/>
      <c r="AW563" s="173"/>
      <c r="AX563" s="172"/>
      <c r="AY563" s="172"/>
      <c r="AZ563" s="172"/>
      <c r="BA563" s="172"/>
      <c r="BB563" s="172"/>
      <c r="BC563" s="172"/>
      <c r="BD563" s="172"/>
      <c r="BE563" s="172"/>
      <c r="BF563" s="172"/>
      <c r="BG563" s="172"/>
      <c r="BH563" s="172"/>
      <c r="BI563" s="172"/>
      <c r="BJ563" s="172"/>
      <c r="BK563" s="172"/>
      <c r="BL563" s="172"/>
      <c r="BM563" s="172"/>
      <c r="BN563" s="172"/>
      <c r="BO563" s="172"/>
      <c r="BP563" s="172"/>
      <c r="BQ563" s="172"/>
      <c r="BR563" s="172"/>
      <c r="BS563" s="172"/>
      <c r="BT563" s="172"/>
      <c r="BU563" s="172"/>
      <c r="BV563" s="172"/>
      <c r="BW563" s="172"/>
      <c r="BX563" s="172"/>
      <c r="BY563" s="172"/>
      <c r="BZ563" s="172"/>
      <c r="CA563" s="172"/>
      <c r="CB563" s="172"/>
      <c r="CC563" s="172"/>
      <c r="CD563" s="172"/>
      <c r="CE563" s="172"/>
      <c r="CF563" s="172"/>
      <c r="CG563" s="172"/>
      <c r="CH563" s="172"/>
      <c r="CI563" s="172"/>
      <c r="CJ563" s="172"/>
      <c r="CK563" s="172"/>
      <c r="CL563" s="172"/>
      <c r="CM563" s="172"/>
      <c r="CN563" s="172"/>
      <c r="CO563" s="172"/>
      <c r="CP563" s="172"/>
      <c r="CQ563" s="172"/>
      <c r="CR563" s="172"/>
      <c r="CS563" s="172"/>
      <c r="CT563" s="172"/>
      <c r="CU563" s="172"/>
      <c r="CV563" s="172"/>
      <c r="CW563" s="172"/>
      <c r="CX563" s="172"/>
      <c r="CY563" s="172"/>
      <c r="CZ563" s="172"/>
      <c r="DA563" s="172"/>
      <c r="DB563" s="172"/>
      <c r="DC563" s="172"/>
      <c r="DD563" s="172"/>
      <c r="DE563" s="172"/>
      <c r="DF563" s="172"/>
      <c r="DG563" s="172"/>
      <c r="DH563" s="172"/>
      <c r="DI563" s="172"/>
    </row>
    <row r="564" spans="1:113" s="225" customFormat="1" hidden="1">
      <c r="A564" s="178" t="s">
        <v>808</v>
      </c>
      <c r="B564" s="243"/>
      <c r="C564" s="242"/>
      <c r="D564" s="241"/>
      <c r="E564" s="240"/>
      <c r="F564" s="239"/>
      <c r="G564" s="238"/>
      <c r="H564" s="231"/>
      <c r="I564" s="237"/>
      <c r="J564" s="236"/>
      <c r="K564" s="236"/>
      <c r="L564" s="236"/>
      <c r="M564" s="236"/>
      <c r="N564" s="236"/>
      <c r="O564" s="236"/>
      <c r="P564" s="236"/>
      <c r="Q564" s="236"/>
      <c r="R564" s="236"/>
      <c r="S564" s="236"/>
      <c r="T564" s="236"/>
      <c r="U564" s="236"/>
      <c r="V564" s="236"/>
      <c r="W564" s="236"/>
      <c r="X564" s="236"/>
      <c r="Y564" s="236"/>
      <c r="Z564" s="236"/>
      <c r="AA564" s="236"/>
      <c r="AB564" s="236"/>
      <c r="AC564" s="236"/>
      <c r="AD564" s="236"/>
      <c r="AE564" s="236"/>
      <c r="AF564" s="236"/>
      <c r="AG564" s="236"/>
      <c r="AH564" s="236"/>
      <c r="AI564" s="236"/>
      <c r="AJ564" s="236"/>
      <c r="AK564" s="236"/>
      <c r="AL564" s="236"/>
      <c r="AM564" s="236"/>
      <c r="AN564" s="236"/>
      <c r="AO564" s="236"/>
      <c r="AP564" s="236"/>
      <c r="AQ564" s="236"/>
      <c r="AR564" s="236"/>
      <c r="AS564" s="177">
        <f t="shared" si="11"/>
        <v>0</v>
      </c>
      <c r="AT564" s="172"/>
      <c r="AU564" s="173"/>
      <c r="AV564" s="173"/>
      <c r="AW564" s="173"/>
      <c r="AX564" s="172"/>
      <c r="AY564" s="172"/>
      <c r="AZ564" s="172"/>
      <c r="BA564" s="172"/>
      <c r="BB564" s="172"/>
      <c r="BC564" s="172"/>
      <c r="BD564" s="172"/>
      <c r="BE564" s="172"/>
      <c r="BF564" s="172"/>
      <c r="BG564" s="172"/>
      <c r="BH564" s="172"/>
      <c r="BI564" s="172"/>
      <c r="BJ564" s="172"/>
      <c r="BK564" s="172"/>
      <c r="BL564" s="172"/>
      <c r="BM564" s="172"/>
      <c r="BN564" s="172"/>
      <c r="BO564" s="172"/>
      <c r="BP564" s="172"/>
      <c r="BQ564" s="172"/>
      <c r="BR564" s="172"/>
      <c r="BS564" s="172"/>
      <c r="BT564" s="172"/>
      <c r="BU564" s="172"/>
      <c r="BV564" s="172"/>
      <c r="BW564" s="172"/>
      <c r="BX564" s="172"/>
      <c r="BY564" s="172"/>
      <c r="BZ564" s="172"/>
      <c r="CA564" s="172"/>
      <c r="CB564" s="172"/>
      <c r="CC564" s="172"/>
      <c r="CD564" s="172"/>
      <c r="CE564" s="172"/>
      <c r="CF564" s="172"/>
      <c r="CG564" s="172"/>
      <c r="CH564" s="172"/>
      <c r="CI564" s="172"/>
      <c r="CJ564" s="172"/>
      <c r="CK564" s="172"/>
      <c r="CL564" s="172"/>
      <c r="CM564" s="172"/>
      <c r="CN564" s="172"/>
      <c r="CO564" s="172"/>
      <c r="CP564" s="172"/>
      <c r="CQ564" s="172"/>
      <c r="CR564" s="172"/>
      <c r="CS564" s="172"/>
      <c r="CT564" s="172"/>
      <c r="CU564" s="172"/>
      <c r="CV564" s="172"/>
      <c r="CW564" s="172"/>
      <c r="CX564" s="172"/>
      <c r="CY564" s="172"/>
      <c r="CZ564" s="172"/>
      <c r="DA564" s="172"/>
      <c r="DB564" s="172"/>
      <c r="DC564" s="172"/>
      <c r="DD564" s="172"/>
      <c r="DE564" s="172"/>
      <c r="DF564" s="172"/>
      <c r="DG564" s="172"/>
      <c r="DH564" s="172"/>
      <c r="DI564" s="172"/>
    </row>
    <row r="565" spans="1:113" hidden="1">
      <c r="A565" s="178" t="s">
        <v>809</v>
      </c>
      <c r="B565" s="243"/>
      <c r="C565" s="242"/>
      <c r="D565" s="241"/>
      <c r="E565" s="240"/>
      <c r="F565" s="239"/>
      <c r="G565" s="238"/>
      <c r="H565" s="231"/>
      <c r="I565" s="237"/>
      <c r="J565" s="236"/>
      <c r="K565" s="236"/>
      <c r="L565" s="236"/>
      <c r="M565" s="236"/>
      <c r="N565" s="236"/>
      <c r="O565" s="236"/>
      <c r="P565" s="236"/>
      <c r="Q565" s="236"/>
      <c r="R565" s="236"/>
      <c r="S565" s="236"/>
      <c r="T565" s="236"/>
      <c r="U565" s="236"/>
      <c r="V565" s="236"/>
      <c r="W565" s="236"/>
      <c r="X565" s="236"/>
      <c r="Y565" s="236"/>
      <c r="Z565" s="236"/>
      <c r="AA565" s="236"/>
      <c r="AB565" s="236"/>
      <c r="AC565" s="236"/>
      <c r="AD565" s="236"/>
      <c r="AE565" s="236"/>
      <c r="AF565" s="236"/>
      <c r="AG565" s="236"/>
      <c r="AH565" s="236"/>
      <c r="AI565" s="236"/>
      <c r="AJ565" s="236"/>
      <c r="AK565" s="236"/>
      <c r="AL565" s="236"/>
      <c r="AM565" s="236"/>
      <c r="AN565" s="236"/>
      <c r="AO565" s="236"/>
      <c r="AP565" s="236"/>
      <c r="AQ565" s="236"/>
      <c r="AR565" s="236"/>
      <c r="AS565" s="177">
        <f t="shared" si="11"/>
        <v>0</v>
      </c>
    </row>
    <row r="566" spans="1:113" s="225" customFormat="1" hidden="1">
      <c r="A566" s="178" t="s">
        <v>810</v>
      </c>
      <c r="B566" s="243"/>
      <c r="C566" s="242"/>
      <c r="D566" s="241"/>
      <c r="E566" s="240"/>
      <c r="F566" s="239"/>
      <c r="G566" s="238"/>
      <c r="H566" s="231"/>
      <c r="I566" s="237"/>
      <c r="J566" s="236"/>
      <c r="K566" s="236"/>
      <c r="L566" s="236"/>
      <c r="M566" s="236"/>
      <c r="N566" s="236"/>
      <c r="O566" s="236"/>
      <c r="P566" s="236"/>
      <c r="Q566" s="236"/>
      <c r="R566" s="236"/>
      <c r="S566" s="236"/>
      <c r="T566" s="236"/>
      <c r="U566" s="236"/>
      <c r="V566" s="236"/>
      <c r="W566" s="236"/>
      <c r="X566" s="236"/>
      <c r="Y566" s="236"/>
      <c r="Z566" s="236"/>
      <c r="AA566" s="236"/>
      <c r="AB566" s="236"/>
      <c r="AC566" s="236"/>
      <c r="AD566" s="236"/>
      <c r="AE566" s="236"/>
      <c r="AF566" s="236"/>
      <c r="AG566" s="236"/>
      <c r="AH566" s="236"/>
      <c r="AI566" s="236"/>
      <c r="AJ566" s="236"/>
      <c r="AK566" s="236"/>
      <c r="AL566" s="236"/>
      <c r="AM566" s="236"/>
      <c r="AN566" s="236"/>
      <c r="AO566" s="236"/>
      <c r="AP566" s="236"/>
      <c r="AQ566" s="236"/>
      <c r="AR566" s="236"/>
      <c r="AS566" s="177">
        <f t="shared" si="11"/>
        <v>0</v>
      </c>
      <c r="AT566" s="172"/>
      <c r="AU566" s="173"/>
      <c r="AV566" s="173"/>
      <c r="AW566" s="173"/>
      <c r="AX566" s="172"/>
      <c r="AY566" s="172"/>
      <c r="AZ566" s="172"/>
      <c r="BA566" s="172"/>
      <c r="BB566" s="172"/>
      <c r="BC566" s="172"/>
      <c r="BD566" s="172"/>
      <c r="BE566" s="172"/>
      <c r="BF566" s="172"/>
      <c r="BG566" s="172"/>
      <c r="BH566" s="172"/>
      <c r="BI566" s="172"/>
      <c r="BJ566" s="172"/>
      <c r="BK566" s="172"/>
      <c r="BL566" s="172"/>
      <c r="BM566" s="172"/>
      <c r="BN566" s="172"/>
      <c r="BO566" s="172"/>
      <c r="BP566" s="172"/>
      <c r="BQ566" s="172"/>
      <c r="BR566" s="172"/>
      <c r="BS566" s="172"/>
      <c r="BT566" s="172"/>
      <c r="BU566" s="172"/>
      <c r="BV566" s="172"/>
      <c r="BW566" s="172"/>
      <c r="BX566" s="172"/>
      <c r="BY566" s="172"/>
      <c r="BZ566" s="172"/>
      <c r="CA566" s="172"/>
      <c r="CB566" s="172"/>
      <c r="CC566" s="172"/>
      <c r="CD566" s="172"/>
      <c r="CE566" s="172"/>
      <c r="CF566" s="172"/>
      <c r="CG566" s="172"/>
      <c r="CH566" s="172"/>
      <c r="CI566" s="172"/>
      <c r="CJ566" s="172"/>
      <c r="CK566" s="172"/>
      <c r="CL566" s="172"/>
      <c r="CM566" s="172"/>
      <c r="CN566" s="172"/>
      <c r="CO566" s="172"/>
      <c r="CP566" s="172"/>
      <c r="CQ566" s="172"/>
      <c r="CR566" s="172"/>
      <c r="CS566" s="172"/>
      <c r="CT566" s="172"/>
      <c r="CU566" s="172"/>
      <c r="CV566" s="172"/>
      <c r="CW566" s="172"/>
      <c r="CX566" s="172"/>
      <c r="CY566" s="172"/>
      <c r="CZ566" s="172"/>
      <c r="DA566" s="172"/>
      <c r="DB566" s="172"/>
      <c r="DC566" s="172"/>
      <c r="DD566" s="172"/>
      <c r="DE566" s="172"/>
      <c r="DF566" s="172"/>
      <c r="DG566" s="172"/>
      <c r="DH566" s="172"/>
      <c r="DI566" s="172"/>
    </row>
    <row r="567" spans="1:113" s="225" customFormat="1" hidden="1">
      <c r="A567" s="178" t="s">
        <v>811</v>
      </c>
      <c r="B567" s="243"/>
      <c r="C567" s="242"/>
      <c r="D567" s="241"/>
      <c r="E567" s="240"/>
      <c r="F567" s="239"/>
      <c r="G567" s="238"/>
      <c r="H567" s="231"/>
      <c r="I567" s="237"/>
      <c r="J567" s="236"/>
      <c r="K567" s="236"/>
      <c r="L567" s="236"/>
      <c r="M567" s="236"/>
      <c r="N567" s="236"/>
      <c r="O567" s="236"/>
      <c r="P567" s="236"/>
      <c r="Q567" s="236"/>
      <c r="R567" s="236"/>
      <c r="S567" s="236"/>
      <c r="T567" s="236"/>
      <c r="U567" s="236"/>
      <c r="V567" s="236"/>
      <c r="W567" s="236"/>
      <c r="X567" s="236"/>
      <c r="Y567" s="236"/>
      <c r="Z567" s="236"/>
      <c r="AA567" s="236"/>
      <c r="AB567" s="236"/>
      <c r="AC567" s="236"/>
      <c r="AD567" s="236"/>
      <c r="AE567" s="236"/>
      <c r="AF567" s="236"/>
      <c r="AG567" s="236"/>
      <c r="AH567" s="236"/>
      <c r="AI567" s="236"/>
      <c r="AJ567" s="236"/>
      <c r="AK567" s="236"/>
      <c r="AL567" s="236"/>
      <c r="AM567" s="236"/>
      <c r="AN567" s="236"/>
      <c r="AO567" s="236"/>
      <c r="AP567" s="236"/>
      <c r="AQ567" s="236"/>
      <c r="AR567" s="236"/>
      <c r="AS567" s="177">
        <f t="shared" si="11"/>
        <v>0</v>
      </c>
      <c r="AT567" s="172"/>
      <c r="AU567" s="173"/>
      <c r="AV567" s="173"/>
      <c r="AW567" s="173"/>
      <c r="AX567" s="172"/>
      <c r="AY567" s="172"/>
      <c r="AZ567" s="172"/>
      <c r="BA567" s="172"/>
      <c r="BB567" s="172"/>
      <c r="BC567" s="172"/>
      <c r="BD567" s="172"/>
      <c r="BE567" s="172"/>
      <c r="BF567" s="172"/>
      <c r="BG567" s="172"/>
      <c r="BH567" s="172"/>
      <c r="BI567" s="172"/>
      <c r="BJ567" s="172"/>
      <c r="BK567" s="172"/>
      <c r="BL567" s="172"/>
      <c r="BM567" s="172"/>
      <c r="BN567" s="172"/>
      <c r="BO567" s="172"/>
      <c r="BP567" s="172"/>
      <c r="BQ567" s="172"/>
      <c r="BR567" s="172"/>
      <c r="BS567" s="172"/>
      <c r="BT567" s="172"/>
      <c r="BU567" s="172"/>
      <c r="BV567" s="172"/>
      <c r="BW567" s="172"/>
      <c r="BX567" s="172"/>
      <c r="BY567" s="172"/>
      <c r="BZ567" s="172"/>
      <c r="CA567" s="172"/>
      <c r="CB567" s="172"/>
      <c r="CC567" s="172"/>
      <c r="CD567" s="172"/>
      <c r="CE567" s="172"/>
      <c r="CF567" s="172"/>
      <c r="CG567" s="172"/>
      <c r="CH567" s="172"/>
      <c r="CI567" s="172"/>
      <c r="CJ567" s="172"/>
      <c r="CK567" s="172"/>
      <c r="CL567" s="172"/>
      <c r="CM567" s="172"/>
      <c r="CN567" s="172"/>
      <c r="CO567" s="172"/>
      <c r="CP567" s="172"/>
      <c r="CQ567" s="172"/>
      <c r="CR567" s="172"/>
      <c r="CS567" s="172"/>
      <c r="CT567" s="172"/>
      <c r="CU567" s="172"/>
      <c r="CV567" s="172"/>
      <c r="CW567" s="172"/>
      <c r="CX567" s="172"/>
      <c r="CY567" s="172"/>
      <c r="CZ567" s="172"/>
      <c r="DA567" s="172"/>
      <c r="DB567" s="172"/>
      <c r="DC567" s="172"/>
      <c r="DD567" s="172"/>
      <c r="DE567" s="172"/>
      <c r="DF567" s="172"/>
      <c r="DG567" s="172"/>
      <c r="DH567" s="172"/>
      <c r="DI567" s="172"/>
    </row>
    <row r="568" spans="1:113" s="225" customFormat="1" hidden="1">
      <c r="A568" s="178" t="s">
        <v>812</v>
      </c>
      <c r="B568" s="243"/>
      <c r="C568" s="242"/>
      <c r="D568" s="241"/>
      <c r="E568" s="240"/>
      <c r="F568" s="239"/>
      <c r="G568" s="238"/>
      <c r="H568" s="231"/>
      <c r="I568" s="237"/>
      <c r="J568" s="236"/>
      <c r="K568" s="236"/>
      <c r="L568" s="236"/>
      <c r="M568" s="236"/>
      <c r="N568" s="236"/>
      <c r="O568" s="236"/>
      <c r="P568" s="236"/>
      <c r="Q568" s="236"/>
      <c r="R568" s="236"/>
      <c r="S568" s="236"/>
      <c r="T568" s="236"/>
      <c r="U568" s="236"/>
      <c r="V568" s="236"/>
      <c r="W568" s="236"/>
      <c r="X568" s="236"/>
      <c r="Y568" s="236"/>
      <c r="Z568" s="236"/>
      <c r="AA568" s="236"/>
      <c r="AB568" s="236"/>
      <c r="AC568" s="236"/>
      <c r="AD568" s="236"/>
      <c r="AE568" s="236"/>
      <c r="AF568" s="236"/>
      <c r="AG568" s="236"/>
      <c r="AH568" s="236"/>
      <c r="AI568" s="236"/>
      <c r="AJ568" s="236"/>
      <c r="AK568" s="236"/>
      <c r="AL568" s="236"/>
      <c r="AM568" s="236"/>
      <c r="AN568" s="236"/>
      <c r="AO568" s="236"/>
      <c r="AP568" s="236"/>
      <c r="AQ568" s="236"/>
      <c r="AR568" s="236"/>
      <c r="AS568" s="177">
        <f t="shared" si="11"/>
        <v>0</v>
      </c>
      <c r="AT568" s="172"/>
      <c r="AU568" s="173"/>
      <c r="AV568" s="173"/>
      <c r="AW568" s="173"/>
      <c r="AX568" s="172"/>
      <c r="AY568" s="172"/>
      <c r="AZ568" s="172"/>
      <c r="BA568" s="172"/>
      <c r="BB568" s="172"/>
      <c r="BC568" s="172"/>
      <c r="BD568" s="172"/>
      <c r="BE568" s="172"/>
      <c r="BF568" s="172"/>
      <c r="BG568" s="172"/>
      <c r="BH568" s="172"/>
      <c r="BI568" s="172"/>
      <c r="BJ568" s="172"/>
      <c r="BK568" s="172"/>
      <c r="BL568" s="172"/>
      <c r="BM568" s="172"/>
      <c r="BN568" s="172"/>
      <c r="BO568" s="172"/>
      <c r="BP568" s="172"/>
      <c r="BQ568" s="172"/>
      <c r="BR568" s="172"/>
      <c r="BS568" s="172"/>
      <c r="BT568" s="172"/>
      <c r="BU568" s="172"/>
      <c r="BV568" s="172"/>
      <c r="BW568" s="172"/>
      <c r="BX568" s="172"/>
      <c r="BY568" s="172"/>
      <c r="BZ568" s="172"/>
      <c r="CA568" s="172"/>
      <c r="CB568" s="172"/>
      <c r="CC568" s="172"/>
      <c r="CD568" s="172"/>
      <c r="CE568" s="172"/>
      <c r="CF568" s="172"/>
      <c r="CG568" s="172"/>
      <c r="CH568" s="172"/>
      <c r="CI568" s="172"/>
      <c r="CJ568" s="172"/>
      <c r="CK568" s="172"/>
      <c r="CL568" s="172"/>
      <c r="CM568" s="172"/>
      <c r="CN568" s="172"/>
      <c r="CO568" s="172"/>
      <c r="CP568" s="172"/>
      <c r="CQ568" s="172"/>
      <c r="CR568" s="172"/>
      <c r="CS568" s="172"/>
      <c r="CT568" s="172"/>
      <c r="CU568" s="172"/>
      <c r="CV568" s="172"/>
      <c r="CW568" s="172"/>
      <c r="CX568" s="172"/>
      <c r="CY568" s="172"/>
      <c r="CZ568" s="172"/>
      <c r="DA568" s="172"/>
      <c r="DB568" s="172"/>
      <c r="DC568" s="172"/>
      <c r="DD568" s="172"/>
      <c r="DE568" s="172"/>
      <c r="DF568" s="172"/>
      <c r="DG568" s="172"/>
      <c r="DH568" s="172"/>
      <c r="DI568" s="172"/>
    </row>
    <row r="569" spans="1:113" s="225" customFormat="1" hidden="1">
      <c r="A569" s="178" t="s">
        <v>813</v>
      </c>
      <c r="B569" s="243"/>
      <c r="C569" s="242"/>
      <c r="D569" s="241"/>
      <c r="E569" s="240"/>
      <c r="F569" s="239"/>
      <c r="G569" s="238"/>
      <c r="H569" s="231"/>
      <c r="I569" s="237"/>
      <c r="J569" s="236"/>
      <c r="K569" s="236"/>
      <c r="L569" s="236"/>
      <c r="M569" s="236"/>
      <c r="N569" s="236"/>
      <c r="O569" s="236"/>
      <c r="P569" s="236"/>
      <c r="Q569" s="236"/>
      <c r="R569" s="236"/>
      <c r="S569" s="236"/>
      <c r="T569" s="236"/>
      <c r="U569" s="236"/>
      <c r="V569" s="236"/>
      <c r="W569" s="236"/>
      <c r="X569" s="236"/>
      <c r="Y569" s="236"/>
      <c r="Z569" s="236"/>
      <c r="AA569" s="236"/>
      <c r="AB569" s="236"/>
      <c r="AC569" s="236"/>
      <c r="AD569" s="236"/>
      <c r="AE569" s="236"/>
      <c r="AF569" s="236"/>
      <c r="AG569" s="236"/>
      <c r="AH569" s="236"/>
      <c r="AI569" s="236"/>
      <c r="AJ569" s="236"/>
      <c r="AK569" s="236"/>
      <c r="AL569" s="236"/>
      <c r="AM569" s="236"/>
      <c r="AN569" s="236"/>
      <c r="AO569" s="236"/>
      <c r="AP569" s="236"/>
      <c r="AQ569" s="236"/>
      <c r="AR569" s="236"/>
      <c r="AS569" s="177">
        <f t="shared" si="11"/>
        <v>0</v>
      </c>
      <c r="AT569" s="172"/>
      <c r="AU569" s="173"/>
      <c r="AV569" s="173"/>
      <c r="AW569" s="173"/>
      <c r="AX569" s="172"/>
      <c r="AY569" s="172"/>
      <c r="AZ569" s="172"/>
      <c r="BA569" s="172"/>
      <c r="BB569" s="172"/>
      <c r="BC569" s="172"/>
      <c r="BD569" s="172"/>
      <c r="BE569" s="172"/>
      <c r="BF569" s="172"/>
      <c r="BG569" s="172"/>
      <c r="BH569" s="172"/>
      <c r="BI569" s="172"/>
      <c r="BJ569" s="172"/>
      <c r="BK569" s="172"/>
      <c r="BL569" s="172"/>
      <c r="BM569" s="172"/>
      <c r="BN569" s="172"/>
      <c r="BO569" s="172"/>
      <c r="BP569" s="172"/>
      <c r="BQ569" s="172"/>
      <c r="BR569" s="172"/>
      <c r="BS569" s="172"/>
      <c r="BT569" s="172"/>
      <c r="BU569" s="172"/>
      <c r="BV569" s="172"/>
      <c r="BW569" s="172"/>
      <c r="BX569" s="172"/>
      <c r="BY569" s="172"/>
      <c r="BZ569" s="172"/>
      <c r="CA569" s="172"/>
      <c r="CB569" s="172"/>
      <c r="CC569" s="172"/>
      <c r="CD569" s="172"/>
      <c r="CE569" s="172"/>
      <c r="CF569" s="172"/>
      <c r="CG569" s="172"/>
      <c r="CH569" s="172"/>
      <c r="CI569" s="172"/>
      <c r="CJ569" s="172"/>
      <c r="CK569" s="172"/>
      <c r="CL569" s="172"/>
      <c r="CM569" s="172"/>
      <c r="CN569" s="172"/>
      <c r="CO569" s="172"/>
      <c r="CP569" s="172"/>
      <c r="CQ569" s="172"/>
      <c r="CR569" s="172"/>
      <c r="CS569" s="172"/>
      <c r="CT569" s="172"/>
      <c r="CU569" s="172"/>
      <c r="CV569" s="172"/>
      <c r="CW569" s="172"/>
      <c r="CX569" s="172"/>
      <c r="CY569" s="172"/>
      <c r="CZ569" s="172"/>
      <c r="DA569" s="172"/>
      <c r="DB569" s="172"/>
      <c r="DC569" s="172"/>
      <c r="DD569" s="172"/>
      <c r="DE569" s="172"/>
      <c r="DF569" s="172"/>
      <c r="DG569" s="172"/>
      <c r="DH569" s="172"/>
      <c r="DI569" s="172"/>
    </row>
    <row r="570" spans="1:113" s="225" customFormat="1" hidden="1">
      <c r="A570" s="178" t="s">
        <v>814</v>
      </c>
      <c r="B570" s="243"/>
      <c r="C570" s="242"/>
      <c r="D570" s="241"/>
      <c r="E570" s="240"/>
      <c r="F570" s="239"/>
      <c r="G570" s="238"/>
      <c r="H570" s="231"/>
      <c r="I570" s="237"/>
      <c r="J570" s="236"/>
      <c r="K570" s="236"/>
      <c r="L570" s="236"/>
      <c r="M570" s="236"/>
      <c r="N570" s="236"/>
      <c r="O570" s="236"/>
      <c r="P570" s="236"/>
      <c r="Q570" s="236"/>
      <c r="R570" s="236"/>
      <c r="S570" s="236"/>
      <c r="T570" s="236"/>
      <c r="U570" s="236"/>
      <c r="V570" s="236"/>
      <c r="W570" s="236"/>
      <c r="X570" s="236"/>
      <c r="Y570" s="236"/>
      <c r="Z570" s="236"/>
      <c r="AA570" s="236"/>
      <c r="AB570" s="236"/>
      <c r="AC570" s="236"/>
      <c r="AD570" s="236"/>
      <c r="AE570" s="236"/>
      <c r="AF570" s="236"/>
      <c r="AG570" s="236"/>
      <c r="AH570" s="236"/>
      <c r="AI570" s="236"/>
      <c r="AJ570" s="236"/>
      <c r="AK570" s="236"/>
      <c r="AL570" s="236"/>
      <c r="AM570" s="236"/>
      <c r="AN570" s="236"/>
      <c r="AO570" s="236"/>
      <c r="AP570" s="236"/>
      <c r="AQ570" s="236"/>
      <c r="AR570" s="236"/>
      <c r="AS570" s="177">
        <f t="shared" si="11"/>
        <v>0</v>
      </c>
      <c r="AT570" s="172"/>
      <c r="AU570" s="173"/>
      <c r="AV570" s="173"/>
      <c r="AW570" s="173"/>
      <c r="AX570" s="172"/>
      <c r="AY570" s="172"/>
      <c r="AZ570" s="172"/>
      <c r="BA570" s="172"/>
      <c r="BB570" s="172"/>
      <c r="BC570" s="172"/>
      <c r="BD570" s="172"/>
      <c r="BE570" s="172"/>
      <c r="BF570" s="172"/>
      <c r="BG570" s="172"/>
      <c r="BH570" s="172"/>
      <c r="BI570" s="172"/>
      <c r="BJ570" s="172"/>
      <c r="BK570" s="172"/>
      <c r="BL570" s="172"/>
      <c r="BM570" s="172"/>
      <c r="BN570" s="172"/>
      <c r="BO570" s="172"/>
      <c r="BP570" s="172"/>
      <c r="BQ570" s="172"/>
      <c r="BR570" s="172"/>
      <c r="BS570" s="172"/>
      <c r="BT570" s="172"/>
      <c r="BU570" s="172"/>
      <c r="BV570" s="172"/>
      <c r="BW570" s="172"/>
      <c r="BX570" s="172"/>
      <c r="BY570" s="172"/>
      <c r="BZ570" s="172"/>
      <c r="CA570" s="172"/>
      <c r="CB570" s="172"/>
      <c r="CC570" s="172"/>
      <c r="CD570" s="172"/>
      <c r="CE570" s="172"/>
      <c r="CF570" s="172"/>
      <c r="CG570" s="172"/>
      <c r="CH570" s="172"/>
      <c r="CI570" s="172"/>
      <c r="CJ570" s="172"/>
      <c r="CK570" s="172"/>
      <c r="CL570" s="172"/>
      <c r="CM570" s="172"/>
      <c r="CN570" s="172"/>
      <c r="CO570" s="172"/>
      <c r="CP570" s="172"/>
      <c r="CQ570" s="172"/>
      <c r="CR570" s="172"/>
      <c r="CS570" s="172"/>
      <c r="CT570" s="172"/>
      <c r="CU570" s="172"/>
      <c r="CV570" s="172"/>
      <c r="CW570" s="172"/>
      <c r="CX570" s="172"/>
      <c r="CY570" s="172"/>
      <c r="CZ570" s="172"/>
      <c r="DA570" s="172"/>
      <c r="DB570" s="172"/>
      <c r="DC570" s="172"/>
      <c r="DD570" s="172"/>
      <c r="DE570" s="172"/>
      <c r="DF570" s="172"/>
      <c r="DG570" s="172"/>
      <c r="DH570" s="172"/>
      <c r="DI570" s="172"/>
    </row>
    <row r="571" spans="1:113" s="225" customFormat="1" hidden="1">
      <c r="A571" s="178" t="s">
        <v>815</v>
      </c>
      <c r="B571" s="243"/>
      <c r="C571" s="242"/>
      <c r="D571" s="241"/>
      <c r="E571" s="240"/>
      <c r="F571" s="239"/>
      <c r="G571" s="238"/>
      <c r="H571" s="231"/>
      <c r="I571" s="237"/>
      <c r="J571" s="236"/>
      <c r="K571" s="236"/>
      <c r="L571" s="236"/>
      <c r="M571" s="236"/>
      <c r="N571" s="236"/>
      <c r="O571" s="236"/>
      <c r="P571" s="236"/>
      <c r="Q571" s="236"/>
      <c r="R571" s="236"/>
      <c r="S571" s="236"/>
      <c r="T571" s="236"/>
      <c r="U571" s="236"/>
      <c r="V571" s="236"/>
      <c r="W571" s="236"/>
      <c r="X571" s="236"/>
      <c r="Y571" s="236"/>
      <c r="Z571" s="236"/>
      <c r="AA571" s="236"/>
      <c r="AB571" s="236"/>
      <c r="AC571" s="236"/>
      <c r="AD571" s="236"/>
      <c r="AE571" s="236"/>
      <c r="AF571" s="236"/>
      <c r="AG571" s="236"/>
      <c r="AH571" s="236"/>
      <c r="AI571" s="236"/>
      <c r="AJ571" s="236"/>
      <c r="AK571" s="236"/>
      <c r="AL571" s="236"/>
      <c r="AM571" s="236"/>
      <c r="AN571" s="236"/>
      <c r="AO571" s="236"/>
      <c r="AP571" s="236"/>
      <c r="AQ571" s="236"/>
      <c r="AR571" s="236"/>
      <c r="AS571" s="177">
        <f t="shared" si="11"/>
        <v>0</v>
      </c>
      <c r="AT571" s="172"/>
      <c r="AU571" s="173"/>
      <c r="AV571" s="173"/>
      <c r="AW571" s="173"/>
      <c r="AX571" s="172"/>
      <c r="AY571" s="172"/>
      <c r="AZ571" s="172"/>
      <c r="BA571" s="172"/>
      <c r="BB571" s="172"/>
      <c r="BC571" s="172"/>
      <c r="BD571" s="172"/>
      <c r="BE571" s="172"/>
      <c r="BF571" s="172"/>
      <c r="BG571" s="172"/>
      <c r="BH571" s="172"/>
      <c r="BI571" s="172"/>
      <c r="BJ571" s="172"/>
      <c r="BK571" s="172"/>
      <c r="BL571" s="172"/>
      <c r="BM571" s="172"/>
      <c r="BN571" s="172"/>
      <c r="BO571" s="172"/>
      <c r="BP571" s="172"/>
      <c r="BQ571" s="172"/>
      <c r="BR571" s="172"/>
      <c r="BS571" s="172"/>
      <c r="BT571" s="172"/>
      <c r="BU571" s="172"/>
      <c r="BV571" s="172"/>
      <c r="BW571" s="172"/>
      <c r="BX571" s="172"/>
      <c r="BY571" s="172"/>
      <c r="BZ571" s="172"/>
      <c r="CA571" s="172"/>
      <c r="CB571" s="172"/>
      <c r="CC571" s="172"/>
      <c r="CD571" s="172"/>
      <c r="CE571" s="172"/>
      <c r="CF571" s="172"/>
      <c r="CG571" s="172"/>
      <c r="CH571" s="172"/>
      <c r="CI571" s="172"/>
      <c r="CJ571" s="172"/>
      <c r="CK571" s="172"/>
      <c r="CL571" s="172"/>
      <c r="CM571" s="172"/>
      <c r="CN571" s="172"/>
      <c r="CO571" s="172"/>
      <c r="CP571" s="172"/>
      <c r="CQ571" s="172"/>
      <c r="CR571" s="172"/>
      <c r="CS571" s="172"/>
      <c r="CT571" s="172"/>
      <c r="CU571" s="172"/>
      <c r="CV571" s="172"/>
      <c r="CW571" s="172"/>
      <c r="CX571" s="172"/>
      <c r="CY571" s="172"/>
      <c r="CZ571" s="172"/>
      <c r="DA571" s="172"/>
      <c r="DB571" s="172"/>
      <c r="DC571" s="172"/>
      <c r="DD571" s="172"/>
      <c r="DE571" s="172"/>
      <c r="DF571" s="172"/>
      <c r="DG571" s="172"/>
      <c r="DH571" s="172"/>
      <c r="DI571" s="172"/>
    </row>
    <row r="572" spans="1:113" s="225" customFormat="1" hidden="1">
      <c r="A572" s="178" t="s">
        <v>816</v>
      </c>
      <c r="B572" s="243"/>
      <c r="C572" s="242"/>
      <c r="D572" s="241"/>
      <c r="E572" s="240"/>
      <c r="F572" s="239"/>
      <c r="G572" s="238"/>
      <c r="H572" s="231"/>
      <c r="I572" s="237"/>
      <c r="J572" s="236"/>
      <c r="K572" s="236"/>
      <c r="L572" s="236"/>
      <c r="M572" s="236"/>
      <c r="N572" s="236"/>
      <c r="O572" s="236"/>
      <c r="P572" s="236"/>
      <c r="Q572" s="236"/>
      <c r="R572" s="236"/>
      <c r="S572" s="236"/>
      <c r="T572" s="236"/>
      <c r="U572" s="236"/>
      <c r="V572" s="236"/>
      <c r="W572" s="236"/>
      <c r="X572" s="236"/>
      <c r="Y572" s="236"/>
      <c r="Z572" s="236"/>
      <c r="AA572" s="236"/>
      <c r="AB572" s="236"/>
      <c r="AC572" s="236"/>
      <c r="AD572" s="236"/>
      <c r="AE572" s="236"/>
      <c r="AF572" s="236"/>
      <c r="AG572" s="236"/>
      <c r="AH572" s="236"/>
      <c r="AI572" s="236"/>
      <c r="AJ572" s="236"/>
      <c r="AK572" s="236"/>
      <c r="AL572" s="236"/>
      <c r="AM572" s="236"/>
      <c r="AN572" s="236"/>
      <c r="AO572" s="236"/>
      <c r="AP572" s="236"/>
      <c r="AQ572" s="236"/>
      <c r="AR572" s="236"/>
      <c r="AS572" s="177">
        <f t="shared" si="11"/>
        <v>0</v>
      </c>
      <c r="AT572" s="172"/>
      <c r="AU572" s="173"/>
      <c r="AV572" s="173"/>
      <c r="AW572" s="173"/>
      <c r="AX572" s="172"/>
      <c r="AY572" s="172"/>
      <c r="AZ572" s="172"/>
      <c r="BA572" s="172"/>
      <c r="BB572" s="172"/>
      <c r="BC572" s="172"/>
      <c r="BD572" s="172"/>
      <c r="BE572" s="172"/>
      <c r="BF572" s="172"/>
      <c r="BG572" s="172"/>
      <c r="BH572" s="172"/>
      <c r="BI572" s="172"/>
      <c r="BJ572" s="172"/>
      <c r="BK572" s="172"/>
      <c r="BL572" s="172"/>
      <c r="BM572" s="172"/>
      <c r="BN572" s="172"/>
      <c r="BO572" s="172"/>
      <c r="BP572" s="172"/>
      <c r="BQ572" s="172"/>
      <c r="BR572" s="172"/>
      <c r="BS572" s="172"/>
      <c r="BT572" s="172"/>
      <c r="BU572" s="172"/>
      <c r="BV572" s="172"/>
      <c r="BW572" s="172"/>
      <c r="BX572" s="172"/>
      <c r="BY572" s="172"/>
      <c r="BZ572" s="172"/>
      <c r="CA572" s="172"/>
      <c r="CB572" s="172"/>
      <c r="CC572" s="172"/>
      <c r="CD572" s="172"/>
      <c r="CE572" s="172"/>
      <c r="CF572" s="172"/>
      <c r="CG572" s="172"/>
      <c r="CH572" s="172"/>
      <c r="CI572" s="172"/>
      <c r="CJ572" s="172"/>
      <c r="CK572" s="172"/>
      <c r="CL572" s="172"/>
      <c r="CM572" s="172"/>
      <c r="CN572" s="172"/>
      <c r="CO572" s="172"/>
      <c r="CP572" s="172"/>
      <c r="CQ572" s="172"/>
      <c r="CR572" s="172"/>
      <c r="CS572" s="172"/>
      <c r="CT572" s="172"/>
      <c r="CU572" s="172"/>
      <c r="CV572" s="172"/>
      <c r="CW572" s="172"/>
      <c r="CX572" s="172"/>
      <c r="CY572" s="172"/>
      <c r="CZ572" s="172"/>
      <c r="DA572" s="172"/>
      <c r="DB572" s="172"/>
      <c r="DC572" s="172"/>
      <c r="DD572" s="172"/>
      <c r="DE572" s="172"/>
      <c r="DF572" s="172"/>
      <c r="DG572" s="172"/>
      <c r="DH572" s="172"/>
      <c r="DI572" s="172"/>
    </row>
    <row r="573" spans="1:113" s="225" customFormat="1" ht="15" hidden="1" customHeight="1">
      <c r="A573" s="178" t="s">
        <v>817</v>
      </c>
      <c r="B573" s="243"/>
      <c r="C573" s="242"/>
      <c r="D573" s="241"/>
      <c r="E573" s="240"/>
      <c r="F573" s="239"/>
      <c r="G573" s="238"/>
      <c r="H573" s="231"/>
      <c r="I573" s="237"/>
      <c r="J573" s="236"/>
      <c r="K573" s="236"/>
      <c r="L573" s="236"/>
      <c r="M573" s="236"/>
      <c r="N573" s="236"/>
      <c r="O573" s="236"/>
      <c r="P573" s="236"/>
      <c r="Q573" s="236"/>
      <c r="R573" s="236"/>
      <c r="S573" s="236"/>
      <c r="T573" s="236"/>
      <c r="U573" s="236"/>
      <c r="V573" s="236"/>
      <c r="W573" s="236"/>
      <c r="X573" s="236"/>
      <c r="Y573" s="236"/>
      <c r="Z573" s="236"/>
      <c r="AA573" s="236"/>
      <c r="AB573" s="236"/>
      <c r="AC573" s="236"/>
      <c r="AD573" s="236"/>
      <c r="AE573" s="236"/>
      <c r="AF573" s="236"/>
      <c r="AG573" s="236"/>
      <c r="AH573" s="236"/>
      <c r="AI573" s="236"/>
      <c r="AJ573" s="236"/>
      <c r="AK573" s="236"/>
      <c r="AL573" s="236"/>
      <c r="AM573" s="236"/>
      <c r="AN573" s="236"/>
      <c r="AO573" s="236"/>
      <c r="AP573" s="236"/>
      <c r="AQ573" s="236"/>
      <c r="AR573" s="236"/>
      <c r="AS573" s="177">
        <f t="shared" si="11"/>
        <v>0</v>
      </c>
      <c r="AT573" s="172"/>
      <c r="AU573" s="173"/>
      <c r="AV573" s="173"/>
      <c r="AW573" s="173"/>
      <c r="AX573" s="172"/>
      <c r="AY573" s="172"/>
      <c r="AZ573" s="172"/>
      <c r="BA573" s="172"/>
      <c r="BB573" s="172"/>
      <c r="BC573" s="172"/>
      <c r="BD573" s="172"/>
      <c r="BE573" s="172"/>
      <c r="BF573" s="172"/>
      <c r="BG573" s="172"/>
      <c r="BH573" s="172"/>
      <c r="BI573" s="172"/>
      <c r="BJ573" s="172"/>
      <c r="BK573" s="172"/>
      <c r="BL573" s="172"/>
      <c r="BM573" s="172"/>
      <c r="BN573" s="172"/>
      <c r="BO573" s="172"/>
      <c r="BP573" s="172"/>
      <c r="BQ573" s="172"/>
      <c r="BR573" s="172"/>
      <c r="BS573" s="172"/>
      <c r="BT573" s="172"/>
      <c r="BU573" s="172"/>
      <c r="BV573" s="172"/>
      <c r="BW573" s="172"/>
      <c r="BX573" s="172"/>
      <c r="BY573" s="172"/>
      <c r="BZ573" s="172"/>
      <c r="CA573" s="172"/>
      <c r="CB573" s="172"/>
      <c r="CC573" s="172"/>
      <c r="CD573" s="172"/>
      <c r="CE573" s="172"/>
      <c r="CF573" s="172"/>
      <c r="CG573" s="172"/>
      <c r="CH573" s="172"/>
      <c r="CI573" s="172"/>
      <c r="CJ573" s="172"/>
      <c r="CK573" s="172"/>
      <c r="CL573" s="172"/>
      <c r="CM573" s="172"/>
      <c r="CN573" s="172"/>
      <c r="CO573" s="172"/>
      <c r="CP573" s="172"/>
      <c r="CQ573" s="172"/>
      <c r="CR573" s="172"/>
      <c r="CS573" s="172"/>
      <c r="CT573" s="172"/>
      <c r="CU573" s="172"/>
      <c r="CV573" s="172"/>
      <c r="CW573" s="172"/>
      <c r="CX573" s="172"/>
      <c r="CY573" s="172"/>
      <c r="CZ573" s="172"/>
      <c r="DA573" s="172"/>
      <c r="DB573" s="172"/>
      <c r="DC573" s="172"/>
      <c r="DD573" s="172"/>
      <c r="DE573" s="172"/>
      <c r="DF573" s="172"/>
      <c r="DG573" s="172"/>
      <c r="DH573" s="172"/>
      <c r="DI573" s="172"/>
    </row>
    <row r="574" spans="1:113" s="225" customFormat="1" ht="15" hidden="1" customHeight="1">
      <c r="A574" s="178" t="s">
        <v>818</v>
      </c>
      <c r="B574" s="243"/>
      <c r="C574" s="242"/>
      <c r="D574" s="241"/>
      <c r="E574" s="240"/>
      <c r="F574" s="239"/>
      <c r="G574" s="238"/>
      <c r="H574" s="231"/>
      <c r="I574" s="237"/>
      <c r="J574" s="236"/>
      <c r="K574" s="236"/>
      <c r="L574" s="236"/>
      <c r="M574" s="236"/>
      <c r="N574" s="236"/>
      <c r="O574" s="236"/>
      <c r="P574" s="236"/>
      <c r="Q574" s="236"/>
      <c r="R574" s="236"/>
      <c r="S574" s="236"/>
      <c r="T574" s="236"/>
      <c r="U574" s="236"/>
      <c r="V574" s="236"/>
      <c r="W574" s="236"/>
      <c r="X574" s="236"/>
      <c r="Y574" s="236"/>
      <c r="Z574" s="236"/>
      <c r="AA574" s="236"/>
      <c r="AB574" s="236"/>
      <c r="AC574" s="236"/>
      <c r="AD574" s="236"/>
      <c r="AE574" s="236"/>
      <c r="AF574" s="236"/>
      <c r="AG574" s="236"/>
      <c r="AH574" s="236"/>
      <c r="AI574" s="236"/>
      <c r="AJ574" s="236"/>
      <c r="AK574" s="236"/>
      <c r="AL574" s="236"/>
      <c r="AM574" s="236"/>
      <c r="AN574" s="236"/>
      <c r="AO574" s="236"/>
      <c r="AP574" s="236"/>
      <c r="AQ574" s="236"/>
      <c r="AR574" s="236"/>
      <c r="AS574" s="177">
        <f t="shared" si="11"/>
        <v>0</v>
      </c>
      <c r="AT574" s="172"/>
      <c r="AU574" s="173"/>
      <c r="AV574" s="173"/>
      <c r="AW574" s="173"/>
      <c r="AX574" s="172"/>
      <c r="AY574" s="172"/>
      <c r="AZ574" s="172"/>
      <c r="BA574" s="172"/>
      <c r="BB574" s="172"/>
      <c r="BC574" s="172"/>
      <c r="BD574" s="172"/>
      <c r="BE574" s="172"/>
      <c r="BF574" s="172"/>
      <c r="BG574" s="172"/>
      <c r="BH574" s="172"/>
      <c r="BI574" s="172"/>
      <c r="BJ574" s="172"/>
      <c r="BK574" s="172"/>
      <c r="BL574" s="172"/>
      <c r="BM574" s="172"/>
      <c r="BN574" s="172"/>
      <c r="BO574" s="172"/>
      <c r="BP574" s="172"/>
      <c r="BQ574" s="172"/>
      <c r="BR574" s="172"/>
      <c r="BS574" s="172"/>
      <c r="BT574" s="172"/>
      <c r="BU574" s="172"/>
      <c r="BV574" s="172"/>
      <c r="BW574" s="172"/>
      <c r="BX574" s="172"/>
      <c r="BY574" s="172"/>
      <c r="BZ574" s="172"/>
      <c r="CA574" s="172"/>
      <c r="CB574" s="172"/>
      <c r="CC574" s="172"/>
      <c r="CD574" s="172"/>
      <c r="CE574" s="172"/>
      <c r="CF574" s="172"/>
      <c r="CG574" s="172"/>
      <c r="CH574" s="172"/>
      <c r="CI574" s="172"/>
      <c r="CJ574" s="172"/>
      <c r="CK574" s="172"/>
      <c r="CL574" s="172"/>
      <c r="CM574" s="172"/>
      <c r="CN574" s="172"/>
      <c r="CO574" s="172"/>
      <c r="CP574" s="172"/>
      <c r="CQ574" s="172"/>
      <c r="CR574" s="172"/>
      <c r="CS574" s="172"/>
      <c r="CT574" s="172"/>
      <c r="CU574" s="172"/>
      <c r="CV574" s="172"/>
      <c r="CW574" s="172"/>
      <c r="CX574" s="172"/>
      <c r="CY574" s="172"/>
      <c r="CZ574" s="172"/>
      <c r="DA574" s="172"/>
      <c r="DB574" s="172"/>
      <c r="DC574" s="172"/>
      <c r="DD574" s="172"/>
      <c r="DE574" s="172"/>
      <c r="DF574" s="172"/>
      <c r="DG574" s="172"/>
      <c r="DH574" s="172"/>
      <c r="DI574" s="172"/>
    </row>
    <row r="575" spans="1:113" s="225" customFormat="1" ht="15" hidden="1" customHeight="1">
      <c r="A575" s="178" t="s">
        <v>819</v>
      </c>
      <c r="B575" s="243"/>
      <c r="C575" s="242"/>
      <c r="D575" s="241"/>
      <c r="E575" s="240"/>
      <c r="F575" s="239"/>
      <c r="G575" s="238"/>
      <c r="H575" s="231"/>
      <c r="I575" s="237"/>
      <c r="J575" s="236"/>
      <c r="K575" s="236"/>
      <c r="L575" s="236"/>
      <c r="M575" s="236"/>
      <c r="N575" s="236"/>
      <c r="O575" s="236"/>
      <c r="P575" s="236"/>
      <c r="Q575" s="236"/>
      <c r="R575" s="236"/>
      <c r="S575" s="236"/>
      <c r="T575" s="236"/>
      <c r="U575" s="236"/>
      <c r="V575" s="236"/>
      <c r="W575" s="236"/>
      <c r="X575" s="236"/>
      <c r="Y575" s="236"/>
      <c r="Z575" s="236"/>
      <c r="AA575" s="236"/>
      <c r="AB575" s="236"/>
      <c r="AC575" s="236"/>
      <c r="AD575" s="236"/>
      <c r="AE575" s="236"/>
      <c r="AF575" s="236"/>
      <c r="AG575" s="236"/>
      <c r="AH575" s="236"/>
      <c r="AI575" s="236"/>
      <c r="AJ575" s="236"/>
      <c r="AK575" s="236"/>
      <c r="AL575" s="236"/>
      <c r="AM575" s="236"/>
      <c r="AN575" s="236"/>
      <c r="AO575" s="236"/>
      <c r="AP575" s="236"/>
      <c r="AQ575" s="236"/>
      <c r="AR575" s="236"/>
      <c r="AS575" s="177">
        <f t="shared" si="11"/>
        <v>0</v>
      </c>
      <c r="AT575" s="172"/>
      <c r="AU575" s="173"/>
      <c r="AV575" s="173"/>
      <c r="AW575" s="173"/>
      <c r="AX575" s="172"/>
      <c r="AY575" s="172"/>
      <c r="AZ575" s="172"/>
      <c r="BA575" s="172"/>
      <c r="BB575" s="172"/>
      <c r="BC575" s="172"/>
      <c r="BD575" s="172"/>
      <c r="BE575" s="172"/>
      <c r="BF575" s="172"/>
      <c r="BG575" s="172"/>
      <c r="BH575" s="172"/>
      <c r="BI575" s="172"/>
      <c r="BJ575" s="172"/>
      <c r="BK575" s="172"/>
      <c r="BL575" s="172"/>
      <c r="BM575" s="172"/>
      <c r="BN575" s="172"/>
      <c r="BO575" s="172"/>
      <c r="BP575" s="172"/>
      <c r="BQ575" s="172"/>
      <c r="BR575" s="172"/>
      <c r="BS575" s="172"/>
      <c r="BT575" s="172"/>
      <c r="BU575" s="172"/>
      <c r="BV575" s="172"/>
      <c r="BW575" s="172"/>
      <c r="BX575" s="172"/>
      <c r="BY575" s="172"/>
      <c r="BZ575" s="172"/>
      <c r="CA575" s="172"/>
      <c r="CB575" s="172"/>
      <c r="CC575" s="172"/>
      <c r="CD575" s="172"/>
      <c r="CE575" s="172"/>
      <c r="CF575" s="172"/>
      <c r="CG575" s="172"/>
      <c r="CH575" s="172"/>
      <c r="CI575" s="172"/>
      <c r="CJ575" s="172"/>
      <c r="CK575" s="172"/>
      <c r="CL575" s="172"/>
      <c r="CM575" s="172"/>
      <c r="CN575" s="172"/>
      <c r="CO575" s="172"/>
      <c r="CP575" s="172"/>
      <c r="CQ575" s="172"/>
      <c r="CR575" s="172"/>
      <c r="CS575" s="172"/>
      <c r="CT575" s="172"/>
      <c r="CU575" s="172"/>
      <c r="CV575" s="172"/>
      <c r="CW575" s="172"/>
      <c r="CX575" s="172"/>
      <c r="CY575" s="172"/>
      <c r="CZ575" s="172"/>
      <c r="DA575" s="172"/>
      <c r="DB575" s="172"/>
      <c r="DC575" s="172"/>
      <c r="DD575" s="172"/>
      <c r="DE575" s="172"/>
      <c r="DF575" s="172"/>
      <c r="DG575" s="172"/>
      <c r="DH575" s="172"/>
      <c r="DI575" s="172"/>
    </row>
    <row r="576" spans="1:113" s="225" customFormat="1" ht="15" hidden="1" customHeight="1">
      <c r="A576" s="178" t="s">
        <v>820</v>
      </c>
      <c r="B576" s="243"/>
      <c r="C576" s="242"/>
      <c r="D576" s="241"/>
      <c r="E576" s="240"/>
      <c r="F576" s="239"/>
      <c r="G576" s="238"/>
      <c r="H576" s="231"/>
      <c r="I576" s="237"/>
      <c r="J576" s="236"/>
      <c r="K576" s="236"/>
      <c r="L576" s="236"/>
      <c r="M576" s="236"/>
      <c r="N576" s="236"/>
      <c r="O576" s="236"/>
      <c r="P576" s="236"/>
      <c r="Q576" s="236"/>
      <c r="R576" s="236"/>
      <c r="S576" s="236"/>
      <c r="T576" s="236"/>
      <c r="U576" s="236"/>
      <c r="V576" s="236"/>
      <c r="W576" s="236"/>
      <c r="X576" s="236"/>
      <c r="Y576" s="236"/>
      <c r="Z576" s="236"/>
      <c r="AA576" s="236"/>
      <c r="AB576" s="236"/>
      <c r="AC576" s="236"/>
      <c r="AD576" s="236"/>
      <c r="AE576" s="236"/>
      <c r="AF576" s="236"/>
      <c r="AG576" s="236"/>
      <c r="AH576" s="236"/>
      <c r="AI576" s="236"/>
      <c r="AJ576" s="236"/>
      <c r="AK576" s="236"/>
      <c r="AL576" s="236"/>
      <c r="AM576" s="236"/>
      <c r="AN576" s="236"/>
      <c r="AO576" s="236"/>
      <c r="AP576" s="236"/>
      <c r="AQ576" s="236"/>
      <c r="AR576" s="236"/>
      <c r="AS576" s="177">
        <f t="shared" si="11"/>
        <v>0</v>
      </c>
      <c r="AT576" s="172"/>
      <c r="AU576" s="173"/>
      <c r="AV576" s="173"/>
      <c r="AW576" s="173"/>
      <c r="AX576" s="172"/>
      <c r="AY576" s="172"/>
      <c r="AZ576" s="172"/>
      <c r="BA576" s="172"/>
      <c r="BB576" s="172"/>
      <c r="BC576" s="172"/>
      <c r="BD576" s="172"/>
      <c r="BE576" s="172"/>
      <c r="BF576" s="172"/>
      <c r="BG576" s="172"/>
      <c r="BH576" s="172"/>
      <c r="BI576" s="172"/>
      <c r="BJ576" s="172"/>
      <c r="BK576" s="172"/>
      <c r="BL576" s="172"/>
      <c r="BM576" s="172"/>
      <c r="BN576" s="172"/>
      <c r="BO576" s="172"/>
      <c r="BP576" s="172"/>
      <c r="BQ576" s="172"/>
      <c r="BR576" s="172"/>
      <c r="BS576" s="172"/>
      <c r="BT576" s="172"/>
      <c r="BU576" s="172"/>
      <c r="BV576" s="172"/>
      <c r="BW576" s="172"/>
      <c r="BX576" s="172"/>
      <c r="BY576" s="172"/>
      <c r="BZ576" s="172"/>
      <c r="CA576" s="172"/>
      <c r="CB576" s="172"/>
      <c r="CC576" s="172"/>
      <c r="CD576" s="172"/>
      <c r="CE576" s="172"/>
      <c r="CF576" s="172"/>
      <c r="CG576" s="172"/>
      <c r="CH576" s="172"/>
      <c r="CI576" s="172"/>
      <c r="CJ576" s="172"/>
      <c r="CK576" s="172"/>
      <c r="CL576" s="172"/>
      <c r="CM576" s="172"/>
      <c r="CN576" s="172"/>
      <c r="CO576" s="172"/>
      <c r="CP576" s="172"/>
      <c r="CQ576" s="172"/>
      <c r="CR576" s="172"/>
      <c r="CS576" s="172"/>
      <c r="CT576" s="172"/>
      <c r="CU576" s="172"/>
      <c r="CV576" s="172"/>
      <c r="CW576" s="172"/>
      <c r="CX576" s="172"/>
      <c r="CY576" s="172"/>
      <c r="CZ576" s="172"/>
      <c r="DA576" s="172"/>
      <c r="DB576" s="172"/>
      <c r="DC576" s="172"/>
      <c r="DD576" s="172"/>
      <c r="DE576" s="172"/>
      <c r="DF576" s="172"/>
      <c r="DG576" s="172"/>
      <c r="DH576" s="172"/>
      <c r="DI576" s="172"/>
    </row>
    <row r="577" spans="1:113" s="225" customFormat="1" ht="15" hidden="1" customHeight="1">
      <c r="A577" s="178" t="s">
        <v>821</v>
      </c>
      <c r="B577" s="243"/>
      <c r="C577" s="242"/>
      <c r="D577" s="241"/>
      <c r="E577" s="240"/>
      <c r="F577" s="239"/>
      <c r="G577" s="238"/>
      <c r="H577" s="231"/>
      <c r="I577" s="237"/>
      <c r="J577" s="236"/>
      <c r="K577" s="236"/>
      <c r="L577" s="236"/>
      <c r="M577" s="236"/>
      <c r="N577" s="236"/>
      <c r="O577" s="236"/>
      <c r="P577" s="236"/>
      <c r="Q577" s="236"/>
      <c r="R577" s="236"/>
      <c r="S577" s="236"/>
      <c r="T577" s="236"/>
      <c r="U577" s="236"/>
      <c r="V577" s="236"/>
      <c r="W577" s="236"/>
      <c r="X577" s="236"/>
      <c r="Y577" s="236"/>
      <c r="Z577" s="236"/>
      <c r="AA577" s="236"/>
      <c r="AB577" s="236"/>
      <c r="AC577" s="236"/>
      <c r="AD577" s="236"/>
      <c r="AE577" s="236"/>
      <c r="AF577" s="236"/>
      <c r="AG577" s="236"/>
      <c r="AH577" s="236"/>
      <c r="AI577" s="236"/>
      <c r="AJ577" s="236"/>
      <c r="AK577" s="236"/>
      <c r="AL577" s="236"/>
      <c r="AM577" s="236"/>
      <c r="AN577" s="236"/>
      <c r="AO577" s="236"/>
      <c r="AP577" s="236"/>
      <c r="AQ577" s="236"/>
      <c r="AR577" s="236"/>
      <c r="AS577" s="177">
        <f t="shared" si="11"/>
        <v>0</v>
      </c>
      <c r="AT577" s="172"/>
      <c r="AU577" s="173"/>
      <c r="AV577" s="173"/>
      <c r="AW577" s="173"/>
      <c r="AX577" s="172"/>
      <c r="AY577" s="172"/>
      <c r="AZ577" s="172"/>
      <c r="BA577" s="172"/>
      <c r="BB577" s="172"/>
      <c r="BC577" s="172"/>
      <c r="BD577" s="172"/>
      <c r="BE577" s="172"/>
      <c r="BF577" s="172"/>
      <c r="BG577" s="172"/>
      <c r="BH577" s="172"/>
      <c r="BI577" s="172"/>
      <c r="BJ577" s="172"/>
      <c r="BK577" s="172"/>
      <c r="BL577" s="172"/>
      <c r="BM577" s="172"/>
      <c r="BN577" s="172"/>
      <c r="BO577" s="172"/>
      <c r="BP577" s="172"/>
      <c r="BQ577" s="172"/>
      <c r="BR577" s="172"/>
      <c r="BS577" s="172"/>
      <c r="BT577" s="172"/>
      <c r="BU577" s="172"/>
      <c r="BV577" s="172"/>
      <c r="BW577" s="172"/>
      <c r="BX577" s="172"/>
      <c r="BY577" s="172"/>
      <c r="BZ577" s="172"/>
      <c r="CA577" s="172"/>
      <c r="CB577" s="172"/>
      <c r="CC577" s="172"/>
      <c r="CD577" s="172"/>
      <c r="CE577" s="172"/>
      <c r="CF577" s="172"/>
      <c r="CG577" s="172"/>
      <c r="CH577" s="172"/>
      <c r="CI577" s="172"/>
      <c r="CJ577" s="172"/>
      <c r="CK577" s="172"/>
      <c r="CL577" s="172"/>
      <c r="CM577" s="172"/>
      <c r="CN577" s="172"/>
      <c r="CO577" s="172"/>
      <c r="CP577" s="172"/>
      <c r="CQ577" s="172"/>
      <c r="CR577" s="172"/>
      <c r="CS577" s="172"/>
      <c r="CT577" s="172"/>
      <c r="CU577" s="172"/>
      <c r="CV577" s="172"/>
      <c r="CW577" s="172"/>
      <c r="CX577" s="172"/>
      <c r="CY577" s="172"/>
      <c r="CZ577" s="172"/>
      <c r="DA577" s="172"/>
      <c r="DB577" s="172"/>
      <c r="DC577" s="172"/>
      <c r="DD577" s="172"/>
      <c r="DE577" s="172"/>
      <c r="DF577" s="172"/>
      <c r="DG577" s="172"/>
      <c r="DH577" s="172"/>
      <c r="DI577" s="172"/>
    </row>
    <row r="578" spans="1:113" s="225" customFormat="1" hidden="1">
      <c r="A578" s="178" t="s">
        <v>822</v>
      </c>
      <c r="B578" s="243"/>
      <c r="C578" s="242"/>
      <c r="D578" s="241"/>
      <c r="E578" s="240"/>
      <c r="F578" s="239"/>
      <c r="G578" s="238"/>
      <c r="H578" s="231"/>
      <c r="I578" s="237"/>
      <c r="J578" s="236"/>
      <c r="K578" s="236"/>
      <c r="L578" s="236"/>
      <c r="M578" s="236"/>
      <c r="N578" s="236"/>
      <c r="O578" s="236"/>
      <c r="P578" s="236"/>
      <c r="Q578" s="236"/>
      <c r="R578" s="236"/>
      <c r="S578" s="236"/>
      <c r="T578" s="236"/>
      <c r="U578" s="236"/>
      <c r="V578" s="236"/>
      <c r="W578" s="236"/>
      <c r="X578" s="236"/>
      <c r="Y578" s="236"/>
      <c r="Z578" s="236"/>
      <c r="AA578" s="236"/>
      <c r="AB578" s="236"/>
      <c r="AC578" s="236"/>
      <c r="AD578" s="236"/>
      <c r="AE578" s="236"/>
      <c r="AF578" s="236"/>
      <c r="AG578" s="236"/>
      <c r="AH578" s="236"/>
      <c r="AI578" s="236"/>
      <c r="AJ578" s="236"/>
      <c r="AK578" s="236"/>
      <c r="AL578" s="236"/>
      <c r="AM578" s="236"/>
      <c r="AN578" s="236"/>
      <c r="AO578" s="236"/>
      <c r="AP578" s="236"/>
      <c r="AQ578" s="236"/>
      <c r="AR578" s="236"/>
      <c r="AS578" s="177">
        <f t="shared" si="11"/>
        <v>0</v>
      </c>
      <c r="AT578" s="172"/>
      <c r="AU578" s="173"/>
      <c r="AV578" s="173"/>
      <c r="AW578" s="173"/>
      <c r="AX578" s="172"/>
      <c r="AY578" s="172"/>
      <c r="AZ578" s="172"/>
      <c r="BA578" s="172"/>
      <c r="BB578" s="172"/>
      <c r="BC578" s="172"/>
      <c r="BD578" s="172"/>
      <c r="BE578" s="172"/>
      <c r="BF578" s="172"/>
      <c r="BG578" s="172"/>
      <c r="BH578" s="172"/>
      <c r="BI578" s="172"/>
      <c r="BJ578" s="172"/>
      <c r="BK578" s="172"/>
      <c r="BL578" s="172"/>
      <c r="BM578" s="172"/>
      <c r="BN578" s="172"/>
      <c r="BO578" s="172"/>
      <c r="BP578" s="172"/>
      <c r="BQ578" s="172"/>
      <c r="BR578" s="172"/>
      <c r="BS578" s="172"/>
      <c r="BT578" s="172"/>
      <c r="BU578" s="172"/>
      <c r="BV578" s="172"/>
      <c r="BW578" s="172"/>
      <c r="BX578" s="172"/>
      <c r="BY578" s="172"/>
      <c r="BZ578" s="172"/>
      <c r="CA578" s="172"/>
      <c r="CB578" s="172"/>
      <c r="CC578" s="172"/>
      <c r="CD578" s="172"/>
      <c r="CE578" s="172"/>
      <c r="CF578" s="172"/>
      <c r="CG578" s="172"/>
      <c r="CH578" s="172"/>
      <c r="CI578" s="172"/>
      <c r="CJ578" s="172"/>
      <c r="CK578" s="172"/>
      <c r="CL578" s="172"/>
      <c r="CM578" s="172"/>
      <c r="CN578" s="172"/>
      <c r="CO578" s="172"/>
      <c r="CP578" s="172"/>
      <c r="CQ578" s="172"/>
      <c r="CR578" s="172"/>
      <c r="CS578" s="172"/>
      <c r="CT578" s="172"/>
      <c r="CU578" s="172"/>
      <c r="CV578" s="172"/>
      <c r="CW578" s="172"/>
      <c r="CX578" s="172"/>
      <c r="CY578" s="172"/>
      <c r="CZ578" s="172"/>
      <c r="DA578" s="172"/>
      <c r="DB578" s="172"/>
      <c r="DC578" s="172"/>
      <c r="DD578" s="172"/>
      <c r="DE578" s="172"/>
      <c r="DF578" s="172"/>
      <c r="DG578" s="172"/>
      <c r="DH578" s="172"/>
      <c r="DI578" s="172"/>
    </row>
    <row r="579" spans="1:113" s="225" customFormat="1" hidden="1">
      <c r="A579" s="178" t="s">
        <v>823</v>
      </c>
      <c r="B579" s="243"/>
      <c r="C579" s="242"/>
      <c r="D579" s="241"/>
      <c r="E579" s="240"/>
      <c r="F579" s="239"/>
      <c r="G579" s="238"/>
      <c r="H579" s="231"/>
      <c r="I579" s="237"/>
      <c r="J579" s="236"/>
      <c r="K579" s="236"/>
      <c r="L579" s="236"/>
      <c r="M579" s="236"/>
      <c r="N579" s="236"/>
      <c r="O579" s="236"/>
      <c r="P579" s="236"/>
      <c r="Q579" s="236"/>
      <c r="R579" s="236"/>
      <c r="S579" s="236"/>
      <c r="T579" s="236"/>
      <c r="U579" s="236"/>
      <c r="V579" s="236"/>
      <c r="W579" s="236"/>
      <c r="X579" s="236"/>
      <c r="Y579" s="236"/>
      <c r="Z579" s="236"/>
      <c r="AA579" s="236"/>
      <c r="AB579" s="236"/>
      <c r="AC579" s="236"/>
      <c r="AD579" s="236"/>
      <c r="AE579" s="236"/>
      <c r="AF579" s="236"/>
      <c r="AG579" s="236"/>
      <c r="AH579" s="236"/>
      <c r="AI579" s="236"/>
      <c r="AJ579" s="236"/>
      <c r="AK579" s="236"/>
      <c r="AL579" s="236"/>
      <c r="AM579" s="236"/>
      <c r="AN579" s="236"/>
      <c r="AO579" s="236"/>
      <c r="AP579" s="236"/>
      <c r="AQ579" s="236"/>
      <c r="AR579" s="236"/>
      <c r="AS579" s="177">
        <f t="shared" si="11"/>
        <v>0</v>
      </c>
      <c r="AT579" s="172"/>
      <c r="AU579" s="173"/>
      <c r="AV579" s="173"/>
      <c r="AW579" s="173"/>
      <c r="AX579" s="172"/>
      <c r="AY579" s="172"/>
      <c r="AZ579" s="172"/>
      <c r="BA579" s="172"/>
      <c r="BB579" s="172"/>
      <c r="BC579" s="172"/>
      <c r="BD579" s="172"/>
      <c r="BE579" s="172"/>
      <c r="BF579" s="172"/>
      <c r="BG579" s="172"/>
      <c r="BH579" s="172"/>
      <c r="BI579" s="172"/>
      <c r="BJ579" s="172"/>
      <c r="BK579" s="172"/>
      <c r="BL579" s="172"/>
      <c r="BM579" s="172"/>
      <c r="BN579" s="172"/>
      <c r="BO579" s="172"/>
      <c r="BP579" s="172"/>
      <c r="BQ579" s="172"/>
      <c r="BR579" s="172"/>
      <c r="BS579" s="172"/>
      <c r="BT579" s="172"/>
      <c r="BU579" s="172"/>
      <c r="BV579" s="172"/>
      <c r="BW579" s="172"/>
      <c r="BX579" s="172"/>
      <c r="BY579" s="172"/>
      <c r="BZ579" s="172"/>
      <c r="CA579" s="172"/>
      <c r="CB579" s="172"/>
      <c r="CC579" s="172"/>
      <c r="CD579" s="172"/>
      <c r="CE579" s="172"/>
      <c r="CF579" s="172"/>
      <c r="CG579" s="172"/>
      <c r="CH579" s="172"/>
      <c r="CI579" s="172"/>
      <c r="CJ579" s="172"/>
      <c r="CK579" s="172"/>
      <c r="CL579" s="172"/>
      <c r="CM579" s="172"/>
      <c r="CN579" s="172"/>
      <c r="CO579" s="172"/>
      <c r="CP579" s="172"/>
      <c r="CQ579" s="172"/>
      <c r="CR579" s="172"/>
      <c r="CS579" s="172"/>
      <c r="CT579" s="172"/>
      <c r="CU579" s="172"/>
      <c r="CV579" s="172"/>
      <c r="CW579" s="172"/>
      <c r="CX579" s="172"/>
      <c r="CY579" s="172"/>
      <c r="CZ579" s="172"/>
      <c r="DA579" s="172"/>
      <c r="DB579" s="172"/>
      <c r="DC579" s="172"/>
      <c r="DD579" s="172"/>
      <c r="DE579" s="172"/>
      <c r="DF579" s="172"/>
      <c r="DG579" s="172"/>
      <c r="DH579" s="172"/>
      <c r="DI579" s="172"/>
    </row>
    <row r="580" spans="1:113" hidden="1">
      <c r="A580" s="178" t="s">
        <v>824</v>
      </c>
      <c r="B580" s="243"/>
      <c r="C580" s="242"/>
      <c r="D580" s="241"/>
      <c r="E580" s="240"/>
      <c r="F580" s="239"/>
      <c r="G580" s="238"/>
      <c r="H580" s="231"/>
      <c r="I580" s="237"/>
      <c r="J580" s="236"/>
      <c r="K580" s="236"/>
      <c r="L580" s="236"/>
      <c r="M580" s="236"/>
      <c r="N580" s="236"/>
      <c r="O580" s="236"/>
      <c r="P580" s="236"/>
      <c r="Q580" s="236"/>
      <c r="R580" s="236"/>
      <c r="S580" s="236"/>
      <c r="T580" s="236"/>
      <c r="U580" s="236"/>
      <c r="V580" s="236"/>
      <c r="W580" s="236"/>
      <c r="X580" s="236"/>
      <c r="Y580" s="236"/>
      <c r="Z580" s="236"/>
      <c r="AA580" s="236"/>
      <c r="AB580" s="236"/>
      <c r="AC580" s="236"/>
      <c r="AD580" s="236"/>
      <c r="AE580" s="236"/>
      <c r="AF580" s="236"/>
      <c r="AG580" s="236"/>
      <c r="AH580" s="236"/>
      <c r="AI580" s="236"/>
      <c r="AJ580" s="236"/>
      <c r="AK580" s="236"/>
      <c r="AL580" s="236"/>
      <c r="AM580" s="236"/>
      <c r="AN580" s="236"/>
      <c r="AO580" s="236"/>
      <c r="AP580" s="236"/>
      <c r="AQ580" s="236"/>
      <c r="AR580" s="236"/>
      <c r="AS580" s="177">
        <f t="shared" si="11"/>
        <v>0</v>
      </c>
    </row>
    <row r="581" spans="1:113" s="225" customFormat="1" hidden="1">
      <c r="A581" s="178" t="s">
        <v>825</v>
      </c>
      <c r="B581" s="243"/>
      <c r="C581" s="242"/>
      <c r="D581" s="241"/>
      <c r="E581" s="240"/>
      <c r="F581" s="239"/>
      <c r="G581" s="238"/>
      <c r="H581" s="231"/>
      <c r="I581" s="237"/>
      <c r="J581" s="236"/>
      <c r="K581" s="236"/>
      <c r="L581" s="236"/>
      <c r="M581" s="236"/>
      <c r="N581" s="236"/>
      <c r="O581" s="236"/>
      <c r="P581" s="236"/>
      <c r="Q581" s="236"/>
      <c r="R581" s="236"/>
      <c r="S581" s="236"/>
      <c r="T581" s="236"/>
      <c r="U581" s="236"/>
      <c r="V581" s="236"/>
      <c r="W581" s="236"/>
      <c r="X581" s="236"/>
      <c r="Y581" s="236"/>
      <c r="Z581" s="236"/>
      <c r="AA581" s="236"/>
      <c r="AB581" s="236"/>
      <c r="AC581" s="236"/>
      <c r="AD581" s="236"/>
      <c r="AE581" s="236"/>
      <c r="AF581" s="236"/>
      <c r="AG581" s="236"/>
      <c r="AH581" s="236"/>
      <c r="AI581" s="236"/>
      <c r="AJ581" s="236"/>
      <c r="AK581" s="236"/>
      <c r="AL581" s="236"/>
      <c r="AM581" s="236"/>
      <c r="AN581" s="236"/>
      <c r="AO581" s="236"/>
      <c r="AP581" s="236"/>
      <c r="AQ581" s="236"/>
      <c r="AR581" s="236"/>
      <c r="AS581" s="177">
        <f t="shared" ref="AS581:AS644" si="12">SUM(J581:AR581)</f>
        <v>0</v>
      </c>
      <c r="AT581" s="172"/>
      <c r="AU581" s="173"/>
      <c r="AV581" s="173"/>
      <c r="AW581" s="173"/>
      <c r="AX581" s="172"/>
      <c r="AY581" s="172"/>
      <c r="AZ581" s="172"/>
      <c r="BA581" s="172"/>
      <c r="BB581" s="172"/>
      <c r="BC581" s="172"/>
      <c r="BD581" s="172"/>
      <c r="BE581" s="172"/>
      <c r="BF581" s="172"/>
      <c r="BG581" s="172"/>
      <c r="BH581" s="172"/>
      <c r="BI581" s="172"/>
      <c r="BJ581" s="172"/>
      <c r="BK581" s="172"/>
      <c r="BL581" s="172"/>
      <c r="BM581" s="172"/>
      <c r="BN581" s="172"/>
      <c r="BO581" s="172"/>
      <c r="BP581" s="172"/>
      <c r="BQ581" s="172"/>
      <c r="BR581" s="172"/>
      <c r="BS581" s="172"/>
      <c r="BT581" s="172"/>
      <c r="BU581" s="172"/>
      <c r="BV581" s="172"/>
      <c r="BW581" s="172"/>
      <c r="BX581" s="172"/>
      <c r="BY581" s="172"/>
      <c r="BZ581" s="172"/>
      <c r="CA581" s="172"/>
      <c r="CB581" s="172"/>
      <c r="CC581" s="172"/>
      <c r="CD581" s="172"/>
      <c r="CE581" s="172"/>
      <c r="CF581" s="172"/>
      <c r="CG581" s="172"/>
      <c r="CH581" s="172"/>
      <c r="CI581" s="172"/>
      <c r="CJ581" s="172"/>
      <c r="CK581" s="172"/>
      <c r="CL581" s="172"/>
      <c r="CM581" s="172"/>
      <c r="CN581" s="172"/>
      <c r="CO581" s="172"/>
      <c r="CP581" s="172"/>
      <c r="CQ581" s="172"/>
      <c r="CR581" s="172"/>
      <c r="CS581" s="172"/>
      <c r="CT581" s="172"/>
      <c r="CU581" s="172"/>
      <c r="CV581" s="172"/>
      <c r="CW581" s="172"/>
      <c r="CX581" s="172"/>
      <c r="CY581" s="172"/>
      <c r="CZ581" s="172"/>
      <c r="DA581" s="172"/>
      <c r="DB581" s="172"/>
      <c r="DC581" s="172"/>
      <c r="DD581" s="172"/>
      <c r="DE581" s="172"/>
      <c r="DF581" s="172"/>
      <c r="DG581" s="172"/>
      <c r="DH581" s="172"/>
      <c r="DI581" s="172"/>
    </row>
    <row r="582" spans="1:113" s="225" customFormat="1" hidden="1">
      <c r="A582" s="178" t="s">
        <v>826</v>
      </c>
      <c r="B582" s="243"/>
      <c r="C582" s="242"/>
      <c r="D582" s="241"/>
      <c r="E582" s="240"/>
      <c r="F582" s="239"/>
      <c r="G582" s="238"/>
      <c r="H582" s="231"/>
      <c r="I582" s="237"/>
      <c r="J582" s="236"/>
      <c r="K582" s="236"/>
      <c r="L582" s="236"/>
      <c r="M582" s="236"/>
      <c r="N582" s="236"/>
      <c r="O582" s="236"/>
      <c r="P582" s="236"/>
      <c r="Q582" s="236"/>
      <c r="R582" s="236"/>
      <c r="S582" s="236"/>
      <c r="T582" s="236"/>
      <c r="U582" s="236"/>
      <c r="V582" s="236"/>
      <c r="W582" s="236"/>
      <c r="X582" s="236"/>
      <c r="Y582" s="236"/>
      <c r="Z582" s="236"/>
      <c r="AA582" s="236"/>
      <c r="AB582" s="236"/>
      <c r="AC582" s="236"/>
      <c r="AD582" s="236"/>
      <c r="AE582" s="236"/>
      <c r="AF582" s="236"/>
      <c r="AG582" s="236"/>
      <c r="AH582" s="236"/>
      <c r="AI582" s="236"/>
      <c r="AJ582" s="236"/>
      <c r="AK582" s="236"/>
      <c r="AL582" s="236"/>
      <c r="AM582" s="236"/>
      <c r="AN582" s="236"/>
      <c r="AO582" s="236"/>
      <c r="AP582" s="236"/>
      <c r="AQ582" s="236"/>
      <c r="AR582" s="236"/>
      <c r="AS582" s="177">
        <f t="shared" si="12"/>
        <v>0</v>
      </c>
      <c r="AT582" s="172"/>
      <c r="AU582" s="173"/>
      <c r="AV582" s="173"/>
      <c r="AW582" s="173"/>
      <c r="AX582" s="172"/>
      <c r="AY582" s="172"/>
      <c r="AZ582" s="172"/>
      <c r="BA582" s="172"/>
      <c r="BB582" s="172"/>
      <c r="BC582" s="172"/>
      <c r="BD582" s="172"/>
      <c r="BE582" s="172"/>
      <c r="BF582" s="172"/>
      <c r="BG582" s="172"/>
      <c r="BH582" s="172"/>
      <c r="BI582" s="172"/>
      <c r="BJ582" s="172"/>
      <c r="BK582" s="172"/>
      <c r="BL582" s="172"/>
      <c r="BM582" s="172"/>
      <c r="BN582" s="172"/>
      <c r="BO582" s="172"/>
      <c r="BP582" s="172"/>
      <c r="BQ582" s="172"/>
      <c r="BR582" s="172"/>
      <c r="BS582" s="172"/>
      <c r="BT582" s="172"/>
      <c r="BU582" s="172"/>
      <c r="BV582" s="172"/>
      <c r="BW582" s="172"/>
      <c r="BX582" s="172"/>
      <c r="BY582" s="172"/>
      <c r="BZ582" s="172"/>
      <c r="CA582" s="172"/>
      <c r="CB582" s="172"/>
      <c r="CC582" s="172"/>
      <c r="CD582" s="172"/>
      <c r="CE582" s="172"/>
      <c r="CF582" s="172"/>
      <c r="CG582" s="172"/>
      <c r="CH582" s="172"/>
      <c r="CI582" s="172"/>
      <c r="CJ582" s="172"/>
      <c r="CK582" s="172"/>
      <c r="CL582" s="172"/>
      <c r="CM582" s="172"/>
      <c r="CN582" s="172"/>
      <c r="CO582" s="172"/>
      <c r="CP582" s="172"/>
      <c r="CQ582" s="172"/>
      <c r="CR582" s="172"/>
      <c r="CS582" s="172"/>
      <c r="CT582" s="172"/>
      <c r="CU582" s="172"/>
      <c r="CV582" s="172"/>
      <c r="CW582" s="172"/>
      <c r="CX582" s="172"/>
      <c r="CY582" s="172"/>
      <c r="CZ582" s="172"/>
      <c r="DA582" s="172"/>
      <c r="DB582" s="172"/>
      <c r="DC582" s="172"/>
      <c r="DD582" s="172"/>
      <c r="DE582" s="172"/>
      <c r="DF582" s="172"/>
      <c r="DG582" s="172"/>
      <c r="DH582" s="172"/>
      <c r="DI582" s="172"/>
    </row>
    <row r="583" spans="1:113" s="225" customFormat="1" ht="15" hidden="1" customHeight="1">
      <c r="A583" s="178" t="s">
        <v>827</v>
      </c>
      <c r="B583" s="243"/>
      <c r="C583" s="242"/>
      <c r="D583" s="241"/>
      <c r="E583" s="240"/>
      <c r="F583" s="239"/>
      <c r="G583" s="238"/>
      <c r="H583" s="231"/>
      <c r="I583" s="237"/>
      <c r="J583" s="236"/>
      <c r="K583" s="236"/>
      <c r="L583" s="236"/>
      <c r="M583" s="236"/>
      <c r="N583" s="236"/>
      <c r="O583" s="236"/>
      <c r="P583" s="236"/>
      <c r="Q583" s="236"/>
      <c r="R583" s="236"/>
      <c r="S583" s="236"/>
      <c r="T583" s="236"/>
      <c r="U583" s="236"/>
      <c r="V583" s="236"/>
      <c r="W583" s="236"/>
      <c r="X583" s="236"/>
      <c r="Y583" s="236"/>
      <c r="Z583" s="236"/>
      <c r="AA583" s="236"/>
      <c r="AB583" s="236"/>
      <c r="AC583" s="236"/>
      <c r="AD583" s="236"/>
      <c r="AE583" s="236"/>
      <c r="AF583" s="236"/>
      <c r="AG583" s="236"/>
      <c r="AH583" s="236"/>
      <c r="AI583" s="236"/>
      <c r="AJ583" s="236"/>
      <c r="AK583" s="236"/>
      <c r="AL583" s="236"/>
      <c r="AM583" s="236"/>
      <c r="AN583" s="236"/>
      <c r="AO583" s="236"/>
      <c r="AP583" s="236"/>
      <c r="AQ583" s="236"/>
      <c r="AR583" s="236"/>
      <c r="AS583" s="177">
        <f t="shared" si="12"/>
        <v>0</v>
      </c>
      <c r="AT583" s="172"/>
      <c r="AU583" s="173"/>
      <c r="AV583" s="173"/>
      <c r="AW583" s="173"/>
      <c r="AX583" s="172"/>
      <c r="AY583" s="172"/>
      <c r="AZ583" s="172"/>
      <c r="BA583" s="172"/>
      <c r="BB583" s="172"/>
      <c r="BC583" s="172"/>
      <c r="BD583" s="172"/>
      <c r="BE583" s="172"/>
      <c r="BF583" s="172"/>
      <c r="BG583" s="172"/>
      <c r="BH583" s="172"/>
      <c r="BI583" s="172"/>
      <c r="BJ583" s="172"/>
      <c r="BK583" s="172"/>
      <c r="BL583" s="172"/>
      <c r="BM583" s="172"/>
      <c r="BN583" s="172"/>
      <c r="BO583" s="172"/>
      <c r="BP583" s="172"/>
      <c r="BQ583" s="172"/>
      <c r="BR583" s="172"/>
      <c r="BS583" s="172"/>
      <c r="BT583" s="172"/>
      <c r="BU583" s="172"/>
      <c r="BV583" s="172"/>
      <c r="BW583" s="172"/>
      <c r="BX583" s="172"/>
      <c r="BY583" s="172"/>
      <c r="BZ583" s="172"/>
      <c r="CA583" s="172"/>
      <c r="CB583" s="172"/>
      <c r="CC583" s="172"/>
      <c r="CD583" s="172"/>
      <c r="CE583" s="172"/>
      <c r="CF583" s="172"/>
      <c r="CG583" s="172"/>
      <c r="CH583" s="172"/>
      <c r="CI583" s="172"/>
      <c r="CJ583" s="172"/>
      <c r="CK583" s="172"/>
      <c r="CL583" s="172"/>
      <c r="CM583" s="172"/>
      <c r="CN583" s="172"/>
      <c r="CO583" s="172"/>
      <c r="CP583" s="172"/>
      <c r="CQ583" s="172"/>
      <c r="CR583" s="172"/>
      <c r="CS583" s="172"/>
      <c r="CT583" s="172"/>
      <c r="CU583" s="172"/>
      <c r="CV583" s="172"/>
      <c r="CW583" s="172"/>
      <c r="CX583" s="172"/>
      <c r="CY583" s="172"/>
      <c r="CZ583" s="172"/>
      <c r="DA583" s="172"/>
      <c r="DB583" s="172"/>
      <c r="DC583" s="172"/>
      <c r="DD583" s="172"/>
      <c r="DE583" s="172"/>
      <c r="DF583" s="172"/>
      <c r="DG583" s="172"/>
      <c r="DH583" s="172"/>
      <c r="DI583" s="172"/>
    </row>
    <row r="584" spans="1:113" s="225" customFormat="1" ht="15" hidden="1" customHeight="1">
      <c r="A584" s="178" t="s">
        <v>828</v>
      </c>
      <c r="B584" s="243"/>
      <c r="C584" s="242"/>
      <c r="D584" s="241"/>
      <c r="E584" s="240"/>
      <c r="F584" s="239"/>
      <c r="G584" s="238"/>
      <c r="H584" s="231"/>
      <c r="I584" s="237"/>
      <c r="J584" s="236"/>
      <c r="K584" s="236"/>
      <c r="L584" s="236"/>
      <c r="M584" s="236"/>
      <c r="N584" s="236"/>
      <c r="O584" s="236"/>
      <c r="P584" s="236"/>
      <c r="Q584" s="236"/>
      <c r="R584" s="236"/>
      <c r="S584" s="236"/>
      <c r="T584" s="236"/>
      <c r="U584" s="236"/>
      <c r="V584" s="236"/>
      <c r="W584" s="236"/>
      <c r="X584" s="236"/>
      <c r="Y584" s="236"/>
      <c r="Z584" s="236"/>
      <c r="AA584" s="236"/>
      <c r="AB584" s="236"/>
      <c r="AC584" s="236"/>
      <c r="AD584" s="236"/>
      <c r="AE584" s="236"/>
      <c r="AF584" s="236"/>
      <c r="AG584" s="236"/>
      <c r="AH584" s="236"/>
      <c r="AI584" s="236"/>
      <c r="AJ584" s="236"/>
      <c r="AK584" s="236"/>
      <c r="AL584" s="236"/>
      <c r="AM584" s="236"/>
      <c r="AN584" s="236"/>
      <c r="AO584" s="236"/>
      <c r="AP584" s="236"/>
      <c r="AQ584" s="236"/>
      <c r="AR584" s="236"/>
      <c r="AS584" s="177">
        <f t="shared" si="12"/>
        <v>0</v>
      </c>
      <c r="AT584" s="172"/>
      <c r="AU584" s="173"/>
      <c r="AV584" s="173"/>
      <c r="AW584" s="173"/>
      <c r="AX584" s="172"/>
      <c r="AY584" s="172"/>
      <c r="AZ584" s="172"/>
      <c r="BA584" s="172"/>
      <c r="BB584" s="172"/>
      <c r="BC584" s="172"/>
      <c r="BD584" s="172"/>
      <c r="BE584" s="172"/>
      <c r="BF584" s="172"/>
      <c r="BG584" s="172"/>
      <c r="BH584" s="172"/>
      <c r="BI584" s="172"/>
      <c r="BJ584" s="172"/>
      <c r="BK584" s="172"/>
      <c r="BL584" s="172"/>
      <c r="BM584" s="172"/>
      <c r="BN584" s="172"/>
      <c r="BO584" s="172"/>
      <c r="BP584" s="172"/>
      <c r="BQ584" s="172"/>
      <c r="BR584" s="172"/>
      <c r="BS584" s="172"/>
      <c r="BT584" s="172"/>
      <c r="BU584" s="172"/>
      <c r="BV584" s="172"/>
      <c r="BW584" s="172"/>
      <c r="BX584" s="172"/>
      <c r="BY584" s="172"/>
      <c r="BZ584" s="172"/>
      <c r="CA584" s="172"/>
      <c r="CB584" s="172"/>
      <c r="CC584" s="172"/>
      <c r="CD584" s="172"/>
      <c r="CE584" s="172"/>
      <c r="CF584" s="172"/>
      <c r="CG584" s="172"/>
      <c r="CH584" s="172"/>
      <c r="CI584" s="172"/>
      <c r="CJ584" s="172"/>
      <c r="CK584" s="172"/>
      <c r="CL584" s="172"/>
      <c r="CM584" s="172"/>
      <c r="CN584" s="172"/>
      <c r="CO584" s="172"/>
      <c r="CP584" s="172"/>
      <c r="CQ584" s="172"/>
      <c r="CR584" s="172"/>
      <c r="CS584" s="172"/>
      <c r="CT584" s="172"/>
      <c r="CU584" s="172"/>
      <c r="CV584" s="172"/>
      <c r="CW584" s="172"/>
      <c r="CX584" s="172"/>
      <c r="CY584" s="172"/>
      <c r="CZ584" s="172"/>
      <c r="DA584" s="172"/>
      <c r="DB584" s="172"/>
      <c r="DC584" s="172"/>
      <c r="DD584" s="172"/>
      <c r="DE584" s="172"/>
      <c r="DF584" s="172"/>
      <c r="DG584" s="172"/>
      <c r="DH584" s="172"/>
      <c r="DI584" s="172"/>
    </row>
    <row r="585" spans="1:113" s="225" customFormat="1" ht="15" hidden="1" customHeight="1">
      <c r="A585" s="178" t="s">
        <v>829</v>
      </c>
      <c r="B585" s="243"/>
      <c r="C585" s="242"/>
      <c r="D585" s="241"/>
      <c r="E585" s="240"/>
      <c r="F585" s="239"/>
      <c r="G585" s="238"/>
      <c r="H585" s="231"/>
      <c r="I585" s="237"/>
      <c r="J585" s="236"/>
      <c r="K585" s="236"/>
      <c r="L585" s="236"/>
      <c r="M585" s="236"/>
      <c r="N585" s="236"/>
      <c r="O585" s="236"/>
      <c r="P585" s="236"/>
      <c r="Q585" s="236"/>
      <c r="R585" s="236"/>
      <c r="S585" s="236"/>
      <c r="T585" s="236"/>
      <c r="U585" s="236"/>
      <c r="V585" s="236"/>
      <c r="W585" s="236"/>
      <c r="X585" s="236"/>
      <c r="Y585" s="236"/>
      <c r="Z585" s="236"/>
      <c r="AA585" s="236"/>
      <c r="AB585" s="236"/>
      <c r="AC585" s="236"/>
      <c r="AD585" s="236"/>
      <c r="AE585" s="236"/>
      <c r="AF585" s="236"/>
      <c r="AG585" s="236"/>
      <c r="AH585" s="236"/>
      <c r="AI585" s="236"/>
      <c r="AJ585" s="236"/>
      <c r="AK585" s="236"/>
      <c r="AL585" s="236"/>
      <c r="AM585" s="236"/>
      <c r="AN585" s="236"/>
      <c r="AO585" s="236"/>
      <c r="AP585" s="236"/>
      <c r="AQ585" s="236"/>
      <c r="AR585" s="236"/>
      <c r="AS585" s="177">
        <f t="shared" si="12"/>
        <v>0</v>
      </c>
      <c r="AT585" s="172"/>
      <c r="AU585" s="173"/>
      <c r="AV585" s="173"/>
      <c r="AW585" s="173"/>
      <c r="AX585" s="172"/>
      <c r="AY585" s="172"/>
      <c r="AZ585" s="172"/>
      <c r="BA585" s="172"/>
      <c r="BB585" s="172"/>
      <c r="BC585" s="172"/>
      <c r="BD585" s="172"/>
      <c r="BE585" s="172"/>
      <c r="BF585" s="172"/>
      <c r="BG585" s="172"/>
      <c r="BH585" s="172"/>
      <c r="BI585" s="172"/>
      <c r="BJ585" s="172"/>
      <c r="BK585" s="172"/>
      <c r="BL585" s="172"/>
      <c r="BM585" s="172"/>
      <c r="BN585" s="172"/>
      <c r="BO585" s="172"/>
      <c r="BP585" s="172"/>
      <c r="BQ585" s="172"/>
      <c r="BR585" s="172"/>
      <c r="BS585" s="172"/>
      <c r="BT585" s="172"/>
      <c r="BU585" s="172"/>
      <c r="BV585" s="172"/>
      <c r="BW585" s="172"/>
      <c r="BX585" s="172"/>
      <c r="BY585" s="172"/>
      <c r="BZ585" s="172"/>
      <c r="CA585" s="172"/>
      <c r="CB585" s="172"/>
      <c r="CC585" s="172"/>
      <c r="CD585" s="172"/>
      <c r="CE585" s="172"/>
      <c r="CF585" s="172"/>
      <c r="CG585" s="172"/>
      <c r="CH585" s="172"/>
      <c r="CI585" s="172"/>
      <c r="CJ585" s="172"/>
      <c r="CK585" s="172"/>
      <c r="CL585" s="172"/>
      <c r="CM585" s="172"/>
      <c r="CN585" s="172"/>
      <c r="CO585" s="172"/>
      <c r="CP585" s="172"/>
      <c r="CQ585" s="172"/>
      <c r="CR585" s="172"/>
      <c r="CS585" s="172"/>
      <c r="CT585" s="172"/>
      <c r="CU585" s="172"/>
      <c r="CV585" s="172"/>
      <c r="CW585" s="172"/>
      <c r="CX585" s="172"/>
      <c r="CY585" s="172"/>
      <c r="CZ585" s="172"/>
      <c r="DA585" s="172"/>
      <c r="DB585" s="172"/>
      <c r="DC585" s="172"/>
      <c r="DD585" s="172"/>
      <c r="DE585" s="172"/>
      <c r="DF585" s="172"/>
      <c r="DG585" s="172"/>
      <c r="DH585" s="172"/>
      <c r="DI585" s="172"/>
    </row>
    <row r="586" spans="1:113" s="225" customFormat="1" ht="15" hidden="1" customHeight="1">
      <c r="A586" s="178" t="s">
        <v>830</v>
      </c>
      <c r="B586" s="243"/>
      <c r="C586" s="242"/>
      <c r="D586" s="241"/>
      <c r="E586" s="240"/>
      <c r="F586" s="239"/>
      <c r="G586" s="238"/>
      <c r="H586" s="231"/>
      <c r="I586" s="237"/>
      <c r="J586" s="236"/>
      <c r="K586" s="236"/>
      <c r="L586" s="236"/>
      <c r="M586" s="236"/>
      <c r="N586" s="236"/>
      <c r="O586" s="236"/>
      <c r="P586" s="236"/>
      <c r="Q586" s="236"/>
      <c r="R586" s="236"/>
      <c r="S586" s="236"/>
      <c r="T586" s="236"/>
      <c r="U586" s="236"/>
      <c r="V586" s="236"/>
      <c r="W586" s="236"/>
      <c r="X586" s="236"/>
      <c r="Y586" s="236"/>
      <c r="Z586" s="236"/>
      <c r="AA586" s="236"/>
      <c r="AB586" s="236"/>
      <c r="AC586" s="236"/>
      <c r="AD586" s="236"/>
      <c r="AE586" s="236"/>
      <c r="AF586" s="236"/>
      <c r="AG586" s="236"/>
      <c r="AH586" s="236"/>
      <c r="AI586" s="236"/>
      <c r="AJ586" s="236"/>
      <c r="AK586" s="236"/>
      <c r="AL586" s="236"/>
      <c r="AM586" s="236"/>
      <c r="AN586" s="236"/>
      <c r="AO586" s="236"/>
      <c r="AP586" s="236"/>
      <c r="AQ586" s="236"/>
      <c r="AR586" s="236"/>
      <c r="AS586" s="177">
        <f t="shared" si="12"/>
        <v>0</v>
      </c>
      <c r="AT586" s="172"/>
      <c r="AU586" s="173"/>
      <c r="AV586" s="173"/>
      <c r="AW586" s="173"/>
      <c r="AX586" s="172"/>
      <c r="AY586" s="172"/>
      <c r="AZ586" s="172"/>
      <c r="BA586" s="172"/>
      <c r="BB586" s="172"/>
      <c r="BC586" s="172"/>
      <c r="BD586" s="172"/>
      <c r="BE586" s="172"/>
      <c r="BF586" s="172"/>
      <c r="BG586" s="172"/>
      <c r="BH586" s="172"/>
      <c r="BI586" s="172"/>
      <c r="BJ586" s="172"/>
      <c r="BK586" s="172"/>
      <c r="BL586" s="172"/>
      <c r="BM586" s="172"/>
      <c r="BN586" s="172"/>
      <c r="BO586" s="172"/>
      <c r="BP586" s="172"/>
      <c r="BQ586" s="172"/>
      <c r="BR586" s="172"/>
      <c r="BS586" s="172"/>
      <c r="BT586" s="172"/>
      <c r="BU586" s="172"/>
      <c r="BV586" s="172"/>
      <c r="BW586" s="172"/>
      <c r="BX586" s="172"/>
      <c r="BY586" s="172"/>
      <c r="BZ586" s="172"/>
      <c r="CA586" s="172"/>
      <c r="CB586" s="172"/>
      <c r="CC586" s="172"/>
      <c r="CD586" s="172"/>
      <c r="CE586" s="172"/>
      <c r="CF586" s="172"/>
      <c r="CG586" s="172"/>
      <c r="CH586" s="172"/>
      <c r="CI586" s="172"/>
      <c r="CJ586" s="172"/>
      <c r="CK586" s="172"/>
      <c r="CL586" s="172"/>
      <c r="CM586" s="172"/>
      <c r="CN586" s="172"/>
      <c r="CO586" s="172"/>
      <c r="CP586" s="172"/>
      <c r="CQ586" s="172"/>
      <c r="CR586" s="172"/>
      <c r="CS586" s="172"/>
      <c r="CT586" s="172"/>
      <c r="CU586" s="172"/>
      <c r="CV586" s="172"/>
      <c r="CW586" s="172"/>
      <c r="CX586" s="172"/>
      <c r="CY586" s="172"/>
      <c r="CZ586" s="172"/>
      <c r="DA586" s="172"/>
      <c r="DB586" s="172"/>
      <c r="DC586" s="172"/>
      <c r="DD586" s="172"/>
      <c r="DE586" s="172"/>
      <c r="DF586" s="172"/>
      <c r="DG586" s="172"/>
      <c r="DH586" s="172"/>
      <c r="DI586" s="172"/>
    </row>
    <row r="587" spans="1:113" s="225" customFormat="1" ht="15" hidden="1" customHeight="1">
      <c r="A587" s="178" t="s">
        <v>831</v>
      </c>
      <c r="B587" s="243"/>
      <c r="C587" s="242"/>
      <c r="D587" s="241"/>
      <c r="E587" s="240"/>
      <c r="F587" s="239"/>
      <c r="G587" s="238"/>
      <c r="H587" s="231"/>
      <c r="I587" s="237"/>
      <c r="J587" s="236"/>
      <c r="K587" s="236"/>
      <c r="L587" s="236"/>
      <c r="M587" s="236"/>
      <c r="N587" s="236"/>
      <c r="O587" s="236"/>
      <c r="P587" s="236"/>
      <c r="Q587" s="236"/>
      <c r="R587" s="236"/>
      <c r="S587" s="236"/>
      <c r="T587" s="236"/>
      <c r="U587" s="236"/>
      <c r="V587" s="236"/>
      <c r="W587" s="236"/>
      <c r="X587" s="236"/>
      <c r="Y587" s="236"/>
      <c r="Z587" s="236"/>
      <c r="AA587" s="236"/>
      <c r="AB587" s="236"/>
      <c r="AC587" s="236"/>
      <c r="AD587" s="236"/>
      <c r="AE587" s="236"/>
      <c r="AF587" s="236"/>
      <c r="AG587" s="236"/>
      <c r="AH587" s="236"/>
      <c r="AI587" s="236"/>
      <c r="AJ587" s="236"/>
      <c r="AK587" s="236"/>
      <c r="AL587" s="236"/>
      <c r="AM587" s="236"/>
      <c r="AN587" s="236"/>
      <c r="AO587" s="236"/>
      <c r="AP587" s="236"/>
      <c r="AQ587" s="236"/>
      <c r="AR587" s="236"/>
      <c r="AS587" s="177">
        <f t="shared" si="12"/>
        <v>0</v>
      </c>
      <c r="AT587" s="172"/>
      <c r="AU587" s="173"/>
      <c r="AV587" s="173"/>
      <c r="AW587" s="173"/>
      <c r="AX587" s="172"/>
      <c r="AY587" s="172"/>
      <c r="AZ587" s="172"/>
      <c r="BA587" s="172"/>
      <c r="BB587" s="172"/>
      <c r="BC587" s="172"/>
      <c r="BD587" s="172"/>
      <c r="BE587" s="172"/>
      <c r="BF587" s="172"/>
      <c r="BG587" s="172"/>
      <c r="BH587" s="172"/>
      <c r="BI587" s="172"/>
      <c r="BJ587" s="172"/>
      <c r="BK587" s="172"/>
      <c r="BL587" s="172"/>
      <c r="BM587" s="172"/>
      <c r="BN587" s="172"/>
      <c r="BO587" s="172"/>
      <c r="BP587" s="172"/>
      <c r="BQ587" s="172"/>
      <c r="BR587" s="172"/>
      <c r="BS587" s="172"/>
      <c r="BT587" s="172"/>
      <c r="BU587" s="172"/>
      <c r="BV587" s="172"/>
      <c r="BW587" s="172"/>
      <c r="BX587" s="172"/>
      <c r="BY587" s="172"/>
      <c r="BZ587" s="172"/>
      <c r="CA587" s="172"/>
      <c r="CB587" s="172"/>
      <c r="CC587" s="172"/>
      <c r="CD587" s="172"/>
      <c r="CE587" s="172"/>
      <c r="CF587" s="172"/>
      <c r="CG587" s="172"/>
      <c r="CH587" s="172"/>
      <c r="CI587" s="172"/>
      <c r="CJ587" s="172"/>
      <c r="CK587" s="172"/>
      <c r="CL587" s="172"/>
      <c r="CM587" s="172"/>
      <c r="CN587" s="172"/>
      <c r="CO587" s="172"/>
      <c r="CP587" s="172"/>
      <c r="CQ587" s="172"/>
      <c r="CR587" s="172"/>
      <c r="CS587" s="172"/>
      <c r="CT587" s="172"/>
      <c r="CU587" s="172"/>
      <c r="CV587" s="172"/>
      <c r="CW587" s="172"/>
      <c r="CX587" s="172"/>
      <c r="CY587" s="172"/>
      <c r="CZ587" s="172"/>
      <c r="DA587" s="172"/>
      <c r="DB587" s="172"/>
      <c r="DC587" s="172"/>
      <c r="DD587" s="172"/>
      <c r="DE587" s="172"/>
      <c r="DF587" s="172"/>
      <c r="DG587" s="172"/>
      <c r="DH587" s="172"/>
      <c r="DI587" s="172"/>
    </row>
    <row r="588" spans="1:113" s="225" customFormat="1" ht="15" hidden="1" customHeight="1">
      <c r="A588" s="178" t="s">
        <v>832</v>
      </c>
      <c r="B588" s="243"/>
      <c r="C588" s="242"/>
      <c r="D588" s="241"/>
      <c r="E588" s="240"/>
      <c r="F588" s="239"/>
      <c r="G588" s="238"/>
      <c r="H588" s="231"/>
      <c r="I588" s="237"/>
      <c r="J588" s="236"/>
      <c r="K588" s="236"/>
      <c r="L588" s="236"/>
      <c r="M588" s="236"/>
      <c r="N588" s="236"/>
      <c r="O588" s="236"/>
      <c r="P588" s="236"/>
      <c r="Q588" s="236"/>
      <c r="R588" s="236"/>
      <c r="S588" s="236"/>
      <c r="T588" s="236"/>
      <c r="U588" s="236"/>
      <c r="V588" s="236"/>
      <c r="W588" s="236"/>
      <c r="X588" s="236"/>
      <c r="Y588" s="236"/>
      <c r="Z588" s="236"/>
      <c r="AA588" s="236"/>
      <c r="AB588" s="236"/>
      <c r="AC588" s="236"/>
      <c r="AD588" s="236"/>
      <c r="AE588" s="236"/>
      <c r="AF588" s="236"/>
      <c r="AG588" s="236"/>
      <c r="AH588" s="236"/>
      <c r="AI588" s="236"/>
      <c r="AJ588" s="236"/>
      <c r="AK588" s="236"/>
      <c r="AL588" s="236"/>
      <c r="AM588" s="236"/>
      <c r="AN588" s="236"/>
      <c r="AO588" s="236"/>
      <c r="AP588" s="236"/>
      <c r="AQ588" s="236"/>
      <c r="AR588" s="236"/>
      <c r="AS588" s="177">
        <f t="shared" si="12"/>
        <v>0</v>
      </c>
      <c r="AT588" s="172"/>
      <c r="AU588" s="173"/>
      <c r="AV588" s="173"/>
      <c r="AW588" s="173"/>
      <c r="AX588" s="172"/>
      <c r="AY588" s="172"/>
      <c r="AZ588" s="172"/>
      <c r="BA588" s="172"/>
      <c r="BB588" s="172"/>
      <c r="BC588" s="172"/>
      <c r="BD588" s="172"/>
      <c r="BE588" s="172"/>
      <c r="BF588" s="172"/>
      <c r="BG588" s="172"/>
      <c r="BH588" s="172"/>
      <c r="BI588" s="172"/>
      <c r="BJ588" s="172"/>
      <c r="BK588" s="172"/>
      <c r="BL588" s="172"/>
      <c r="BM588" s="172"/>
      <c r="BN588" s="172"/>
      <c r="BO588" s="172"/>
      <c r="BP588" s="172"/>
      <c r="BQ588" s="172"/>
      <c r="BR588" s="172"/>
      <c r="BS588" s="172"/>
      <c r="BT588" s="172"/>
      <c r="BU588" s="172"/>
      <c r="BV588" s="172"/>
      <c r="BW588" s="172"/>
      <c r="BX588" s="172"/>
      <c r="BY588" s="172"/>
      <c r="BZ588" s="172"/>
      <c r="CA588" s="172"/>
      <c r="CB588" s="172"/>
      <c r="CC588" s="172"/>
      <c r="CD588" s="172"/>
      <c r="CE588" s="172"/>
      <c r="CF588" s="172"/>
      <c r="CG588" s="172"/>
      <c r="CH588" s="172"/>
      <c r="CI588" s="172"/>
      <c r="CJ588" s="172"/>
      <c r="CK588" s="172"/>
      <c r="CL588" s="172"/>
      <c r="CM588" s="172"/>
      <c r="CN588" s="172"/>
      <c r="CO588" s="172"/>
      <c r="CP588" s="172"/>
      <c r="CQ588" s="172"/>
      <c r="CR588" s="172"/>
      <c r="CS588" s="172"/>
      <c r="CT588" s="172"/>
      <c r="CU588" s="172"/>
      <c r="CV588" s="172"/>
      <c r="CW588" s="172"/>
      <c r="CX588" s="172"/>
      <c r="CY588" s="172"/>
      <c r="CZ588" s="172"/>
      <c r="DA588" s="172"/>
      <c r="DB588" s="172"/>
      <c r="DC588" s="172"/>
      <c r="DD588" s="172"/>
      <c r="DE588" s="172"/>
      <c r="DF588" s="172"/>
      <c r="DG588" s="172"/>
      <c r="DH588" s="172"/>
      <c r="DI588" s="172"/>
    </row>
    <row r="589" spans="1:113" s="225" customFormat="1" ht="15" hidden="1" customHeight="1">
      <c r="A589" s="178" t="s">
        <v>833</v>
      </c>
      <c r="B589" s="243"/>
      <c r="C589" s="242"/>
      <c r="D589" s="241"/>
      <c r="E589" s="240"/>
      <c r="F589" s="239"/>
      <c r="G589" s="238"/>
      <c r="H589" s="231"/>
      <c r="I589" s="237"/>
      <c r="J589" s="236"/>
      <c r="K589" s="236"/>
      <c r="L589" s="236"/>
      <c r="M589" s="236"/>
      <c r="N589" s="236"/>
      <c r="O589" s="236"/>
      <c r="P589" s="236"/>
      <c r="Q589" s="236"/>
      <c r="R589" s="236"/>
      <c r="S589" s="236"/>
      <c r="T589" s="236"/>
      <c r="U589" s="236"/>
      <c r="V589" s="236"/>
      <c r="W589" s="236"/>
      <c r="X589" s="236"/>
      <c r="Y589" s="236"/>
      <c r="Z589" s="236"/>
      <c r="AA589" s="236"/>
      <c r="AB589" s="236"/>
      <c r="AC589" s="236"/>
      <c r="AD589" s="236"/>
      <c r="AE589" s="236"/>
      <c r="AF589" s="236"/>
      <c r="AG589" s="236"/>
      <c r="AH589" s="236"/>
      <c r="AI589" s="236"/>
      <c r="AJ589" s="236"/>
      <c r="AK589" s="236"/>
      <c r="AL589" s="236"/>
      <c r="AM589" s="236"/>
      <c r="AN589" s="236"/>
      <c r="AO589" s="236"/>
      <c r="AP589" s="236"/>
      <c r="AQ589" s="236"/>
      <c r="AR589" s="236"/>
      <c r="AS589" s="177">
        <f t="shared" si="12"/>
        <v>0</v>
      </c>
      <c r="AT589" s="172"/>
      <c r="AU589" s="173"/>
      <c r="AV589" s="173"/>
      <c r="AW589" s="173"/>
      <c r="AX589" s="172"/>
      <c r="AY589" s="172"/>
      <c r="AZ589" s="172"/>
      <c r="BA589" s="172"/>
      <c r="BB589" s="172"/>
      <c r="BC589" s="172"/>
      <c r="BD589" s="172"/>
      <c r="BE589" s="172"/>
      <c r="BF589" s="172"/>
      <c r="BG589" s="172"/>
      <c r="BH589" s="172"/>
      <c r="BI589" s="172"/>
      <c r="BJ589" s="172"/>
      <c r="BK589" s="172"/>
      <c r="BL589" s="172"/>
      <c r="BM589" s="172"/>
      <c r="BN589" s="172"/>
      <c r="BO589" s="172"/>
      <c r="BP589" s="172"/>
      <c r="BQ589" s="172"/>
      <c r="BR589" s="172"/>
      <c r="BS589" s="172"/>
      <c r="BT589" s="172"/>
      <c r="BU589" s="172"/>
      <c r="BV589" s="172"/>
      <c r="BW589" s="172"/>
      <c r="BX589" s="172"/>
      <c r="BY589" s="172"/>
      <c r="BZ589" s="172"/>
      <c r="CA589" s="172"/>
      <c r="CB589" s="172"/>
      <c r="CC589" s="172"/>
      <c r="CD589" s="172"/>
      <c r="CE589" s="172"/>
      <c r="CF589" s="172"/>
      <c r="CG589" s="172"/>
      <c r="CH589" s="172"/>
      <c r="CI589" s="172"/>
      <c r="CJ589" s="172"/>
      <c r="CK589" s="172"/>
      <c r="CL589" s="172"/>
      <c r="CM589" s="172"/>
      <c r="CN589" s="172"/>
      <c r="CO589" s="172"/>
      <c r="CP589" s="172"/>
      <c r="CQ589" s="172"/>
      <c r="CR589" s="172"/>
      <c r="CS589" s="172"/>
      <c r="CT589" s="172"/>
      <c r="CU589" s="172"/>
      <c r="CV589" s="172"/>
      <c r="CW589" s="172"/>
      <c r="CX589" s="172"/>
      <c r="CY589" s="172"/>
      <c r="CZ589" s="172"/>
      <c r="DA589" s="172"/>
      <c r="DB589" s="172"/>
      <c r="DC589" s="172"/>
      <c r="DD589" s="172"/>
      <c r="DE589" s="172"/>
      <c r="DF589" s="172"/>
      <c r="DG589" s="172"/>
      <c r="DH589" s="172"/>
      <c r="DI589" s="172"/>
    </row>
    <row r="590" spans="1:113" s="225" customFormat="1" hidden="1">
      <c r="A590" s="178" t="s">
        <v>834</v>
      </c>
      <c r="B590" s="243"/>
      <c r="C590" s="242"/>
      <c r="D590" s="241"/>
      <c r="E590" s="240"/>
      <c r="F590" s="239"/>
      <c r="G590" s="238"/>
      <c r="H590" s="231"/>
      <c r="I590" s="237"/>
      <c r="J590" s="236"/>
      <c r="K590" s="236"/>
      <c r="L590" s="236"/>
      <c r="M590" s="236"/>
      <c r="N590" s="236"/>
      <c r="O590" s="236"/>
      <c r="P590" s="236"/>
      <c r="Q590" s="236"/>
      <c r="R590" s="236"/>
      <c r="S590" s="236"/>
      <c r="T590" s="236"/>
      <c r="U590" s="236"/>
      <c r="V590" s="236"/>
      <c r="W590" s="236"/>
      <c r="X590" s="236"/>
      <c r="Y590" s="236"/>
      <c r="Z590" s="236"/>
      <c r="AA590" s="236"/>
      <c r="AB590" s="236"/>
      <c r="AC590" s="236"/>
      <c r="AD590" s="236"/>
      <c r="AE590" s="236"/>
      <c r="AF590" s="236"/>
      <c r="AG590" s="236"/>
      <c r="AH590" s="236"/>
      <c r="AI590" s="236"/>
      <c r="AJ590" s="236"/>
      <c r="AK590" s="236"/>
      <c r="AL590" s="236"/>
      <c r="AM590" s="236"/>
      <c r="AN590" s="236"/>
      <c r="AO590" s="236"/>
      <c r="AP590" s="236"/>
      <c r="AQ590" s="236"/>
      <c r="AR590" s="236"/>
      <c r="AS590" s="177">
        <f t="shared" si="12"/>
        <v>0</v>
      </c>
      <c r="AT590" s="172"/>
      <c r="AU590" s="173"/>
      <c r="AV590" s="173"/>
      <c r="AW590" s="173"/>
      <c r="AX590" s="172"/>
      <c r="AY590" s="172"/>
      <c r="AZ590" s="172"/>
      <c r="BA590" s="172"/>
      <c r="BB590" s="172"/>
      <c r="BC590" s="172"/>
      <c r="BD590" s="172"/>
      <c r="BE590" s="172"/>
      <c r="BF590" s="172"/>
      <c r="BG590" s="172"/>
      <c r="BH590" s="172"/>
      <c r="BI590" s="172"/>
      <c r="BJ590" s="172"/>
      <c r="BK590" s="172"/>
      <c r="BL590" s="172"/>
      <c r="BM590" s="172"/>
      <c r="BN590" s="172"/>
      <c r="BO590" s="172"/>
      <c r="BP590" s="172"/>
      <c r="BQ590" s="172"/>
      <c r="BR590" s="172"/>
      <c r="BS590" s="172"/>
      <c r="BT590" s="172"/>
      <c r="BU590" s="172"/>
      <c r="BV590" s="172"/>
      <c r="BW590" s="172"/>
      <c r="BX590" s="172"/>
      <c r="BY590" s="172"/>
      <c r="BZ590" s="172"/>
      <c r="CA590" s="172"/>
      <c r="CB590" s="172"/>
      <c r="CC590" s="172"/>
      <c r="CD590" s="172"/>
      <c r="CE590" s="172"/>
      <c r="CF590" s="172"/>
      <c r="CG590" s="172"/>
      <c r="CH590" s="172"/>
      <c r="CI590" s="172"/>
      <c r="CJ590" s="172"/>
      <c r="CK590" s="172"/>
      <c r="CL590" s="172"/>
      <c r="CM590" s="172"/>
      <c r="CN590" s="172"/>
      <c r="CO590" s="172"/>
      <c r="CP590" s="172"/>
      <c r="CQ590" s="172"/>
      <c r="CR590" s="172"/>
      <c r="CS590" s="172"/>
      <c r="CT590" s="172"/>
      <c r="CU590" s="172"/>
      <c r="CV590" s="172"/>
      <c r="CW590" s="172"/>
      <c r="CX590" s="172"/>
      <c r="CY590" s="172"/>
      <c r="CZ590" s="172"/>
      <c r="DA590" s="172"/>
      <c r="DB590" s="172"/>
      <c r="DC590" s="172"/>
      <c r="DD590" s="172"/>
      <c r="DE590" s="172"/>
      <c r="DF590" s="172"/>
      <c r="DG590" s="172"/>
      <c r="DH590" s="172"/>
      <c r="DI590" s="172"/>
    </row>
    <row r="591" spans="1:113" s="225" customFormat="1" hidden="1">
      <c r="A591" s="178" t="s">
        <v>835</v>
      </c>
      <c r="B591" s="243"/>
      <c r="C591" s="242"/>
      <c r="D591" s="241"/>
      <c r="E591" s="240"/>
      <c r="F591" s="239"/>
      <c r="G591" s="238"/>
      <c r="H591" s="231"/>
      <c r="I591" s="237"/>
      <c r="J591" s="236"/>
      <c r="K591" s="236"/>
      <c r="L591" s="236"/>
      <c r="M591" s="236"/>
      <c r="N591" s="236"/>
      <c r="O591" s="236"/>
      <c r="P591" s="236"/>
      <c r="Q591" s="236"/>
      <c r="R591" s="236"/>
      <c r="S591" s="236"/>
      <c r="T591" s="236"/>
      <c r="U591" s="236"/>
      <c r="V591" s="236"/>
      <c r="W591" s="236"/>
      <c r="X591" s="236"/>
      <c r="Y591" s="236"/>
      <c r="Z591" s="236"/>
      <c r="AA591" s="236"/>
      <c r="AB591" s="236"/>
      <c r="AC591" s="236"/>
      <c r="AD591" s="236"/>
      <c r="AE591" s="236"/>
      <c r="AF591" s="236"/>
      <c r="AG591" s="236"/>
      <c r="AH591" s="236"/>
      <c r="AI591" s="236"/>
      <c r="AJ591" s="236"/>
      <c r="AK591" s="236"/>
      <c r="AL591" s="236"/>
      <c r="AM591" s="236"/>
      <c r="AN591" s="236"/>
      <c r="AO591" s="236"/>
      <c r="AP591" s="236"/>
      <c r="AQ591" s="236"/>
      <c r="AR591" s="236"/>
      <c r="AS591" s="177">
        <f t="shared" si="12"/>
        <v>0</v>
      </c>
      <c r="AT591" s="172"/>
      <c r="AU591" s="173"/>
      <c r="AV591" s="173"/>
      <c r="AW591" s="173"/>
      <c r="AX591" s="172"/>
      <c r="AY591" s="172"/>
      <c r="AZ591" s="172"/>
      <c r="BA591" s="172"/>
      <c r="BB591" s="172"/>
      <c r="BC591" s="172"/>
      <c r="BD591" s="172"/>
      <c r="BE591" s="172"/>
      <c r="BF591" s="172"/>
      <c r="BG591" s="172"/>
      <c r="BH591" s="172"/>
      <c r="BI591" s="172"/>
      <c r="BJ591" s="172"/>
      <c r="BK591" s="172"/>
      <c r="BL591" s="172"/>
      <c r="BM591" s="172"/>
      <c r="BN591" s="172"/>
      <c r="BO591" s="172"/>
      <c r="BP591" s="172"/>
      <c r="BQ591" s="172"/>
      <c r="BR591" s="172"/>
      <c r="BS591" s="172"/>
      <c r="BT591" s="172"/>
      <c r="BU591" s="172"/>
      <c r="BV591" s="172"/>
      <c r="BW591" s="172"/>
      <c r="BX591" s="172"/>
      <c r="BY591" s="172"/>
      <c r="BZ591" s="172"/>
      <c r="CA591" s="172"/>
      <c r="CB591" s="172"/>
      <c r="CC591" s="172"/>
      <c r="CD591" s="172"/>
      <c r="CE591" s="172"/>
      <c r="CF591" s="172"/>
      <c r="CG591" s="172"/>
      <c r="CH591" s="172"/>
      <c r="CI591" s="172"/>
      <c r="CJ591" s="172"/>
      <c r="CK591" s="172"/>
      <c r="CL591" s="172"/>
      <c r="CM591" s="172"/>
      <c r="CN591" s="172"/>
      <c r="CO591" s="172"/>
      <c r="CP591" s="172"/>
      <c r="CQ591" s="172"/>
      <c r="CR591" s="172"/>
      <c r="CS591" s="172"/>
      <c r="CT591" s="172"/>
      <c r="CU591" s="172"/>
      <c r="CV591" s="172"/>
      <c r="CW591" s="172"/>
      <c r="CX591" s="172"/>
      <c r="CY591" s="172"/>
      <c r="CZ591" s="172"/>
      <c r="DA591" s="172"/>
      <c r="DB591" s="172"/>
      <c r="DC591" s="172"/>
      <c r="DD591" s="172"/>
      <c r="DE591" s="172"/>
      <c r="DF591" s="172"/>
      <c r="DG591" s="172"/>
      <c r="DH591" s="172"/>
      <c r="DI591" s="172"/>
    </row>
    <row r="592" spans="1:113" s="225" customFormat="1" hidden="1">
      <c r="A592" s="178" t="s">
        <v>836</v>
      </c>
      <c r="B592" s="243"/>
      <c r="C592" s="242"/>
      <c r="D592" s="241"/>
      <c r="E592" s="240"/>
      <c r="F592" s="239"/>
      <c r="G592" s="238"/>
      <c r="H592" s="231"/>
      <c r="I592" s="237"/>
      <c r="J592" s="236"/>
      <c r="K592" s="236"/>
      <c r="L592" s="236"/>
      <c r="M592" s="236"/>
      <c r="N592" s="236"/>
      <c r="O592" s="236"/>
      <c r="P592" s="236"/>
      <c r="Q592" s="236"/>
      <c r="R592" s="236"/>
      <c r="S592" s="236"/>
      <c r="T592" s="236"/>
      <c r="U592" s="236"/>
      <c r="V592" s="236"/>
      <c r="W592" s="236"/>
      <c r="X592" s="236"/>
      <c r="Y592" s="236"/>
      <c r="Z592" s="236"/>
      <c r="AA592" s="236"/>
      <c r="AB592" s="236"/>
      <c r="AC592" s="236"/>
      <c r="AD592" s="236"/>
      <c r="AE592" s="236"/>
      <c r="AF592" s="236"/>
      <c r="AG592" s="236"/>
      <c r="AH592" s="236"/>
      <c r="AI592" s="236"/>
      <c r="AJ592" s="236"/>
      <c r="AK592" s="236"/>
      <c r="AL592" s="236"/>
      <c r="AM592" s="236"/>
      <c r="AN592" s="236"/>
      <c r="AO592" s="236"/>
      <c r="AP592" s="236"/>
      <c r="AQ592" s="236"/>
      <c r="AR592" s="236"/>
      <c r="AS592" s="177">
        <f t="shared" si="12"/>
        <v>0</v>
      </c>
      <c r="AT592" s="172"/>
      <c r="AU592" s="173"/>
      <c r="AV592" s="173"/>
      <c r="AW592" s="173"/>
      <c r="AX592" s="172"/>
      <c r="AY592" s="172"/>
      <c r="AZ592" s="172"/>
      <c r="BA592" s="172"/>
      <c r="BB592" s="172"/>
      <c r="BC592" s="172"/>
      <c r="BD592" s="172"/>
      <c r="BE592" s="172"/>
      <c r="BF592" s="172"/>
      <c r="BG592" s="172"/>
      <c r="BH592" s="172"/>
      <c r="BI592" s="172"/>
      <c r="BJ592" s="172"/>
      <c r="BK592" s="172"/>
      <c r="BL592" s="172"/>
      <c r="BM592" s="172"/>
      <c r="BN592" s="172"/>
      <c r="BO592" s="172"/>
      <c r="BP592" s="172"/>
      <c r="BQ592" s="172"/>
      <c r="BR592" s="172"/>
      <c r="BS592" s="172"/>
      <c r="BT592" s="172"/>
      <c r="BU592" s="172"/>
      <c r="BV592" s="172"/>
      <c r="BW592" s="172"/>
      <c r="BX592" s="172"/>
      <c r="BY592" s="172"/>
      <c r="BZ592" s="172"/>
      <c r="CA592" s="172"/>
      <c r="CB592" s="172"/>
      <c r="CC592" s="172"/>
      <c r="CD592" s="172"/>
      <c r="CE592" s="172"/>
      <c r="CF592" s="172"/>
      <c r="CG592" s="172"/>
      <c r="CH592" s="172"/>
      <c r="CI592" s="172"/>
      <c r="CJ592" s="172"/>
      <c r="CK592" s="172"/>
      <c r="CL592" s="172"/>
      <c r="CM592" s="172"/>
      <c r="CN592" s="172"/>
      <c r="CO592" s="172"/>
      <c r="CP592" s="172"/>
      <c r="CQ592" s="172"/>
      <c r="CR592" s="172"/>
      <c r="CS592" s="172"/>
      <c r="CT592" s="172"/>
      <c r="CU592" s="172"/>
      <c r="CV592" s="172"/>
      <c r="CW592" s="172"/>
      <c r="CX592" s="172"/>
      <c r="CY592" s="172"/>
      <c r="CZ592" s="172"/>
      <c r="DA592" s="172"/>
      <c r="DB592" s="172"/>
      <c r="DC592" s="172"/>
      <c r="DD592" s="172"/>
      <c r="DE592" s="172"/>
      <c r="DF592" s="172"/>
      <c r="DG592" s="172"/>
      <c r="DH592" s="172"/>
      <c r="DI592" s="172"/>
    </row>
    <row r="593" spans="1:113" s="225" customFormat="1" hidden="1">
      <c r="A593" s="178" t="s">
        <v>837</v>
      </c>
      <c r="B593" s="243"/>
      <c r="C593" s="242"/>
      <c r="D593" s="241"/>
      <c r="E593" s="240"/>
      <c r="F593" s="239"/>
      <c r="G593" s="238"/>
      <c r="H593" s="231"/>
      <c r="I593" s="237"/>
      <c r="J593" s="236"/>
      <c r="K593" s="236"/>
      <c r="L593" s="236"/>
      <c r="M593" s="236"/>
      <c r="N593" s="236"/>
      <c r="O593" s="236"/>
      <c r="P593" s="236"/>
      <c r="Q593" s="236"/>
      <c r="R593" s="236"/>
      <c r="S593" s="236"/>
      <c r="T593" s="236"/>
      <c r="U593" s="236"/>
      <c r="V593" s="236"/>
      <c r="W593" s="236"/>
      <c r="X593" s="236"/>
      <c r="Y593" s="236"/>
      <c r="Z593" s="236"/>
      <c r="AA593" s="236"/>
      <c r="AB593" s="236"/>
      <c r="AC593" s="236"/>
      <c r="AD593" s="236"/>
      <c r="AE593" s="236"/>
      <c r="AF593" s="236"/>
      <c r="AG593" s="236"/>
      <c r="AH593" s="236"/>
      <c r="AI593" s="236"/>
      <c r="AJ593" s="236"/>
      <c r="AK593" s="236"/>
      <c r="AL593" s="236"/>
      <c r="AM593" s="236"/>
      <c r="AN593" s="236"/>
      <c r="AO593" s="236"/>
      <c r="AP593" s="236"/>
      <c r="AQ593" s="236"/>
      <c r="AR593" s="236"/>
      <c r="AS593" s="177">
        <f t="shared" si="12"/>
        <v>0</v>
      </c>
      <c r="AT593" s="172"/>
      <c r="AU593" s="173"/>
      <c r="AV593" s="173"/>
      <c r="AW593" s="173"/>
      <c r="AX593" s="172"/>
      <c r="AY593" s="172"/>
      <c r="AZ593" s="172"/>
      <c r="BA593" s="172"/>
      <c r="BB593" s="172"/>
      <c r="BC593" s="172"/>
      <c r="BD593" s="172"/>
      <c r="BE593" s="172"/>
      <c r="BF593" s="172"/>
      <c r="BG593" s="172"/>
      <c r="BH593" s="172"/>
      <c r="BI593" s="172"/>
      <c r="BJ593" s="172"/>
      <c r="BK593" s="172"/>
      <c r="BL593" s="172"/>
      <c r="BM593" s="172"/>
      <c r="BN593" s="172"/>
      <c r="BO593" s="172"/>
      <c r="BP593" s="172"/>
      <c r="BQ593" s="172"/>
      <c r="BR593" s="172"/>
      <c r="BS593" s="172"/>
      <c r="BT593" s="172"/>
      <c r="BU593" s="172"/>
      <c r="BV593" s="172"/>
      <c r="BW593" s="172"/>
      <c r="BX593" s="172"/>
      <c r="BY593" s="172"/>
      <c r="BZ593" s="172"/>
      <c r="CA593" s="172"/>
      <c r="CB593" s="172"/>
      <c r="CC593" s="172"/>
      <c r="CD593" s="172"/>
      <c r="CE593" s="172"/>
      <c r="CF593" s="172"/>
      <c r="CG593" s="172"/>
      <c r="CH593" s="172"/>
      <c r="CI593" s="172"/>
      <c r="CJ593" s="172"/>
      <c r="CK593" s="172"/>
      <c r="CL593" s="172"/>
      <c r="CM593" s="172"/>
      <c r="CN593" s="172"/>
      <c r="CO593" s="172"/>
      <c r="CP593" s="172"/>
      <c r="CQ593" s="172"/>
      <c r="CR593" s="172"/>
      <c r="CS593" s="172"/>
      <c r="CT593" s="172"/>
      <c r="CU593" s="172"/>
      <c r="CV593" s="172"/>
      <c r="CW593" s="172"/>
      <c r="CX593" s="172"/>
      <c r="CY593" s="172"/>
      <c r="CZ593" s="172"/>
      <c r="DA593" s="172"/>
      <c r="DB593" s="172"/>
      <c r="DC593" s="172"/>
      <c r="DD593" s="172"/>
      <c r="DE593" s="172"/>
      <c r="DF593" s="172"/>
      <c r="DG593" s="172"/>
      <c r="DH593" s="172"/>
      <c r="DI593" s="172"/>
    </row>
    <row r="594" spans="1:113" s="225" customFormat="1" hidden="1">
      <c r="A594" s="178" t="s">
        <v>838</v>
      </c>
      <c r="B594" s="243"/>
      <c r="C594" s="242"/>
      <c r="D594" s="241"/>
      <c r="E594" s="240"/>
      <c r="F594" s="239"/>
      <c r="G594" s="238"/>
      <c r="H594" s="231"/>
      <c r="I594" s="237"/>
      <c r="J594" s="236"/>
      <c r="K594" s="236"/>
      <c r="L594" s="236"/>
      <c r="M594" s="236"/>
      <c r="N594" s="236"/>
      <c r="O594" s="236"/>
      <c r="P594" s="236"/>
      <c r="Q594" s="236"/>
      <c r="R594" s="236"/>
      <c r="S594" s="236"/>
      <c r="T594" s="236"/>
      <c r="U594" s="236"/>
      <c r="V594" s="236"/>
      <c r="W594" s="236"/>
      <c r="X594" s="236"/>
      <c r="Y594" s="236"/>
      <c r="Z594" s="236"/>
      <c r="AA594" s="236"/>
      <c r="AB594" s="236"/>
      <c r="AC594" s="236"/>
      <c r="AD594" s="236"/>
      <c r="AE594" s="236"/>
      <c r="AF594" s="236"/>
      <c r="AG594" s="236"/>
      <c r="AH594" s="236"/>
      <c r="AI594" s="236"/>
      <c r="AJ594" s="236"/>
      <c r="AK594" s="236"/>
      <c r="AL594" s="236"/>
      <c r="AM594" s="236"/>
      <c r="AN594" s="236"/>
      <c r="AO594" s="236"/>
      <c r="AP594" s="236"/>
      <c r="AQ594" s="236"/>
      <c r="AR594" s="236"/>
      <c r="AS594" s="177">
        <f t="shared" si="12"/>
        <v>0</v>
      </c>
      <c r="AT594" s="172"/>
      <c r="AU594" s="173"/>
      <c r="AV594" s="173"/>
      <c r="AW594" s="173"/>
      <c r="AX594" s="172"/>
      <c r="AY594" s="172"/>
      <c r="AZ594" s="172"/>
      <c r="BA594" s="172"/>
      <c r="BB594" s="172"/>
      <c r="BC594" s="172"/>
      <c r="BD594" s="172"/>
      <c r="BE594" s="172"/>
      <c r="BF594" s="172"/>
      <c r="BG594" s="172"/>
      <c r="BH594" s="172"/>
      <c r="BI594" s="172"/>
      <c r="BJ594" s="172"/>
      <c r="BK594" s="172"/>
      <c r="BL594" s="172"/>
      <c r="BM594" s="172"/>
      <c r="BN594" s="172"/>
      <c r="BO594" s="172"/>
      <c r="BP594" s="172"/>
      <c r="BQ594" s="172"/>
      <c r="BR594" s="172"/>
      <c r="BS594" s="172"/>
      <c r="BT594" s="172"/>
      <c r="BU594" s="172"/>
      <c r="BV594" s="172"/>
      <c r="BW594" s="172"/>
      <c r="BX594" s="172"/>
      <c r="BY594" s="172"/>
      <c r="BZ594" s="172"/>
      <c r="CA594" s="172"/>
      <c r="CB594" s="172"/>
      <c r="CC594" s="172"/>
      <c r="CD594" s="172"/>
      <c r="CE594" s="172"/>
      <c r="CF594" s="172"/>
      <c r="CG594" s="172"/>
      <c r="CH594" s="172"/>
      <c r="CI594" s="172"/>
      <c r="CJ594" s="172"/>
      <c r="CK594" s="172"/>
      <c r="CL594" s="172"/>
      <c r="CM594" s="172"/>
      <c r="CN594" s="172"/>
      <c r="CO594" s="172"/>
      <c r="CP594" s="172"/>
      <c r="CQ594" s="172"/>
      <c r="CR594" s="172"/>
      <c r="CS594" s="172"/>
      <c r="CT594" s="172"/>
      <c r="CU594" s="172"/>
      <c r="CV594" s="172"/>
      <c r="CW594" s="172"/>
      <c r="CX594" s="172"/>
      <c r="CY594" s="172"/>
      <c r="CZ594" s="172"/>
      <c r="DA594" s="172"/>
      <c r="DB594" s="172"/>
      <c r="DC594" s="172"/>
      <c r="DD594" s="172"/>
      <c r="DE594" s="172"/>
      <c r="DF594" s="172"/>
      <c r="DG594" s="172"/>
      <c r="DH594" s="172"/>
      <c r="DI594" s="172"/>
    </row>
    <row r="595" spans="1:113" s="225" customFormat="1" hidden="1">
      <c r="A595" s="178" t="s">
        <v>839</v>
      </c>
      <c r="B595" s="243"/>
      <c r="C595" s="242"/>
      <c r="D595" s="241"/>
      <c r="E595" s="240"/>
      <c r="F595" s="239"/>
      <c r="G595" s="238"/>
      <c r="H595" s="231"/>
      <c r="I595" s="237"/>
      <c r="J595" s="236"/>
      <c r="K595" s="236"/>
      <c r="L595" s="236"/>
      <c r="M595" s="236"/>
      <c r="N595" s="236"/>
      <c r="O595" s="236"/>
      <c r="P595" s="236"/>
      <c r="Q595" s="236"/>
      <c r="R595" s="236"/>
      <c r="S595" s="236"/>
      <c r="T595" s="236"/>
      <c r="U595" s="236"/>
      <c r="V595" s="236"/>
      <c r="W595" s="236"/>
      <c r="X595" s="236"/>
      <c r="Y595" s="236"/>
      <c r="Z595" s="236"/>
      <c r="AA595" s="236"/>
      <c r="AB595" s="236"/>
      <c r="AC595" s="236"/>
      <c r="AD595" s="236"/>
      <c r="AE595" s="236"/>
      <c r="AF595" s="236"/>
      <c r="AG595" s="236"/>
      <c r="AH595" s="236"/>
      <c r="AI595" s="236"/>
      <c r="AJ595" s="236"/>
      <c r="AK595" s="236"/>
      <c r="AL595" s="236"/>
      <c r="AM595" s="236"/>
      <c r="AN595" s="236"/>
      <c r="AO595" s="236"/>
      <c r="AP595" s="236"/>
      <c r="AQ595" s="236"/>
      <c r="AR595" s="236"/>
      <c r="AS595" s="177">
        <f t="shared" si="12"/>
        <v>0</v>
      </c>
      <c r="AT595" s="172"/>
      <c r="AU595" s="173"/>
      <c r="AV595" s="173"/>
      <c r="AW595" s="173"/>
      <c r="AX595" s="172"/>
      <c r="AY595" s="172"/>
      <c r="AZ595" s="172"/>
      <c r="BA595" s="172"/>
      <c r="BB595" s="172"/>
      <c r="BC595" s="172"/>
      <c r="BD595" s="172"/>
      <c r="BE595" s="172"/>
      <c r="BF595" s="172"/>
      <c r="BG595" s="172"/>
      <c r="BH595" s="172"/>
      <c r="BI595" s="172"/>
      <c r="BJ595" s="172"/>
      <c r="BK595" s="172"/>
      <c r="BL595" s="172"/>
      <c r="BM595" s="172"/>
      <c r="BN595" s="172"/>
      <c r="BO595" s="172"/>
      <c r="BP595" s="172"/>
      <c r="BQ595" s="172"/>
      <c r="BR595" s="172"/>
      <c r="BS595" s="172"/>
      <c r="BT595" s="172"/>
      <c r="BU595" s="172"/>
      <c r="BV595" s="172"/>
      <c r="BW595" s="172"/>
      <c r="BX595" s="172"/>
      <c r="BY595" s="172"/>
      <c r="BZ595" s="172"/>
      <c r="CA595" s="172"/>
      <c r="CB595" s="172"/>
      <c r="CC595" s="172"/>
      <c r="CD595" s="172"/>
      <c r="CE595" s="172"/>
      <c r="CF595" s="172"/>
      <c r="CG595" s="172"/>
      <c r="CH595" s="172"/>
      <c r="CI595" s="172"/>
      <c r="CJ595" s="172"/>
      <c r="CK595" s="172"/>
      <c r="CL595" s="172"/>
      <c r="CM595" s="172"/>
      <c r="CN595" s="172"/>
      <c r="CO595" s="172"/>
      <c r="CP595" s="172"/>
      <c r="CQ595" s="172"/>
      <c r="CR595" s="172"/>
      <c r="CS595" s="172"/>
      <c r="CT595" s="172"/>
      <c r="CU595" s="172"/>
      <c r="CV595" s="172"/>
      <c r="CW595" s="172"/>
      <c r="CX595" s="172"/>
      <c r="CY595" s="172"/>
      <c r="CZ595" s="172"/>
      <c r="DA595" s="172"/>
      <c r="DB595" s="172"/>
      <c r="DC595" s="172"/>
      <c r="DD595" s="172"/>
      <c r="DE595" s="172"/>
      <c r="DF595" s="172"/>
      <c r="DG595" s="172"/>
      <c r="DH595" s="172"/>
      <c r="DI595" s="172"/>
    </row>
    <row r="596" spans="1:113" hidden="1">
      <c r="A596" s="178" t="s">
        <v>840</v>
      </c>
      <c r="B596" s="243"/>
      <c r="C596" s="242"/>
      <c r="D596" s="241"/>
      <c r="E596" s="240"/>
      <c r="F596" s="239"/>
      <c r="G596" s="238"/>
      <c r="H596" s="231"/>
      <c r="I596" s="237"/>
      <c r="J596" s="236"/>
      <c r="K596" s="236"/>
      <c r="L596" s="236"/>
      <c r="M596" s="236"/>
      <c r="N596" s="236"/>
      <c r="O596" s="236"/>
      <c r="P596" s="236"/>
      <c r="Q596" s="236"/>
      <c r="R596" s="236"/>
      <c r="S596" s="236"/>
      <c r="T596" s="236"/>
      <c r="U596" s="236"/>
      <c r="V596" s="236"/>
      <c r="W596" s="236"/>
      <c r="X596" s="236"/>
      <c r="Y596" s="236"/>
      <c r="Z596" s="236"/>
      <c r="AA596" s="236"/>
      <c r="AB596" s="236"/>
      <c r="AC596" s="236"/>
      <c r="AD596" s="236"/>
      <c r="AE596" s="236"/>
      <c r="AF596" s="236"/>
      <c r="AG596" s="236"/>
      <c r="AH596" s="236"/>
      <c r="AI596" s="236"/>
      <c r="AJ596" s="236"/>
      <c r="AK596" s="236"/>
      <c r="AL596" s="236"/>
      <c r="AM596" s="236"/>
      <c r="AN596" s="236"/>
      <c r="AO596" s="236"/>
      <c r="AP596" s="236"/>
      <c r="AQ596" s="236"/>
      <c r="AR596" s="236"/>
      <c r="AS596" s="177">
        <f t="shared" si="12"/>
        <v>0</v>
      </c>
    </row>
    <row r="597" spans="1:113" s="225" customFormat="1" hidden="1">
      <c r="A597" s="178" t="s">
        <v>841</v>
      </c>
      <c r="B597" s="243"/>
      <c r="C597" s="242"/>
      <c r="D597" s="241"/>
      <c r="E597" s="240"/>
      <c r="F597" s="239"/>
      <c r="G597" s="238"/>
      <c r="H597" s="231"/>
      <c r="I597" s="237"/>
      <c r="J597" s="236"/>
      <c r="K597" s="236"/>
      <c r="L597" s="236"/>
      <c r="M597" s="236"/>
      <c r="N597" s="236"/>
      <c r="O597" s="236"/>
      <c r="P597" s="236"/>
      <c r="Q597" s="236"/>
      <c r="R597" s="236"/>
      <c r="S597" s="236"/>
      <c r="T597" s="236"/>
      <c r="U597" s="236"/>
      <c r="V597" s="236"/>
      <c r="W597" s="236"/>
      <c r="X597" s="236"/>
      <c r="Y597" s="236"/>
      <c r="Z597" s="236"/>
      <c r="AA597" s="236"/>
      <c r="AB597" s="236"/>
      <c r="AC597" s="236"/>
      <c r="AD597" s="236"/>
      <c r="AE597" s="236"/>
      <c r="AF597" s="236"/>
      <c r="AG597" s="236"/>
      <c r="AH597" s="236"/>
      <c r="AI597" s="236"/>
      <c r="AJ597" s="236"/>
      <c r="AK597" s="236"/>
      <c r="AL597" s="236"/>
      <c r="AM597" s="236"/>
      <c r="AN597" s="236"/>
      <c r="AO597" s="236"/>
      <c r="AP597" s="236"/>
      <c r="AQ597" s="236"/>
      <c r="AR597" s="236"/>
      <c r="AS597" s="177">
        <f t="shared" si="12"/>
        <v>0</v>
      </c>
      <c r="AT597" s="172"/>
      <c r="AU597" s="173"/>
      <c r="AV597" s="173"/>
      <c r="AW597" s="173"/>
      <c r="AX597" s="172"/>
      <c r="AY597" s="172"/>
      <c r="AZ597" s="172"/>
      <c r="BA597" s="172"/>
      <c r="BB597" s="172"/>
      <c r="BC597" s="172"/>
      <c r="BD597" s="172"/>
      <c r="BE597" s="172"/>
      <c r="BF597" s="172"/>
      <c r="BG597" s="172"/>
      <c r="BH597" s="172"/>
      <c r="BI597" s="172"/>
      <c r="BJ597" s="172"/>
      <c r="BK597" s="172"/>
      <c r="BL597" s="172"/>
      <c r="BM597" s="172"/>
      <c r="BN597" s="172"/>
      <c r="BO597" s="172"/>
      <c r="BP597" s="172"/>
      <c r="BQ597" s="172"/>
      <c r="BR597" s="172"/>
      <c r="BS597" s="172"/>
      <c r="BT597" s="172"/>
      <c r="BU597" s="172"/>
      <c r="BV597" s="172"/>
      <c r="BW597" s="172"/>
      <c r="BX597" s="172"/>
      <c r="BY597" s="172"/>
      <c r="BZ597" s="172"/>
      <c r="CA597" s="172"/>
      <c r="CB597" s="172"/>
      <c r="CC597" s="172"/>
      <c r="CD597" s="172"/>
      <c r="CE597" s="172"/>
      <c r="CF597" s="172"/>
      <c r="CG597" s="172"/>
      <c r="CH597" s="172"/>
      <c r="CI597" s="172"/>
      <c r="CJ597" s="172"/>
      <c r="CK597" s="172"/>
      <c r="CL597" s="172"/>
      <c r="CM597" s="172"/>
      <c r="CN597" s="172"/>
      <c r="CO597" s="172"/>
      <c r="CP597" s="172"/>
      <c r="CQ597" s="172"/>
      <c r="CR597" s="172"/>
      <c r="CS597" s="172"/>
      <c r="CT597" s="172"/>
      <c r="CU597" s="172"/>
      <c r="CV597" s="172"/>
      <c r="CW597" s="172"/>
      <c r="CX597" s="172"/>
      <c r="CY597" s="172"/>
      <c r="CZ597" s="172"/>
      <c r="DA597" s="172"/>
      <c r="DB597" s="172"/>
      <c r="DC597" s="172"/>
      <c r="DD597" s="172"/>
      <c r="DE597" s="172"/>
      <c r="DF597" s="172"/>
      <c r="DG597" s="172"/>
      <c r="DH597" s="172"/>
      <c r="DI597" s="172"/>
    </row>
    <row r="598" spans="1:113" hidden="1">
      <c r="A598" s="178" t="s">
        <v>842</v>
      </c>
      <c r="B598" s="243"/>
      <c r="C598" s="242"/>
      <c r="D598" s="241"/>
      <c r="E598" s="240"/>
      <c r="F598" s="239"/>
      <c r="G598" s="238"/>
      <c r="H598" s="231"/>
      <c r="I598" s="237"/>
      <c r="J598" s="236"/>
      <c r="K598" s="236"/>
      <c r="L598" s="236"/>
      <c r="M598" s="236"/>
      <c r="N598" s="236"/>
      <c r="O598" s="236"/>
      <c r="P598" s="236"/>
      <c r="Q598" s="236"/>
      <c r="R598" s="236"/>
      <c r="S598" s="236"/>
      <c r="T598" s="236"/>
      <c r="U598" s="236"/>
      <c r="V598" s="236"/>
      <c r="W598" s="236"/>
      <c r="X598" s="236"/>
      <c r="Y598" s="236"/>
      <c r="Z598" s="236"/>
      <c r="AA598" s="236"/>
      <c r="AB598" s="236"/>
      <c r="AC598" s="236"/>
      <c r="AD598" s="236"/>
      <c r="AE598" s="236"/>
      <c r="AF598" s="236"/>
      <c r="AG598" s="236"/>
      <c r="AH598" s="236"/>
      <c r="AI598" s="236"/>
      <c r="AJ598" s="236"/>
      <c r="AK598" s="236"/>
      <c r="AL598" s="236"/>
      <c r="AM598" s="236"/>
      <c r="AN598" s="236"/>
      <c r="AO598" s="236"/>
      <c r="AP598" s="236"/>
      <c r="AQ598" s="236"/>
      <c r="AR598" s="236"/>
      <c r="AS598" s="177">
        <f t="shared" si="12"/>
        <v>0</v>
      </c>
    </row>
    <row r="599" spans="1:113" s="225" customFormat="1" hidden="1">
      <c r="A599" s="178" t="s">
        <v>843</v>
      </c>
      <c r="B599" s="243"/>
      <c r="C599" s="242"/>
      <c r="D599" s="241"/>
      <c r="E599" s="240"/>
      <c r="F599" s="239"/>
      <c r="G599" s="238"/>
      <c r="H599" s="231"/>
      <c r="I599" s="237"/>
      <c r="J599" s="236"/>
      <c r="K599" s="236"/>
      <c r="L599" s="236"/>
      <c r="M599" s="236"/>
      <c r="N599" s="236"/>
      <c r="O599" s="236"/>
      <c r="P599" s="236"/>
      <c r="Q599" s="236"/>
      <c r="R599" s="236"/>
      <c r="S599" s="236"/>
      <c r="T599" s="236"/>
      <c r="U599" s="236"/>
      <c r="V599" s="236"/>
      <c r="W599" s="236"/>
      <c r="X599" s="236"/>
      <c r="Y599" s="236"/>
      <c r="Z599" s="236"/>
      <c r="AA599" s="236"/>
      <c r="AB599" s="236"/>
      <c r="AC599" s="236"/>
      <c r="AD599" s="236"/>
      <c r="AE599" s="236"/>
      <c r="AF599" s="236"/>
      <c r="AG599" s="236"/>
      <c r="AH599" s="236"/>
      <c r="AI599" s="236"/>
      <c r="AJ599" s="236"/>
      <c r="AK599" s="236"/>
      <c r="AL599" s="236"/>
      <c r="AM599" s="236"/>
      <c r="AN599" s="236"/>
      <c r="AO599" s="236"/>
      <c r="AP599" s="236"/>
      <c r="AQ599" s="236"/>
      <c r="AR599" s="236"/>
      <c r="AS599" s="177">
        <f t="shared" si="12"/>
        <v>0</v>
      </c>
      <c r="AT599" s="172"/>
      <c r="AU599" s="173"/>
      <c r="AV599" s="173"/>
      <c r="AW599" s="173"/>
      <c r="AX599" s="172"/>
      <c r="AY599" s="172"/>
      <c r="AZ599" s="172"/>
      <c r="BA599" s="172"/>
      <c r="BB599" s="172"/>
      <c r="BC599" s="172"/>
      <c r="BD599" s="172"/>
      <c r="BE599" s="172"/>
      <c r="BF599" s="172"/>
      <c r="BG599" s="172"/>
      <c r="BH599" s="172"/>
      <c r="BI599" s="172"/>
      <c r="BJ599" s="172"/>
      <c r="BK599" s="172"/>
      <c r="BL599" s="172"/>
      <c r="BM599" s="172"/>
      <c r="BN599" s="172"/>
      <c r="BO599" s="172"/>
      <c r="BP599" s="172"/>
      <c r="BQ599" s="172"/>
      <c r="BR599" s="172"/>
      <c r="BS599" s="172"/>
      <c r="BT599" s="172"/>
      <c r="BU599" s="172"/>
      <c r="BV599" s="172"/>
      <c r="BW599" s="172"/>
      <c r="BX599" s="172"/>
      <c r="BY599" s="172"/>
      <c r="BZ599" s="172"/>
      <c r="CA599" s="172"/>
      <c r="CB599" s="172"/>
      <c r="CC599" s="172"/>
      <c r="CD599" s="172"/>
      <c r="CE599" s="172"/>
      <c r="CF599" s="172"/>
      <c r="CG599" s="172"/>
      <c r="CH599" s="172"/>
      <c r="CI599" s="172"/>
      <c r="CJ599" s="172"/>
      <c r="CK599" s="172"/>
      <c r="CL599" s="172"/>
      <c r="CM599" s="172"/>
      <c r="CN599" s="172"/>
      <c r="CO599" s="172"/>
      <c r="CP599" s="172"/>
      <c r="CQ599" s="172"/>
      <c r="CR599" s="172"/>
      <c r="CS599" s="172"/>
      <c r="CT599" s="172"/>
      <c r="CU599" s="172"/>
      <c r="CV599" s="172"/>
      <c r="CW599" s="172"/>
      <c r="CX599" s="172"/>
      <c r="CY599" s="172"/>
      <c r="CZ599" s="172"/>
      <c r="DA599" s="172"/>
      <c r="DB599" s="172"/>
      <c r="DC599" s="172"/>
      <c r="DD599" s="172"/>
      <c r="DE599" s="172"/>
      <c r="DF599" s="172"/>
      <c r="DG599" s="172"/>
      <c r="DH599" s="172"/>
      <c r="DI599" s="172"/>
    </row>
    <row r="600" spans="1:113" s="225" customFormat="1" hidden="1">
      <c r="A600" s="178" t="s">
        <v>844</v>
      </c>
      <c r="B600" s="243"/>
      <c r="C600" s="242"/>
      <c r="D600" s="241"/>
      <c r="E600" s="240"/>
      <c r="F600" s="239"/>
      <c r="G600" s="238"/>
      <c r="H600" s="231"/>
      <c r="I600" s="237"/>
      <c r="J600" s="236"/>
      <c r="K600" s="236"/>
      <c r="L600" s="236"/>
      <c r="M600" s="236"/>
      <c r="N600" s="236"/>
      <c r="O600" s="236"/>
      <c r="P600" s="236"/>
      <c r="Q600" s="236"/>
      <c r="R600" s="236"/>
      <c r="S600" s="236"/>
      <c r="T600" s="236"/>
      <c r="U600" s="236"/>
      <c r="V600" s="236"/>
      <c r="W600" s="236"/>
      <c r="X600" s="236"/>
      <c r="Y600" s="236"/>
      <c r="Z600" s="236"/>
      <c r="AA600" s="236"/>
      <c r="AB600" s="236"/>
      <c r="AC600" s="236"/>
      <c r="AD600" s="236"/>
      <c r="AE600" s="236"/>
      <c r="AF600" s="236"/>
      <c r="AG600" s="236"/>
      <c r="AH600" s="236"/>
      <c r="AI600" s="236"/>
      <c r="AJ600" s="236"/>
      <c r="AK600" s="236"/>
      <c r="AL600" s="236"/>
      <c r="AM600" s="236"/>
      <c r="AN600" s="236"/>
      <c r="AO600" s="236"/>
      <c r="AP600" s="236"/>
      <c r="AQ600" s="236"/>
      <c r="AR600" s="236"/>
      <c r="AS600" s="177">
        <f t="shared" si="12"/>
        <v>0</v>
      </c>
      <c r="AT600" s="172"/>
      <c r="AU600" s="173"/>
      <c r="AV600" s="173"/>
      <c r="AW600" s="173"/>
      <c r="AX600" s="172"/>
      <c r="AY600" s="172"/>
      <c r="AZ600" s="172"/>
      <c r="BA600" s="172"/>
      <c r="BB600" s="172"/>
      <c r="BC600" s="172"/>
      <c r="BD600" s="172"/>
      <c r="BE600" s="172"/>
      <c r="BF600" s="172"/>
      <c r="BG600" s="172"/>
      <c r="BH600" s="172"/>
      <c r="BI600" s="172"/>
      <c r="BJ600" s="172"/>
      <c r="BK600" s="172"/>
      <c r="BL600" s="172"/>
      <c r="BM600" s="172"/>
      <c r="BN600" s="172"/>
      <c r="BO600" s="172"/>
      <c r="BP600" s="172"/>
      <c r="BQ600" s="172"/>
      <c r="BR600" s="172"/>
      <c r="BS600" s="172"/>
      <c r="BT600" s="172"/>
      <c r="BU600" s="172"/>
      <c r="BV600" s="172"/>
      <c r="BW600" s="172"/>
      <c r="BX600" s="172"/>
      <c r="BY600" s="172"/>
      <c r="BZ600" s="172"/>
      <c r="CA600" s="172"/>
      <c r="CB600" s="172"/>
      <c r="CC600" s="172"/>
      <c r="CD600" s="172"/>
      <c r="CE600" s="172"/>
      <c r="CF600" s="172"/>
      <c r="CG600" s="172"/>
      <c r="CH600" s="172"/>
      <c r="CI600" s="172"/>
      <c r="CJ600" s="172"/>
      <c r="CK600" s="172"/>
      <c r="CL600" s="172"/>
      <c r="CM600" s="172"/>
      <c r="CN600" s="172"/>
      <c r="CO600" s="172"/>
      <c r="CP600" s="172"/>
      <c r="CQ600" s="172"/>
      <c r="CR600" s="172"/>
      <c r="CS600" s="172"/>
      <c r="CT600" s="172"/>
      <c r="CU600" s="172"/>
      <c r="CV600" s="172"/>
      <c r="CW600" s="172"/>
      <c r="CX600" s="172"/>
      <c r="CY600" s="172"/>
      <c r="CZ600" s="172"/>
      <c r="DA600" s="172"/>
      <c r="DB600" s="172"/>
      <c r="DC600" s="172"/>
      <c r="DD600" s="172"/>
      <c r="DE600" s="172"/>
      <c r="DF600" s="172"/>
      <c r="DG600" s="172"/>
      <c r="DH600" s="172"/>
      <c r="DI600" s="172"/>
    </row>
    <row r="601" spans="1:113" s="225" customFormat="1" hidden="1">
      <c r="A601" s="178" t="s">
        <v>845</v>
      </c>
      <c r="B601" s="243"/>
      <c r="C601" s="242"/>
      <c r="D601" s="241"/>
      <c r="E601" s="240"/>
      <c r="F601" s="239"/>
      <c r="G601" s="238"/>
      <c r="H601" s="231"/>
      <c r="I601" s="237"/>
      <c r="J601" s="236"/>
      <c r="K601" s="236"/>
      <c r="L601" s="236"/>
      <c r="M601" s="236"/>
      <c r="N601" s="236"/>
      <c r="O601" s="236"/>
      <c r="P601" s="236"/>
      <c r="Q601" s="236"/>
      <c r="R601" s="236"/>
      <c r="S601" s="236"/>
      <c r="T601" s="236"/>
      <c r="U601" s="236"/>
      <c r="V601" s="236"/>
      <c r="W601" s="236"/>
      <c r="X601" s="236"/>
      <c r="Y601" s="236"/>
      <c r="Z601" s="236"/>
      <c r="AA601" s="236"/>
      <c r="AB601" s="236"/>
      <c r="AC601" s="236"/>
      <c r="AD601" s="236"/>
      <c r="AE601" s="236"/>
      <c r="AF601" s="236"/>
      <c r="AG601" s="236"/>
      <c r="AH601" s="236"/>
      <c r="AI601" s="236"/>
      <c r="AJ601" s="236"/>
      <c r="AK601" s="236"/>
      <c r="AL601" s="236"/>
      <c r="AM601" s="236"/>
      <c r="AN601" s="236"/>
      <c r="AO601" s="236"/>
      <c r="AP601" s="236"/>
      <c r="AQ601" s="236"/>
      <c r="AR601" s="236"/>
      <c r="AS601" s="177">
        <f t="shared" si="12"/>
        <v>0</v>
      </c>
      <c r="AT601" s="172"/>
      <c r="AU601" s="173"/>
      <c r="AV601" s="173"/>
      <c r="AW601" s="173"/>
      <c r="AX601" s="172"/>
      <c r="AY601" s="172"/>
      <c r="AZ601" s="172"/>
      <c r="BA601" s="172"/>
      <c r="BB601" s="172"/>
      <c r="BC601" s="172"/>
      <c r="BD601" s="172"/>
      <c r="BE601" s="172"/>
      <c r="BF601" s="172"/>
      <c r="BG601" s="172"/>
      <c r="BH601" s="172"/>
      <c r="BI601" s="172"/>
      <c r="BJ601" s="172"/>
      <c r="BK601" s="172"/>
      <c r="BL601" s="172"/>
      <c r="BM601" s="172"/>
      <c r="BN601" s="172"/>
      <c r="BO601" s="172"/>
      <c r="BP601" s="172"/>
      <c r="BQ601" s="172"/>
      <c r="BR601" s="172"/>
      <c r="BS601" s="172"/>
      <c r="BT601" s="172"/>
      <c r="BU601" s="172"/>
      <c r="BV601" s="172"/>
      <c r="BW601" s="172"/>
      <c r="BX601" s="172"/>
      <c r="BY601" s="172"/>
      <c r="BZ601" s="172"/>
      <c r="CA601" s="172"/>
      <c r="CB601" s="172"/>
      <c r="CC601" s="172"/>
      <c r="CD601" s="172"/>
      <c r="CE601" s="172"/>
      <c r="CF601" s="172"/>
      <c r="CG601" s="172"/>
      <c r="CH601" s="172"/>
      <c r="CI601" s="172"/>
      <c r="CJ601" s="172"/>
      <c r="CK601" s="172"/>
      <c r="CL601" s="172"/>
      <c r="CM601" s="172"/>
      <c r="CN601" s="172"/>
      <c r="CO601" s="172"/>
      <c r="CP601" s="172"/>
      <c r="CQ601" s="172"/>
      <c r="CR601" s="172"/>
      <c r="CS601" s="172"/>
      <c r="CT601" s="172"/>
      <c r="CU601" s="172"/>
      <c r="CV601" s="172"/>
      <c r="CW601" s="172"/>
      <c r="CX601" s="172"/>
      <c r="CY601" s="172"/>
      <c r="CZ601" s="172"/>
      <c r="DA601" s="172"/>
      <c r="DB601" s="172"/>
      <c r="DC601" s="172"/>
      <c r="DD601" s="172"/>
      <c r="DE601" s="172"/>
      <c r="DF601" s="172"/>
      <c r="DG601" s="172"/>
      <c r="DH601" s="172"/>
      <c r="DI601" s="172"/>
    </row>
    <row r="602" spans="1:113" s="225" customFormat="1" hidden="1">
      <c r="A602" s="178" t="s">
        <v>846</v>
      </c>
      <c r="B602" s="243"/>
      <c r="C602" s="242"/>
      <c r="D602" s="241"/>
      <c r="E602" s="240"/>
      <c r="F602" s="239"/>
      <c r="G602" s="238"/>
      <c r="H602" s="231"/>
      <c r="I602" s="237"/>
      <c r="J602" s="236"/>
      <c r="K602" s="236"/>
      <c r="L602" s="236"/>
      <c r="M602" s="236"/>
      <c r="N602" s="236"/>
      <c r="O602" s="236"/>
      <c r="P602" s="236"/>
      <c r="Q602" s="236"/>
      <c r="R602" s="236"/>
      <c r="S602" s="236"/>
      <c r="T602" s="236"/>
      <c r="U602" s="236"/>
      <c r="V602" s="236"/>
      <c r="W602" s="236"/>
      <c r="X602" s="236"/>
      <c r="Y602" s="236"/>
      <c r="Z602" s="236"/>
      <c r="AA602" s="236"/>
      <c r="AB602" s="236"/>
      <c r="AC602" s="236"/>
      <c r="AD602" s="236"/>
      <c r="AE602" s="236"/>
      <c r="AF602" s="236"/>
      <c r="AG602" s="236"/>
      <c r="AH602" s="236"/>
      <c r="AI602" s="236"/>
      <c r="AJ602" s="236"/>
      <c r="AK602" s="236"/>
      <c r="AL602" s="236"/>
      <c r="AM602" s="236"/>
      <c r="AN602" s="236"/>
      <c r="AO602" s="236"/>
      <c r="AP602" s="236"/>
      <c r="AQ602" s="236"/>
      <c r="AR602" s="236"/>
      <c r="AS602" s="177">
        <f t="shared" si="12"/>
        <v>0</v>
      </c>
      <c r="AT602" s="172"/>
      <c r="AU602" s="173"/>
      <c r="AV602" s="173"/>
      <c r="AW602" s="173"/>
      <c r="AX602" s="172"/>
      <c r="AY602" s="172"/>
      <c r="AZ602" s="172"/>
      <c r="BA602" s="172"/>
      <c r="BB602" s="172"/>
      <c r="BC602" s="172"/>
      <c r="BD602" s="172"/>
      <c r="BE602" s="172"/>
      <c r="BF602" s="172"/>
      <c r="BG602" s="172"/>
      <c r="BH602" s="172"/>
      <c r="BI602" s="172"/>
      <c r="BJ602" s="172"/>
      <c r="BK602" s="172"/>
      <c r="BL602" s="172"/>
      <c r="BM602" s="172"/>
      <c r="BN602" s="172"/>
      <c r="BO602" s="172"/>
      <c r="BP602" s="172"/>
      <c r="BQ602" s="172"/>
      <c r="BR602" s="172"/>
      <c r="BS602" s="172"/>
      <c r="BT602" s="172"/>
      <c r="BU602" s="172"/>
      <c r="BV602" s="172"/>
      <c r="BW602" s="172"/>
      <c r="BX602" s="172"/>
      <c r="BY602" s="172"/>
      <c r="BZ602" s="172"/>
      <c r="CA602" s="172"/>
      <c r="CB602" s="172"/>
      <c r="CC602" s="172"/>
      <c r="CD602" s="172"/>
      <c r="CE602" s="172"/>
      <c r="CF602" s="172"/>
      <c r="CG602" s="172"/>
      <c r="CH602" s="172"/>
      <c r="CI602" s="172"/>
      <c r="CJ602" s="172"/>
      <c r="CK602" s="172"/>
      <c r="CL602" s="172"/>
      <c r="CM602" s="172"/>
      <c r="CN602" s="172"/>
      <c r="CO602" s="172"/>
      <c r="CP602" s="172"/>
      <c r="CQ602" s="172"/>
      <c r="CR602" s="172"/>
      <c r="CS602" s="172"/>
      <c r="CT602" s="172"/>
      <c r="CU602" s="172"/>
      <c r="CV602" s="172"/>
      <c r="CW602" s="172"/>
      <c r="CX602" s="172"/>
      <c r="CY602" s="172"/>
      <c r="CZ602" s="172"/>
      <c r="DA602" s="172"/>
      <c r="DB602" s="172"/>
      <c r="DC602" s="172"/>
      <c r="DD602" s="172"/>
      <c r="DE602" s="172"/>
      <c r="DF602" s="172"/>
      <c r="DG602" s="172"/>
      <c r="DH602" s="172"/>
      <c r="DI602" s="172"/>
    </row>
    <row r="603" spans="1:113" s="225" customFormat="1" hidden="1">
      <c r="A603" s="178" t="s">
        <v>847</v>
      </c>
      <c r="B603" s="243"/>
      <c r="C603" s="242"/>
      <c r="D603" s="241"/>
      <c r="E603" s="240"/>
      <c r="F603" s="239"/>
      <c r="G603" s="238"/>
      <c r="H603" s="231"/>
      <c r="I603" s="237"/>
      <c r="J603" s="236"/>
      <c r="K603" s="236"/>
      <c r="L603" s="236"/>
      <c r="M603" s="236"/>
      <c r="N603" s="236"/>
      <c r="O603" s="236"/>
      <c r="P603" s="236"/>
      <c r="Q603" s="236"/>
      <c r="R603" s="236"/>
      <c r="S603" s="236"/>
      <c r="T603" s="236"/>
      <c r="U603" s="236"/>
      <c r="V603" s="236"/>
      <c r="W603" s="236"/>
      <c r="X603" s="236"/>
      <c r="Y603" s="236"/>
      <c r="Z603" s="236"/>
      <c r="AA603" s="236"/>
      <c r="AB603" s="236"/>
      <c r="AC603" s="236"/>
      <c r="AD603" s="236"/>
      <c r="AE603" s="236"/>
      <c r="AF603" s="236"/>
      <c r="AG603" s="236"/>
      <c r="AH603" s="236"/>
      <c r="AI603" s="236"/>
      <c r="AJ603" s="236"/>
      <c r="AK603" s="236"/>
      <c r="AL603" s="236"/>
      <c r="AM603" s="236"/>
      <c r="AN603" s="236"/>
      <c r="AO603" s="236"/>
      <c r="AP603" s="236"/>
      <c r="AQ603" s="236"/>
      <c r="AR603" s="236"/>
      <c r="AS603" s="177">
        <f t="shared" si="12"/>
        <v>0</v>
      </c>
      <c r="AT603" s="172"/>
      <c r="AU603" s="173"/>
      <c r="AV603" s="173"/>
      <c r="AW603" s="173"/>
      <c r="AX603" s="172"/>
      <c r="AY603" s="172"/>
      <c r="AZ603" s="172"/>
      <c r="BA603" s="172"/>
      <c r="BB603" s="172"/>
      <c r="BC603" s="172"/>
      <c r="BD603" s="172"/>
      <c r="BE603" s="172"/>
      <c r="BF603" s="172"/>
      <c r="BG603" s="172"/>
      <c r="BH603" s="172"/>
      <c r="BI603" s="172"/>
      <c r="BJ603" s="172"/>
      <c r="BK603" s="172"/>
      <c r="BL603" s="172"/>
      <c r="BM603" s="172"/>
      <c r="BN603" s="172"/>
      <c r="BO603" s="172"/>
      <c r="BP603" s="172"/>
      <c r="BQ603" s="172"/>
      <c r="BR603" s="172"/>
      <c r="BS603" s="172"/>
      <c r="BT603" s="172"/>
      <c r="BU603" s="172"/>
      <c r="BV603" s="172"/>
      <c r="BW603" s="172"/>
      <c r="BX603" s="172"/>
      <c r="BY603" s="172"/>
      <c r="BZ603" s="172"/>
      <c r="CA603" s="172"/>
      <c r="CB603" s="172"/>
      <c r="CC603" s="172"/>
      <c r="CD603" s="172"/>
      <c r="CE603" s="172"/>
      <c r="CF603" s="172"/>
      <c r="CG603" s="172"/>
      <c r="CH603" s="172"/>
      <c r="CI603" s="172"/>
      <c r="CJ603" s="172"/>
      <c r="CK603" s="172"/>
      <c r="CL603" s="172"/>
      <c r="CM603" s="172"/>
      <c r="CN603" s="172"/>
      <c r="CO603" s="172"/>
      <c r="CP603" s="172"/>
      <c r="CQ603" s="172"/>
      <c r="CR603" s="172"/>
      <c r="CS603" s="172"/>
      <c r="CT603" s="172"/>
      <c r="CU603" s="172"/>
      <c r="CV603" s="172"/>
      <c r="CW603" s="172"/>
      <c r="CX603" s="172"/>
      <c r="CY603" s="172"/>
      <c r="CZ603" s="172"/>
      <c r="DA603" s="172"/>
      <c r="DB603" s="172"/>
      <c r="DC603" s="172"/>
      <c r="DD603" s="172"/>
      <c r="DE603" s="172"/>
      <c r="DF603" s="172"/>
      <c r="DG603" s="172"/>
      <c r="DH603" s="172"/>
      <c r="DI603" s="172"/>
    </row>
    <row r="604" spans="1:113" s="225" customFormat="1" hidden="1">
      <c r="A604" s="178" t="s">
        <v>848</v>
      </c>
      <c r="B604" s="243"/>
      <c r="C604" s="242"/>
      <c r="D604" s="241"/>
      <c r="E604" s="240"/>
      <c r="F604" s="239"/>
      <c r="G604" s="238"/>
      <c r="H604" s="231"/>
      <c r="I604" s="237"/>
      <c r="J604" s="236"/>
      <c r="K604" s="236"/>
      <c r="L604" s="236"/>
      <c r="M604" s="236"/>
      <c r="N604" s="236"/>
      <c r="O604" s="236"/>
      <c r="P604" s="236"/>
      <c r="Q604" s="236"/>
      <c r="R604" s="236"/>
      <c r="S604" s="236"/>
      <c r="T604" s="236"/>
      <c r="U604" s="236"/>
      <c r="V604" s="236"/>
      <c r="W604" s="236"/>
      <c r="X604" s="236"/>
      <c r="Y604" s="236"/>
      <c r="Z604" s="236"/>
      <c r="AA604" s="236"/>
      <c r="AB604" s="236"/>
      <c r="AC604" s="236"/>
      <c r="AD604" s="236"/>
      <c r="AE604" s="236"/>
      <c r="AF604" s="236"/>
      <c r="AG604" s="236"/>
      <c r="AH604" s="236"/>
      <c r="AI604" s="236"/>
      <c r="AJ604" s="236"/>
      <c r="AK604" s="236"/>
      <c r="AL604" s="236"/>
      <c r="AM604" s="236"/>
      <c r="AN604" s="236"/>
      <c r="AO604" s="236"/>
      <c r="AP604" s="236"/>
      <c r="AQ604" s="236"/>
      <c r="AR604" s="236"/>
      <c r="AS604" s="177">
        <f t="shared" si="12"/>
        <v>0</v>
      </c>
      <c r="AT604" s="172"/>
      <c r="AU604" s="173"/>
      <c r="AV604" s="173"/>
      <c r="AW604" s="173"/>
      <c r="AX604" s="172"/>
      <c r="AY604" s="172"/>
      <c r="AZ604" s="172"/>
      <c r="BA604" s="172"/>
      <c r="BB604" s="172"/>
      <c r="BC604" s="172"/>
      <c r="BD604" s="172"/>
      <c r="BE604" s="172"/>
      <c r="BF604" s="172"/>
      <c r="BG604" s="172"/>
      <c r="BH604" s="172"/>
      <c r="BI604" s="172"/>
      <c r="BJ604" s="172"/>
      <c r="BK604" s="172"/>
      <c r="BL604" s="172"/>
      <c r="BM604" s="172"/>
      <c r="BN604" s="172"/>
      <c r="BO604" s="172"/>
      <c r="BP604" s="172"/>
      <c r="BQ604" s="172"/>
      <c r="BR604" s="172"/>
      <c r="BS604" s="172"/>
      <c r="BT604" s="172"/>
      <c r="BU604" s="172"/>
      <c r="BV604" s="172"/>
      <c r="BW604" s="172"/>
      <c r="BX604" s="172"/>
      <c r="BY604" s="172"/>
      <c r="BZ604" s="172"/>
      <c r="CA604" s="172"/>
      <c r="CB604" s="172"/>
      <c r="CC604" s="172"/>
      <c r="CD604" s="172"/>
      <c r="CE604" s="172"/>
      <c r="CF604" s="172"/>
      <c r="CG604" s="172"/>
      <c r="CH604" s="172"/>
      <c r="CI604" s="172"/>
      <c r="CJ604" s="172"/>
      <c r="CK604" s="172"/>
      <c r="CL604" s="172"/>
      <c r="CM604" s="172"/>
      <c r="CN604" s="172"/>
      <c r="CO604" s="172"/>
      <c r="CP604" s="172"/>
      <c r="CQ604" s="172"/>
      <c r="CR604" s="172"/>
      <c r="CS604" s="172"/>
      <c r="CT604" s="172"/>
      <c r="CU604" s="172"/>
      <c r="CV604" s="172"/>
      <c r="CW604" s="172"/>
      <c r="CX604" s="172"/>
      <c r="CY604" s="172"/>
      <c r="CZ604" s="172"/>
      <c r="DA604" s="172"/>
      <c r="DB604" s="172"/>
      <c r="DC604" s="172"/>
      <c r="DD604" s="172"/>
      <c r="DE604" s="172"/>
      <c r="DF604" s="172"/>
      <c r="DG604" s="172"/>
      <c r="DH604" s="172"/>
      <c r="DI604" s="172"/>
    </row>
    <row r="605" spans="1:113" s="225" customFormat="1" hidden="1">
      <c r="A605" s="178" t="s">
        <v>849</v>
      </c>
      <c r="B605" s="243"/>
      <c r="C605" s="242"/>
      <c r="D605" s="241"/>
      <c r="E605" s="240"/>
      <c r="F605" s="239"/>
      <c r="G605" s="238"/>
      <c r="H605" s="231"/>
      <c r="I605" s="237"/>
      <c r="J605" s="236"/>
      <c r="K605" s="236"/>
      <c r="L605" s="236"/>
      <c r="M605" s="236"/>
      <c r="N605" s="236"/>
      <c r="O605" s="236"/>
      <c r="P605" s="236"/>
      <c r="Q605" s="236"/>
      <c r="R605" s="236"/>
      <c r="S605" s="236"/>
      <c r="T605" s="236"/>
      <c r="U605" s="236"/>
      <c r="V605" s="236"/>
      <c r="W605" s="236"/>
      <c r="X605" s="236"/>
      <c r="Y605" s="236"/>
      <c r="Z605" s="236"/>
      <c r="AA605" s="236"/>
      <c r="AB605" s="236"/>
      <c r="AC605" s="236"/>
      <c r="AD605" s="236"/>
      <c r="AE605" s="236"/>
      <c r="AF605" s="236"/>
      <c r="AG605" s="236"/>
      <c r="AH605" s="236"/>
      <c r="AI605" s="236"/>
      <c r="AJ605" s="236"/>
      <c r="AK605" s="236"/>
      <c r="AL605" s="236"/>
      <c r="AM605" s="236"/>
      <c r="AN605" s="236"/>
      <c r="AO605" s="236"/>
      <c r="AP605" s="236"/>
      <c r="AQ605" s="236"/>
      <c r="AR605" s="236"/>
      <c r="AS605" s="177">
        <f t="shared" si="12"/>
        <v>0</v>
      </c>
      <c r="AT605" s="172"/>
      <c r="AU605" s="173"/>
      <c r="AV605" s="173"/>
      <c r="AW605" s="173"/>
      <c r="AX605" s="172"/>
      <c r="AY605" s="172"/>
      <c r="AZ605" s="172"/>
      <c r="BA605" s="172"/>
      <c r="BB605" s="172"/>
      <c r="BC605" s="172"/>
      <c r="BD605" s="172"/>
      <c r="BE605" s="172"/>
      <c r="BF605" s="172"/>
      <c r="BG605" s="172"/>
      <c r="BH605" s="172"/>
      <c r="BI605" s="172"/>
      <c r="BJ605" s="172"/>
      <c r="BK605" s="172"/>
      <c r="BL605" s="172"/>
      <c r="BM605" s="172"/>
      <c r="BN605" s="172"/>
      <c r="BO605" s="172"/>
      <c r="BP605" s="172"/>
      <c r="BQ605" s="172"/>
      <c r="BR605" s="172"/>
      <c r="BS605" s="172"/>
      <c r="BT605" s="172"/>
      <c r="BU605" s="172"/>
      <c r="BV605" s="172"/>
      <c r="BW605" s="172"/>
      <c r="BX605" s="172"/>
      <c r="BY605" s="172"/>
      <c r="BZ605" s="172"/>
      <c r="CA605" s="172"/>
      <c r="CB605" s="172"/>
      <c r="CC605" s="172"/>
      <c r="CD605" s="172"/>
      <c r="CE605" s="172"/>
      <c r="CF605" s="172"/>
      <c r="CG605" s="172"/>
      <c r="CH605" s="172"/>
      <c r="CI605" s="172"/>
      <c r="CJ605" s="172"/>
      <c r="CK605" s="172"/>
      <c r="CL605" s="172"/>
      <c r="CM605" s="172"/>
      <c r="CN605" s="172"/>
      <c r="CO605" s="172"/>
      <c r="CP605" s="172"/>
      <c r="CQ605" s="172"/>
      <c r="CR605" s="172"/>
      <c r="CS605" s="172"/>
      <c r="CT605" s="172"/>
      <c r="CU605" s="172"/>
      <c r="CV605" s="172"/>
      <c r="CW605" s="172"/>
      <c r="CX605" s="172"/>
      <c r="CY605" s="172"/>
      <c r="CZ605" s="172"/>
      <c r="DA605" s="172"/>
      <c r="DB605" s="172"/>
      <c r="DC605" s="172"/>
      <c r="DD605" s="172"/>
      <c r="DE605" s="172"/>
      <c r="DF605" s="172"/>
      <c r="DG605" s="172"/>
      <c r="DH605" s="172"/>
      <c r="DI605" s="172"/>
    </row>
    <row r="606" spans="1:113" s="225" customFormat="1" hidden="1">
      <c r="A606" s="178" t="s">
        <v>850</v>
      </c>
      <c r="B606" s="243"/>
      <c r="C606" s="242"/>
      <c r="D606" s="241"/>
      <c r="E606" s="240"/>
      <c r="F606" s="239"/>
      <c r="G606" s="238"/>
      <c r="H606" s="231"/>
      <c r="I606" s="237"/>
      <c r="J606" s="236"/>
      <c r="K606" s="236"/>
      <c r="L606" s="236"/>
      <c r="M606" s="236"/>
      <c r="N606" s="236"/>
      <c r="O606" s="236"/>
      <c r="P606" s="236"/>
      <c r="Q606" s="236"/>
      <c r="R606" s="236"/>
      <c r="S606" s="236"/>
      <c r="T606" s="236"/>
      <c r="U606" s="236"/>
      <c r="V606" s="236"/>
      <c r="W606" s="236"/>
      <c r="X606" s="236"/>
      <c r="Y606" s="236"/>
      <c r="Z606" s="236"/>
      <c r="AA606" s="236"/>
      <c r="AB606" s="236"/>
      <c r="AC606" s="236"/>
      <c r="AD606" s="236"/>
      <c r="AE606" s="236"/>
      <c r="AF606" s="236"/>
      <c r="AG606" s="236"/>
      <c r="AH606" s="236"/>
      <c r="AI606" s="236"/>
      <c r="AJ606" s="236"/>
      <c r="AK606" s="236"/>
      <c r="AL606" s="236"/>
      <c r="AM606" s="236"/>
      <c r="AN606" s="236"/>
      <c r="AO606" s="236"/>
      <c r="AP606" s="236"/>
      <c r="AQ606" s="236"/>
      <c r="AR606" s="236"/>
      <c r="AS606" s="177">
        <f t="shared" si="12"/>
        <v>0</v>
      </c>
      <c r="AT606" s="172"/>
      <c r="AU606" s="173"/>
      <c r="AV606" s="173"/>
      <c r="AW606" s="173"/>
      <c r="AX606" s="172"/>
      <c r="AY606" s="172"/>
      <c r="AZ606" s="172"/>
      <c r="BA606" s="172"/>
      <c r="BB606" s="172"/>
      <c r="BC606" s="172"/>
      <c r="BD606" s="172"/>
      <c r="BE606" s="172"/>
      <c r="BF606" s="172"/>
      <c r="BG606" s="172"/>
      <c r="BH606" s="172"/>
      <c r="BI606" s="172"/>
      <c r="BJ606" s="172"/>
      <c r="BK606" s="172"/>
      <c r="BL606" s="172"/>
      <c r="BM606" s="172"/>
      <c r="BN606" s="172"/>
      <c r="BO606" s="172"/>
      <c r="BP606" s="172"/>
      <c r="BQ606" s="172"/>
      <c r="BR606" s="172"/>
      <c r="BS606" s="172"/>
      <c r="BT606" s="172"/>
      <c r="BU606" s="172"/>
      <c r="BV606" s="172"/>
      <c r="BW606" s="172"/>
      <c r="BX606" s="172"/>
      <c r="BY606" s="172"/>
      <c r="BZ606" s="172"/>
      <c r="CA606" s="172"/>
      <c r="CB606" s="172"/>
      <c r="CC606" s="172"/>
      <c r="CD606" s="172"/>
      <c r="CE606" s="172"/>
      <c r="CF606" s="172"/>
      <c r="CG606" s="172"/>
      <c r="CH606" s="172"/>
      <c r="CI606" s="172"/>
      <c r="CJ606" s="172"/>
      <c r="CK606" s="172"/>
      <c r="CL606" s="172"/>
      <c r="CM606" s="172"/>
      <c r="CN606" s="172"/>
      <c r="CO606" s="172"/>
      <c r="CP606" s="172"/>
      <c r="CQ606" s="172"/>
      <c r="CR606" s="172"/>
      <c r="CS606" s="172"/>
      <c r="CT606" s="172"/>
      <c r="CU606" s="172"/>
      <c r="CV606" s="172"/>
      <c r="CW606" s="172"/>
      <c r="CX606" s="172"/>
      <c r="CY606" s="172"/>
      <c r="CZ606" s="172"/>
      <c r="DA606" s="172"/>
      <c r="DB606" s="172"/>
      <c r="DC606" s="172"/>
      <c r="DD606" s="172"/>
      <c r="DE606" s="172"/>
      <c r="DF606" s="172"/>
      <c r="DG606" s="172"/>
      <c r="DH606" s="172"/>
      <c r="DI606" s="172"/>
    </row>
    <row r="607" spans="1:113" hidden="1">
      <c r="A607" s="178" t="s">
        <v>851</v>
      </c>
      <c r="B607" s="243"/>
      <c r="C607" s="242"/>
      <c r="D607" s="241"/>
      <c r="E607" s="240"/>
      <c r="F607" s="239"/>
      <c r="G607" s="238"/>
      <c r="H607" s="231"/>
      <c r="I607" s="237"/>
      <c r="J607" s="236"/>
      <c r="K607" s="236"/>
      <c r="L607" s="236"/>
      <c r="M607" s="236"/>
      <c r="N607" s="236"/>
      <c r="O607" s="236"/>
      <c r="P607" s="236"/>
      <c r="Q607" s="236"/>
      <c r="R607" s="236"/>
      <c r="S607" s="236"/>
      <c r="T607" s="236"/>
      <c r="U607" s="236"/>
      <c r="V607" s="236"/>
      <c r="W607" s="236"/>
      <c r="X607" s="236"/>
      <c r="Y607" s="236"/>
      <c r="Z607" s="236"/>
      <c r="AA607" s="236"/>
      <c r="AB607" s="236"/>
      <c r="AC607" s="236"/>
      <c r="AD607" s="236"/>
      <c r="AE607" s="236"/>
      <c r="AF607" s="236"/>
      <c r="AG607" s="236"/>
      <c r="AH607" s="236"/>
      <c r="AI607" s="236"/>
      <c r="AJ607" s="236"/>
      <c r="AK607" s="236"/>
      <c r="AL607" s="236"/>
      <c r="AM607" s="236"/>
      <c r="AN607" s="236"/>
      <c r="AO607" s="236"/>
      <c r="AP607" s="236"/>
      <c r="AQ607" s="236"/>
      <c r="AR607" s="236"/>
      <c r="AS607" s="177">
        <f t="shared" si="12"/>
        <v>0</v>
      </c>
    </row>
    <row r="608" spans="1:113" s="225" customFormat="1" hidden="1">
      <c r="A608" s="178" t="s">
        <v>852</v>
      </c>
      <c r="B608" s="243"/>
      <c r="C608" s="242"/>
      <c r="D608" s="241"/>
      <c r="E608" s="240"/>
      <c r="F608" s="239"/>
      <c r="G608" s="238"/>
      <c r="H608" s="231"/>
      <c r="I608" s="237"/>
      <c r="J608" s="236"/>
      <c r="K608" s="236"/>
      <c r="L608" s="236"/>
      <c r="M608" s="236"/>
      <c r="N608" s="236"/>
      <c r="O608" s="236"/>
      <c r="P608" s="236"/>
      <c r="Q608" s="236"/>
      <c r="R608" s="236"/>
      <c r="S608" s="236"/>
      <c r="T608" s="236"/>
      <c r="U608" s="236"/>
      <c r="V608" s="236"/>
      <c r="W608" s="236"/>
      <c r="X608" s="236"/>
      <c r="Y608" s="236"/>
      <c r="Z608" s="236"/>
      <c r="AA608" s="236"/>
      <c r="AB608" s="236"/>
      <c r="AC608" s="236"/>
      <c r="AD608" s="236"/>
      <c r="AE608" s="236"/>
      <c r="AF608" s="236"/>
      <c r="AG608" s="236"/>
      <c r="AH608" s="236"/>
      <c r="AI608" s="236"/>
      <c r="AJ608" s="236"/>
      <c r="AK608" s="236"/>
      <c r="AL608" s="236"/>
      <c r="AM608" s="236"/>
      <c r="AN608" s="236"/>
      <c r="AO608" s="236"/>
      <c r="AP608" s="236"/>
      <c r="AQ608" s="236"/>
      <c r="AR608" s="236"/>
      <c r="AS608" s="177">
        <f t="shared" si="12"/>
        <v>0</v>
      </c>
      <c r="AT608" s="172"/>
      <c r="AU608" s="173"/>
      <c r="AV608" s="173"/>
      <c r="AW608" s="173"/>
      <c r="AX608" s="172"/>
      <c r="AY608" s="172"/>
      <c r="AZ608" s="172"/>
      <c r="BA608" s="172"/>
      <c r="BB608" s="172"/>
      <c r="BC608" s="172"/>
      <c r="BD608" s="172"/>
      <c r="BE608" s="172"/>
      <c r="BF608" s="172"/>
      <c r="BG608" s="172"/>
      <c r="BH608" s="172"/>
      <c r="BI608" s="172"/>
      <c r="BJ608" s="172"/>
      <c r="BK608" s="172"/>
      <c r="BL608" s="172"/>
      <c r="BM608" s="172"/>
      <c r="BN608" s="172"/>
      <c r="BO608" s="172"/>
      <c r="BP608" s="172"/>
      <c r="BQ608" s="172"/>
      <c r="BR608" s="172"/>
      <c r="BS608" s="172"/>
      <c r="BT608" s="172"/>
      <c r="BU608" s="172"/>
      <c r="BV608" s="172"/>
      <c r="BW608" s="172"/>
      <c r="BX608" s="172"/>
      <c r="BY608" s="172"/>
      <c r="BZ608" s="172"/>
      <c r="CA608" s="172"/>
      <c r="CB608" s="172"/>
      <c r="CC608" s="172"/>
      <c r="CD608" s="172"/>
      <c r="CE608" s="172"/>
      <c r="CF608" s="172"/>
      <c r="CG608" s="172"/>
      <c r="CH608" s="172"/>
      <c r="CI608" s="172"/>
      <c r="CJ608" s="172"/>
      <c r="CK608" s="172"/>
      <c r="CL608" s="172"/>
      <c r="CM608" s="172"/>
      <c r="CN608" s="172"/>
      <c r="CO608" s="172"/>
      <c r="CP608" s="172"/>
      <c r="CQ608" s="172"/>
      <c r="CR608" s="172"/>
      <c r="CS608" s="172"/>
      <c r="CT608" s="172"/>
      <c r="CU608" s="172"/>
      <c r="CV608" s="172"/>
      <c r="CW608" s="172"/>
      <c r="CX608" s="172"/>
      <c r="CY608" s="172"/>
      <c r="CZ608" s="172"/>
      <c r="DA608" s="172"/>
      <c r="DB608" s="172"/>
      <c r="DC608" s="172"/>
      <c r="DD608" s="172"/>
      <c r="DE608" s="172"/>
      <c r="DF608" s="172"/>
      <c r="DG608" s="172"/>
      <c r="DH608" s="172"/>
      <c r="DI608" s="172"/>
    </row>
    <row r="609" spans="1:113" s="225" customFormat="1" hidden="1">
      <c r="A609" s="178" t="s">
        <v>853</v>
      </c>
      <c r="B609" s="243"/>
      <c r="C609" s="242"/>
      <c r="D609" s="241"/>
      <c r="E609" s="240"/>
      <c r="F609" s="239"/>
      <c r="G609" s="238"/>
      <c r="H609" s="231"/>
      <c r="I609" s="237"/>
      <c r="J609" s="236"/>
      <c r="K609" s="236"/>
      <c r="L609" s="236"/>
      <c r="M609" s="236"/>
      <c r="N609" s="236"/>
      <c r="O609" s="236"/>
      <c r="P609" s="236"/>
      <c r="Q609" s="236"/>
      <c r="R609" s="236"/>
      <c r="S609" s="236"/>
      <c r="T609" s="236"/>
      <c r="U609" s="236"/>
      <c r="V609" s="236"/>
      <c r="W609" s="236"/>
      <c r="X609" s="236"/>
      <c r="Y609" s="236"/>
      <c r="Z609" s="236"/>
      <c r="AA609" s="236"/>
      <c r="AB609" s="236"/>
      <c r="AC609" s="236"/>
      <c r="AD609" s="236"/>
      <c r="AE609" s="236"/>
      <c r="AF609" s="236"/>
      <c r="AG609" s="236"/>
      <c r="AH609" s="236"/>
      <c r="AI609" s="236"/>
      <c r="AJ609" s="236"/>
      <c r="AK609" s="236"/>
      <c r="AL609" s="236"/>
      <c r="AM609" s="236"/>
      <c r="AN609" s="236"/>
      <c r="AO609" s="236"/>
      <c r="AP609" s="236"/>
      <c r="AQ609" s="236"/>
      <c r="AR609" s="236"/>
      <c r="AS609" s="177">
        <f t="shared" si="12"/>
        <v>0</v>
      </c>
      <c r="AT609" s="172"/>
      <c r="AU609" s="173"/>
      <c r="AV609" s="173"/>
      <c r="AW609" s="173"/>
      <c r="AX609" s="172"/>
      <c r="AY609" s="172"/>
      <c r="AZ609" s="172"/>
      <c r="BA609" s="172"/>
      <c r="BB609" s="172"/>
      <c r="BC609" s="172"/>
      <c r="BD609" s="172"/>
      <c r="BE609" s="172"/>
      <c r="BF609" s="172"/>
      <c r="BG609" s="172"/>
      <c r="BH609" s="172"/>
      <c r="BI609" s="172"/>
      <c r="BJ609" s="172"/>
      <c r="BK609" s="172"/>
      <c r="BL609" s="172"/>
      <c r="BM609" s="172"/>
      <c r="BN609" s="172"/>
      <c r="BO609" s="172"/>
      <c r="BP609" s="172"/>
      <c r="BQ609" s="172"/>
      <c r="BR609" s="172"/>
      <c r="BS609" s="172"/>
      <c r="BT609" s="172"/>
      <c r="BU609" s="172"/>
      <c r="BV609" s="172"/>
      <c r="BW609" s="172"/>
      <c r="BX609" s="172"/>
      <c r="BY609" s="172"/>
      <c r="BZ609" s="172"/>
      <c r="CA609" s="172"/>
      <c r="CB609" s="172"/>
      <c r="CC609" s="172"/>
      <c r="CD609" s="172"/>
      <c r="CE609" s="172"/>
      <c r="CF609" s="172"/>
      <c r="CG609" s="172"/>
      <c r="CH609" s="172"/>
      <c r="CI609" s="172"/>
      <c r="CJ609" s="172"/>
      <c r="CK609" s="172"/>
      <c r="CL609" s="172"/>
      <c r="CM609" s="172"/>
      <c r="CN609" s="172"/>
      <c r="CO609" s="172"/>
      <c r="CP609" s="172"/>
      <c r="CQ609" s="172"/>
      <c r="CR609" s="172"/>
      <c r="CS609" s="172"/>
      <c r="CT609" s="172"/>
      <c r="CU609" s="172"/>
      <c r="CV609" s="172"/>
      <c r="CW609" s="172"/>
      <c r="CX609" s="172"/>
      <c r="CY609" s="172"/>
      <c r="CZ609" s="172"/>
      <c r="DA609" s="172"/>
      <c r="DB609" s="172"/>
      <c r="DC609" s="172"/>
      <c r="DD609" s="172"/>
      <c r="DE609" s="172"/>
      <c r="DF609" s="172"/>
      <c r="DG609" s="172"/>
      <c r="DH609" s="172"/>
      <c r="DI609" s="172"/>
    </row>
    <row r="610" spans="1:113" s="225" customFormat="1" hidden="1">
      <c r="A610" s="178" t="s">
        <v>854</v>
      </c>
      <c r="B610" s="243"/>
      <c r="C610" s="242"/>
      <c r="D610" s="241"/>
      <c r="E610" s="240"/>
      <c r="F610" s="239"/>
      <c r="G610" s="238"/>
      <c r="H610" s="231"/>
      <c r="I610" s="237"/>
      <c r="J610" s="236"/>
      <c r="K610" s="236"/>
      <c r="L610" s="236"/>
      <c r="M610" s="236"/>
      <c r="N610" s="236"/>
      <c r="O610" s="236"/>
      <c r="P610" s="236"/>
      <c r="Q610" s="236"/>
      <c r="R610" s="236"/>
      <c r="S610" s="236"/>
      <c r="T610" s="236"/>
      <c r="U610" s="236"/>
      <c r="V610" s="236"/>
      <c r="W610" s="236"/>
      <c r="X610" s="236"/>
      <c r="Y610" s="236"/>
      <c r="Z610" s="236"/>
      <c r="AA610" s="236"/>
      <c r="AB610" s="236"/>
      <c r="AC610" s="236"/>
      <c r="AD610" s="236"/>
      <c r="AE610" s="236"/>
      <c r="AF610" s="236"/>
      <c r="AG610" s="236"/>
      <c r="AH610" s="236"/>
      <c r="AI610" s="236"/>
      <c r="AJ610" s="236"/>
      <c r="AK610" s="236"/>
      <c r="AL610" s="236"/>
      <c r="AM610" s="236"/>
      <c r="AN610" s="236"/>
      <c r="AO610" s="236"/>
      <c r="AP610" s="236"/>
      <c r="AQ610" s="236"/>
      <c r="AR610" s="236"/>
      <c r="AS610" s="177">
        <f t="shared" si="12"/>
        <v>0</v>
      </c>
      <c r="AT610" s="172"/>
      <c r="AU610" s="173"/>
      <c r="AV610" s="173"/>
      <c r="AW610" s="173"/>
      <c r="AX610" s="172"/>
      <c r="AY610" s="172"/>
      <c r="AZ610" s="172"/>
      <c r="BA610" s="172"/>
      <c r="BB610" s="172"/>
      <c r="BC610" s="172"/>
      <c r="BD610" s="172"/>
      <c r="BE610" s="172"/>
      <c r="BF610" s="172"/>
      <c r="BG610" s="172"/>
      <c r="BH610" s="172"/>
      <c r="BI610" s="172"/>
      <c r="BJ610" s="172"/>
      <c r="BK610" s="172"/>
      <c r="BL610" s="172"/>
      <c r="BM610" s="172"/>
      <c r="BN610" s="172"/>
      <c r="BO610" s="172"/>
      <c r="BP610" s="172"/>
      <c r="BQ610" s="172"/>
      <c r="BR610" s="172"/>
      <c r="BS610" s="172"/>
      <c r="BT610" s="172"/>
      <c r="BU610" s="172"/>
      <c r="BV610" s="172"/>
      <c r="BW610" s="172"/>
      <c r="BX610" s="172"/>
      <c r="BY610" s="172"/>
      <c r="BZ610" s="172"/>
      <c r="CA610" s="172"/>
      <c r="CB610" s="172"/>
      <c r="CC610" s="172"/>
      <c r="CD610" s="172"/>
      <c r="CE610" s="172"/>
      <c r="CF610" s="172"/>
      <c r="CG610" s="172"/>
      <c r="CH610" s="172"/>
      <c r="CI610" s="172"/>
      <c r="CJ610" s="172"/>
      <c r="CK610" s="172"/>
      <c r="CL610" s="172"/>
      <c r="CM610" s="172"/>
      <c r="CN610" s="172"/>
      <c r="CO610" s="172"/>
      <c r="CP610" s="172"/>
      <c r="CQ610" s="172"/>
      <c r="CR610" s="172"/>
      <c r="CS610" s="172"/>
      <c r="CT610" s="172"/>
      <c r="CU610" s="172"/>
      <c r="CV610" s="172"/>
      <c r="CW610" s="172"/>
      <c r="CX610" s="172"/>
      <c r="CY610" s="172"/>
      <c r="CZ610" s="172"/>
      <c r="DA610" s="172"/>
      <c r="DB610" s="172"/>
      <c r="DC610" s="172"/>
      <c r="DD610" s="172"/>
      <c r="DE610" s="172"/>
      <c r="DF610" s="172"/>
      <c r="DG610" s="172"/>
      <c r="DH610" s="172"/>
      <c r="DI610" s="172"/>
    </row>
    <row r="611" spans="1:113" s="225" customFormat="1" hidden="1">
      <c r="A611" s="178" t="s">
        <v>855</v>
      </c>
      <c r="B611" s="243"/>
      <c r="C611" s="242"/>
      <c r="D611" s="241"/>
      <c r="E611" s="240"/>
      <c r="F611" s="239"/>
      <c r="G611" s="238"/>
      <c r="H611" s="231"/>
      <c r="I611" s="237"/>
      <c r="J611" s="236"/>
      <c r="K611" s="236"/>
      <c r="L611" s="236"/>
      <c r="M611" s="236"/>
      <c r="N611" s="236"/>
      <c r="O611" s="236"/>
      <c r="P611" s="236"/>
      <c r="Q611" s="236"/>
      <c r="R611" s="236"/>
      <c r="S611" s="236"/>
      <c r="T611" s="236"/>
      <c r="U611" s="236"/>
      <c r="V611" s="236"/>
      <c r="W611" s="236"/>
      <c r="X611" s="236"/>
      <c r="Y611" s="236"/>
      <c r="Z611" s="236"/>
      <c r="AA611" s="236"/>
      <c r="AB611" s="236"/>
      <c r="AC611" s="236"/>
      <c r="AD611" s="236"/>
      <c r="AE611" s="236"/>
      <c r="AF611" s="236"/>
      <c r="AG611" s="236"/>
      <c r="AH611" s="236"/>
      <c r="AI611" s="236"/>
      <c r="AJ611" s="236"/>
      <c r="AK611" s="236"/>
      <c r="AL611" s="236"/>
      <c r="AM611" s="236"/>
      <c r="AN611" s="236"/>
      <c r="AO611" s="236"/>
      <c r="AP611" s="236"/>
      <c r="AQ611" s="236"/>
      <c r="AR611" s="236"/>
      <c r="AS611" s="177">
        <f t="shared" si="12"/>
        <v>0</v>
      </c>
      <c r="AT611" s="172"/>
      <c r="AU611" s="173"/>
      <c r="AV611" s="173"/>
      <c r="AW611" s="173"/>
      <c r="AX611" s="172"/>
      <c r="AY611" s="172"/>
      <c r="AZ611" s="172"/>
      <c r="BA611" s="172"/>
      <c r="BB611" s="172"/>
      <c r="BC611" s="172"/>
      <c r="BD611" s="172"/>
      <c r="BE611" s="172"/>
      <c r="BF611" s="172"/>
      <c r="BG611" s="172"/>
      <c r="BH611" s="172"/>
      <c r="BI611" s="172"/>
      <c r="BJ611" s="172"/>
      <c r="BK611" s="172"/>
      <c r="BL611" s="172"/>
      <c r="BM611" s="172"/>
      <c r="BN611" s="172"/>
      <c r="BO611" s="172"/>
      <c r="BP611" s="172"/>
      <c r="BQ611" s="172"/>
      <c r="BR611" s="172"/>
      <c r="BS611" s="172"/>
      <c r="BT611" s="172"/>
      <c r="BU611" s="172"/>
      <c r="BV611" s="172"/>
      <c r="BW611" s="172"/>
      <c r="BX611" s="172"/>
      <c r="BY611" s="172"/>
      <c r="BZ611" s="172"/>
      <c r="CA611" s="172"/>
      <c r="CB611" s="172"/>
      <c r="CC611" s="172"/>
      <c r="CD611" s="172"/>
      <c r="CE611" s="172"/>
      <c r="CF611" s="172"/>
      <c r="CG611" s="172"/>
      <c r="CH611" s="172"/>
      <c r="CI611" s="172"/>
      <c r="CJ611" s="172"/>
      <c r="CK611" s="172"/>
      <c r="CL611" s="172"/>
      <c r="CM611" s="172"/>
      <c r="CN611" s="172"/>
      <c r="CO611" s="172"/>
      <c r="CP611" s="172"/>
      <c r="CQ611" s="172"/>
      <c r="CR611" s="172"/>
      <c r="CS611" s="172"/>
      <c r="CT611" s="172"/>
      <c r="CU611" s="172"/>
      <c r="CV611" s="172"/>
      <c r="CW611" s="172"/>
      <c r="CX611" s="172"/>
      <c r="CY611" s="172"/>
      <c r="CZ611" s="172"/>
      <c r="DA611" s="172"/>
      <c r="DB611" s="172"/>
      <c r="DC611" s="172"/>
      <c r="DD611" s="172"/>
      <c r="DE611" s="172"/>
      <c r="DF611" s="172"/>
      <c r="DG611" s="172"/>
      <c r="DH611" s="172"/>
      <c r="DI611" s="172"/>
    </row>
    <row r="612" spans="1:113" s="225" customFormat="1" hidden="1">
      <c r="A612" s="178" t="s">
        <v>856</v>
      </c>
      <c r="B612" s="243"/>
      <c r="C612" s="242"/>
      <c r="D612" s="241"/>
      <c r="E612" s="240"/>
      <c r="F612" s="239"/>
      <c r="G612" s="238"/>
      <c r="H612" s="231"/>
      <c r="I612" s="237"/>
      <c r="J612" s="236"/>
      <c r="K612" s="236"/>
      <c r="L612" s="236"/>
      <c r="M612" s="236"/>
      <c r="N612" s="236"/>
      <c r="O612" s="236"/>
      <c r="P612" s="236"/>
      <c r="Q612" s="236"/>
      <c r="R612" s="236"/>
      <c r="S612" s="236"/>
      <c r="T612" s="236"/>
      <c r="U612" s="236"/>
      <c r="V612" s="236"/>
      <c r="W612" s="236"/>
      <c r="X612" s="236"/>
      <c r="Y612" s="236"/>
      <c r="Z612" s="236"/>
      <c r="AA612" s="236"/>
      <c r="AB612" s="236"/>
      <c r="AC612" s="236"/>
      <c r="AD612" s="236"/>
      <c r="AE612" s="236"/>
      <c r="AF612" s="236"/>
      <c r="AG612" s="236"/>
      <c r="AH612" s="236"/>
      <c r="AI612" s="236"/>
      <c r="AJ612" s="236"/>
      <c r="AK612" s="236"/>
      <c r="AL612" s="236"/>
      <c r="AM612" s="236"/>
      <c r="AN612" s="236"/>
      <c r="AO612" s="236"/>
      <c r="AP612" s="236"/>
      <c r="AQ612" s="236"/>
      <c r="AR612" s="236"/>
      <c r="AS612" s="177">
        <f t="shared" si="12"/>
        <v>0</v>
      </c>
      <c r="AT612" s="172"/>
      <c r="AU612" s="173"/>
      <c r="AV612" s="173"/>
      <c r="AW612" s="173"/>
      <c r="AX612" s="172"/>
      <c r="AY612" s="172"/>
      <c r="AZ612" s="172"/>
      <c r="BA612" s="172"/>
      <c r="BB612" s="172"/>
      <c r="BC612" s="172"/>
      <c r="BD612" s="172"/>
      <c r="BE612" s="172"/>
      <c r="BF612" s="172"/>
      <c r="BG612" s="172"/>
      <c r="BH612" s="172"/>
      <c r="BI612" s="172"/>
      <c r="BJ612" s="172"/>
      <c r="BK612" s="172"/>
      <c r="BL612" s="172"/>
      <c r="BM612" s="172"/>
      <c r="BN612" s="172"/>
      <c r="BO612" s="172"/>
      <c r="BP612" s="172"/>
      <c r="BQ612" s="172"/>
      <c r="BR612" s="172"/>
      <c r="BS612" s="172"/>
      <c r="BT612" s="172"/>
      <c r="BU612" s="172"/>
      <c r="BV612" s="172"/>
      <c r="BW612" s="172"/>
      <c r="BX612" s="172"/>
      <c r="BY612" s="172"/>
      <c r="BZ612" s="172"/>
      <c r="CA612" s="172"/>
      <c r="CB612" s="172"/>
      <c r="CC612" s="172"/>
      <c r="CD612" s="172"/>
      <c r="CE612" s="172"/>
      <c r="CF612" s="172"/>
      <c r="CG612" s="172"/>
      <c r="CH612" s="172"/>
      <c r="CI612" s="172"/>
      <c r="CJ612" s="172"/>
      <c r="CK612" s="172"/>
      <c r="CL612" s="172"/>
      <c r="CM612" s="172"/>
      <c r="CN612" s="172"/>
      <c r="CO612" s="172"/>
      <c r="CP612" s="172"/>
      <c r="CQ612" s="172"/>
      <c r="CR612" s="172"/>
      <c r="CS612" s="172"/>
      <c r="CT612" s="172"/>
      <c r="CU612" s="172"/>
      <c r="CV612" s="172"/>
      <c r="CW612" s="172"/>
      <c r="CX612" s="172"/>
      <c r="CY612" s="172"/>
      <c r="CZ612" s="172"/>
      <c r="DA612" s="172"/>
      <c r="DB612" s="172"/>
      <c r="DC612" s="172"/>
      <c r="DD612" s="172"/>
      <c r="DE612" s="172"/>
      <c r="DF612" s="172"/>
      <c r="DG612" s="172"/>
      <c r="DH612" s="172"/>
      <c r="DI612" s="172"/>
    </row>
    <row r="613" spans="1:113" s="225" customFormat="1" hidden="1">
      <c r="A613" s="178" t="s">
        <v>857</v>
      </c>
      <c r="B613" s="243"/>
      <c r="C613" s="242"/>
      <c r="D613" s="241"/>
      <c r="E613" s="240"/>
      <c r="F613" s="239"/>
      <c r="G613" s="238"/>
      <c r="H613" s="231"/>
      <c r="I613" s="237"/>
      <c r="J613" s="236"/>
      <c r="K613" s="236"/>
      <c r="L613" s="236"/>
      <c r="M613" s="236"/>
      <c r="N613" s="236"/>
      <c r="O613" s="236"/>
      <c r="P613" s="236"/>
      <c r="Q613" s="236"/>
      <c r="R613" s="236"/>
      <c r="S613" s="236"/>
      <c r="T613" s="236"/>
      <c r="U613" s="236"/>
      <c r="V613" s="236"/>
      <c r="W613" s="236"/>
      <c r="X613" s="236"/>
      <c r="Y613" s="236"/>
      <c r="Z613" s="236"/>
      <c r="AA613" s="236"/>
      <c r="AB613" s="236"/>
      <c r="AC613" s="236"/>
      <c r="AD613" s="236"/>
      <c r="AE613" s="236"/>
      <c r="AF613" s="236"/>
      <c r="AG613" s="236"/>
      <c r="AH613" s="236"/>
      <c r="AI613" s="236"/>
      <c r="AJ613" s="236"/>
      <c r="AK613" s="236"/>
      <c r="AL613" s="236"/>
      <c r="AM613" s="236"/>
      <c r="AN613" s="236"/>
      <c r="AO613" s="236"/>
      <c r="AP613" s="236"/>
      <c r="AQ613" s="236"/>
      <c r="AR613" s="236"/>
      <c r="AS613" s="177">
        <f t="shared" si="12"/>
        <v>0</v>
      </c>
      <c r="AT613" s="172"/>
      <c r="AU613" s="173"/>
      <c r="AV613" s="173"/>
      <c r="AW613" s="173"/>
      <c r="AX613" s="172"/>
      <c r="AY613" s="172"/>
      <c r="AZ613" s="172"/>
      <c r="BA613" s="172"/>
      <c r="BB613" s="172"/>
      <c r="BC613" s="172"/>
      <c r="BD613" s="172"/>
      <c r="BE613" s="172"/>
      <c r="BF613" s="172"/>
      <c r="BG613" s="172"/>
      <c r="BH613" s="172"/>
      <c r="BI613" s="172"/>
      <c r="BJ613" s="172"/>
      <c r="BK613" s="172"/>
      <c r="BL613" s="172"/>
      <c r="BM613" s="172"/>
      <c r="BN613" s="172"/>
      <c r="BO613" s="172"/>
      <c r="BP613" s="172"/>
      <c r="BQ613" s="172"/>
      <c r="BR613" s="172"/>
      <c r="BS613" s="172"/>
      <c r="BT613" s="172"/>
      <c r="BU613" s="172"/>
      <c r="BV613" s="172"/>
      <c r="BW613" s="172"/>
      <c r="BX613" s="172"/>
      <c r="BY613" s="172"/>
      <c r="BZ613" s="172"/>
      <c r="CA613" s="172"/>
      <c r="CB613" s="172"/>
      <c r="CC613" s="172"/>
      <c r="CD613" s="172"/>
      <c r="CE613" s="172"/>
      <c r="CF613" s="172"/>
      <c r="CG613" s="172"/>
      <c r="CH613" s="172"/>
      <c r="CI613" s="172"/>
      <c r="CJ613" s="172"/>
      <c r="CK613" s="172"/>
      <c r="CL613" s="172"/>
      <c r="CM613" s="172"/>
      <c r="CN613" s="172"/>
      <c r="CO613" s="172"/>
      <c r="CP613" s="172"/>
      <c r="CQ613" s="172"/>
      <c r="CR613" s="172"/>
      <c r="CS613" s="172"/>
      <c r="CT613" s="172"/>
      <c r="CU613" s="172"/>
      <c r="CV613" s="172"/>
      <c r="CW613" s="172"/>
      <c r="CX613" s="172"/>
      <c r="CY613" s="172"/>
      <c r="CZ613" s="172"/>
      <c r="DA613" s="172"/>
      <c r="DB613" s="172"/>
      <c r="DC613" s="172"/>
      <c r="DD613" s="172"/>
      <c r="DE613" s="172"/>
      <c r="DF613" s="172"/>
      <c r="DG613" s="172"/>
      <c r="DH613" s="172"/>
      <c r="DI613" s="172"/>
    </row>
    <row r="614" spans="1:113" hidden="1">
      <c r="A614" s="178" t="s">
        <v>858</v>
      </c>
      <c r="B614" s="243"/>
      <c r="C614" s="242"/>
      <c r="D614" s="241"/>
      <c r="E614" s="240"/>
      <c r="F614" s="239"/>
      <c r="G614" s="238"/>
      <c r="H614" s="231"/>
      <c r="I614" s="237"/>
      <c r="J614" s="236"/>
      <c r="K614" s="236"/>
      <c r="L614" s="236"/>
      <c r="M614" s="236"/>
      <c r="N614" s="236"/>
      <c r="O614" s="236"/>
      <c r="P614" s="236"/>
      <c r="Q614" s="236"/>
      <c r="R614" s="236"/>
      <c r="S614" s="236"/>
      <c r="T614" s="236"/>
      <c r="U614" s="236"/>
      <c r="V614" s="236"/>
      <c r="W614" s="236"/>
      <c r="X614" s="236"/>
      <c r="Y614" s="236"/>
      <c r="Z614" s="236"/>
      <c r="AA614" s="236"/>
      <c r="AB614" s="236"/>
      <c r="AC614" s="236"/>
      <c r="AD614" s="236"/>
      <c r="AE614" s="236"/>
      <c r="AF614" s="236"/>
      <c r="AG614" s="236"/>
      <c r="AH614" s="236"/>
      <c r="AI614" s="236"/>
      <c r="AJ614" s="236"/>
      <c r="AK614" s="236"/>
      <c r="AL614" s="236"/>
      <c r="AM614" s="236"/>
      <c r="AN614" s="236"/>
      <c r="AO614" s="236"/>
      <c r="AP614" s="236"/>
      <c r="AQ614" s="236"/>
      <c r="AR614" s="236"/>
      <c r="AS614" s="177">
        <f t="shared" si="12"/>
        <v>0</v>
      </c>
    </row>
    <row r="615" spans="1:113" s="225" customFormat="1" hidden="1">
      <c r="A615" s="178" t="s">
        <v>859</v>
      </c>
      <c r="B615" s="243"/>
      <c r="C615" s="242"/>
      <c r="D615" s="241"/>
      <c r="E615" s="240"/>
      <c r="F615" s="239"/>
      <c r="G615" s="238"/>
      <c r="H615" s="231"/>
      <c r="I615" s="237"/>
      <c r="J615" s="236"/>
      <c r="K615" s="236"/>
      <c r="L615" s="236"/>
      <c r="M615" s="236"/>
      <c r="N615" s="236"/>
      <c r="O615" s="236"/>
      <c r="P615" s="236"/>
      <c r="Q615" s="236"/>
      <c r="R615" s="236"/>
      <c r="S615" s="236"/>
      <c r="T615" s="236"/>
      <c r="U615" s="236"/>
      <c r="V615" s="236"/>
      <c r="W615" s="236"/>
      <c r="X615" s="236"/>
      <c r="Y615" s="236"/>
      <c r="Z615" s="236"/>
      <c r="AA615" s="236"/>
      <c r="AB615" s="236"/>
      <c r="AC615" s="236"/>
      <c r="AD615" s="236"/>
      <c r="AE615" s="236"/>
      <c r="AF615" s="236"/>
      <c r="AG615" s="236"/>
      <c r="AH615" s="236"/>
      <c r="AI615" s="236"/>
      <c r="AJ615" s="236"/>
      <c r="AK615" s="236"/>
      <c r="AL615" s="236"/>
      <c r="AM615" s="236"/>
      <c r="AN615" s="236"/>
      <c r="AO615" s="236"/>
      <c r="AP615" s="236"/>
      <c r="AQ615" s="236"/>
      <c r="AR615" s="236"/>
      <c r="AS615" s="177">
        <f t="shared" si="12"/>
        <v>0</v>
      </c>
      <c r="AT615" s="172"/>
      <c r="AU615" s="173"/>
      <c r="AV615" s="173"/>
      <c r="AW615" s="173"/>
      <c r="AX615" s="172"/>
      <c r="AY615" s="172"/>
      <c r="AZ615" s="172"/>
      <c r="BA615" s="172"/>
      <c r="BB615" s="172"/>
      <c r="BC615" s="172"/>
      <c r="BD615" s="172"/>
      <c r="BE615" s="172"/>
      <c r="BF615" s="172"/>
      <c r="BG615" s="172"/>
      <c r="BH615" s="172"/>
      <c r="BI615" s="172"/>
      <c r="BJ615" s="172"/>
      <c r="BK615" s="172"/>
      <c r="BL615" s="172"/>
      <c r="BM615" s="172"/>
      <c r="BN615" s="172"/>
      <c r="BO615" s="172"/>
      <c r="BP615" s="172"/>
      <c r="BQ615" s="172"/>
      <c r="BR615" s="172"/>
      <c r="BS615" s="172"/>
      <c r="BT615" s="172"/>
      <c r="BU615" s="172"/>
      <c r="BV615" s="172"/>
      <c r="BW615" s="172"/>
      <c r="BX615" s="172"/>
      <c r="BY615" s="172"/>
      <c r="BZ615" s="172"/>
      <c r="CA615" s="172"/>
      <c r="CB615" s="172"/>
      <c r="CC615" s="172"/>
      <c r="CD615" s="172"/>
      <c r="CE615" s="172"/>
      <c r="CF615" s="172"/>
      <c r="CG615" s="172"/>
      <c r="CH615" s="172"/>
      <c r="CI615" s="172"/>
      <c r="CJ615" s="172"/>
      <c r="CK615" s="172"/>
      <c r="CL615" s="172"/>
      <c r="CM615" s="172"/>
      <c r="CN615" s="172"/>
      <c r="CO615" s="172"/>
      <c r="CP615" s="172"/>
      <c r="CQ615" s="172"/>
      <c r="CR615" s="172"/>
      <c r="CS615" s="172"/>
      <c r="CT615" s="172"/>
      <c r="CU615" s="172"/>
      <c r="CV615" s="172"/>
      <c r="CW615" s="172"/>
      <c r="CX615" s="172"/>
      <c r="CY615" s="172"/>
      <c r="CZ615" s="172"/>
      <c r="DA615" s="172"/>
      <c r="DB615" s="172"/>
      <c r="DC615" s="172"/>
      <c r="DD615" s="172"/>
      <c r="DE615" s="172"/>
      <c r="DF615" s="172"/>
      <c r="DG615" s="172"/>
      <c r="DH615" s="172"/>
      <c r="DI615" s="172"/>
    </row>
    <row r="616" spans="1:113" hidden="1">
      <c r="A616" s="178" t="s">
        <v>860</v>
      </c>
      <c r="B616" s="243"/>
      <c r="C616" s="242"/>
      <c r="D616" s="241"/>
      <c r="E616" s="240"/>
      <c r="F616" s="239"/>
      <c r="G616" s="238"/>
      <c r="H616" s="231"/>
      <c r="I616" s="237"/>
      <c r="J616" s="236"/>
      <c r="K616" s="236"/>
      <c r="L616" s="236"/>
      <c r="M616" s="236"/>
      <c r="N616" s="236"/>
      <c r="O616" s="236"/>
      <c r="P616" s="236"/>
      <c r="Q616" s="236"/>
      <c r="R616" s="236"/>
      <c r="S616" s="236"/>
      <c r="T616" s="236"/>
      <c r="U616" s="236"/>
      <c r="V616" s="236"/>
      <c r="W616" s="236"/>
      <c r="X616" s="236"/>
      <c r="Y616" s="236"/>
      <c r="Z616" s="236"/>
      <c r="AA616" s="236"/>
      <c r="AB616" s="236"/>
      <c r="AC616" s="236"/>
      <c r="AD616" s="236"/>
      <c r="AE616" s="236"/>
      <c r="AF616" s="236"/>
      <c r="AG616" s="236"/>
      <c r="AH616" s="236"/>
      <c r="AI616" s="236"/>
      <c r="AJ616" s="236"/>
      <c r="AK616" s="236"/>
      <c r="AL616" s="236"/>
      <c r="AM616" s="236"/>
      <c r="AN616" s="236"/>
      <c r="AO616" s="236"/>
      <c r="AP616" s="236"/>
      <c r="AQ616" s="236"/>
      <c r="AR616" s="236"/>
      <c r="AS616" s="177">
        <f t="shared" si="12"/>
        <v>0</v>
      </c>
    </row>
    <row r="617" spans="1:113" s="225" customFormat="1" hidden="1">
      <c r="A617" s="178" t="s">
        <v>861</v>
      </c>
      <c r="B617" s="243"/>
      <c r="C617" s="242"/>
      <c r="D617" s="241"/>
      <c r="E617" s="240"/>
      <c r="F617" s="239"/>
      <c r="G617" s="238"/>
      <c r="H617" s="231"/>
      <c r="I617" s="237"/>
      <c r="J617" s="236"/>
      <c r="K617" s="236"/>
      <c r="L617" s="236"/>
      <c r="M617" s="236"/>
      <c r="N617" s="236"/>
      <c r="O617" s="236"/>
      <c r="P617" s="236"/>
      <c r="Q617" s="236"/>
      <c r="R617" s="236"/>
      <c r="S617" s="236"/>
      <c r="T617" s="236"/>
      <c r="U617" s="236"/>
      <c r="V617" s="236"/>
      <c r="W617" s="236"/>
      <c r="X617" s="236"/>
      <c r="Y617" s="236"/>
      <c r="Z617" s="236"/>
      <c r="AA617" s="236"/>
      <c r="AB617" s="236"/>
      <c r="AC617" s="236"/>
      <c r="AD617" s="236"/>
      <c r="AE617" s="236"/>
      <c r="AF617" s="236"/>
      <c r="AG617" s="236"/>
      <c r="AH617" s="236"/>
      <c r="AI617" s="236"/>
      <c r="AJ617" s="236"/>
      <c r="AK617" s="236"/>
      <c r="AL617" s="236"/>
      <c r="AM617" s="236"/>
      <c r="AN617" s="236"/>
      <c r="AO617" s="236"/>
      <c r="AP617" s="236"/>
      <c r="AQ617" s="236"/>
      <c r="AR617" s="236"/>
      <c r="AS617" s="177">
        <f t="shared" si="12"/>
        <v>0</v>
      </c>
      <c r="AT617" s="172"/>
      <c r="AU617" s="173"/>
      <c r="AV617" s="173"/>
      <c r="AW617" s="173"/>
      <c r="AX617" s="172"/>
      <c r="AY617" s="172"/>
      <c r="AZ617" s="172"/>
      <c r="BA617" s="172"/>
      <c r="BB617" s="172"/>
      <c r="BC617" s="172"/>
      <c r="BD617" s="172"/>
      <c r="BE617" s="172"/>
      <c r="BF617" s="172"/>
      <c r="BG617" s="172"/>
      <c r="BH617" s="172"/>
      <c r="BI617" s="172"/>
      <c r="BJ617" s="172"/>
      <c r="BK617" s="172"/>
      <c r="BL617" s="172"/>
      <c r="BM617" s="172"/>
      <c r="BN617" s="172"/>
      <c r="BO617" s="172"/>
      <c r="BP617" s="172"/>
      <c r="BQ617" s="172"/>
      <c r="BR617" s="172"/>
      <c r="BS617" s="172"/>
      <c r="BT617" s="172"/>
      <c r="BU617" s="172"/>
      <c r="BV617" s="172"/>
      <c r="BW617" s="172"/>
      <c r="BX617" s="172"/>
      <c r="BY617" s="172"/>
      <c r="BZ617" s="172"/>
      <c r="CA617" s="172"/>
      <c r="CB617" s="172"/>
      <c r="CC617" s="172"/>
      <c r="CD617" s="172"/>
      <c r="CE617" s="172"/>
      <c r="CF617" s="172"/>
      <c r="CG617" s="172"/>
      <c r="CH617" s="172"/>
      <c r="CI617" s="172"/>
      <c r="CJ617" s="172"/>
      <c r="CK617" s="172"/>
      <c r="CL617" s="172"/>
      <c r="CM617" s="172"/>
      <c r="CN617" s="172"/>
      <c r="CO617" s="172"/>
      <c r="CP617" s="172"/>
      <c r="CQ617" s="172"/>
      <c r="CR617" s="172"/>
      <c r="CS617" s="172"/>
      <c r="CT617" s="172"/>
      <c r="CU617" s="172"/>
      <c r="CV617" s="172"/>
      <c r="CW617" s="172"/>
      <c r="CX617" s="172"/>
      <c r="CY617" s="172"/>
      <c r="CZ617" s="172"/>
      <c r="DA617" s="172"/>
      <c r="DB617" s="172"/>
      <c r="DC617" s="172"/>
      <c r="DD617" s="172"/>
      <c r="DE617" s="172"/>
      <c r="DF617" s="172"/>
      <c r="DG617" s="172"/>
      <c r="DH617" s="172"/>
      <c r="DI617" s="172"/>
    </row>
    <row r="618" spans="1:113" s="225" customFormat="1" hidden="1">
      <c r="A618" s="178" t="s">
        <v>862</v>
      </c>
      <c r="B618" s="243"/>
      <c r="C618" s="242"/>
      <c r="D618" s="241"/>
      <c r="E618" s="240"/>
      <c r="F618" s="239"/>
      <c r="G618" s="238"/>
      <c r="H618" s="231"/>
      <c r="I618" s="237"/>
      <c r="J618" s="236"/>
      <c r="K618" s="236"/>
      <c r="L618" s="236"/>
      <c r="M618" s="236"/>
      <c r="N618" s="236"/>
      <c r="O618" s="236"/>
      <c r="P618" s="236"/>
      <c r="Q618" s="236"/>
      <c r="R618" s="236"/>
      <c r="S618" s="236"/>
      <c r="T618" s="236"/>
      <c r="U618" s="236"/>
      <c r="V618" s="236"/>
      <c r="W618" s="236"/>
      <c r="X618" s="236"/>
      <c r="Y618" s="236"/>
      <c r="Z618" s="236"/>
      <c r="AA618" s="236"/>
      <c r="AB618" s="236"/>
      <c r="AC618" s="236"/>
      <c r="AD618" s="236"/>
      <c r="AE618" s="236"/>
      <c r="AF618" s="236"/>
      <c r="AG618" s="236"/>
      <c r="AH618" s="236"/>
      <c r="AI618" s="236"/>
      <c r="AJ618" s="236"/>
      <c r="AK618" s="236"/>
      <c r="AL618" s="236"/>
      <c r="AM618" s="236"/>
      <c r="AN618" s="236"/>
      <c r="AO618" s="236"/>
      <c r="AP618" s="236"/>
      <c r="AQ618" s="236"/>
      <c r="AR618" s="236"/>
      <c r="AS618" s="177">
        <f t="shared" si="12"/>
        <v>0</v>
      </c>
      <c r="AT618" s="172"/>
      <c r="AU618" s="173"/>
      <c r="AV618" s="173"/>
      <c r="AW618" s="173"/>
      <c r="AX618" s="172"/>
      <c r="AY618" s="172"/>
      <c r="AZ618" s="172"/>
      <c r="BA618" s="172"/>
      <c r="BB618" s="172"/>
      <c r="BC618" s="172"/>
      <c r="BD618" s="172"/>
      <c r="BE618" s="172"/>
      <c r="BF618" s="172"/>
      <c r="BG618" s="172"/>
      <c r="BH618" s="172"/>
      <c r="BI618" s="172"/>
      <c r="BJ618" s="172"/>
      <c r="BK618" s="172"/>
      <c r="BL618" s="172"/>
      <c r="BM618" s="172"/>
      <c r="BN618" s="172"/>
      <c r="BO618" s="172"/>
      <c r="BP618" s="172"/>
      <c r="BQ618" s="172"/>
      <c r="BR618" s="172"/>
      <c r="BS618" s="172"/>
      <c r="BT618" s="172"/>
      <c r="BU618" s="172"/>
      <c r="BV618" s="172"/>
      <c r="BW618" s="172"/>
      <c r="BX618" s="172"/>
      <c r="BY618" s="172"/>
      <c r="BZ618" s="172"/>
      <c r="CA618" s="172"/>
      <c r="CB618" s="172"/>
      <c r="CC618" s="172"/>
      <c r="CD618" s="172"/>
      <c r="CE618" s="172"/>
      <c r="CF618" s="172"/>
      <c r="CG618" s="172"/>
      <c r="CH618" s="172"/>
      <c r="CI618" s="172"/>
      <c r="CJ618" s="172"/>
      <c r="CK618" s="172"/>
      <c r="CL618" s="172"/>
      <c r="CM618" s="172"/>
      <c r="CN618" s="172"/>
      <c r="CO618" s="172"/>
      <c r="CP618" s="172"/>
      <c r="CQ618" s="172"/>
      <c r="CR618" s="172"/>
      <c r="CS618" s="172"/>
      <c r="CT618" s="172"/>
      <c r="CU618" s="172"/>
      <c r="CV618" s="172"/>
      <c r="CW618" s="172"/>
      <c r="CX618" s="172"/>
      <c r="CY618" s="172"/>
      <c r="CZ618" s="172"/>
      <c r="DA618" s="172"/>
      <c r="DB618" s="172"/>
      <c r="DC618" s="172"/>
      <c r="DD618" s="172"/>
      <c r="DE618" s="172"/>
      <c r="DF618" s="172"/>
      <c r="DG618" s="172"/>
      <c r="DH618" s="172"/>
      <c r="DI618" s="172"/>
    </row>
    <row r="619" spans="1:113" s="225" customFormat="1" hidden="1">
      <c r="A619" s="178" t="s">
        <v>863</v>
      </c>
      <c r="B619" s="243"/>
      <c r="C619" s="242"/>
      <c r="D619" s="241"/>
      <c r="E619" s="240"/>
      <c r="F619" s="239"/>
      <c r="G619" s="238"/>
      <c r="H619" s="231"/>
      <c r="I619" s="237"/>
      <c r="J619" s="236"/>
      <c r="K619" s="236"/>
      <c r="L619" s="236"/>
      <c r="M619" s="236"/>
      <c r="N619" s="236"/>
      <c r="O619" s="236"/>
      <c r="P619" s="236"/>
      <c r="Q619" s="236"/>
      <c r="R619" s="236"/>
      <c r="S619" s="236"/>
      <c r="T619" s="236"/>
      <c r="U619" s="236"/>
      <c r="V619" s="236"/>
      <c r="W619" s="236"/>
      <c r="X619" s="236"/>
      <c r="Y619" s="236"/>
      <c r="Z619" s="236"/>
      <c r="AA619" s="236"/>
      <c r="AB619" s="236"/>
      <c r="AC619" s="236"/>
      <c r="AD619" s="236"/>
      <c r="AE619" s="236"/>
      <c r="AF619" s="236"/>
      <c r="AG619" s="236"/>
      <c r="AH619" s="236"/>
      <c r="AI619" s="236"/>
      <c r="AJ619" s="236"/>
      <c r="AK619" s="236"/>
      <c r="AL619" s="236"/>
      <c r="AM619" s="236"/>
      <c r="AN619" s="236"/>
      <c r="AO619" s="236"/>
      <c r="AP619" s="236"/>
      <c r="AQ619" s="236"/>
      <c r="AR619" s="236"/>
      <c r="AS619" s="177">
        <f t="shared" si="12"/>
        <v>0</v>
      </c>
      <c r="AT619" s="172"/>
      <c r="AU619" s="173"/>
      <c r="AV619" s="173"/>
      <c r="AW619" s="173"/>
      <c r="AX619" s="172"/>
      <c r="AY619" s="172"/>
      <c r="AZ619" s="172"/>
      <c r="BA619" s="172"/>
      <c r="BB619" s="172"/>
      <c r="BC619" s="172"/>
      <c r="BD619" s="172"/>
      <c r="BE619" s="172"/>
      <c r="BF619" s="172"/>
      <c r="BG619" s="172"/>
      <c r="BH619" s="172"/>
      <c r="BI619" s="172"/>
      <c r="BJ619" s="172"/>
      <c r="BK619" s="172"/>
      <c r="BL619" s="172"/>
      <c r="BM619" s="172"/>
      <c r="BN619" s="172"/>
      <c r="BO619" s="172"/>
      <c r="BP619" s="172"/>
      <c r="BQ619" s="172"/>
      <c r="BR619" s="172"/>
      <c r="BS619" s="172"/>
      <c r="BT619" s="172"/>
      <c r="BU619" s="172"/>
      <c r="BV619" s="172"/>
      <c r="BW619" s="172"/>
      <c r="BX619" s="172"/>
      <c r="BY619" s="172"/>
      <c r="BZ619" s="172"/>
      <c r="CA619" s="172"/>
      <c r="CB619" s="172"/>
      <c r="CC619" s="172"/>
      <c r="CD619" s="172"/>
      <c r="CE619" s="172"/>
      <c r="CF619" s="172"/>
      <c r="CG619" s="172"/>
      <c r="CH619" s="172"/>
      <c r="CI619" s="172"/>
      <c r="CJ619" s="172"/>
      <c r="CK619" s="172"/>
      <c r="CL619" s="172"/>
      <c r="CM619" s="172"/>
      <c r="CN619" s="172"/>
      <c r="CO619" s="172"/>
      <c r="CP619" s="172"/>
      <c r="CQ619" s="172"/>
      <c r="CR619" s="172"/>
      <c r="CS619" s="172"/>
      <c r="CT619" s="172"/>
      <c r="CU619" s="172"/>
      <c r="CV619" s="172"/>
      <c r="CW619" s="172"/>
      <c r="CX619" s="172"/>
      <c r="CY619" s="172"/>
      <c r="CZ619" s="172"/>
      <c r="DA619" s="172"/>
      <c r="DB619" s="172"/>
      <c r="DC619" s="172"/>
      <c r="DD619" s="172"/>
      <c r="DE619" s="172"/>
      <c r="DF619" s="172"/>
      <c r="DG619" s="172"/>
      <c r="DH619" s="172"/>
      <c r="DI619" s="172"/>
    </row>
    <row r="620" spans="1:113" s="225" customFormat="1" hidden="1">
      <c r="A620" s="178" t="s">
        <v>864</v>
      </c>
      <c r="B620" s="243"/>
      <c r="C620" s="242"/>
      <c r="D620" s="241"/>
      <c r="E620" s="240"/>
      <c r="F620" s="239"/>
      <c r="G620" s="238"/>
      <c r="H620" s="231"/>
      <c r="I620" s="237"/>
      <c r="J620" s="236"/>
      <c r="K620" s="236"/>
      <c r="L620" s="236"/>
      <c r="M620" s="236"/>
      <c r="N620" s="236"/>
      <c r="O620" s="236"/>
      <c r="P620" s="236"/>
      <c r="Q620" s="236"/>
      <c r="R620" s="236"/>
      <c r="S620" s="236"/>
      <c r="T620" s="236"/>
      <c r="U620" s="236"/>
      <c r="V620" s="236"/>
      <c r="W620" s="236"/>
      <c r="X620" s="236"/>
      <c r="Y620" s="236"/>
      <c r="Z620" s="236"/>
      <c r="AA620" s="236"/>
      <c r="AB620" s="236"/>
      <c r="AC620" s="236"/>
      <c r="AD620" s="236"/>
      <c r="AE620" s="236"/>
      <c r="AF620" s="236"/>
      <c r="AG620" s="236"/>
      <c r="AH620" s="236"/>
      <c r="AI620" s="236"/>
      <c r="AJ620" s="236"/>
      <c r="AK620" s="236"/>
      <c r="AL620" s="236"/>
      <c r="AM620" s="236"/>
      <c r="AN620" s="236"/>
      <c r="AO620" s="236"/>
      <c r="AP620" s="236"/>
      <c r="AQ620" s="236"/>
      <c r="AR620" s="236"/>
      <c r="AS620" s="177">
        <f t="shared" si="12"/>
        <v>0</v>
      </c>
      <c r="AT620" s="172"/>
      <c r="AU620" s="173"/>
      <c r="AV620" s="173"/>
      <c r="AW620" s="173"/>
      <c r="AX620" s="172"/>
      <c r="AY620" s="172"/>
      <c r="AZ620" s="172"/>
      <c r="BA620" s="172"/>
      <c r="BB620" s="172"/>
      <c r="BC620" s="172"/>
      <c r="BD620" s="172"/>
      <c r="BE620" s="172"/>
      <c r="BF620" s="172"/>
      <c r="BG620" s="172"/>
      <c r="BH620" s="172"/>
      <c r="BI620" s="172"/>
      <c r="BJ620" s="172"/>
      <c r="BK620" s="172"/>
      <c r="BL620" s="172"/>
      <c r="BM620" s="172"/>
      <c r="BN620" s="172"/>
      <c r="BO620" s="172"/>
      <c r="BP620" s="172"/>
      <c r="BQ620" s="172"/>
      <c r="BR620" s="172"/>
      <c r="BS620" s="172"/>
      <c r="BT620" s="172"/>
      <c r="BU620" s="172"/>
      <c r="BV620" s="172"/>
      <c r="BW620" s="172"/>
      <c r="BX620" s="172"/>
      <c r="BY620" s="172"/>
      <c r="BZ620" s="172"/>
      <c r="CA620" s="172"/>
      <c r="CB620" s="172"/>
      <c r="CC620" s="172"/>
      <c r="CD620" s="172"/>
      <c r="CE620" s="172"/>
      <c r="CF620" s="172"/>
      <c r="CG620" s="172"/>
      <c r="CH620" s="172"/>
      <c r="CI620" s="172"/>
      <c r="CJ620" s="172"/>
      <c r="CK620" s="172"/>
      <c r="CL620" s="172"/>
      <c r="CM620" s="172"/>
      <c r="CN620" s="172"/>
      <c r="CO620" s="172"/>
      <c r="CP620" s="172"/>
      <c r="CQ620" s="172"/>
      <c r="CR620" s="172"/>
      <c r="CS620" s="172"/>
      <c r="CT620" s="172"/>
      <c r="CU620" s="172"/>
      <c r="CV620" s="172"/>
      <c r="CW620" s="172"/>
      <c r="CX620" s="172"/>
      <c r="CY620" s="172"/>
      <c r="CZ620" s="172"/>
      <c r="DA620" s="172"/>
      <c r="DB620" s="172"/>
      <c r="DC620" s="172"/>
      <c r="DD620" s="172"/>
      <c r="DE620" s="172"/>
      <c r="DF620" s="172"/>
      <c r="DG620" s="172"/>
      <c r="DH620" s="172"/>
      <c r="DI620" s="172"/>
    </row>
    <row r="621" spans="1:113" s="225" customFormat="1" hidden="1">
      <c r="A621" s="178" t="s">
        <v>865</v>
      </c>
      <c r="B621" s="243"/>
      <c r="C621" s="242"/>
      <c r="D621" s="241"/>
      <c r="E621" s="240"/>
      <c r="F621" s="239"/>
      <c r="G621" s="238"/>
      <c r="H621" s="231"/>
      <c r="I621" s="237"/>
      <c r="J621" s="236"/>
      <c r="K621" s="236"/>
      <c r="L621" s="236"/>
      <c r="M621" s="236"/>
      <c r="N621" s="236"/>
      <c r="O621" s="236"/>
      <c r="P621" s="236"/>
      <c r="Q621" s="236"/>
      <c r="R621" s="236"/>
      <c r="S621" s="236"/>
      <c r="T621" s="236"/>
      <c r="U621" s="236"/>
      <c r="V621" s="236"/>
      <c r="W621" s="236"/>
      <c r="X621" s="236"/>
      <c r="Y621" s="236"/>
      <c r="Z621" s="236"/>
      <c r="AA621" s="236"/>
      <c r="AB621" s="236"/>
      <c r="AC621" s="236"/>
      <c r="AD621" s="236"/>
      <c r="AE621" s="236"/>
      <c r="AF621" s="236"/>
      <c r="AG621" s="236"/>
      <c r="AH621" s="236"/>
      <c r="AI621" s="236"/>
      <c r="AJ621" s="236"/>
      <c r="AK621" s="236"/>
      <c r="AL621" s="236"/>
      <c r="AM621" s="236"/>
      <c r="AN621" s="236"/>
      <c r="AO621" s="236"/>
      <c r="AP621" s="236"/>
      <c r="AQ621" s="236"/>
      <c r="AR621" s="236"/>
      <c r="AS621" s="177">
        <f t="shared" si="12"/>
        <v>0</v>
      </c>
      <c r="AT621" s="172"/>
      <c r="AU621" s="173"/>
      <c r="AV621" s="173"/>
      <c r="AW621" s="173"/>
      <c r="AX621" s="172"/>
      <c r="AY621" s="172"/>
      <c r="AZ621" s="172"/>
      <c r="BA621" s="172"/>
      <c r="BB621" s="172"/>
      <c r="BC621" s="172"/>
      <c r="BD621" s="172"/>
      <c r="BE621" s="172"/>
      <c r="BF621" s="172"/>
      <c r="BG621" s="172"/>
      <c r="BH621" s="172"/>
      <c r="BI621" s="172"/>
      <c r="BJ621" s="172"/>
      <c r="BK621" s="172"/>
      <c r="BL621" s="172"/>
      <c r="BM621" s="172"/>
      <c r="BN621" s="172"/>
      <c r="BO621" s="172"/>
      <c r="BP621" s="172"/>
      <c r="BQ621" s="172"/>
      <c r="BR621" s="172"/>
      <c r="BS621" s="172"/>
      <c r="BT621" s="172"/>
      <c r="BU621" s="172"/>
      <c r="BV621" s="172"/>
      <c r="BW621" s="172"/>
      <c r="BX621" s="172"/>
      <c r="BY621" s="172"/>
      <c r="BZ621" s="172"/>
      <c r="CA621" s="172"/>
      <c r="CB621" s="172"/>
      <c r="CC621" s="172"/>
      <c r="CD621" s="172"/>
      <c r="CE621" s="172"/>
      <c r="CF621" s="172"/>
      <c r="CG621" s="172"/>
      <c r="CH621" s="172"/>
      <c r="CI621" s="172"/>
      <c r="CJ621" s="172"/>
      <c r="CK621" s="172"/>
      <c r="CL621" s="172"/>
      <c r="CM621" s="172"/>
      <c r="CN621" s="172"/>
      <c r="CO621" s="172"/>
      <c r="CP621" s="172"/>
      <c r="CQ621" s="172"/>
      <c r="CR621" s="172"/>
      <c r="CS621" s="172"/>
      <c r="CT621" s="172"/>
      <c r="CU621" s="172"/>
      <c r="CV621" s="172"/>
      <c r="CW621" s="172"/>
      <c r="CX621" s="172"/>
      <c r="CY621" s="172"/>
      <c r="CZ621" s="172"/>
      <c r="DA621" s="172"/>
      <c r="DB621" s="172"/>
      <c r="DC621" s="172"/>
      <c r="DD621" s="172"/>
      <c r="DE621" s="172"/>
      <c r="DF621" s="172"/>
      <c r="DG621" s="172"/>
      <c r="DH621" s="172"/>
      <c r="DI621" s="172"/>
    </row>
    <row r="622" spans="1:113" s="225" customFormat="1" hidden="1">
      <c r="A622" s="178" t="s">
        <v>866</v>
      </c>
      <c r="B622" s="243"/>
      <c r="C622" s="242"/>
      <c r="D622" s="241"/>
      <c r="E622" s="240"/>
      <c r="F622" s="239"/>
      <c r="G622" s="238"/>
      <c r="H622" s="231"/>
      <c r="I622" s="237"/>
      <c r="J622" s="236"/>
      <c r="K622" s="236"/>
      <c r="L622" s="236"/>
      <c r="M622" s="236"/>
      <c r="N622" s="236"/>
      <c r="O622" s="236"/>
      <c r="P622" s="236"/>
      <c r="Q622" s="236"/>
      <c r="R622" s="236"/>
      <c r="S622" s="236"/>
      <c r="T622" s="236"/>
      <c r="U622" s="236"/>
      <c r="V622" s="236"/>
      <c r="W622" s="236"/>
      <c r="X622" s="236"/>
      <c r="Y622" s="236"/>
      <c r="Z622" s="236"/>
      <c r="AA622" s="236"/>
      <c r="AB622" s="236"/>
      <c r="AC622" s="236"/>
      <c r="AD622" s="236"/>
      <c r="AE622" s="236"/>
      <c r="AF622" s="236"/>
      <c r="AG622" s="236"/>
      <c r="AH622" s="236"/>
      <c r="AI622" s="236"/>
      <c r="AJ622" s="236"/>
      <c r="AK622" s="236"/>
      <c r="AL622" s="236"/>
      <c r="AM622" s="236"/>
      <c r="AN622" s="236"/>
      <c r="AO622" s="236"/>
      <c r="AP622" s="236"/>
      <c r="AQ622" s="236"/>
      <c r="AR622" s="236"/>
      <c r="AS622" s="177">
        <f t="shared" si="12"/>
        <v>0</v>
      </c>
      <c r="AT622" s="172"/>
      <c r="AU622" s="173"/>
      <c r="AV622" s="173"/>
      <c r="AW622" s="173"/>
      <c r="AX622" s="172"/>
      <c r="AY622" s="172"/>
      <c r="AZ622" s="172"/>
      <c r="BA622" s="172"/>
      <c r="BB622" s="172"/>
      <c r="BC622" s="172"/>
      <c r="BD622" s="172"/>
      <c r="BE622" s="172"/>
      <c r="BF622" s="172"/>
      <c r="BG622" s="172"/>
      <c r="BH622" s="172"/>
      <c r="BI622" s="172"/>
      <c r="BJ622" s="172"/>
      <c r="BK622" s="172"/>
      <c r="BL622" s="172"/>
      <c r="BM622" s="172"/>
      <c r="BN622" s="172"/>
      <c r="BO622" s="172"/>
      <c r="BP622" s="172"/>
      <c r="BQ622" s="172"/>
      <c r="BR622" s="172"/>
      <c r="BS622" s="172"/>
      <c r="BT622" s="172"/>
      <c r="BU622" s="172"/>
      <c r="BV622" s="172"/>
      <c r="BW622" s="172"/>
      <c r="BX622" s="172"/>
      <c r="BY622" s="172"/>
      <c r="BZ622" s="172"/>
      <c r="CA622" s="172"/>
      <c r="CB622" s="172"/>
      <c r="CC622" s="172"/>
      <c r="CD622" s="172"/>
      <c r="CE622" s="172"/>
      <c r="CF622" s="172"/>
      <c r="CG622" s="172"/>
      <c r="CH622" s="172"/>
      <c r="CI622" s="172"/>
      <c r="CJ622" s="172"/>
      <c r="CK622" s="172"/>
      <c r="CL622" s="172"/>
      <c r="CM622" s="172"/>
      <c r="CN622" s="172"/>
      <c r="CO622" s="172"/>
      <c r="CP622" s="172"/>
      <c r="CQ622" s="172"/>
      <c r="CR622" s="172"/>
      <c r="CS622" s="172"/>
      <c r="CT622" s="172"/>
      <c r="CU622" s="172"/>
      <c r="CV622" s="172"/>
      <c r="CW622" s="172"/>
      <c r="CX622" s="172"/>
      <c r="CY622" s="172"/>
      <c r="CZ622" s="172"/>
      <c r="DA622" s="172"/>
      <c r="DB622" s="172"/>
      <c r="DC622" s="172"/>
      <c r="DD622" s="172"/>
      <c r="DE622" s="172"/>
      <c r="DF622" s="172"/>
      <c r="DG622" s="172"/>
      <c r="DH622" s="172"/>
      <c r="DI622" s="172"/>
    </row>
    <row r="623" spans="1:113" s="225" customFormat="1" ht="12.75" hidden="1" customHeight="1">
      <c r="A623" s="178" t="s">
        <v>867</v>
      </c>
      <c r="B623" s="243"/>
      <c r="C623" s="242"/>
      <c r="D623" s="241"/>
      <c r="E623" s="240"/>
      <c r="F623" s="239"/>
      <c r="G623" s="238"/>
      <c r="H623" s="231"/>
      <c r="I623" s="237"/>
      <c r="J623" s="236"/>
      <c r="K623" s="236"/>
      <c r="L623" s="236"/>
      <c r="M623" s="236"/>
      <c r="N623" s="236"/>
      <c r="O623" s="236"/>
      <c r="P623" s="236"/>
      <c r="Q623" s="236"/>
      <c r="R623" s="236"/>
      <c r="S623" s="236"/>
      <c r="T623" s="236"/>
      <c r="U623" s="236"/>
      <c r="V623" s="236"/>
      <c r="W623" s="236"/>
      <c r="X623" s="236"/>
      <c r="Y623" s="236"/>
      <c r="Z623" s="236"/>
      <c r="AA623" s="236"/>
      <c r="AB623" s="236"/>
      <c r="AC623" s="236"/>
      <c r="AD623" s="236"/>
      <c r="AE623" s="236"/>
      <c r="AF623" s="236"/>
      <c r="AG623" s="236"/>
      <c r="AH623" s="236"/>
      <c r="AI623" s="236"/>
      <c r="AJ623" s="236"/>
      <c r="AK623" s="236"/>
      <c r="AL623" s="236"/>
      <c r="AM623" s="236"/>
      <c r="AN623" s="236"/>
      <c r="AO623" s="236"/>
      <c r="AP623" s="236"/>
      <c r="AQ623" s="236"/>
      <c r="AR623" s="236"/>
      <c r="AS623" s="177">
        <f t="shared" si="12"/>
        <v>0</v>
      </c>
      <c r="AT623" s="172"/>
      <c r="AU623" s="173"/>
      <c r="AV623" s="173"/>
      <c r="AW623" s="173"/>
      <c r="AX623" s="172"/>
      <c r="AY623" s="172"/>
      <c r="AZ623" s="172"/>
      <c r="BA623" s="172"/>
      <c r="BB623" s="172"/>
      <c r="BC623" s="172"/>
      <c r="BD623" s="172"/>
      <c r="BE623" s="172"/>
      <c r="BF623" s="172"/>
      <c r="BG623" s="172"/>
      <c r="BH623" s="172"/>
      <c r="BI623" s="172"/>
      <c r="BJ623" s="172"/>
      <c r="BK623" s="172"/>
      <c r="BL623" s="172"/>
      <c r="BM623" s="172"/>
      <c r="BN623" s="172"/>
      <c r="BO623" s="172"/>
      <c r="BP623" s="172"/>
      <c r="BQ623" s="172"/>
      <c r="BR623" s="172"/>
      <c r="BS623" s="172"/>
      <c r="BT623" s="172"/>
      <c r="BU623" s="172"/>
      <c r="BV623" s="172"/>
      <c r="BW623" s="172"/>
      <c r="BX623" s="172"/>
      <c r="BY623" s="172"/>
      <c r="BZ623" s="172"/>
      <c r="CA623" s="172"/>
      <c r="CB623" s="172"/>
      <c r="CC623" s="172"/>
      <c r="CD623" s="172"/>
      <c r="CE623" s="172"/>
      <c r="CF623" s="172"/>
      <c r="CG623" s="172"/>
      <c r="CH623" s="172"/>
      <c r="CI623" s="172"/>
      <c r="CJ623" s="172"/>
      <c r="CK623" s="172"/>
      <c r="CL623" s="172"/>
      <c r="CM623" s="172"/>
      <c r="CN623" s="172"/>
      <c r="CO623" s="172"/>
      <c r="CP623" s="172"/>
      <c r="CQ623" s="172"/>
      <c r="CR623" s="172"/>
      <c r="CS623" s="172"/>
      <c r="CT623" s="172"/>
      <c r="CU623" s="172"/>
      <c r="CV623" s="172"/>
      <c r="CW623" s="172"/>
      <c r="CX623" s="172"/>
      <c r="CY623" s="172"/>
      <c r="CZ623" s="172"/>
      <c r="DA623" s="172"/>
      <c r="DB623" s="172"/>
      <c r="DC623" s="172"/>
      <c r="DD623" s="172"/>
      <c r="DE623" s="172"/>
      <c r="DF623" s="172"/>
      <c r="DG623" s="172"/>
      <c r="DH623" s="172"/>
      <c r="DI623" s="172"/>
    </row>
    <row r="624" spans="1:113" s="225" customFormat="1" ht="12.75" hidden="1" customHeight="1">
      <c r="A624" s="178" t="s">
        <v>868</v>
      </c>
      <c r="B624" s="243"/>
      <c r="C624" s="242"/>
      <c r="D624" s="241"/>
      <c r="E624" s="240"/>
      <c r="F624" s="239"/>
      <c r="G624" s="238"/>
      <c r="H624" s="231"/>
      <c r="I624" s="237"/>
      <c r="J624" s="236"/>
      <c r="K624" s="236"/>
      <c r="L624" s="236"/>
      <c r="M624" s="236"/>
      <c r="N624" s="236"/>
      <c r="O624" s="236"/>
      <c r="P624" s="236"/>
      <c r="Q624" s="236"/>
      <c r="R624" s="236"/>
      <c r="S624" s="236"/>
      <c r="T624" s="236"/>
      <c r="U624" s="236"/>
      <c r="V624" s="236"/>
      <c r="W624" s="236"/>
      <c r="X624" s="236"/>
      <c r="Y624" s="236"/>
      <c r="Z624" s="236"/>
      <c r="AA624" s="236"/>
      <c r="AB624" s="236"/>
      <c r="AC624" s="236"/>
      <c r="AD624" s="236"/>
      <c r="AE624" s="236"/>
      <c r="AF624" s="236"/>
      <c r="AG624" s="236"/>
      <c r="AH624" s="236"/>
      <c r="AI624" s="236"/>
      <c r="AJ624" s="236"/>
      <c r="AK624" s="236"/>
      <c r="AL624" s="236"/>
      <c r="AM624" s="236"/>
      <c r="AN624" s="236"/>
      <c r="AO624" s="236"/>
      <c r="AP624" s="236"/>
      <c r="AQ624" s="236"/>
      <c r="AR624" s="236"/>
      <c r="AS624" s="177">
        <f t="shared" si="12"/>
        <v>0</v>
      </c>
      <c r="AT624" s="172"/>
      <c r="AU624" s="173"/>
      <c r="AV624" s="173"/>
      <c r="AW624" s="173"/>
      <c r="AX624" s="172"/>
      <c r="AY624" s="172"/>
      <c r="AZ624" s="172"/>
      <c r="BA624" s="172"/>
      <c r="BB624" s="172"/>
      <c r="BC624" s="172"/>
      <c r="BD624" s="172"/>
      <c r="BE624" s="172"/>
      <c r="BF624" s="172"/>
      <c r="BG624" s="172"/>
      <c r="BH624" s="172"/>
      <c r="BI624" s="172"/>
      <c r="BJ624" s="172"/>
      <c r="BK624" s="172"/>
      <c r="BL624" s="172"/>
      <c r="BM624" s="172"/>
      <c r="BN624" s="172"/>
      <c r="BO624" s="172"/>
      <c r="BP624" s="172"/>
      <c r="BQ624" s="172"/>
      <c r="BR624" s="172"/>
      <c r="BS624" s="172"/>
      <c r="BT624" s="172"/>
      <c r="BU624" s="172"/>
      <c r="BV624" s="172"/>
      <c r="BW624" s="172"/>
      <c r="BX624" s="172"/>
      <c r="BY624" s="172"/>
      <c r="BZ624" s="172"/>
      <c r="CA624" s="172"/>
      <c r="CB624" s="172"/>
      <c r="CC624" s="172"/>
      <c r="CD624" s="172"/>
      <c r="CE624" s="172"/>
      <c r="CF624" s="172"/>
      <c r="CG624" s="172"/>
      <c r="CH624" s="172"/>
      <c r="CI624" s="172"/>
      <c r="CJ624" s="172"/>
      <c r="CK624" s="172"/>
      <c r="CL624" s="172"/>
      <c r="CM624" s="172"/>
      <c r="CN624" s="172"/>
      <c r="CO624" s="172"/>
      <c r="CP624" s="172"/>
      <c r="CQ624" s="172"/>
      <c r="CR624" s="172"/>
      <c r="CS624" s="172"/>
      <c r="CT624" s="172"/>
      <c r="CU624" s="172"/>
      <c r="CV624" s="172"/>
      <c r="CW624" s="172"/>
      <c r="CX624" s="172"/>
      <c r="CY624" s="172"/>
      <c r="CZ624" s="172"/>
      <c r="DA624" s="172"/>
      <c r="DB624" s="172"/>
      <c r="DC624" s="172"/>
      <c r="DD624" s="172"/>
      <c r="DE624" s="172"/>
      <c r="DF624" s="172"/>
      <c r="DG624" s="172"/>
      <c r="DH624" s="172"/>
      <c r="DI624" s="172"/>
    </row>
    <row r="625" spans="1:113" ht="12.75" hidden="1" customHeight="1">
      <c r="A625" s="178" t="s">
        <v>869</v>
      </c>
      <c r="B625" s="243"/>
      <c r="C625" s="242"/>
      <c r="D625" s="241"/>
      <c r="E625" s="240"/>
      <c r="F625" s="239"/>
      <c r="G625" s="238"/>
      <c r="H625" s="231"/>
      <c r="I625" s="237"/>
      <c r="J625" s="236"/>
      <c r="K625" s="236"/>
      <c r="L625" s="236"/>
      <c r="M625" s="236"/>
      <c r="N625" s="236"/>
      <c r="O625" s="236"/>
      <c r="P625" s="236"/>
      <c r="Q625" s="236"/>
      <c r="R625" s="236"/>
      <c r="S625" s="236"/>
      <c r="T625" s="236"/>
      <c r="U625" s="236"/>
      <c r="V625" s="236"/>
      <c r="W625" s="236"/>
      <c r="X625" s="236"/>
      <c r="Y625" s="236"/>
      <c r="Z625" s="236"/>
      <c r="AA625" s="236"/>
      <c r="AB625" s="236"/>
      <c r="AC625" s="236"/>
      <c r="AD625" s="236"/>
      <c r="AE625" s="236"/>
      <c r="AF625" s="236"/>
      <c r="AG625" s="236"/>
      <c r="AH625" s="236"/>
      <c r="AI625" s="236"/>
      <c r="AJ625" s="236"/>
      <c r="AK625" s="236"/>
      <c r="AL625" s="236"/>
      <c r="AM625" s="236"/>
      <c r="AN625" s="236"/>
      <c r="AO625" s="236"/>
      <c r="AP625" s="236"/>
      <c r="AQ625" s="236"/>
      <c r="AR625" s="236"/>
      <c r="AS625" s="177">
        <f t="shared" si="12"/>
        <v>0</v>
      </c>
    </row>
    <row r="626" spans="1:113" s="225" customFormat="1" ht="12.75" hidden="1" customHeight="1">
      <c r="A626" s="178" t="s">
        <v>870</v>
      </c>
      <c r="B626" s="243"/>
      <c r="C626" s="242"/>
      <c r="D626" s="241"/>
      <c r="E626" s="240"/>
      <c r="F626" s="239"/>
      <c r="G626" s="238"/>
      <c r="H626" s="231"/>
      <c r="I626" s="237"/>
      <c r="J626" s="236"/>
      <c r="K626" s="236"/>
      <c r="L626" s="236"/>
      <c r="M626" s="236"/>
      <c r="N626" s="236"/>
      <c r="O626" s="236"/>
      <c r="P626" s="236"/>
      <c r="Q626" s="236"/>
      <c r="R626" s="236"/>
      <c r="S626" s="236"/>
      <c r="T626" s="236"/>
      <c r="U626" s="236"/>
      <c r="V626" s="236"/>
      <c r="W626" s="236"/>
      <c r="X626" s="236"/>
      <c r="Y626" s="236"/>
      <c r="Z626" s="236"/>
      <c r="AA626" s="236"/>
      <c r="AB626" s="236"/>
      <c r="AC626" s="236"/>
      <c r="AD626" s="236"/>
      <c r="AE626" s="236"/>
      <c r="AF626" s="236"/>
      <c r="AG626" s="236"/>
      <c r="AH626" s="236"/>
      <c r="AI626" s="236"/>
      <c r="AJ626" s="236"/>
      <c r="AK626" s="236"/>
      <c r="AL626" s="236"/>
      <c r="AM626" s="236"/>
      <c r="AN626" s="236"/>
      <c r="AO626" s="236"/>
      <c r="AP626" s="236"/>
      <c r="AQ626" s="236"/>
      <c r="AR626" s="236"/>
      <c r="AS626" s="177">
        <f t="shared" si="12"/>
        <v>0</v>
      </c>
      <c r="AT626" s="172"/>
      <c r="AU626" s="173"/>
      <c r="AV626" s="173"/>
      <c r="AW626" s="173"/>
      <c r="AX626" s="172"/>
      <c r="AY626" s="172"/>
      <c r="AZ626" s="172"/>
      <c r="BA626" s="172"/>
      <c r="BB626" s="172"/>
      <c r="BC626" s="172"/>
      <c r="BD626" s="172"/>
      <c r="BE626" s="172"/>
      <c r="BF626" s="172"/>
      <c r="BG626" s="172"/>
      <c r="BH626" s="172"/>
      <c r="BI626" s="172"/>
      <c r="BJ626" s="172"/>
      <c r="BK626" s="172"/>
      <c r="BL626" s="172"/>
      <c r="BM626" s="172"/>
      <c r="BN626" s="172"/>
      <c r="BO626" s="172"/>
      <c r="BP626" s="172"/>
      <c r="BQ626" s="172"/>
      <c r="BR626" s="172"/>
      <c r="BS626" s="172"/>
      <c r="BT626" s="172"/>
      <c r="BU626" s="172"/>
      <c r="BV626" s="172"/>
      <c r="BW626" s="172"/>
      <c r="BX626" s="172"/>
      <c r="BY626" s="172"/>
      <c r="BZ626" s="172"/>
      <c r="CA626" s="172"/>
      <c r="CB626" s="172"/>
      <c r="CC626" s="172"/>
      <c r="CD626" s="172"/>
      <c r="CE626" s="172"/>
      <c r="CF626" s="172"/>
      <c r="CG626" s="172"/>
      <c r="CH626" s="172"/>
      <c r="CI626" s="172"/>
      <c r="CJ626" s="172"/>
      <c r="CK626" s="172"/>
      <c r="CL626" s="172"/>
      <c r="CM626" s="172"/>
      <c r="CN626" s="172"/>
      <c r="CO626" s="172"/>
      <c r="CP626" s="172"/>
      <c r="CQ626" s="172"/>
      <c r="CR626" s="172"/>
      <c r="CS626" s="172"/>
      <c r="CT626" s="172"/>
      <c r="CU626" s="172"/>
      <c r="CV626" s="172"/>
      <c r="CW626" s="172"/>
      <c r="CX626" s="172"/>
      <c r="CY626" s="172"/>
      <c r="CZ626" s="172"/>
      <c r="DA626" s="172"/>
      <c r="DB626" s="172"/>
      <c r="DC626" s="172"/>
      <c r="DD626" s="172"/>
      <c r="DE626" s="172"/>
      <c r="DF626" s="172"/>
      <c r="DG626" s="172"/>
      <c r="DH626" s="172"/>
      <c r="DI626" s="172"/>
    </row>
    <row r="627" spans="1:113" s="225" customFormat="1" ht="12.75" hidden="1" customHeight="1">
      <c r="A627" s="178" t="s">
        <v>871</v>
      </c>
      <c r="B627" s="243"/>
      <c r="C627" s="242"/>
      <c r="D627" s="241"/>
      <c r="E627" s="240"/>
      <c r="F627" s="239"/>
      <c r="G627" s="238"/>
      <c r="H627" s="231"/>
      <c r="I627" s="237"/>
      <c r="J627" s="236"/>
      <c r="K627" s="236"/>
      <c r="L627" s="236"/>
      <c r="M627" s="236"/>
      <c r="N627" s="236"/>
      <c r="O627" s="236"/>
      <c r="P627" s="236"/>
      <c r="Q627" s="236"/>
      <c r="R627" s="236"/>
      <c r="S627" s="236"/>
      <c r="T627" s="236"/>
      <c r="U627" s="236"/>
      <c r="V627" s="236"/>
      <c r="W627" s="236"/>
      <c r="X627" s="236"/>
      <c r="Y627" s="236"/>
      <c r="Z627" s="236"/>
      <c r="AA627" s="236"/>
      <c r="AB627" s="236"/>
      <c r="AC627" s="236"/>
      <c r="AD627" s="236"/>
      <c r="AE627" s="236"/>
      <c r="AF627" s="236"/>
      <c r="AG627" s="236"/>
      <c r="AH627" s="236"/>
      <c r="AI627" s="236"/>
      <c r="AJ627" s="236"/>
      <c r="AK627" s="236"/>
      <c r="AL627" s="236"/>
      <c r="AM627" s="236"/>
      <c r="AN627" s="236"/>
      <c r="AO627" s="236"/>
      <c r="AP627" s="236"/>
      <c r="AQ627" s="236"/>
      <c r="AR627" s="236"/>
      <c r="AS627" s="177">
        <f t="shared" si="12"/>
        <v>0</v>
      </c>
      <c r="AT627" s="172"/>
      <c r="AU627" s="173"/>
      <c r="AV627" s="173"/>
      <c r="AW627" s="173"/>
      <c r="AX627" s="172"/>
      <c r="AY627" s="172"/>
      <c r="AZ627" s="172"/>
      <c r="BA627" s="172"/>
      <c r="BB627" s="172"/>
      <c r="BC627" s="172"/>
      <c r="BD627" s="172"/>
      <c r="BE627" s="172"/>
      <c r="BF627" s="172"/>
      <c r="BG627" s="172"/>
      <c r="BH627" s="172"/>
      <c r="BI627" s="172"/>
      <c r="BJ627" s="172"/>
      <c r="BK627" s="172"/>
      <c r="BL627" s="172"/>
      <c r="BM627" s="172"/>
      <c r="BN627" s="172"/>
      <c r="BO627" s="172"/>
      <c r="BP627" s="172"/>
      <c r="BQ627" s="172"/>
      <c r="BR627" s="172"/>
      <c r="BS627" s="172"/>
      <c r="BT627" s="172"/>
      <c r="BU627" s="172"/>
      <c r="BV627" s="172"/>
      <c r="BW627" s="172"/>
      <c r="BX627" s="172"/>
      <c r="BY627" s="172"/>
      <c r="BZ627" s="172"/>
      <c r="CA627" s="172"/>
      <c r="CB627" s="172"/>
      <c r="CC627" s="172"/>
      <c r="CD627" s="172"/>
      <c r="CE627" s="172"/>
      <c r="CF627" s="172"/>
      <c r="CG627" s="172"/>
      <c r="CH627" s="172"/>
      <c r="CI627" s="172"/>
      <c r="CJ627" s="172"/>
      <c r="CK627" s="172"/>
      <c r="CL627" s="172"/>
      <c r="CM627" s="172"/>
      <c r="CN627" s="172"/>
      <c r="CO627" s="172"/>
      <c r="CP627" s="172"/>
      <c r="CQ627" s="172"/>
      <c r="CR627" s="172"/>
      <c r="CS627" s="172"/>
      <c r="CT627" s="172"/>
      <c r="CU627" s="172"/>
      <c r="CV627" s="172"/>
      <c r="CW627" s="172"/>
      <c r="CX627" s="172"/>
      <c r="CY627" s="172"/>
      <c r="CZ627" s="172"/>
      <c r="DA627" s="172"/>
      <c r="DB627" s="172"/>
      <c r="DC627" s="172"/>
      <c r="DD627" s="172"/>
      <c r="DE627" s="172"/>
      <c r="DF627" s="172"/>
      <c r="DG627" s="172"/>
      <c r="DH627" s="172"/>
      <c r="DI627" s="172"/>
    </row>
    <row r="628" spans="1:113" s="225" customFormat="1" hidden="1">
      <c r="A628" s="178" t="s">
        <v>872</v>
      </c>
      <c r="B628" s="243"/>
      <c r="C628" s="242"/>
      <c r="D628" s="241"/>
      <c r="E628" s="240"/>
      <c r="F628" s="239"/>
      <c r="G628" s="238"/>
      <c r="H628" s="231"/>
      <c r="I628" s="237"/>
      <c r="J628" s="236"/>
      <c r="K628" s="236"/>
      <c r="L628" s="236"/>
      <c r="M628" s="236"/>
      <c r="N628" s="236"/>
      <c r="O628" s="236"/>
      <c r="P628" s="236"/>
      <c r="Q628" s="236"/>
      <c r="R628" s="236"/>
      <c r="S628" s="236"/>
      <c r="T628" s="236"/>
      <c r="U628" s="236"/>
      <c r="V628" s="236"/>
      <c r="W628" s="236"/>
      <c r="X628" s="236"/>
      <c r="Y628" s="236"/>
      <c r="Z628" s="236"/>
      <c r="AA628" s="236"/>
      <c r="AB628" s="236"/>
      <c r="AC628" s="236"/>
      <c r="AD628" s="236"/>
      <c r="AE628" s="236"/>
      <c r="AF628" s="236"/>
      <c r="AG628" s="236"/>
      <c r="AH628" s="236"/>
      <c r="AI628" s="236"/>
      <c r="AJ628" s="236"/>
      <c r="AK628" s="236"/>
      <c r="AL628" s="236"/>
      <c r="AM628" s="236"/>
      <c r="AN628" s="236"/>
      <c r="AO628" s="236"/>
      <c r="AP628" s="236"/>
      <c r="AQ628" s="236"/>
      <c r="AR628" s="236"/>
      <c r="AS628" s="177">
        <f t="shared" si="12"/>
        <v>0</v>
      </c>
      <c r="AT628" s="172"/>
      <c r="AU628" s="173"/>
      <c r="AV628" s="173"/>
      <c r="AW628" s="173"/>
      <c r="AX628" s="172"/>
      <c r="AY628" s="172"/>
      <c r="AZ628" s="172"/>
      <c r="BA628" s="172"/>
      <c r="BB628" s="172"/>
      <c r="BC628" s="172"/>
      <c r="BD628" s="172"/>
      <c r="BE628" s="172"/>
      <c r="BF628" s="172"/>
      <c r="BG628" s="172"/>
      <c r="BH628" s="172"/>
      <c r="BI628" s="172"/>
      <c r="BJ628" s="172"/>
      <c r="BK628" s="172"/>
      <c r="BL628" s="172"/>
      <c r="BM628" s="172"/>
      <c r="BN628" s="172"/>
      <c r="BO628" s="172"/>
      <c r="BP628" s="172"/>
      <c r="BQ628" s="172"/>
      <c r="BR628" s="172"/>
      <c r="BS628" s="172"/>
      <c r="BT628" s="172"/>
      <c r="BU628" s="172"/>
      <c r="BV628" s="172"/>
      <c r="BW628" s="172"/>
      <c r="BX628" s="172"/>
      <c r="BY628" s="172"/>
      <c r="BZ628" s="172"/>
      <c r="CA628" s="172"/>
      <c r="CB628" s="172"/>
      <c r="CC628" s="172"/>
      <c r="CD628" s="172"/>
      <c r="CE628" s="172"/>
      <c r="CF628" s="172"/>
      <c r="CG628" s="172"/>
      <c r="CH628" s="172"/>
      <c r="CI628" s="172"/>
      <c r="CJ628" s="172"/>
      <c r="CK628" s="172"/>
      <c r="CL628" s="172"/>
      <c r="CM628" s="172"/>
      <c r="CN628" s="172"/>
      <c r="CO628" s="172"/>
      <c r="CP628" s="172"/>
      <c r="CQ628" s="172"/>
      <c r="CR628" s="172"/>
      <c r="CS628" s="172"/>
      <c r="CT628" s="172"/>
      <c r="CU628" s="172"/>
      <c r="CV628" s="172"/>
      <c r="CW628" s="172"/>
      <c r="CX628" s="172"/>
      <c r="CY628" s="172"/>
      <c r="CZ628" s="172"/>
      <c r="DA628" s="172"/>
      <c r="DB628" s="172"/>
      <c r="DC628" s="172"/>
      <c r="DD628" s="172"/>
      <c r="DE628" s="172"/>
      <c r="DF628" s="172"/>
      <c r="DG628" s="172"/>
      <c r="DH628" s="172"/>
      <c r="DI628" s="172"/>
    </row>
    <row r="629" spans="1:113" s="225" customFormat="1" hidden="1">
      <c r="A629" s="178" t="s">
        <v>873</v>
      </c>
      <c r="B629" s="243"/>
      <c r="C629" s="242"/>
      <c r="D629" s="241"/>
      <c r="E629" s="240"/>
      <c r="F629" s="239"/>
      <c r="G629" s="238"/>
      <c r="H629" s="231"/>
      <c r="I629" s="237"/>
      <c r="J629" s="236"/>
      <c r="K629" s="236"/>
      <c r="L629" s="236"/>
      <c r="M629" s="236"/>
      <c r="N629" s="236"/>
      <c r="O629" s="236"/>
      <c r="P629" s="236"/>
      <c r="Q629" s="236"/>
      <c r="R629" s="236"/>
      <c r="S629" s="236"/>
      <c r="T629" s="236"/>
      <c r="U629" s="236"/>
      <c r="V629" s="236"/>
      <c r="W629" s="236"/>
      <c r="X629" s="236"/>
      <c r="Y629" s="236"/>
      <c r="Z629" s="236"/>
      <c r="AA629" s="236"/>
      <c r="AB629" s="236"/>
      <c r="AC629" s="236"/>
      <c r="AD629" s="236"/>
      <c r="AE629" s="236"/>
      <c r="AF629" s="236"/>
      <c r="AG629" s="236"/>
      <c r="AH629" s="236"/>
      <c r="AI629" s="236"/>
      <c r="AJ629" s="236"/>
      <c r="AK629" s="236"/>
      <c r="AL629" s="236"/>
      <c r="AM629" s="236"/>
      <c r="AN629" s="236"/>
      <c r="AO629" s="236"/>
      <c r="AP629" s="236"/>
      <c r="AQ629" s="236"/>
      <c r="AR629" s="236"/>
      <c r="AS629" s="177">
        <f t="shared" si="12"/>
        <v>0</v>
      </c>
      <c r="AT629" s="172"/>
      <c r="AU629" s="173"/>
      <c r="AV629" s="173"/>
      <c r="AW629" s="173"/>
      <c r="AX629" s="172"/>
      <c r="AY629" s="172"/>
      <c r="AZ629" s="172"/>
      <c r="BA629" s="172"/>
      <c r="BB629" s="172"/>
      <c r="BC629" s="172"/>
      <c r="BD629" s="172"/>
      <c r="BE629" s="172"/>
      <c r="BF629" s="172"/>
      <c r="BG629" s="172"/>
      <c r="BH629" s="172"/>
      <c r="BI629" s="172"/>
      <c r="BJ629" s="172"/>
      <c r="BK629" s="172"/>
      <c r="BL629" s="172"/>
      <c r="BM629" s="172"/>
      <c r="BN629" s="172"/>
      <c r="BO629" s="172"/>
      <c r="BP629" s="172"/>
      <c r="BQ629" s="172"/>
      <c r="BR629" s="172"/>
      <c r="BS629" s="172"/>
      <c r="BT629" s="172"/>
      <c r="BU629" s="172"/>
      <c r="BV629" s="172"/>
      <c r="BW629" s="172"/>
      <c r="BX629" s="172"/>
      <c r="BY629" s="172"/>
      <c r="BZ629" s="172"/>
      <c r="CA629" s="172"/>
      <c r="CB629" s="172"/>
      <c r="CC629" s="172"/>
      <c r="CD629" s="172"/>
      <c r="CE629" s="172"/>
      <c r="CF629" s="172"/>
      <c r="CG629" s="172"/>
      <c r="CH629" s="172"/>
      <c r="CI629" s="172"/>
      <c r="CJ629" s="172"/>
      <c r="CK629" s="172"/>
      <c r="CL629" s="172"/>
      <c r="CM629" s="172"/>
      <c r="CN629" s="172"/>
      <c r="CO629" s="172"/>
      <c r="CP629" s="172"/>
      <c r="CQ629" s="172"/>
      <c r="CR629" s="172"/>
      <c r="CS629" s="172"/>
      <c r="CT629" s="172"/>
      <c r="CU629" s="172"/>
      <c r="CV629" s="172"/>
      <c r="CW629" s="172"/>
      <c r="CX629" s="172"/>
      <c r="CY629" s="172"/>
      <c r="CZ629" s="172"/>
      <c r="DA629" s="172"/>
      <c r="DB629" s="172"/>
      <c r="DC629" s="172"/>
      <c r="DD629" s="172"/>
      <c r="DE629" s="172"/>
      <c r="DF629" s="172"/>
      <c r="DG629" s="172"/>
      <c r="DH629" s="172"/>
      <c r="DI629" s="172"/>
    </row>
    <row r="630" spans="1:113" s="225" customFormat="1" hidden="1">
      <c r="A630" s="178" t="s">
        <v>874</v>
      </c>
      <c r="B630" s="243"/>
      <c r="C630" s="242"/>
      <c r="D630" s="241"/>
      <c r="E630" s="240"/>
      <c r="F630" s="239"/>
      <c r="G630" s="238"/>
      <c r="H630" s="231"/>
      <c r="I630" s="237"/>
      <c r="J630" s="236"/>
      <c r="K630" s="236"/>
      <c r="L630" s="236"/>
      <c r="M630" s="236"/>
      <c r="N630" s="236"/>
      <c r="O630" s="236"/>
      <c r="P630" s="236"/>
      <c r="Q630" s="236"/>
      <c r="R630" s="236"/>
      <c r="S630" s="236"/>
      <c r="T630" s="236"/>
      <c r="U630" s="236"/>
      <c r="V630" s="236"/>
      <c r="W630" s="236"/>
      <c r="X630" s="236"/>
      <c r="Y630" s="236"/>
      <c r="Z630" s="236"/>
      <c r="AA630" s="236"/>
      <c r="AB630" s="236"/>
      <c r="AC630" s="236"/>
      <c r="AD630" s="236"/>
      <c r="AE630" s="236"/>
      <c r="AF630" s="236"/>
      <c r="AG630" s="236"/>
      <c r="AH630" s="236"/>
      <c r="AI630" s="236"/>
      <c r="AJ630" s="236"/>
      <c r="AK630" s="236"/>
      <c r="AL630" s="236"/>
      <c r="AM630" s="236"/>
      <c r="AN630" s="236"/>
      <c r="AO630" s="236"/>
      <c r="AP630" s="236"/>
      <c r="AQ630" s="236"/>
      <c r="AR630" s="236"/>
      <c r="AS630" s="177">
        <f t="shared" si="12"/>
        <v>0</v>
      </c>
      <c r="AT630" s="172"/>
      <c r="AU630" s="173"/>
      <c r="AV630" s="173"/>
      <c r="AW630" s="173"/>
      <c r="AX630" s="172"/>
      <c r="AY630" s="172"/>
      <c r="AZ630" s="172"/>
      <c r="BA630" s="172"/>
      <c r="BB630" s="172"/>
      <c r="BC630" s="172"/>
      <c r="BD630" s="172"/>
      <c r="BE630" s="172"/>
      <c r="BF630" s="172"/>
      <c r="BG630" s="172"/>
      <c r="BH630" s="172"/>
      <c r="BI630" s="172"/>
      <c r="BJ630" s="172"/>
      <c r="BK630" s="172"/>
      <c r="BL630" s="172"/>
      <c r="BM630" s="172"/>
      <c r="BN630" s="172"/>
      <c r="BO630" s="172"/>
      <c r="BP630" s="172"/>
      <c r="BQ630" s="172"/>
      <c r="BR630" s="172"/>
      <c r="BS630" s="172"/>
      <c r="BT630" s="172"/>
      <c r="BU630" s="172"/>
      <c r="BV630" s="172"/>
      <c r="BW630" s="172"/>
      <c r="BX630" s="172"/>
      <c r="BY630" s="172"/>
      <c r="BZ630" s="172"/>
      <c r="CA630" s="172"/>
      <c r="CB630" s="172"/>
      <c r="CC630" s="172"/>
      <c r="CD630" s="172"/>
      <c r="CE630" s="172"/>
      <c r="CF630" s="172"/>
      <c r="CG630" s="172"/>
      <c r="CH630" s="172"/>
      <c r="CI630" s="172"/>
      <c r="CJ630" s="172"/>
      <c r="CK630" s="172"/>
      <c r="CL630" s="172"/>
      <c r="CM630" s="172"/>
      <c r="CN630" s="172"/>
      <c r="CO630" s="172"/>
      <c r="CP630" s="172"/>
      <c r="CQ630" s="172"/>
      <c r="CR630" s="172"/>
      <c r="CS630" s="172"/>
      <c r="CT630" s="172"/>
      <c r="CU630" s="172"/>
      <c r="CV630" s="172"/>
      <c r="CW630" s="172"/>
      <c r="CX630" s="172"/>
      <c r="CY630" s="172"/>
      <c r="CZ630" s="172"/>
      <c r="DA630" s="172"/>
      <c r="DB630" s="172"/>
      <c r="DC630" s="172"/>
      <c r="DD630" s="172"/>
      <c r="DE630" s="172"/>
      <c r="DF630" s="172"/>
      <c r="DG630" s="172"/>
      <c r="DH630" s="172"/>
      <c r="DI630" s="172"/>
    </row>
    <row r="631" spans="1:113" s="225" customFormat="1" hidden="1">
      <c r="A631" s="178" t="s">
        <v>875</v>
      </c>
      <c r="B631" s="243"/>
      <c r="C631" s="242"/>
      <c r="D631" s="241"/>
      <c r="E631" s="240"/>
      <c r="F631" s="239"/>
      <c r="G631" s="238"/>
      <c r="H631" s="231"/>
      <c r="I631" s="237"/>
      <c r="J631" s="236"/>
      <c r="K631" s="236"/>
      <c r="L631" s="236"/>
      <c r="M631" s="236"/>
      <c r="N631" s="236"/>
      <c r="O631" s="236"/>
      <c r="P631" s="236"/>
      <c r="Q631" s="236"/>
      <c r="R631" s="236"/>
      <c r="S631" s="236"/>
      <c r="T631" s="236"/>
      <c r="U631" s="236"/>
      <c r="V631" s="236"/>
      <c r="W631" s="236"/>
      <c r="X631" s="236"/>
      <c r="Y631" s="236"/>
      <c r="Z631" s="236"/>
      <c r="AA631" s="236"/>
      <c r="AB631" s="236"/>
      <c r="AC631" s="236"/>
      <c r="AD631" s="236"/>
      <c r="AE631" s="236"/>
      <c r="AF631" s="236"/>
      <c r="AG631" s="236"/>
      <c r="AH631" s="236"/>
      <c r="AI631" s="236"/>
      <c r="AJ631" s="236"/>
      <c r="AK631" s="236"/>
      <c r="AL631" s="236"/>
      <c r="AM631" s="236"/>
      <c r="AN631" s="236"/>
      <c r="AO631" s="236"/>
      <c r="AP631" s="236"/>
      <c r="AQ631" s="236"/>
      <c r="AR631" s="236"/>
      <c r="AS631" s="177">
        <f t="shared" si="12"/>
        <v>0</v>
      </c>
      <c r="AT631" s="172"/>
      <c r="AU631" s="173"/>
      <c r="AV631" s="173"/>
      <c r="AW631" s="173"/>
      <c r="AX631" s="172"/>
      <c r="AY631" s="172"/>
      <c r="AZ631" s="172"/>
      <c r="BA631" s="172"/>
      <c r="BB631" s="172"/>
      <c r="BC631" s="172"/>
      <c r="BD631" s="172"/>
      <c r="BE631" s="172"/>
      <c r="BF631" s="172"/>
      <c r="BG631" s="172"/>
      <c r="BH631" s="172"/>
      <c r="BI631" s="172"/>
      <c r="BJ631" s="172"/>
      <c r="BK631" s="172"/>
      <c r="BL631" s="172"/>
      <c r="BM631" s="172"/>
      <c r="BN631" s="172"/>
      <c r="BO631" s="172"/>
      <c r="BP631" s="172"/>
      <c r="BQ631" s="172"/>
      <c r="BR631" s="172"/>
      <c r="BS631" s="172"/>
      <c r="BT631" s="172"/>
      <c r="BU631" s="172"/>
      <c r="BV631" s="172"/>
      <c r="BW631" s="172"/>
      <c r="BX631" s="172"/>
      <c r="BY631" s="172"/>
      <c r="BZ631" s="172"/>
      <c r="CA631" s="172"/>
      <c r="CB631" s="172"/>
      <c r="CC631" s="172"/>
      <c r="CD631" s="172"/>
      <c r="CE631" s="172"/>
      <c r="CF631" s="172"/>
      <c r="CG631" s="172"/>
      <c r="CH631" s="172"/>
      <c r="CI631" s="172"/>
      <c r="CJ631" s="172"/>
      <c r="CK631" s="172"/>
      <c r="CL631" s="172"/>
      <c r="CM631" s="172"/>
      <c r="CN631" s="172"/>
      <c r="CO631" s="172"/>
      <c r="CP631" s="172"/>
      <c r="CQ631" s="172"/>
      <c r="CR631" s="172"/>
      <c r="CS631" s="172"/>
      <c r="CT631" s="172"/>
      <c r="CU631" s="172"/>
      <c r="CV631" s="172"/>
      <c r="CW631" s="172"/>
      <c r="CX631" s="172"/>
      <c r="CY631" s="172"/>
      <c r="CZ631" s="172"/>
      <c r="DA631" s="172"/>
      <c r="DB631" s="172"/>
      <c r="DC631" s="172"/>
      <c r="DD631" s="172"/>
      <c r="DE631" s="172"/>
      <c r="DF631" s="172"/>
      <c r="DG631" s="172"/>
      <c r="DH631" s="172"/>
      <c r="DI631" s="172"/>
    </row>
    <row r="632" spans="1:113" s="225" customFormat="1" hidden="1">
      <c r="A632" s="178" t="s">
        <v>876</v>
      </c>
      <c r="B632" s="243"/>
      <c r="C632" s="242"/>
      <c r="D632" s="241"/>
      <c r="E632" s="240"/>
      <c r="F632" s="239"/>
      <c r="G632" s="238"/>
      <c r="H632" s="231"/>
      <c r="I632" s="237"/>
      <c r="J632" s="236"/>
      <c r="K632" s="236"/>
      <c r="L632" s="236"/>
      <c r="M632" s="236"/>
      <c r="N632" s="236"/>
      <c r="O632" s="236"/>
      <c r="P632" s="236"/>
      <c r="Q632" s="236"/>
      <c r="R632" s="236"/>
      <c r="S632" s="236"/>
      <c r="T632" s="236"/>
      <c r="U632" s="236"/>
      <c r="V632" s="236"/>
      <c r="W632" s="236"/>
      <c r="X632" s="236"/>
      <c r="Y632" s="236"/>
      <c r="Z632" s="236"/>
      <c r="AA632" s="236"/>
      <c r="AB632" s="236"/>
      <c r="AC632" s="236"/>
      <c r="AD632" s="236"/>
      <c r="AE632" s="236"/>
      <c r="AF632" s="236"/>
      <c r="AG632" s="236"/>
      <c r="AH632" s="236"/>
      <c r="AI632" s="236"/>
      <c r="AJ632" s="236"/>
      <c r="AK632" s="236"/>
      <c r="AL632" s="236"/>
      <c r="AM632" s="236"/>
      <c r="AN632" s="236"/>
      <c r="AO632" s="236"/>
      <c r="AP632" s="236"/>
      <c r="AQ632" s="236"/>
      <c r="AR632" s="236"/>
      <c r="AS632" s="177">
        <f t="shared" si="12"/>
        <v>0</v>
      </c>
      <c r="AT632" s="172"/>
      <c r="AU632" s="173"/>
      <c r="AV632" s="173"/>
      <c r="AW632" s="173"/>
      <c r="AX632" s="172"/>
      <c r="AY632" s="172"/>
      <c r="AZ632" s="172"/>
      <c r="BA632" s="172"/>
      <c r="BB632" s="172"/>
      <c r="BC632" s="172"/>
      <c r="BD632" s="172"/>
      <c r="BE632" s="172"/>
      <c r="BF632" s="172"/>
      <c r="BG632" s="172"/>
      <c r="BH632" s="172"/>
      <c r="BI632" s="172"/>
      <c r="BJ632" s="172"/>
      <c r="BK632" s="172"/>
      <c r="BL632" s="172"/>
      <c r="BM632" s="172"/>
      <c r="BN632" s="172"/>
      <c r="BO632" s="172"/>
      <c r="BP632" s="172"/>
      <c r="BQ632" s="172"/>
      <c r="BR632" s="172"/>
      <c r="BS632" s="172"/>
      <c r="BT632" s="172"/>
      <c r="BU632" s="172"/>
      <c r="BV632" s="172"/>
      <c r="BW632" s="172"/>
      <c r="BX632" s="172"/>
      <c r="BY632" s="172"/>
      <c r="BZ632" s="172"/>
      <c r="CA632" s="172"/>
      <c r="CB632" s="172"/>
      <c r="CC632" s="172"/>
      <c r="CD632" s="172"/>
      <c r="CE632" s="172"/>
      <c r="CF632" s="172"/>
      <c r="CG632" s="172"/>
      <c r="CH632" s="172"/>
      <c r="CI632" s="172"/>
      <c r="CJ632" s="172"/>
      <c r="CK632" s="172"/>
      <c r="CL632" s="172"/>
      <c r="CM632" s="172"/>
      <c r="CN632" s="172"/>
      <c r="CO632" s="172"/>
      <c r="CP632" s="172"/>
      <c r="CQ632" s="172"/>
      <c r="CR632" s="172"/>
      <c r="CS632" s="172"/>
      <c r="CT632" s="172"/>
      <c r="CU632" s="172"/>
      <c r="CV632" s="172"/>
      <c r="CW632" s="172"/>
      <c r="CX632" s="172"/>
      <c r="CY632" s="172"/>
      <c r="CZ632" s="172"/>
      <c r="DA632" s="172"/>
      <c r="DB632" s="172"/>
      <c r="DC632" s="172"/>
      <c r="DD632" s="172"/>
      <c r="DE632" s="172"/>
      <c r="DF632" s="172"/>
      <c r="DG632" s="172"/>
      <c r="DH632" s="172"/>
      <c r="DI632" s="172"/>
    </row>
    <row r="633" spans="1:113" s="225" customFormat="1" ht="12.75" hidden="1" customHeight="1">
      <c r="A633" s="178" t="s">
        <v>877</v>
      </c>
      <c r="B633" s="243"/>
      <c r="C633" s="242"/>
      <c r="D633" s="241"/>
      <c r="E633" s="240"/>
      <c r="F633" s="239"/>
      <c r="G633" s="238"/>
      <c r="H633" s="231"/>
      <c r="I633" s="237"/>
      <c r="J633" s="236"/>
      <c r="K633" s="236"/>
      <c r="L633" s="236"/>
      <c r="M633" s="236"/>
      <c r="N633" s="236"/>
      <c r="O633" s="236"/>
      <c r="P633" s="236"/>
      <c r="Q633" s="236"/>
      <c r="R633" s="236"/>
      <c r="S633" s="236"/>
      <c r="T633" s="236"/>
      <c r="U633" s="236"/>
      <c r="V633" s="236"/>
      <c r="W633" s="236"/>
      <c r="X633" s="236"/>
      <c r="Y633" s="236"/>
      <c r="Z633" s="236"/>
      <c r="AA633" s="236"/>
      <c r="AB633" s="236"/>
      <c r="AC633" s="236"/>
      <c r="AD633" s="236"/>
      <c r="AE633" s="236"/>
      <c r="AF633" s="236"/>
      <c r="AG633" s="236"/>
      <c r="AH633" s="236"/>
      <c r="AI633" s="236"/>
      <c r="AJ633" s="236"/>
      <c r="AK633" s="236"/>
      <c r="AL633" s="236"/>
      <c r="AM633" s="236"/>
      <c r="AN633" s="236"/>
      <c r="AO633" s="236"/>
      <c r="AP633" s="236"/>
      <c r="AQ633" s="236"/>
      <c r="AR633" s="236"/>
      <c r="AS633" s="177">
        <f t="shared" si="12"/>
        <v>0</v>
      </c>
      <c r="AT633" s="172"/>
      <c r="AU633" s="173"/>
      <c r="AV633" s="173"/>
      <c r="AW633" s="173"/>
      <c r="AX633" s="172"/>
      <c r="AY633" s="172"/>
      <c r="AZ633" s="172"/>
      <c r="BA633" s="172"/>
      <c r="BB633" s="172"/>
      <c r="BC633" s="172"/>
      <c r="BD633" s="172"/>
      <c r="BE633" s="172"/>
      <c r="BF633" s="172"/>
      <c r="BG633" s="172"/>
      <c r="BH633" s="172"/>
      <c r="BI633" s="172"/>
      <c r="BJ633" s="172"/>
      <c r="BK633" s="172"/>
      <c r="BL633" s="172"/>
      <c r="BM633" s="172"/>
      <c r="BN633" s="172"/>
      <c r="BO633" s="172"/>
      <c r="BP633" s="172"/>
      <c r="BQ633" s="172"/>
      <c r="BR633" s="172"/>
      <c r="BS633" s="172"/>
      <c r="BT633" s="172"/>
      <c r="BU633" s="172"/>
      <c r="BV633" s="172"/>
      <c r="BW633" s="172"/>
      <c r="BX633" s="172"/>
      <c r="BY633" s="172"/>
      <c r="BZ633" s="172"/>
      <c r="CA633" s="172"/>
      <c r="CB633" s="172"/>
      <c r="CC633" s="172"/>
      <c r="CD633" s="172"/>
      <c r="CE633" s="172"/>
      <c r="CF633" s="172"/>
      <c r="CG633" s="172"/>
      <c r="CH633" s="172"/>
      <c r="CI633" s="172"/>
      <c r="CJ633" s="172"/>
      <c r="CK633" s="172"/>
      <c r="CL633" s="172"/>
      <c r="CM633" s="172"/>
      <c r="CN633" s="172"/>
      <c r="CO633" s="172"/>
      <c r="CP633" s="172"/>
      <c r="CQ633" s="172"/>
      <c r="CR633" s="172"/>
      <c r="CS633" s="172"/>
      <c r="CT633" s="172"/>
      <c r="CU633" s="172"/>
      <c r="CV633" s="172"/>
      <c r="CW633" s="172"/>
      <c r="CX633" s="172"/>
      <c r="CY633" s="172"/>
      <c r="CZ633" s="172"/>
      <c r="DA633" s="172"/>
      <c r="DB633" s="172"/>
      <c r="DC633" s="172"/>
      <c r="DD633" s="172"/>
      <c r="DE633" s="172"/>
      <c r="DF633" s="172"/>
      <c r="DG633" s="172"/>
      <c r="DH633" s="172"/>
      <c r="DI633" s="172"/>
    </row>
    <row r="634" spans="1:113" ht="12.75" hidden="1" customHeight="1">
      <c r="A634" s="178" t="s">
        <v>878</v>
      </c>
      <c r="B634" s="243"/>
      <c r="C634" s="242"/>
      <c r="D634" s="241"/>
      <c r="E634" s="240"/>
      <c r="F634" s="239"/>
      <c r="G634" s="238"/>
      <c r="H634" s="231"/>
      <c r="I634" s="237"/>
      <c r="J634" s="236"/>
      <c r="K634" s="236"/>
      <c r="L634" s="236"/>
      <c r="M634" s="236"/>
      <c r="N634" s="236"/>
      <c r="O634" s="236"/>
      <c r="P634" s="236"/>
      <c r="Q634" s="236"/>
      <c r="R634" s="236"/>
      <c r="S634" s="236"/>
      <c r="T634" s="236"/>
      <c r="U634" s="236"/>
      <c r="V634" s="236"/>
      <c r="W634" s="236"/>
      <c r="X634" s="236"/>
      <c r="Y634" s="236"/>
      <c r="Z634" s="236"/>
      <c r="AA634" s="236"/>
      <c r="AB634" s="236"/>
      <c r="AC634" s="236"/>
      <c r="AD634" s="236"/>
      <c r="AE634" s="236"/>
      <c r="AF634" s="236"/>
      <c r="AG634" s="236"/>
      <c r="AH634" s="236"/>
      <c r="AI634" s="236"/>
      <c r="AJ634" s="236"/>
      <c r="AK634" s="236"/>
      <c r="AL634" s="236"/>
      <c r="AM634" s="236"/>
      <c r="AN634" s="236"/>
      <c r="AO634" s="236"/>
      <c r="AP634" s="236"/>
      <c r="AQ634" s="236"/>
      <c r="AR634" s="236"/>
      <c r="AS634" s="177">
        <f t="shared" si="12"/>
        <v>0</v>
      </c>
    </row>
    <row r="635" spans="1:113" s="225" customFormat="1" ht="12.75" hidden="1" customHeight="1">
      <c r="A635" s="178" t="s">
        <v>879</v>
      </c>
      <c r="B635" s="243"/>
      <c r="C635" s="242"/>
      <c r="D635" s="241"/>
      <c r="E635" s="240"/>
      <c r="F635" s="239"/>
      <c r="G635" s="238"/>
      <c r="H635" s="231"/>
      <c r="I635" s="237"/>
      <c r="J635" s="236"/>
      <c r="K635" s="236"/>
      <c r="L635" s="236"/>
      <c r="M635" s="236"/>
      <c r="N635" s="236"/>
      <c r="O635" s="236"/>
      <c r="P635" s="236"/>
      <c r="Q635" s="236"/>
      <c r="R635" s="236"/>
      <c r="S635" s="236"/>
      <c r="T635" s="236"/>
      <c r="U635" s="236"/>
      <c r="V635" s="236"/>
      <c r="W635" s="236"/>
      <c r="X635" s="236"/>
      <c r="Y635" s="236"/>
      <c r="Z635" s="236"/>
      <c r="AA635" s="236"/>
      <c r="AB635" s="236"/>
      <c r="AC635" s="236"/>
      <c r="AD635" s="236"/>
      <c r="AE635" s="236"/>
      <c r="AF635" s="236"/>
      <c r="AG635" s="236"/>
      <c r="AH635" s="236"/>
      <c r="AI635" s="236"/>
      <c r="AJ635" s="236"/>
      <c r="AK635" s="236"/>
      <c r="AL635" s="236"/>
      <c r="AM635" s="236"/>
      <c r="AN635" s="236"/>
      <c r="AO635" s="236"/>
      <c r="AP635" s="236"/>
      <c r="AQ635" s="236"/>
      <c r="AR635" s="236"/>
      <c r="AS635" s="177">
        <f t="shared" si="12"/>
        <v>0</v>
      </c>
      <c r="AT635" s="172"/>
      <c r="AU635" s="173"/>
      <c r="AV635" s="173"/>
      <c r="AW635" s="173"/>
      <c r="AX635" s="172"/>
      <c r="AY635" s="172"/>
      <c r="AZ635" s="172"/>
      <c r="BA635" s="172"/>
      <c r="BB635" s="172"/>
      <c r="BC635" s="172"/>
      <c r="BD635" s="172"/>
      <c r="BE635" s="172"/>
      <c r="BF635" s="172"/>
      <c r="BG635" s="172"/>
      <c r="BH635" s="172"/>
      <c r="BI635" s="172"/>
      <c r="BJ635" s="172"/>
      <c r="BK635" s="172"/>
      <c r="BL635" s="172"/>
      <c r="BM635" s="172"/>
      <c r="BN635" s="172"/>
      <c r="BO635" s="172"/>
      <c r="BP635" s="172"/>
      <c r="BQ635" s="172"/>
      <c r="BR635" s="172"/>
      <c r="BS635" s="172"/>
      <c r="BT635" s="172"/>
      <c r="BU635" s="172"/>
      <c r="BV635" s="172"/>
      <c r="BW635" s="172"/>
      <c r="BX635" s="172"/>
      <c r="BY635" s="172"/>
      <c r="BZ635" s="172"/>
      <c r="CA635" s="172"/>
      <c r="CB635" s="172"/>
      <c r="CC635" s="172"/>
      <c r="CD635" s="172"/>
      <c r="CE635" s="172"/>
      <c r="CF635" s="172"/>
      <c r="CG635" s="172"/>
      <c r="CH635" s="172"/>
      <c r="CI635" s="172"/>
      <c r="CJ635" s="172"/>
      <c r="CK635" s="172"/>
      <c r="CL635" s="172"/>
      <c r="CM635" s="172"/>
      <c r="CN635" s="172"/>
      <c r="CO635" s="172"/>
      <c r="CP635" s="172"/>
      <c r="CQ635" s="172"/>
      <c r="CR635" s="172"/>
      <c r="CS635" s="172"/>
      <c r="CT635" s="172"/>
      <c r="CU635" s="172"/>
      <c r="CV635" s="172"/>
      <c r="CW635" s="172"/>
      <c r="CX635" s="172"/>
      <c r="CY635" s="172"/>
      <c r="CZ635" s="172"/>
      <c r="DA635" s="172"/>
      <c r="DB635" s="172"/>
      <c r="DC635" s="172"/>
      <c r="DD635" s="172"/>
      <c r="DE635" s="172"/>
      <c r="DF635" s="172"/>
      <c r="DG635" s="172"/>
      <c r="DH635" s="172"/>
      <c r="DI635" s="172"/>
    </row>
    <row r="636" spans="1:113" ht="12.75" hidden="1" customHeight="1">
      <c r="A636" s="178" t="s">
        <v>880</v>
      </c>
      <c r="B636" s="243"/>
      <c r="C636" s="242"/>
      <c r="D636" s="241"/>
      <c r="E636" s="240"/>
      <c r="F636" s="239"/>
      <c r="G636" s="238"/>
      <c r="H636" s="231"/>
      <c r="I636" s="237"/>
      <c r="J636" s="236"/>
      <c r="K636" s="236"/>
      <c r="L636" s="236"/>
      <c r="M636" s="236"/>
      <c r="N636" s="236"/>
      <c r="O636" s="236"/>
      <c r="P636" s="236"/>
      <c r="Q636" s="236"/>
      <c r="R636" s="236"/>
      <c r="S636" s="236"/>
      <c r="T636" s="236"/>
      <c r="U636" s="236"/>
      <c r="V636" s="236"/>
      <c r="W636" s="236"/>
      <c r="X636" s="236"/>
      <c r="Y636" s="236"/>
      <c r="Z636" s="236"/>
      <c r="AA636" s="236"/>
      <c r="AB636" s="236"/>
      <c r="AC636" s="236"/>
      <c r="AD636" s="236"/>
      <c r="AE636" s="236"/>
      <c r="AF636" s="236"/>
      <c r="AG636" s="236"/>
      <c r="AH636" s="236"/>
      <c r="AI636" s="236"/>
      <c r="AJ636" s="236"/>
      <c r="AK636" s="236"/>
      <c r="AL636" s="236"/>
      <c r="AM636" s="236"/>
      <c r="AN636" s="236"/>
      <c r="AO636" s="236"/>
      <c r="AP636" s="236"/>
      <c r="AQ636" s="236"/>
      <c r="AR636" s="236"/>
      <c r="AS636" s="177">
        <f t="shared" si="12"/>
        <v>0</v>
      </c>
    </row>
    <row r="637" spans="1:113" s="225" customFormat="1" ht="12.75" hidden="1" customHeight="1">
      <c r="A637" s="178" t="s">
        <v>881</v>
      </c>
      <c r="B637" s="243"/>
      <c r="C637" s="242"/>
      <c r="D637" s="241"/>
      <c r="E637" s="240"/>
      <c r="F637" s="239"/>
      <c r="G637" s="238"/>
      <c r="H637" s="231"/>
      <c r="I637" s="237"/>
      <c r="J637" s="236"/>
      <c r="K637" s="236"/>
      <c r="L637" s="236"/>
      <c r="M637" s="236"/>
      <c r="N637" s="236"/>
      <c r="O637" s="236"/>
      <c r="P637" s="236"/>
      <c r="Q637" s="236"/>
      <c r="R637" s="236"/>
      <c r="S637" s="236"/>
      <c r="T637" s="236"/>
      <c r="U637" s="236"/>
      <c r="V637" s="236"/>
      <c r="W637" s="236"/>
      <c r="X637" s="236"/>
      <c r="Y637" s="236"/>
      <c r="Z637" s="236"/>
      <c r="AA637" s="236"/>
      <c r="AB637" s="236"/>
      <c r="AC637" s="236"/>
      <c r="AD637" s="236"/>
      <c r="AE637" s="236"/>
      <c r="AF637" s="236"/>
      <c r="AG637" s="236"/>
      <c r="AH637" s="236"/>
      <c r="AI637" s="236"/>
      <c r="AJ637" s="236"/>
      <c r="AK637" s="236"/>
      <c r="AL637" s="236"/>
      <c r="AM637" s="236"/>
      <c r="AN637" s="236"/>
      <c r="AO637" s="236"/>
      <c r="AP637" s="236"/>
      <c r="AQ637" s="236"/>
      <c r="AR637" s="236"/>
      <c r="AS637" s="177">
        <f t="shared" si="12"/>
        <v>0</v>
      </c>
      <c r="AT637" s="172"/>
      <c r="AU637" s="173"/>
      <c r="AV637" s="173"/>
      <c r="AW637" s="173"/>
      <c r="AX637" s="172"/>
      <c r="AY637" s="172"/>
      <c r="AZ637" s="172"/>
      <c r="BA637" s="172"/>
      <c r="BB637" s="172"/>
      <c r="BC637" s="172"/>
      <c r="BD637" s="172"/>
      <c r="BE637" s="172"/>
      <c r="BF637" s="172"/>
      <c r="BG637" s="172"/>
      <c r="BH637" s="172"/>
      <c r="BI637" s="172"/>
      <c r="BJ637" s="172"/>
      <c r="BK637" s="172"/>
      <c r="BL637" s="172"/>
      <c r="BM637" s="172"/>
      <c r="BN637" s="172"/>
      <c r="BO637" s="172"/>
      <c r="BP637" s="172"/>
      <c r="BQ637" s="172"/>
      <c r="BR637" s="172"/>
      <c r="BS637" s="172"/>
      <c r="BT637" s="172"/>
      <c r="BU637" s="172"/>
      <c r="BV637" s="172"/>
      <c r="BW637" s="172"/>
      <c r="BX637" s="172"/>
      <c r="BY637" s="172"/>
      <c r="BZ637" s="172"/>
      <c r="CA637" s="172"/>
      <c r="CB637" s="172"/>
      <c r="CC637" s="172"/>
      <c r="CD637" s="172"/>
      <c r="CE637" s="172"/>
      <c r="CF637" s="172"/>
      <c r="CG637" s="172"/>
      <c r="CH637" s="172"/>
      <c r="CI637" s="172"/>
      <c r="CJ637" s="172"/>
      <c r="CK637" s="172"/>
      <c r="CL637" s="172"/>
      <c r="CM637" s="172"/>
      <c r="CN637" s="172"/>
      <c r="CO637" s="172"/>
      <c r="CP637" s="172"/>
      <c r="CQ637" s="172"/>
      <c r="CR637" s="172"/>
      <c r="CS637" s="172"/>
      <c r="CT637" s="172"/>
      <c r="CU637" s="172"/>
      <c r="CV637" s="172"/>
      <c r="CW637" s="172"/>
      <c r="CX637" s="172"/>
      <c r="CY637" s="172"/>
      <c r="CZ637" s="172"/>
      <c r="DA637" s="172"/>
      <c r="DB637" s="172"/>
      <c r="DC637" s="172"/>
      <c r="DD637" s="172"/>
      <c r="DE637" s="172"/>
      <c r="DF637" s="172"/>
      <c r="DG637" s="172"/>
      <c r="DH637" s="172"/>
      <c r="DI637" s="172"/>
    </row>
    <row r="638" spans="1:113" s="225" customFormat="1" ht="12.75" hidden="1" customHeight="1">
      <c r="A638" s="178" t="s">
        <v>882</v>
      </c>
      <c r="B638" s="243"/>
      <c r="C638" s="242"/>
      <c r="D638" s="241"/>
      <c r="E638" s="240"/>
      <c r="F638" s="239"/>
      <c r="G638" s="238"/>
      <c r="H638" s="231"/>
      <c r="I638" s="237"/>
      <c r="J638" s="236"/>
      <c r="K638" s="236"/>
      <c r="L638" s="236"/>
      <c r="M638" s="236"/>
      <c r="N638" s="236"/>
      <c r="O638" s="236"/>
      <c r="P638" s="236"/>
      <c r="Q638" s="236"/>
      <c r="R638" s="236"/>
      <c r="S638" s="236"/>
      <c r="T638" s="236"/>
      <c r="U638" s="236"/>
      <c r="V638" s="236"/>
      <c r="W638" s="236"/>
      <c r="X638" s="236"/>
      <c r="Y638" s="236"/>
      <c r="Z638" s="236"/>
      <c r="AA638" s="236"/>
      <c r="AB638" s="236"/>
      <c r="AC638" s="236"/>
      <c r="AD638" s="236"/>
      <c r="AE638" s="236"/>
      <c r="AF638" s="236"/>
      <c r="AG638" s="236"/>
      <c r="AH638" s="236"/>
      <c r="AI638" s="236"/>
      <c r="AJ638" s="236"/>
      <c r="AK638" s="236"/>
      <c r="AL638" s="236"/>
      <c r="AM638" s="236"/>
      <c r="AN638" s="236"/>
      <c r="AO638" s="236"/>
      <c r="AP638" s="236"/>
      <c r="AQ638" s="236"/>
      <c r="AR638" s="236"/>
      <c r="AS638" s="177">
        <f t="shared" si="12"/>
        <v>0</v>
      </c>
      <c r="AT638" s="172"/>
      <c r="AU638" s="173"/>
      <c r="AV638" s="173"/>
      <c r="AW638" s="173"/>
      <c r="AX638" s="172"/>
      <c r="AY638" s="172"/>
      <c r="AZ638" s="172"/>
      <c r="BA638" s="172"/>
      <c r="BB638" s="172"/>
      <c r="BC638" s="172"/>
      <c r="BD638" s="172"/>
      <c r="BE638" s="172"/>
      <c r="BF638" s="172"/>
      <c r="BG638" s="172"/>
      <c r="BH638" s="172"/>
      <c r="BI638" s="172"/>
      <c r="BJ638" s="172"/>
      <c r="BK638" s="172"/>
      <c r="BL638" s="172"/>
      <c r="BM638" s="172"/>
      <c r="BN638" s="172"/>
      <c r="BO638" s="172"/>
      <c r="BP638" s="172"/>
      <c r="BQ638" s="172"/>
      <c r="BR638" s="172"/>
      <c r="BS638" s="172"/>
      <c r="BT638" s="172"/>
      <c r="BU638" s="172"/>
      <c r="BV638" s="172"/>
      <c r="BW638" s="172"/>
      <c r="BX638" s="172"/>
      <c r="BY638" s="172"/>
      <c r="BZ638" s="172"/>
      <c r="CA638" s="172"/>
      <c r="CB638" s="172"/>
      <c r="CC638" s="172"/>
      <c r="CD638" s="172"/>
      <c r="CE638" s="172"/>
      <c r="CF638" s="172"/>
      <c r="CG638" s="172"/>
      <c r="CH638" s="172"/>
      <c r="CI638" s="172"/>
      <c r="CJ638" s="172"/>
      <c r="CK638" s="172"/>
      <c r="CL638" s="172"/>
      <c r="CM638" s="172"/>
      <c r="CN638" s="172"/>
      <c r="CO638" s="172"/>
      <c r="CP638" s="172"/>
      <c r="CQ638" s="172"/>
      <c r="CR638" s="172"/>
      <c r="CS638" s="172"/>
      <c r="CT638" s="172"/>
      <c r="CU638" s="172"/>
      <c r="CV638" s="172"/>
      <c r="CW638" s="172"/>
      <c r="CX638" s="172"/>
      <c r="CY638" s="172"/>
      <c r="CZ638" s="172"/>
      <c r="DA638" s="172"/>
      <c r="DB638" s="172"/>
      <c r="DC638" s="172"/>
      <c r="DD638" s="172"/>
      <c r="DE638" s="172"/>
      <c r="DF638" s="172"/>
      <c r="DG638" s="172"/>
      <c r="DH638" s="172"/>
      <c r="DI638" s="172"/>
    </row>
    <row r="639" spans="1:113" s="225" customFormat="1" ht="12.75" hidden="1" customHeight="1">
      <c r="A639" s="178" t="s">
        <v>883</v>
      </c>
      <c r="B639" s="243"/>
      <c r="C639" s="242"/>
      <c r="D639" s="241"/>
      <c r="E639" s="240"/>
      <c r="F639" s="239"/>
      <c r="G639" s="238"/>
      <c r="H639" s="231"/>
      <c r="I639" s="237"/>
      <c r="J639" s="236"/>
      <c r="K639" s="236"/>
      <c r="L639" s="236"/>
      <c r="M639" s="236"/>
      <c r="N639" s="236"/>
      <c r="O639" s="236"/>
      <c r="P639" s="236"/>
      <c r="Q639" s="236"/>
      <c r="R639" s="236"/>
      <c r="S639" s="236"/>
      <c r="T639" s="236"/>
      <c r="U639" s="236"/>
      <c r="V639" s="236"/>
      <c r="W639" s="236"/>
      <c r="X639" s="236"/>
      <c r="Y639" s="236"/>
      <c r="Z639" s="236"/>
      <c r="AA639" s="236"/>
      <c r="AB639" s="236"/>
      <c r="AC639" s="236"/>
      <c r="AD639" s="236"/>
      <c r="AE639" s="236"/>
      <c r="AF639" s="236"/>
      <c r="AG639" s="236"/>
      <c r="AH639" s="236"/>
      <c r="AI639" s="236"/>
      <c r="AJ639" s="236"/>
      <c r="AK639" s="236"/>
      <c r="AL639" s="236"/>
      <c r="AM639" s="236"/>
      <c r="AN639" s="236"/>
      <c r="AO639" s="236"/>
      <c r="AP639" s="236"/>
      <c r="AQ639" s="236"/>
      <c r="AR639" s="236"/>
      <c r="AS639" s="177">
        <f t="shared" si="12"/>
        <v>0</v>
      </c>
      <c r="AT639" s="172"/>
      <c r="AU639" s="173"/>
      <c r="AV639" s="173"/>
      <c r="AW639" s="173"/>
      <c r="AX639" s="172"/>
      <c r="AY639" s="172"/>
      <c r="AZ639" s="172"/>
      <c r="BA639" s="172"/>
      <c r="BB639" s="172"/>
      <c r="BC639" s="172"/>
      <c r="BD639" s="172"/>
      <c r="BE639" s="172"/>
      <c r="BF639" s="172"/>
      <c r="BG639" s="172"/>
      <c r="BH639" s="172"/>
      <c r="BI639" s="172"/>
      <c r="BJ639" s="172"/>
      <c r="BK639" s="172"/>
      <c r="BL639" s="172"/>
      <c r="BM639" s="172"/>
      <c r="BN639" s="172"/>
      <c r="BO639" s="172"/>
      <c r="BP639" s="172"/>
      <c r="BQ639" s="172"/>
      <c r="BR639" s="172"/>
      <c r="BS639" s="172"/>
      <c r="BT639" s="172"/>
      <c r="BU639" s="172"/>
      <c r="BV639" s="172"/>
      <c r="BW639" s="172"/>
      <c r="BX639" s="172"/>
      <c r="BY639" s="172"/>
      <c r="BZ639" s="172"/>
      <c r="CA639" s="172"/>
      <c r="CB639" s="172"/>
      <c r="CC639" s="172"/>
      <c r="CD639" s="172"/>
      <c r="CE639" s="172"/>
      <c r="CF639" s="172"/>
      <c r="CG639" s="172"/>
      <c r="CH639" s="172"/>
      <c r="CI639" s="172"/>
      <c r="CJ639" s="172"/>
      <c r="CK639" s="172"/>
      <c r="CL639" s="172"/>
      <c r="CM639" s="172"/>
      <c r="CN639" s="172"/>
      <c r="CO639" s="172"/>
      <c r="CP639" s="172"/>
      <c r="CQ639" s="172"/>
      <c r="CR639" s="172"/>
      <c r="CS639" s="172"/>
      <c r="CT639" s="172"/>
      <c r="CU639" s="172"/>
      <c r="CV639" s="172"/>
      <c r="CW639" s="172"/>
      <c r="CX639" s="172"/>
      <c r="CY639" s="172"/>
      <c r="CZ639" s="172"/>
      <c r="DA639" s="172"/>
      <c r="DB639" s="172"/>
      <c r="DC639" s="172"/>
      <c r="DD639" s="172"/>
      <c r="DE639" s="172"/>
      <c r="DF639" s="172"/>
      <c r="DG639" s="172"/>
      <c r="DH639" s="172"/>
      <c r="DI639" s="172"/>
    </row>
    <row r="640" spans="1:113" hidden="1">
      <c r="A640" s="178" t="s">
        <v>884</v>
      </c>
      <c r="B640" s="243"/>
      <c r="C640" s="242"/>
      <c r="D640" s="241"/>
      <c r="E640" s="240"/>
      <c r="F640" s="239"/>
      <c r="G640" s="238"/>
      <c r="H640" s="231"/>
      <c r="I640" s="237"/>
      <c r="J640" s="236"/>
      <c r="K640" s="236"/>
      <c r="L640" s="236"/>
      <c r="M640" s="236"/>
      <c r="N640" s="236"/>
      <c r="O640" s="236"/>
      <c r="P640" s="236"/>
      <c r="Q640" s="236"/>
      <c r="R640" s="236"/>
      <c r="S640" s="236"/>
      <c r="T640" s="236"/>
      <c r="U640" s="236"/>
      <c r="V640" s="236"/>
      <c r="W640" s="236"/>
      <c r="X640" s="236"/>
      <c r="Y640" s="236"/>
      <c r="Z640" s="236"/>
      <c r="AA640" s="236"/>
      <c r="AB640" s="236"/>
      <c r="AC640" s="236"/>
      <c r="AD640" s="236"/>
      <c r="AE640" s="236"/>
      <c r="AF640" s="236"/>
      <c r="AG640" s="236"/>
      <c r="AH640" s="236"/>
      <c r="AI640" s="236"/>
      <c r="AJ640" s="236"/>
      <c r="AK640" s="236"/>
      <c r="AL640" s="236"/>
      <c r="AM640" s="236"/>
      <c r="AN640" s="236"/>
      <c r="AO640" s="236"/>
      <c r="AP640" s="236"/>
      <c r="AQ640" s="236"/>
      <c r="AR640" s="236"/>
      <c r="AS640" s="177">
        <f t="shared" si="12"/>
        <v>0</v>
      </c>
    </row>
    <row r="641" spans="1:113" s="225" customFormat="1" hidden="1">
      <c r="A641" s="178" t="s">
        <v>885</v>
      </c>
      <c r="B641" s="243"/>
      <c r="C641" s="242"/>
      <c r="D641" s="241"/>
      <c r="E641" s="240"/>
      <c r="F641" s="239"/>
      <c r="G641" s="238"/>
      <c r="H641" s="231"/>
      <c r="I641" s="237"/>
      <c r="J641" s="236"/>
      <c r="K641" s="236"/>
      <c r="L641" s="236"/>
      <c r="M641" s="236"/>
      <c r="N641" s="236"/>
      <c r="O641" s="236"/>
      <c r="P641" s="236"/>
      <c r="Q641" s="236"/>
      <c r="R641" s="236"/>
      <c r="S641" s="236"/>
      <c r="T641" s="236"/>
      <c r="U641" s="236"/>
      <c r="V641" s="236"/>
      <c r="W641" s="236"/>
      <c r="X641" s="236"/>
      <c r="Y641" s="236"/>
      <c r="Z641" s="236"/>
      <c r="AA641" s="236"/>
      <c r="AB641" s="236"/>
      <c r="AC641" s="236"/>
      <c r="AD641" s="236"/>
      <c r="AE641" s="236"/>
      <c r="AF641" s="236"/>
      <c r="AG641" s="236"/>
      <c r="AH641" s="236"/>
      <c r="AI641" s="236"/>
      <c r="AJ641" s="236"/>
      <c r="AK641" s="236"/>
      <c r="AL641" s="236"/>
      <c r="AM641" s="236"/>
      <c r="AN641" s="236"/>
      <c r="AO641" s="236"/>
      <c r="AP641" s="236"/>
      <c r="AQ641" s="236"/>
      <c r="AR641" s="236"/>
      <c r="AS641" s="177">
        <f t="shared" si="12"/>
        <v>0</v>
      </c>
      <c r="AT641" s="172"/>
      <c r="AU641" s="173"/>
      <c r="AV641" s="173"/>
      <c r="AW641" s="173"/>
      <c r="AX641" s="172"/>
      <c r="AY641" s="172"/>
      <c r="AZ641" s="172"/>
      <c r="BA641" s="172"/>
      <c r="BB641" s="172"/>
      <c r="BC641" s="172"/>
      <c r="BD641" s="172"/>
      <c r="BE641" s="172"/>
      <c r="BF641" s="172"/>
      <c r="BG641" s="172"/>
      <c r="BH641" s="172"/>
      <c r="BI641" s="172"/>
      <c r="BJ641" s="172"/>
      <c r="BK641" s="172"/>
      <c r="BL641" s="172"/>
      <c r="BM641" s="172"/>
      <c r="BN641" s="172"/>
      <c r="BO641" s="172"/>
      <c r="BP641" s="172"/>
      <c r="BQ641" s="172"/>
      <c r="BR641" s="172"/>
      <c r="BS641" s="172"/>
      <c r="BT641" s="172"/>
      <c r="BU641" s="172"/>
      <c r="BV641" s="172"/>
      <c r="BW641" s="172"/>
      <c r="BX641" s="172"/>
      <c r="BY641" s="172"/>
      <c r="BZ641" s="172"/>
      <c r="CA641" s="172"/>
      <c r="CB641" s="172"/>
      <c r="CC641" s="172"/>
      <c r="CD641" s="172"/>
      <c r="CE641" s="172"/>
      <c r="CF641" s="172"/>
      <c r="CG641" s="172"/>
      <c r="CH641" s="172"/>
      <c r="CI641" s="172"/>
      <c r="CJ641" s="172"/>
      <c r="CK641" s="172"/>
      <c r="CL641" s="172"/>
      <c r="CM641" s="172"/>
      <c r="CN641" s="172"/>
      <c r="CO641" s="172"/>
      <c r="CP641" s="172"/>
      <c r="CQ641" s="172"/>
      <c r="CR641" s="172"/>
      <c r="CS641" s="172"/>
      <c r="CT641" s="172"/>
      <c r="CU641" s="172"/>
      <c r="CV641" s="172"/>
      <c r="CW641" s="172"/>
      <c r="CX641" s="172"/>
      <c r="CY641" s="172"/>
      <c r="CZ641" s="172"/>
      <c r="DA641" s="172"/>
      <c r="DB641" s="172"/>
      <c r="DC641" s="172"/>
      <c r="DD641" s="172"/>
      <c r="DE641" s="172"/>
      <c r="DF641" s="172"/>
      <c r="DG641" s="172"/>
      <c r="DH641" s="172"/>
      <c r="DI641" s="172"/>
    </row>
    <row r="642" spans="1:113" s="225" customFormat="1" hidden="1">
      <c r="A642" s="178" t="s">
        <v>886</v>
      </c>
      <c r="B642" s="243"/>
      <c r="C642" s="242"/>
      <c r="D642" s="241"/>
      <c r="E642" s="240"/>
      <c r="F642" s="239"/>
      <c r="G642" s="238"/>
      <c r="H642" s="231"/>
      <c r="I642" s="237"/>
      <c r="J642" s="236"/>
      <c r="K642" s="236"/>
      <c r="L642" s="236"/>
      <c r="M642" s="236"/>
      <c r="N642" s="236"/>
      <c r="O642" s="236"/>
      <c r="P642" s="236"/>
      <c r="Q642" s="236"/>
      <c r="R642" s="236"/>
      <c r="S642" s="236"/>
      <c r="T642" s="236"/>
      <c r="U642" s="236"/>
      <c r="V642" s="236"/>
      <c r="W642" s="236"/>
      <c r="X642" s="236"/>
      <c r="Y642" s="236"/>
      <c r="Z642" s="236"/>
      <c r="AA642" s="236"/>
      <c r="AB642" s="236"/>
      <c r="AC642" s="236"/>
      <c r="AD642" s="236"/>
      <c r="AE642" s="236"/>
      <c r="AF642" s="236"/>
      <c r="AG642" s="236"/>
      <c r="AH642" s="236"/>
      <c r="AI642" s="236"/>
      <c r="AJ642" s="236"/>
      <c r="AK642" s="236"/>
      <c r="AL642" s="236"/>
      <c r="AM642" s="236"/>
      <c r="AN642" s="236"/>
      <c r="AO642" s="236"/>
      <c r="AP642" s="236"/>
      <c r="AQ642" s="236"/>
      <c r="AR642" s="236"/>
      <c r="AS642" s="177">
        <f t="shared" si="12"/>
        <v>0</v>
      </c>
      <c r="AT642" s="172"/>
      <c r="AU642" s="173"/>
      <c r="AV642" s="173"/>
      <c r="AW642" s="173"/>
      <c r="AX642" s="172"/>
      <c r="AY642" s="172"/>
      <c r="AZ642" s="172"/>
      <c r="BA642" s="172"/>
      <c r="BB642" s="172"/>
      <c r="BC642" s="172"/>
      <c r="BD642" s="172"/>
      <c r="BE642" s="172"/>
      <c r="BF642" s="172"/>
      <c r="BG642" s="172"/>
      <c r="BH642" s="172"/>
      <c r="BI642" s="172"/>
      <c r="BJ642" s="172"/>
      <c r="BK642" s="172"/>
      <c r="BL642" s="172"/>
      <c r="BM642" s="172"/>
      <c r="BN642" s="172"/>
      <c r="BO642" s="172"/>
      <c r="BP642" s="172"/>
      <c r="BQ642" s="172"/>
      <c r="BR642" s="172"/>
      <c r="BS642" s="172"/>
      <c r="BT642" s="172"/>
      <c r="BU642" s="172"/>
      <c r="BV642" s="172"/>
      <c r="BW642" s="172"/>
      <c r="BX642" s="172"/>
      <c r="BY642" s="172"/>
      <c r="BZ642" s="172"/>
      <c r="CA642" s="172"/>
      <c r="CB642" s="172"/>
      <c r="CC642" s="172"/>
      <c r="CD642" s="172"/>
      <c r="CE642" s="172"/>
      <c r="CF642" s="172"/>
      <c r="CG642" s="172"/>
      <c r="CH642" s="172"/>
      <c r="CI642" s="172"/>
      <c r="CJ642" s="172"/>
      <c r="CK642" s="172"/>
      <c r="CL642" s="172"/>
      <c r="CM642" s="172"/>
      <c r="CN642" s="172"/>
      <c r="CO642" s="172"/>
      <c r="CP642" s="172"/>
      <c r="CQ642" s="172"/>
      <c r="CR642" s="172"/>
      <c r="CS642" s="172"/>
      <c r="CT642" s="172"/>
      <c r="CU642" s="172"/>
      <c r="CV642" s="172"/>
      <c r="CW642" s="172"/>
      <c r="CX642" s="172"/>
      <c r="CY642" s="172"/>
      <c r="CZ642" s="172"/>
      <c r="DA642" s="172"/>
      <c r="DB642" s="172"/>
      <c r="DC642" s="172"/>
      <c r="DD642" s="172"/>
      <c r="DE642" s="172"/>
      <c r="DF642" s="172"/>
      <c r="DG642" s="172"/>
      <c r="DH642" s="172"/>
      <c r="DI642" s="172"/>
    </row>
    <row r="643" spans="1:113" s="225" customFormat="1" hidden="1">
      <c r="A643" s="178" t="s">
        <v>887</v>
      </c>
      <c r="B643" s="243"/>
      <c r="C643" s="242"/>
      <c r="D643" s="241"/>
      <c r="E643" s="240"/>
      <c r="F643" s="239"/>
      <c r="G643" s="238"/>
      <c r="H643" s="231"/>
      <c r="I643" s="237"/>
      <c r="J643" s="236"/>
      <c r="K643" s="236"/>
      <c r="L643" s="236"/>
      <c r="M643" s="236"/>
      <c r="N643" s="236"/>
      <c r="O643" s="236"/>
      <c r="P643" s="236"/>
      <c r="Q643" s="236"/>
      <c r="R643" s="236"/>
      <c r="S643" s="236"/>
      <c r="T643" s="236"/>
      <c r="U643" s="236"/>
      <c r="V643" s="236"/>
      <c r="W643" s="236"/>
      <c r="X643" s="236"/>
      <c r="Y643" s="236"/>
      <c r="Z643" s="236"/>
      <c r="AA643" s="236"/>
      <c r="AB643" s="236"/>
      <c r="AC643" s="236"/>
      <c r="AD643" s="236"/>
      <c r="AE643" s="236"/>
      <c r="AF643" s="236"/>
      <c r="AG643" s="236"/>
      <c r="AH643" s="236"/>
      <c r="AI643" s="236"/>
      <c r="AJ643" s="236"/>
      <c r="AK643" s="236"/>
      <c r="AL643" s="236"/>
      <c r="AM643" s="236"/>
      <c r="AN643" s="236"/>
      <c r="AO643" s="236"/>
      <c r="AP643" s="236"/>
      <c r="AQ643" s="236"/>
      <c r="AR643" s="236"/>
      <c r="AS643" s="177">
        <f t="shared" si="12"/>
        <v>0</v>
      </c>
      <c r="AT643" s="172"/>
      <c r="AU643" s="173"/>
      <c r="AV643" s="173"/>
      <c r="AW643" s="173"/>
      <c r="AX643" s="172"/>
      <c r="AY643" s="172"/>
      <c r="AZ643" s="172"/>
      <c r="BA643" s="172"/>
      <c r="BB643" s="172"/>
      <c r="BC643" s="172"/>
      <c r="BD643" s="172"/>
      <c r="BE643" s="172"/>
      <c r="BF643" s="172"/>
      <c r="BG643" s="172"/>
      <c r="BH643" s="172"/>
      <c r="BI643" s="172"/>
      <c r="BJ643" s="172"/>
      <c r="BK643" s="172"/>
      <c r="BL643" s="172"/>
      <c r="BM643" s="172"/>
      <c r="BN643" s="172"/>
      <c r="BO643" s="172"/>
      <c r="BP643" s="172"/>
      <c r="BQ643" s="172"/>
      <c r="BR643" s="172"/>
      <c r="BS643" s="172"/>
      <c r="BT643" s="172"/>
      <c r="BU643" s="172"/>
      <c r="BV643" s="172"/>
      <c r="BW643" s="172"/>
      <c r="BX643" s="172"/>
      <c r="BY643" s="172"/>
      <c r="BZ643" s="172"/>
      <c r="CA643" s="172"/>
      <c r="CB643" s="172"/>
      <c r="CC643" s="172"/>
      <c r="CD643" s="172"/>
      <c r="CE643" s="172"/>
      <c r="CF643" s="172"/>
      <c r="CG643" s="172"/>
      <c r="CH643" s="172"/>
      <c r="CI643" s="172"/>
      <c r="CJ643" s="172"/>
      <c r="CK643" s="172"/>
      <c r="CL643" s="172"/>
      <c r="CM643" s="172"/>
      <c r="CN643" s="172"/>
      <c r="CO643" s="172"/>
      <c r="CP643" s="172"/>
      <c r="CQ643" s="172"/>
      <c r="CR643" s="172"/>
      <c r="CS643" s="172"/>
      <c r="CT643" s="172"/>
      <c r="CU643" s="172"/>
      <c r="CV643" s="172"/>
      <c r="CW643" s="172"/>
      <c r="CX643" s="172"/>
      <c r="CY643" s="172"/>
      <c r="CZ643" s="172"/>
      <c r="DA643" s="172"/>
      <c r="DB643" s="172"/>
      <c r="DC643" s="172"/>
      <c r="DD643" s="172"/>
      <c r="DE643" s="172"/>
      <c r="DF643" s="172"/>
      <c r="DG643" s="172"/>
      <c r="DH643" s="172"/>
      <c r="DI643" s="172"/>
    </row>
    <row r="644" spans="1:113" s="225" customFormat="1" hidden="1">
      <c r="A644" s="178" t="s">
        <v>888</v>
      </c>
      <c r="B644" s="243"/>
      <c r="C644" s="242"/>
      <c r="D644" s="241"/>
      <c r="E644" s="240"/>
      <c r="F644" s="239"/>
      <c r="G644" s="238"/>
      <c r="H644" s="231"/>
      <c r="I644" s="237"/>
      <c r="J644" s="236"/>
      <c r="K644" s="236"/>
      <c r="L644" s="236"/>
      <c r="M644" s="236"/>
      <c r="N644" s="236"/>
      <c r="O644" s="236"/>
      <c r="P644" s="236"/>
      <c r="Q644" s="236"/>
      <c r="R644" s="236"/>
      <c r="S644" s="236"/>
      <c r="T644" s="236"/>
      <c r="U644" s="236"/>
      <c r="V644" s="236"/>
      <c r="W644" s="236"/>
      <c r="X644" s="236"/>
      <c r="Y644" s="236"/>
      <c r="Z644" s="236"/>
      <c r="AA644" s="236"/>
      <c r="AB644" s="236"/>
      <c r="AC644" s="236"/>
      <c r="AD644" s="236"/>
      <c r="AE644" s="236"/>
      <c r="AF644" s="236"/>
      <c r="AG644" s="236"/>
      <c r="AH644" s="236"/>
      <c r="AI644" s="236"/>
      <c r="AJ644" s="236"/>
      <c r="AK644" s="236"/>
      <c r="AL644" s="236"/>
      <c r="AM644" s="236"/>
      <c r="AN644" s="236"/>
      <c r="AO644" s="236"/>
      <c r="AP644" s="236"/>
      <c r="AQ644" s="236"/>
      <c r="AR644" s="236"/>
      <c r="AS644" s="177">
        <f t="shared" si="12"/>
        <v>0</v>
      </c>
      <c r="AT644" s="172"/>
      <c r="AU644" s="173"/>
      <c r="AV644" s="173"/>
      <c r="AW644" s="173"/>
      <c r="AX644" s="172"/>
      <c r="AY644" s="172"/>
      <c r="AZ644" s="172"/>
      <c r="BA644" s="172"/>
      <c r="BB644" s="172"/>
      <c r="BC644" s="172"/>
      <c r="BD644" s="172"/>
      <c r="BE644" s="172"/>
      <c r="BF644" s="172"/>
      <c r="BG644" s="172"/>
      <c r="BH644" s="172"/>
      <c r="BI644" s="172"/>
      <c r="BJ644" s="172"/>
      <c r="BK644" s="172"/>
      <c r="BL644" s="172"/>
      <c r="BM644" s="172"/>
      <c r="BN644" s="172"/>
      <c r="BO644" s="172"/>
      <c r="BP644" s="172"/>
      <c r="BQ644" s="172"/>
      <c r="BR644" s="172"/>
      <c r="BS644" s="172"/>
      <c r="BT644" s="172"/>
      <c r="BU644" s="172"/>
      <c r="BV644" s="172"/>
      <c r="BW644" s="172"/>
      <c r="BX644" s="172"/>
      <c r="BY644" s="172"/>
      <c r="BZ644" s="172"/>
      <c r="CA644" s="172"/>
      <c r="CB644" s="172"/>
      <c r="CC644" s="172"/>
      <c r="CD644" s="172"/>
      <c r="CE644" s="172"/>
      <c r="CF644" s="172"/>
      <c r="CG644" s="172"/>
      <c r="CH644" s="172"/>
      <c r="CI644" s="172"/>
      <c r="CJ644" s="172"/>
      <c r="CK644" s="172"/>
      <c r="CL644" s="172"/>
      <c r="CM644" s="172"/>
      <c r="CN644" s="172"/>
      <c r="CO644" s="172"/>
      <c r="CP644" s="172"/>
      <c r="CQ644" s="172"/>
      <c r="CR644" s="172"/>
      <c r="CS644" s="172"/>
      <c r="CT644" s="172"/>
      <c r="CU644" s="172"/>
      <c r="CV644" s="172"/>
      <c r="CW644" s="172"/>
      <c r="CX644" s="172"/>
      <c r="CY644" s="172"/>
      <c r="CZ644" s="172"/>
      <c r="DA644" s="172"/>
      <c r="DB644" s="172"/>
      <c r="DC644" s="172"/>
      <c r="DD644" s="172"/>
      <c r="DE644" s="172"/>
      <c r="DF644" s="172"/>
      <c r="DG644" s="172"/>
      <c r="DH644" s="172"/>
      <c r="DI644" s="172"/>
    </row>
    <row r="645" spans="1:113" s="225" customFormat="1" hidden="1">
      <c r="A645" s="178" t="s">
        <v>889</v>
      </c>
      <c r="B645" s="243"/>
      <c r="C645" s="242"/>
      <c r="D645" s="241"/>
      <c r="E645" s="240"/>
      <c r="F645" s="239"/>
      <c r="G645" s="238"/>
      <c r="H645" s="231"/>
      <c r="I645" s="237"/>
      <c r="J645" s="236"/>
      <c r="K645" s="236"/>
      <c r="L645" s="236"/>
      <c r="M645" s="236"/>
      <c r="N645" s="236"/>
      <c r="O645" s="236"/>
      <c r="P645" s="236"/>
      <c r="Q645" s="236"/>
      <c r="R645" s="236"/>
      <c r="S645" s="236"/>
      <c r="T645" s="236"/>
      <c r="U645" s="236"/>
      <c r="V645" s="236"/>
      <c r="W645" s="236"/>
      <c r="X645" s="236"/>
      <c r="Y645" s="236"/>
      <c r="Z645" s="236"/>
      <c r="AA645" s="236"/>
      <c r="AB645" s="236"/>
      <c r="AC645" s="236"/>
      <c r="AD645" s="236"/>
      <c r="AE645" s="236"/>
      <c r="AF645" s="236"/>
      <c r="AG645" s="236"/>
      <c r="AH645" s="236"/>
      <c r="AI645" s="236"/>
      <c r="AJ645" s="236"/>
      <c r="AK645" s="236"/>
      <c r="AL645" s="236"/>
      <c r="AM645" s="236"/>
      <c r="AN645" s="236"/>
      <c r="AO645" s="236"/>
      <c r="AP645" s="236"/>
      <c r="AQ645" s="236"/>
      <c r="AR645" s="236"/>
      <c r="AS645" s="177">
        <f t="shared" ref="AS645:AS708" si="13">SUM(J645:AR645)</f>
        <v>0</v>
      </c>
      <c r="AT645" s="172"/>
      <c r="AU645" s="173"/>
      <c r="AV645" s="173"/>
      <c r="AW645" s="173"/>
      <c r="AX645" s="172"/>
      <c r="AY645" s="172"/>
      <c r="AZ645" s="172"/>
      <c r="BA645" s="172"/>
      <c r="BB645" s="172"/>
      <c r="BC645" s="172"/>
      <c r="BD645" s="172"/>
      <c r="BE645" s="172"/>
      <c r="BF645" s="172"/>
      <c r="BG645" s="172"/>
      <c r="BH645" s="172"/>
      <c r="BI645" s="172"/>
      <c r="BJ645" s="172"/>
      <c r="BK645" s="172"/>
      <c r="BL645" s="172"/>
      <c r="BM645" s="172"/>
      <c r="BN645" s="172"/>
      <c r="BO645" s="172"/>
      <c r="BP645" s="172"/>
      <c r="BQ645" s="172"/>
      <c r="BR645" s="172"/>
      <c r="BS645" s="172"/>
      <c r="BT645" s="172"/>
      <c r="BU645" s="172"/>
      <c r="BV645" s="172"/>
      <c r="BW645" s="172"/>
      <c r="BX645" s="172"/>
      <c r="BY645" s="172"/>
      <c r="BZ645" s="172"/>
      <c r="CA645" s="172"/>
      <c r="CB645" s="172"/>
      <c r="CC645" s="172"/>
      <c r="CD645" s="172"/>
      <c r="CE645" s="172"/>
      <c r="CF645" s="172"/>
      <c r="CG645" s="172"/>
      <c r="CH645" s="172"/>
      <c r="CI645" s="172"/>
      <c r="CJ645" s="172"/>
      <c r="CK645" s="172"/>
      <c r="CL645" s="172"/>
      <c r="CM645" s="172"/>
      <c r="CN645" s="172"/>
      <c r="CO645" s="172"/>
      <c r="CP645" s="172"/>
      <c r="CQ645" s="172"/>
      <c r="CR645" s="172"/>
      <c r="CS645" s="172"/>
      <c r="CT645" s="172"/>
      <c r="CU645" s="172"/>
      <c r="CV645" s="172"/>
      <c r="CW645" s="172"/>
      <c r="CX645" s="172"/>
      <c r="CY645" s="172"/>
      <c r="CZ645" s="172"/>
      <c r="DA645" s="172"/>
      <c r="DB645" s="172"/>
      <c r="DC645" s="172"/>
      <c r="DD645" s="172"/>
      <c r="DE645" s="172"/>
      <c r="DF645" s="172"/>
      <c r="DG645" s="172"/>
      <c r="DH645" s="172"/>
      <c r="DI645" s="172"/>
    </row>
    <row r="646" spans="1:113" s="225" customFormat="1" hidden="1">
      <c r="A646" s="178" t="s">
        <v>890</v>
      </c>
      <c r="B646" s="243"/>
      <c r="C646" s="242"/>
      <c r="D646" s="241"/>
      <c r="E646" s="240"/>
      <c r="F646" s="239"/>
      <c r="G646" s="238"/>
      <c r="H646" s="231"/>
      <c r="I646" s="237"/>
      <c r="J646" s="236"/>
      <c r="K646" s="236"/>
      <c r="L646" s="236"/>
      <c r="M646" s="236"/>
      <c r="N646" s="236"/>
      <c r="O646" s="236"/>
      <c r="P646" s="236"/>
      <c r="Q646" s="236"/>
      <c r="R646" s="236"/>
      <c r="S646" s="236"/>
      <c r="T646" s="236"/>
      <c r="U646" s="236"/>
      <c r="V646" s="236"/>
      <c r="W646" s="236"/>
      <c r="X646" s="236"/>
      <c r="Y646" s="236"/>
      <c r="Z646" s="236"/>
      <c r="AA646" s="236"/>
      <c r="AB646" s="236"/>
      <c r="AC646" s="236"/>
      <c r="AD646" s="236"/>
      <c r="AE646" s="236"/>
      <c r="AF646" s="236"/>
      <c r="AG646" s="236"/>
      <c r="AH646" s="236"/>
      <c r="AI646" s="236"/>
      <c r="AJ646" s="236"/>
      <c r="AK646" s="236"/>
      <c r="AL646" s="236"/>
      <c r="AM646" s="236"/>
      <c r="AN646" s="236"/>
      <c r="AO646" s="236"/>
      <c r="AP646" s="236"/>
      <c r="AQ646" s="236"/>
      <c r="AR646" s="236"/>
      <c r="AS646" s="177">
        <f t="shared" si="13"/>
        <v>0</v>
      </c>
      <c r="AT646" s="172"/>
      <c r="AU646" s="173"/>
      <c r="AV646" s="173"/>
      <c r="AW646" s="173"/>
      <c r="AX646" s="172"/>
      <c r="AY646" s="172"/>
      <c r="AZ646" s="172"/>
      <c r="BA646" s="172"/>
      <c r="BB646" s="172"/>
      <c r="BC646" s="172"/>
      <c r="BD646" s="172"/>
      <c r="BE646" s="172"/>
      <c r="BF646" s="172"/>
      <c r="BG646" s="172"/>
      <c r="BH646" s="172"/>
      <c r="BI646" s="172"/>
      <c r="BJ646" s="172"/>
      <c r="BK646" s="172"/>
      <c r="BL646" s="172"/>
      <c r="BM646" s="172"/>
      <c r="BN646" s="172"/>
      <c r="BO646" s="172"/>
      <c r="BP646" s="172"/>
      <c r="BQ646" s="172"/>
      <c r="BR646" s="172"/>
      <c r="BS646" s="172"/>
      <c r="BT646" s="172"/>
      <c r="BU646" s="172"/>
      <c r="BV646" s="172"/>
      <c r="BW646" s="172"/>
      <c r="BX646" s="172"/>
      <c r="BY646" s="172"/>
      <c r="BZ646" s="172"/>
      <c r="CA646" s="172"/>
      <c r="CB646" s="172"/>
      <c r="CC646" s="172"/>
      <c r="CD646" s="172"/>
      <c r="CE646" s="172"/>
      <c r="CF646" s="172"/>
      <c r="CG646" s="172"/>
      <c r="CH646" s="172"/>
      <c r="CI646" s="172"/>
      <c r="CJ646" s="172"/>
      <c r="CK646" s="172"/>
      <c r="CL646" s="172"/>
      <c r="CM646" s="172"/>
      <c r="CN646" s="172"/>
      <c r="CO646" s="172"/>
      <c r="CP646" s="172"/>
      <c r="CQ646" s="172"/>
      <c r="CR646" s="172"/>
      <c r="CS646" s="172"/>
      <c r="CT646" s="172"/>
      <c r="CU646" s="172"/>
      <c r="CV646" s="172"/>
      <c r="CW646" s="172"/>
      <c r="CX646" s="172"/>
      <c r="CY646" s="172"/>
      <c r="CZ646" s="172"/>
      <c r="DA646" s="172"/>
      <c r="DB646" s="172"/>
      <c r="DC646" s="172"/>
      <c r="DD646" s="172"/>
      <c r="DE646" s="172"/>
      <c r="DF646" s="172"/>
      <c r="DG646" s="172"/>
      <c r="DH646" s="172"/>
      <c r="DI646" s="172"/>
    </row>
    <row r="647" spans="1:113" s="225" customFormat="1" hidden="1">
      <c r="A647" s="178" t="s">
        <v>891</v>
      </c>
      <c r="B647" s="243"/>
      <c r="C647" s="242"/>
      <c r="D647" s="241"/>
      <c r="E647" s="240"/>
      <c r="F647" s="239"/>
      <c r="G647" s="238"/>
      <c r="H647" s="231"/>
      <c r="I647" s="237"/>
      <c r="J647" s="236"/>
      <c r="K647" s="236"/>
      <c r="L647" s="236"/>
      <c r="M647" s="236"/>
      <c r="N647" s="236"/>
      <c r="O647" s="236"/>
      <c r="P647" s="236"/>
      <c r="Q647" s="236"/>
      <c r="R647" s="236"/>
      <c r="S647" s="236"/>
      <c r="T647" s="236"/>
      <c r="U647" s="236"/>
      <c r="V647" s="236"/>
      <c r="W647" s="236"/>
      <c r="X647" s="236"/>
      <c r="Y647" s="236"/>
      <c r="Z647" s="236"/>
      <c r="AA647" s="236"/>
      <c r="AB647" s="236"/>
      <c r="AC647" s="236"/>
      <c r="AD647" s="236"/>
      <c r="AE647" s="236"/>
      <c r="AF647" s="236"/>
      <c r="AG647" s="236"/>
      <c r="AH647" s="236"/>
      <c r="AI647" s="236"/>
      <c r="AJ647" s="236"/>
      <c r="AK647" s="236"/>
      <c r="AL647" s="236"/>
      <c r="AM647" s="236"/>
      <c r="AN647" s="236"/>
      <c r="AO647" s="236"/>
      <c r="AP647" s="236"/>
      <c r="AQ647" s="236"/>
      <c r="AR647" s="236"/>
      <c r="AS647" s="177">
        <f t="shared" si="13"/>
        <v>0</v>
      </c>
      <c r="AT647" s="172"/>
      <c r="AU647" s="173"/>
      <c r="AV647" s="173"/>
      <c r="AW647" s="173"/>
      <c r="AX647" s="172"/>
      <c r="AY647" s="172"/>
      <c r="AZ647" s="172"/>
      <c r="BA647" s="172"/>
      <c r="BB647" s="172"/>
      <c r="BC647" s="172"/>
      <c r="BD647" s="172"/>
      <c r="BE647" s="172"/>
      <c r="BF647" s="172"/>
      <c r="BG647" s="172"/>
      <c r="BH647" s="172"/>
      <c r="BI647" s="172"/>
      <c r="BJ647" s="172"/>
      <c r="BK647" s="172"/>
      <c r="BL647" s="172"/>
      <c r="BM647" s="172"/>
      <c r="BN647" s="172"/>
      <c r="BO647" s="172"/>
      <c r="BP647" s="172"/>
      <c r="BQ647" s="172"/>
      <c r="BR647" s="172"/>
      <c r="BS647" s="172"/>
      <c r="BT647" s="172"/>
      <c r="BU647" s="172"/>
      <c r="BV647" s="172"/>
      <c r="BW647" s="172"/>
      <c r="BX647" s="172"/>
      <c r="BY647" s="172"/>
      <c r="BZ647" s="172"/>
      <c r="CA647" s="172"/>
      <c r="CB647" s="172"/>
      <c r="CC647" s="172"/>
      <c r="CD647" s="172"/>
      <c r="CE647" s="172"/>
      <c r="CF647" s="172"/>
      <c r="CG647" s="172"/>
      <c r="CH647" s="172"/>
      <c r="CI647" s="172"/>
      <c r="CJ647" s="172"/>
      <c r="CK647" s="172"/>
      <c r="CL647" s="172"/>
      <c r="CM647" s="172"/>
      <c r="CN647" s="172"/>
      <c r="CO647" s="172"/>
      <c r="CP647" s="172"/>
      <c r="CQ647" s="172"/>
      <c r="CR647" s="172"/>
      <c r="CS647" s="172"/>
      <c r="CT647" s="172"/>
      <c r="CU647" s="172"/>
      <c r="CV647" s="172"/>
      <c r="CW647" s="172"/>
      <c r="CX647" s="172"/>
      <c r="CY647" s="172"/>
      <c r="CZ647" s="172"/>
      <c r="DA647" s="172"/>
      <c r="DB647" s="172"/>
      <c r="DC647" s="172"/>
      <c r="DD647" s="172"/>
      <c r="DE647" s="172"/>
      <c r="DF647" s="172"/>
      <c r="DG647" s="172"/>
      <c r="DH647" s="172"/>
      <c r="DI647" s="172"/>
    </row>
    <row r="648" spans="1:113" s="225" customFormat="1" hidden="1">
      <c r="A648" s="178" t="s">
        <v>892</v>
      </c>
      <c r="B648" s="243"/>
      <c r="C648" s="242"/>
      <c r="D648" s="241"/>
      <c r="E648" s="240"/>
      <c r="F648" s="239"/>
      <c r="G648" s="238"/>
      <c r="H648" s="231"/>
      <c r="I648" s="237"/>
      <c r="J648" s="236"/>
      <c r="K648" s="236"/>
      <c r="L648" s="236"/>
      <c r="M648" s="236"/>
      <c r="N648" s="236"/>
      <c r="O648" s="236"/>
      <c r="P648" s="236"/>
      <c r="Q648" s="236"/>
      <c r="R648" s="236"/>
      <c r="S648" s="236"/>
      <c r="T648" s="236"/>
      <c r="U648" s="236"/>
      <c r="V648" s="236"/>
      <c r="W648" s="236"/>
      <c r="X648" s="236"/>
      <c r="Y648" s="236"/>
      <c r="Z648" s="236"/>
      <c r="AA648" s="236"/>
      <c r="AB648" s="236"/>
      <c r="AC648" s="236"/>
      <c r="AD648" s="236"/>
      <c r="AE648" s="236"/>
      <c r="AF648" s="236"/>
      <c r="AG648" s="236"/>
      <c r="AH648" s="236"/>
      <c r="AI648" s="236"/>
      <c r="AJ648" s="236"/>
      <c r="AK648" s="236"/>
      <c r="AL648" s="236"/>
      <c r="AM648" s="236"/>
      <c r="AN648" s="236"/>
      <c r="AO648" s="236"/>
      <c r="AP648" s="236"/>
      <c r="AQ648" s="236"/>
      <c r="AR648" s="236"/>
      <c r="AS648" s="177">
        <f t="shared" si="13"/>
        <v>0</v>
      </c>
      <c r="AT648" s="172"/>
      <c r="AU648" s="173"/>
      <c r="AV648" s="173"/>
      <c r="AW648" s="173"/>
      <c r="AX648" s="172"/>
      <c r="AY648" s="172"/>
      <c r="AZ648" s="172"/>
      <c r="BA648" s="172"/>
      <c r="BB648" s="172"/>
      <c r="BC648" s="172"/>
      <c r="BD648" s="172"/>
      <c r="BE648" s="172"/>
      <c r="BF648" s="172"/>
      <c r="BG648" s="172"/>
      <c r="BH648" s="172"/>
      <c r="BI648" s="172"/>
      <c r="BJ648" s="172"/>
      <c r="BK648" s="172"/>
      <c r="BL648" s="172"/>
      <c r="BM648" s="172"/>
      <c r="BN648" s="172"/>
      <c r="BO648" s="172"/>
      <c r="BP648" s="172"/>
      <c r="BQ648" s="172"/>
      <c r="BR648" s="172"/>
      <c r="BS648" s="172"/>
      <c r="BT648" s="172"/>
      <c r="BU648" s="172"/>
      <c r="BV648" s="172"/>
      <c r="BW648" s="172"/>
      <c r="BX648" s="172"/>
      <c r="BY648" s="172"/>
      <c r="BZ648" s="172"/>
      <c r="CA648" s="172"/>
      <c r="CB648" s="172"/>
      <c r="CC648" s="172"/>
      <c r="CD648" s="172"/>
      <c r="CE648" s="172"/>
      <c r="CF648" s="172"/>
      <c r="CG648" s="172"/>
      <c r="CH648" s="172"/>
      <c r="CI648" s="172"/>
      <c r="CJ648" s="172"/>
      <c r="CK648" s="172"/>
      <c r="CL648" s="172"/>
      <c r="CM648" s="172"/>
      <c r="CN648" s="172"/>
      <c r="CO648" s="172"/>
      <c r="CP648" s="172"/>
      <c r="CQ648" s="172"/>
      <c r="CR648" s="172"/>
      <c r="CS648" s="172"/>
      <c r="CT648" s="172"/>
      <c r="CU648" s="172"/>
      <c r="CV648" s="172"/>
      <c r="CW648" s="172"/>
      <c r="CX648" s="172"/>
      <c r="CY648" s="172"/>
      <c r="CZ648" s="172"/>
      <c r="DA648" s="172"/>
      <c r="DB648" s="172"/>
      <c r="DC648" s="172"/>
      <c r="DD648" s="172"/>
      <c r="DE648" s="172"/>
      <c r="DF648" s="172"/>
      <c r="DG648" s="172"/>
      <c r="DH648" s="172"/>
      <c r="DI648" s="172"/>
    </row>
    <row r="649" spans="1:113" s="225" customFormat="1" hidden="1">
      <c r="A649" s="178" t="s">
        <v>893</v>
      </c>
      <c r="B649" s="243"/>
      <c r="C649" s="242"/>
      <c r="D649" s="241"/>
      <c r="E649" s="240"/>
      <c r="F649" s="239"/>
      <c r="G649" s="238"/>
      <c r="H649" s="231"/>
      <c r="I649" s="237"/>
      <c r="J649" s="236"/>
      <c r="K649" s="236"/>
      <c r="L649" s="236"/>
      <c r="M649" s="236"/>
      <c r="N649" s="236"/>
      <c r="O649" s="236"/>
      <c r="P649" s="236"/>
      <c r="Q649" s="236"/>
      <c r="R649" s="236"/>
      <c r="S649" s="236"/>
      <c r="T649" s="236"/>
      <c r="U649" s="236"/>
      <c r="V649" s="236"/>
      <c r="W649" s="236"/>
      <c r="X649" s="236"/>
      <c r="Y649" s="236"/>
      <c r="Z649" s="236"/>
      <c r="AA649" s="236"/>
      <c r="AB649" s="236"/>
      <c r="AC649" s="236"/>
      <c r="AD649" s="236"/>
      <c r="AE649" s="236"/>
      <c r="AF649" s="236"/>
      <c r="AG649" s="236"/>
      <c r="AH649" s="236"/>
      <c r="AI649" s="236"/>
      <c r="AJ649" s="236"/>
      <c r="AK649" s="236"/>
      <c r="AL649" s="236"/>
      <c r="AM649" s="236"/>
      <c r="AN649" s="236"/>
      <c r="AO649" s="236"/>
      <c r="AP649" s="236"/>
      <c r="AQ649" s="236"/>
      <c r="AR649" s="236"/>
      <c r="AS649" s="177">
        <f t="shared" si="13"/>
        <v>0</v>
      </c>
      <c r="AT649" s="172"/>
      <c r="AU649" s="173"/>
      <c r="AV649" s="173"/>
      <c r="AW649" s="173"/>
      <c r="AX649" s="172"/>
      <c r="AY649" s="172"/>
      <c r="AZ649" s="172"/>
      <c r="BA649" s="172"/>
      <c r="BB649" s="172"/>
      <c r="BC649" s="172"/>
      <c r="BD649" s="172"/>
      <c r="BE649" s="172"/>
      <c r="BF649" s="172"/>
      <c r="BG649" s="172"/>
      <c r="BH649" s="172"/>
      <c r="BI649" s="172"/>
      <c r="BJ649" s="172"/>
      <c r="BK649" s="172"/>
      <c r="BL649" s="172"/>
      <c r="BM649" s="172"/>
      <c r="BN649" s="172"/>
      <c r="BO649" s="172"/>
      <c r="BP649" s="172"/>
      <c r="BQ649" s="172"/>
      <c r="BR649" s="172"/>
      <c r="BS649" s="172"/>
      <c r="BT649" s="172"/>
      <c r="BU649" s="172"/>
      <c r="BV649" s="172"/>
      <c r="BW649" s="172"/>
      <c r="BX649" s="172"/>
      <c r="BY649" s="172"/>
      <c r="BZ649" s="172"/>
      <c r="CA649" s="172"/>
      <c r="CB649" s="172"/>
      <c r="CC649" s="172"/>
      <c r="CD649" s="172"/>
      <c r="CE649" s="172"/>
      <c r="CF649" s="172"/>
      <c r="CG649" s="172"/>
      <c r="CH649" s="172"/>
      <c r="CI649" s="172"/>
      <c r="CJ649" s="172"/>
      <c r="CK649" s="172"/>
      <c r="CL649" s="172"/>
      <c r="CM649" s="172"/>
      <c r="CN649" s="172"/>
      <c r="CO649" s="172"/>
      <c r="CP649" s="172"/>
      <c r="CQ649" s="172"/>
      <c r="CR649" s="172"/>
      <c r="CS649" s="172"/>
      <c r="CT649" s="172"/>
      <c r="CU649" s="172"/>
      <c r="CV649" s="172"/>
      <c r="CW649" s="172"/>
      <c r="CX649" s="172"/>
      <c r="CY649" s="172"/>
      <c r="CZ649" s="172"/>
      <c r="DA649" s="172"/>
      <c r="DB649" s="172"/>
      <c r="DC649" s="172"/>
      <c r="DD649" s="172"/>
      <c r="DE649" s="172"/>
      <c r="DF649" s="172"/>
      <c r="DG649" s="172"/>
      <c r="DH649" s="172"/>
      <c r="DI649" s="172"/>
    </row>
    <row r="650" spans="1:113" hidden="1">
      <c r="A650" s="178" t="s">
        <v>894</v>
      </c>
      <c r="B650" s="243"/>
      <c r="C650" s="242"/>
      <c r="D650" s="241"/>
      <c r="E650" s="240"/>
      <c r="F650" s="239"/>
      <c r="G650" s="238"/>
      <c r="H650" s="231"/>
      <c r="I650" s="237"/>
      <c r="J650" s="236"/>
      <c r="K650" s="236"/>
      <c r="L650" s="236"/>
      <c r="M650" s="236"/>
      <c r="N650" s="236"/>
      <c r="O650" s="236"/>
      <c r="P650" s="236"/>
      <c r="Q650" s="236"/>
      <c r="R650" s="236"/>
      <c r="S650" s="236"/>
      <c r="T650" s="236"/>
      <c r="U650" s="236"/>
      <c r="V650" s="236"/>
      <c r="W650" s="236"/>
      <c r="X650" s="236"/>
      <c r="Y650" s="236"/>
      <c r="Z650" s="236"/>
      <c r="AA650" s="236"/>
      <c r="AB650" s="236"/>
      <c r="AC650" s="236"/>
      <c r="AD650" s="236"/>
      <c r="AE650" s="236"/>
      <c r="AF650" s="236"/>
      <c r="AG650" s="236"/>
      <c r="AH650" s="236"/>
      <c r="AI650" s="236"/>
      <c r="AJ650" s="236"/>
      <c r="AK650" s="236"/>
      <c r="AL650" s="236"/>
      <c r="AM650" s="236"/>
      <c r="AN650" s="236"/>
      <c r="AO650" s="236"/>
      <c r="AP650" s="236"/>
      <c r="AQ650" s="236"/>
      <c r="AR650" s="236"/>
      <c r="AS650" s="177">
        <f t="shared" si="13"/>
        <v>0</v>
      </c>
    </row>
    <row r="651" spans="1:113" s="225" customFormat="1" hidden="1">
      <c r="A651" s="178" t="s">
        <v>895</v>
      </c>
      <c r="B651" s="243"/>
      <c r="C651" s="242"/>
      <c r="D651" s="241"/>
      <c r="E651" s="240"/>
      <c r="F651" s="239"/>
      <c r="G651" s="238"/>
      <c r="H651" s="231"/>
      <c r="I651" s="237"/>
      <c r="J651" s="236"/>
      <c r="K651" s="236"/>
      <c r="L651" s="236"/>
      <c r="M651" s="236"/>
      <c r="N651" s="236"/>
      <c r="O651" s="236"/>
      <c r="P651" s="236"/>
      <c r="Q651" s="236"/>
      <c r="R651" s="236"/>
      <c r="S651" s="236"/>
      <c r="T651" s="236"/>
      <c r="U651" s="236"/>
      <c r="V651" s="236"/>
      <c r="W651" s="236"/>
      <c r="X651" s="236"/>
      <c r="Y651" s="236"/>
      <c r="Z651" s="236"/>
      <c r="AA651" s="236"/>
      <c r="AB651" s="236"/>
      <c r="AC651" s="236"/>
      <c r="AD651" s="236"/>
      <c r="AE651" s="236"/>
      <c r="AF651" s="236"/>
      <c r="AG651" s="236"/>
      <c r="AH651" s="236"/>
      <c r="AI651" s="236"/>
      <c r="AJ651" s="236"/>
      <c r="AK651" s="236"/>
      <c r="AL651" s="236"/>
      <c r="AM651" s="236"/>
      <c r="AN651" s="236"/>
      <c r="AO651" s="236"/>
      <c r="AP651" s="236"/>
      <c r="AQ651" s="236"/>
      <c r="AR651" s="236"/>
      <c r="AS651" s="177">
        <f t="shared" si="13"/>
        <v>0</v>
      </c>
      <c r="AT651" s="172"/>
      <c r="AU651" s="173"/>
      <c r="AV651" s="173"/>
      <c r="AW651" s="173"/>
      <c r="AX651" s="172"/>
      <c r="AY651" s="172"/>
      <c r="AZ651" s="172"/>
      <c r="BA651" s="172"/>
      <c r="BB651" s="172"/>
      <c r="BC651" s="172"/>
      <c r="BD651" s="172"/>
      <c r="BE651" s="172"/>
      <c r="BF651" s="172"/>
      <c r="BG651" s="172"/>
      <c r="BH651" s="172"/>
      <c r="BI651" s="172"/>
      <c r="BJ651" s="172"/>
      <c r="BK651" s="172"/>
      <c r="BL651" s="172"/>
      <c r="BM651" s="172"/>
      <c r="BN651" s="172"/>
      <c r="BO651" s="172"/>
      <c r="BP651" s="172"/>
      <c r="BQ651" s="172"/>
      <c r="BR651" s="172"/>
      <c r="BS651" s="172"/>
      <c r="BT651" s="172"/>
      <c r="BU651" s="172"/>
      <c r="BV651" s="172"/>
      <c r="BW651" s="172"/>
      <c r="BX651" s="172"/>
      <c r="BY651" s="172"/>
      <c r="BZ651" s="172"/>
      <c r="CA651" s="172"/>
      <c r="CB651" s="172"/>
      <c r="CC651" s="172"/>
      <c r="CD651" s="172"/>
      <c r="CE651" s="172"/>
      <c r="CF651" s="172"/>
      <c r="CG651" s="172"/>
      <c r="CH651" s="172"/>
      <c r="CI651" s="172"/>
      <c r="CJ651" s="172"/>
      <c r="CK651" s="172"/>
      <c r="CL651" s="172"/>
      <c r="CM651" s="172"/>
      <c r="CN651" s="172"/>
      <c r="CO651" s="172"/>
      <c r="CP651" s="172"/>
      <c r="CQ651" s="172"/>
      <c r="CR651" s="172"/>
      <c r="CS651" s="172"/>
      <c r="CT651" s="172"/>
      <c r="CU651" s="172"/>
      <c r="CV651" s="172"/>
      <c r="CW651" s="172"/>
      <c r="CX651" s="172"/>
      <c r="CY651" s="172"/>
      <c r="CZ651" s="172"/>
      <c r="DA651" s="172"/>
      <c r="DB651" s="172"/>
      <c r="DC651" s="172"/>
      <c r="DD651" s="172"/>
      <c r="DE651" s="172"/>
      <c r="DF651" s="172"/>
      <c r="DG651" s="172"/>
      <c r="DH651" s="172"/>
      <c r="DI651" s="172"/>
    </row>
    <row r="652" spans="1:113" s="225" customFormat="1" hidden="1">
      <c r="A652" s="178" t="s">
        <v>896</v>
      </c>
      <c r="B652" s="243"/>
      <c r="C652" s="242"/>
      <c r="D652" s="241"/>
      <c r="E652" s="240"/>
      <c r="F652" s="239"/>
      <c r="G652" s="238"/>
      <c r="H652" s="231"/>
      <c r="I652" s="237"/>
      <c r="J652" s="236"/>
      <c r="K652" s="236"/>
      <c r="L652" s="236"/>
      <c r="M652" s="236"/>
      <c r="N652" s="236"/>
      <c r="O652" s="236"/>
      <c r="P652" s="236"/>
      <c r="Q652" s="236"/>
      <c r="R652" s="236"/>
      <c r="S652" s="236"/>
      <c r="T652" s="236"/>
      <c r="U652" s="236"/>
      <c r="V652" s="236"/>
      <c r="W652" s="236"/>
      <c r="X652" s="236"/>
      <c r="Y652" s="236"/>
      <c r="Z652" s="236"/>
      <c r="AA652" s="236"/>
      <c r="AB652" s="236"/>
      <c r="AC652" s="236"/>
      <c r="AD652" s="236"/>
      <c r="AE652" s="236"/>
      <c r="AF652" s="236"/>
      <c r="AG652" s="236"/>
      <c r="AH652" s="236"/>
      <c r="AI652" s="236"/>
      <c r="AJ652" s="236"/>
      <c r="AK652" s="236"/>
      <c r="AL652" s="236"/>
      <c r="AM652" s="236"/>
      <c r="AN652" s="236"/>
      <c r="AO652" s="236"/>
      <c r="AP652" s="236"/>
      <c r="AQ652" s="236"/>
      <c r="AR652" s="236"/>
      <c r="AS652" s="177">
        <f t="shared" si="13"/>
        <v>0</v>
      </c>
      <c r="AT652" s="172"/>
      <c r="AU652" s="173"/>
      <c r="AV652" s="173"/>
      <c r="AW652" s="173"/>
      <c r="AX652" s="172"/>
      <c r="AY652" s="172"/>
      <c r="AZ652" s="172"/>
      <c r="BA652" s="172"/>
      <c r="BB652" s="172"/>
      <c r="BC652" s="172"/>
      <c r="BD652" s="172"/>
      <c r="BE652" s="172"/>
      <c r="BF652" s="172"/>
      <c r="BG652" s="172"/>
      <c r="BH652" s="172"/>
      <c r="BI652" s="172"/>
      <c r="BJ652" s="172"/>
      <c r="BK652" s="172"/>
      <c r="BL652" s="172"/>
      <c r="BM652" s="172"/>
      <c r="BN652" s="172"/>
      <c r="BO652" s="172"/>
      <c r="BP652" s="172"/>
      <c r="BQ652" s="172"/>
      <c r="BR652" s="172"/>
      <c r="BS652" s="172"/>
      <c r="BT652" s="172"/>
      <c r="BU652" s="172"/>
      <c r="BV652" s="172"/>
      <c r="BW652" s="172"/>
      <c r="BX652" s="172"/>
      <c r="BY652" s="172"/>
      <c r="BZ652" s="172"/>
      <c r="CA652" s="172"/>
      <c r="CB652" s="172"/>
      <c r="CC652" s="172"/>
      <c r="CD652" s="172"/>
      <c r="CE652" s="172"/>
      <c r="CF652" s="172"/>
      <c r="CG652" s="172"/>
      <c r="CH652" s="172"/>
      <c r="CI652" s="172"/>
      <c r="CJ652" s="172"/>
      <c r="CK652" s="172"/>
      <c r="CL652" s="172"/>
      <c r="CM652" s="172"/>
      <c r="CN652" s="172"/>
      <c r="CO652" s="172"/>
      <c r="CP652" s="172"/>
      <c r="CQ652" s="172"/>
      <c r="CR652" s="172"/>
      <c r="CS652" s="172"/>
      <c r="CT652" s="172"/>
      <c r="CU652" s="172"/>
      <c r="CV652" s="172"/>
      <c r="CW652" s="172"/>
      <c r="CX652" s="172"/>
      <c r="CY652" s="172"/>
      <c r="CZ652" s="172"/>
      <c r="DA652" s="172"/>
      <c r="DB652" s="172"/>
      <c r="DC652" s="172"/>
      <c r="DD652" s="172"/>
      <c r="DE652" s="172"/>
      <c r="DF652" s="172"/>
      <c r="DG652" s="172"/>
      <c r="DH652" s="172"/>
      <c r="DI652" s="172"/>
    </row>
    <row r="653" spans="1:113" s="225" customFormat="1" hidden="1">
      <c r="A653" s="178" t="s">
        <v>897</v>
      </c>
      <c r="B653" s="243"/>
      <c r="C653" s="242"/>
      <c r="D653" s="241"/>
      <c r="E653" s="240"/>
      <c r="F653" s="239"/>
      <c r="G653" s="238"/>
      <c r="H653" s="231"/>
      <c r="I653" s="237"/>
      <c r="J653" s="236"/>
      <c r="K653" s="236"/>
      <c r="L653" s="236"/>
      <c r="M653" s="236"/>
      <c r="N653" s="236"/>
      <c r="O653" s="236"/>
      <c r="P653" s="236"/>
      <c r="Q653" s="236"/>
      <c r="R653" s="236"/>
      <c r="S653" s="236"/>
      <c r="T653" s="236"/>
      <c r="U653" s="236"/>
      <c r="V653" s="236"/>
      <c r="W653" s="236"/>
      <c r="X653" s="236"/>
      <c r="Y653" s="236"/>
      <c r="Z653" s="236"/>
      <c r="AA653" s="236"/>
      <c r="AB653" s="236"/>
      <c r="AC653" s="236"/>
      <c r="AD653" s="236"/>
      <c r="AE653" s="236"/>
      <c r="AF653" s="236"/>
      <c r="AG653" s="236"/>
      <c r="AH653" s="236"/>
      <c r="AI653" s="236"/>
      <c r="AJ653" s="236"/>
      <c r="AK653" s="236"/>
      <c r="AL653" s="236"/>
      <c r="AM653" s="236"/>
      <c r="AN653" s="236"/>
      <c r="AO653" s="236"/>
      <c r="AP653" s="236"/>
      <c r="AQ653" s="236"/>
      <c r="AR653" s="236"/>
      <c r="AS653" s="177">
        <f t="shared" si="13"/>
        <v>0</v>
      </c>
      <c r="AT653" s="172"/>
      <c r="AU653" s="173"/>
      <c r="AV653" s="173"/>
      <c r="AW653" s="173"/>
      <c r="AX653" s="172"/>
      <c r="AY653" s="172"/>
      <c r="AZ653" s="172"/>
      <c r="BA653" s="172"/>
      <c r="BB653" s="172"/>
      <c r="BC653" s="172"/>
      <c r="BD653" s="172"/>
      <c r="BE653" s="172"/>
      <c r="BF653" s="172"/>
      <c r="BG653" s="172"/>
      <c r="BH653" s="172"/>
      <c r="BI653" s="172"/>
      <c r="BJ653" s="172"/>
      <c r="BK653" s="172"/>
      <c r="BL653" s="172"/>
      <c r="BM653" s="172"/>
      <c r="BN653" s="172"/>
      <c r="BO653" s="172"/>
      <c r="BP653" s="172"/>
      <c r="BQ653" s="172"/>
      <c r="BR653" s="172"/>
      <c r="BS653" s="172"/>
      <c r="BT653" s="172"/>
      <c r="BU653" s="172"/>
      <c r="BV653" s="172"/>
      <c r="BW653" s="172"/>
      <c r="BX653" s="172"/>
      <c r="BY653" s="172"/>
      <c r="BZ653" s="172"/>
      <c r="CA653" s="172"/>
      <c r="CB653" s="172"/>
      <c r="CC653" s="172"/>
      <c r="CD653" s="172"/>
      <c r="CE653" s="172"/>
      <c r="CF653" s="172"/>
      <c r="CG653" s="172"/>
      <c r="CH653" s="172"/>
      <c r="CI653" s="172"/>
      <c r="CJ653" s="172"/>
      <c r="CK653" s="172"/>
      <c r="CL653" s="172"/>
      <c r="CM653" s="172"/>
      <c r="CN653" s="172"/>
      <c r="CO653" s="172"/>
      <c r="CP653" s="172"/>
      <c r="CQ653" s="172"/>
      <c r="CR653" s="172"/>
      <c r="CS653" s="172"/>
      <c r="CT653" s="172"/>
      <c r="CU653" s="172"/>
      <c r="CV653" s="172"/>
      <c r="CW653" s="172"/>
      <c r="CX653" s="172"/>
      <c r="CY653" s="172"/>
      <c r="CZ653" s="172"/>
      <c r="DA653" s="172"/>
      <c r="DB653" s="172"/>
      <c r="DC653" s="172"/>
      <c r="DD653" s="172"/>
      <c r="DE653" s="172"/>
      <c r="DF653" s="172"/>
      <c r="DG653" s="172"/>
      <c r="DH653" s="172"/>
      <c r="DI653" s="172"/>
    </row>
    <row r="654" spans="1:113" s="225" customFormat="1" hidden="1">
      <c r="A654" s="178" t="s">
        <v>898</v>
      </c>
      <c r="B654" s="243"/>
      <c r="C654" s="242"/>
      <c r="D654" s="241"/>
      <c r="E654" s="240"/>
      <c r="F654" s="239"/>
      <c r="G654" s="238"/>
      <c r="H654" s="231"/>
      <c r="I654" s="237"/>
      <c r="J654" s="236"/>
      <c r="K654" s="236"/>
      <c r="L654" s="236"/>
      <c r="M654" s="236"/>
      <c r="N654" s="236"/>
      <c r="O654" s="236"/>
      <c r="P654" s="236"/>
      <c r="Q654" s="236"/>
      <c r="R654" s="236"/>
      <c r="S654" s="236"/>
      <c r="T654" s="236"/>
      <c r="U654" s="236"/>
      <c r="V654" s="236"/>
      <c r="W654" s="236"/>
      <c r="X654" s="236"/>
      <c r="Y654" s="236"/>
      <c r="Z654" s="236"/>
      <c r="AA654" s="236"/>
      <c r="AB654" s="236"/>
      <c r="AC654" s="236"/>
      <c r="AD654" s="236"/>
      <c r="AE654" s="236"/>
      <c r="AF654" s="236"/>
      <c r="AG654" s="236"/>
      <c r="AH654" s="236"/>
      <c r="AI654" s="236"/>
      <c r="AJ654" s="236"/>
      <c r="AK654" s="236"/>
      <c r="AL654" s="236"/>
      <c r="AM654" s="236"/>
      <c r="AN654" s="236"/>
      <c r="AO654" s="236"/>
      <c r="AP654" s="236"/>
      <c r="AQ654" s="236"/>
      <c r="AR654" s="236"/>
      <c r="AS654" s="177">
        <f t="shared" si="13"/>
        <v>0</v>
      </c>
      <c r="AT654" s="172"/>
      <c r="AU654" s="173"/>
      <c r="AV654" s="173"/>
      <c r="AW654" s="173"/>
      <c r="AX654" s="172"/>
      <c r="AY654" s="172"/>
      <c r="AZ654" s="172"/>
      <c r="BA654" s="172"/>
      <c r="BB654" s="172"/>
      <c r="BC654" s="172"/>
      <c r="BD654" s="172"/>
      <c r="BE654" s="172"/>
      <c r="BF654" s="172"/>
      <c r="BG654" s="172"/>
      <c r="BH654" s="172"/>
      <c r="BI654" s="172"/>
      <c r="BJ654" s="172"/>
      <c r="BK654" s="172"/>
      <c r="BL654" s="172"/>
      <c r="BM654" s="172"/>
      <c r="BN654" s="172"/>
      <c r="BO654" s="172"/>
      <c r="BP654" s="172"/>
      <c r="BQ654" s="172"/>
      <c r="BR654" s="172"/>
      <c r="BS654" s="172"/>
      <c r="BT654" s="172"/>
      <c r="BU654" s="172"/>
      <c r="BV654" s="172"/>
      <c r="BW654" s="172"/>
      <c r="BX654" s="172"/>
      <c r="BY654" s="172"/>
      <c r="BZ654" s="172"/>
      <c r="CA654" s="172"/>
      <c r="CB654" s="172"/>
      <c r="CC654" s="172"/>
      <c r="CD654" s="172"/>
      <c r="CE654" s="172"/>
      <c r="CF654" s="172"/>
      <c r="CG654" s="172"/>
      <c r="CH654" s="172"/>
      <c r="CI654" s="172"/>
      <c r="CJ654" s="172"/>
      <c r="CK654" s="172"/>
      <c r="CL654" s="172"/>
      <c r="CM654" s="172"/>
      <c r="CN654" s="172"/>
      <c r="CO654" s="172"/>
      <c r="CP654" s="172"/>
      <c r="CQ654" s="172"/>
      <c r="CR654" s="172"/>
      <c r="CS654" s="172"/>
      <c r="CT654" s="172"/>
      <c r="CU654" s="172"/>
      <c r="CV654" s="172"/>
      <c r="CW654" s="172"/>
      <c r="CX654" s="172"/>
      <c r="CY654" s="172"/>
      <c r="CZ654" s="172"/>
      <c r="DA654" s="172"/>
      <c r="DB654" s="172"/>
      <c r="DC654" s="172"/>
      <c r="DD654" s="172"/>
      <c r="DE654" s="172"/>
      <c r="DF654" s="172"/>
      <c r="DG654" s="172"/>
      <c r="DH654" s="172"/>
      <c r="DI654" s="172"/>
    </row>
    <row r="655" spans="1:113" s="225" customFormat="1" hidden="1">
      <c r="A655" s="178" t="s">
        <v>899</v>
      </c>
      <c r="B655" s="243"/>
      <c r="C655" s="242"/>
      <c r="D655" s="241"/>
      <c r="E655" s="240"/>
      <c r="F655" s="239"/>
      <c r="G655" s="238"/>
      <c r="H655" s="231"/>
      <c r="I655" s="237"/>
      <c r="J655" s="236"/>
      <c r="K655" s="236"/>
      <c r="L655" s="236"/>
      <c r="M655" s="236"/>
      <c r="N655" s="236"/>
      <c r="O655" s="236"/>
      <c r="P655" s="236"/>
      <c r="Q655" s="236"/>
      <c r="R655" s="236"/>
      <c r="S655" s="236"/>
      <c r="T655" s="236"/>
      <c r="U655" s="236"/>
      <c r="V655" s="236"/>
      <c r="W655" s="236"/>
      <c r="X655" s="236"/>
      <c r="Y655" s="236"/>
      <c r="Z655" s="236"/>
      <c r="AA655" s="236"/>
      <c r="AB655" s="236"/>
      <c r="AC655" s="236"/>
      <c r="AD655" s="236"/>
      <c r="AE655" s="236"/>
      <c r="AF655" s="236"/>
      <c r="AG655" s="236"/>
      <c r="AH655" s="236"/>
      <c r="AI655" s="236"/>
      <c r="AJ655" s="236"/>
      <c r="AK655" s="236"/>
      <c r="AL655" s="236"/>
      <c r="AM655" s="236"/>
      <c r="AN655" s="236"/>
      <c r="AO655" s="236"/>
      <c r="AP655" s="236"/>
      <c r="AQ655" s="236"/>
      <c r="AR655" s="236"/>
      <c r="AS655" s="177">
        <f t="shared" si="13"/>
        <v>0</v>
      </c>
      <c r="AT655" s="172"/>
      <c r="AU655" s="173"/>
      <c r="AV655" s="173"/>
      <c r="AW655" s="173"/>
      <c r="AX655" s="172"/>
      <c r="AY655" s="172"/>
      <c r="AZ655" s="172"/>
      <c r="BA655" s="172"/>
      <c r="BB655" s="172"/>
      <c r="BC655" s="172"/>
      <c r="BD655" s="172"/>
      <c r="BE655" s="172"/>
      <c r="BF655" s="172"/>
      <c r="BG655" s="172"/>
      <c r="BH655" s="172"/>
      <c r="BI655" s="172"/>
      <c r="BJ655" s="172"/>
      <c r="BK655" s="172"/>
      <c r="BL655" s="172"/>
      <c r="BM655" s="172"/>
      <c r="BN655" s="172"/>
      <c r="BO655" s="172"/>
      <c r="BP655" s="172"/>
      <c r="BQ655" s="172"/>
      <c r="BR655" s="172"/>
      <c r="BS655" s="172"/>
      <c r="BT655" s="172"/>
      <c r="BU655" s="172"/>
      <c r="BV655" s="172"/>
      <c r="BW655" s="172"/>
      <c r="BX655" s="172"/>
      <c r="BY655" s="172"/>
      <c r="BZ655" s="172"/>
      <c r="CA655" s="172"/>
      <c r="CB655" s="172"/>
      <c r="CC655" s="172"/>
      <c r="CD655" s="172"/>
      <c r="CE655" s="172"/>
      <c r="CF655" s="172"/>
      <c r="CG655" s="172"/>
      <c r="CH655" s="172"/>
      <c r="CI655" s="172"/>
      <c r="CJ655" s="172"/>
      <c r="CK655" s="172"/>
      <c r="CL655" s="172"/>
      <c r="CM655" s="172"/>
      <c r="CN655" s="172"/>
      <c r="CO655" s="172"/>
      <c r="CP655" s="172"/>
      <c r="CQ655" s="172"/>
      <c r="CR655" s="172"/>
      <c r="CS655" s="172"/>
      <c r="CT655" s="172"/>
      <c r="CU655" s="172"/>
      <c r="CV655" s="172"/>
      <c r="CW655" s="172"/>
      <c r="CX655" s="172"/>
      <c r="CY655" s="172"/>
      <c r="CZ655" s="172"/>
      <c r="DA655" s="172"/>
      <c r="DB655" s="172"/>
      <c r="DC655" s="172"/>
      <c r="DD655" s="172"/>
      <c r="DE655" s="172"/>
      <c r="DF655" s="172"/>
      <c r="DG655" s="172"/>
      <c r="DH655" s="172"/>
      <c r="DI655" s="172"/>
    </row>
    <row r="656" spans="1:113" s="225" customFormat="1" hidden="1">
      <c r="A656" s="178" t="s">
        <v>900</v>
      </c>
      <c r="B656" s="243"/>
      <c r="C656" s="242"/>
      <c r="D656" s="241"/>
      <c r="E656" s="240"/>
      <c r="F656" s="239"/>
      <c r="G656" s="238"/>
      <c r="H656" s="231"/>
      <c r="I656" s="237"/>
      <c r="J656" s="236"/>
      <c r="K656" s="236"/>
      <c r="L656" s="236"/>
      <c r="M656" s="236"/>
      <c r="N656" s="236"/>
      <c r="O656" s="236"/>
      <c r="P656" s="236"/>
      <c r="Q656" s="236"/>
      <c r="R656" s="236"/>
      <c r="S656" s="236"/>
      <c r="T656" s="236"/>
      <c r="U656" s="236"/>
      <c r="V656" s="236"/>
      <c r="W656" s="236"/>
      <c r="X656" s="236"/>
      <c r="Y656" s="236"/>
      <c r="Z656" s="236"/>
      <c r="AA656" s="236"/>
      <c r="AB656" s="236"/>
      <c r="AC656" s="236"/>
      <c r="AD656" s="236"/>
      <c r="AE656" s="236"/>
      <c r="AF656" s="236"/>
      <c r="AG656" s="236"/>
      <c r="AH656" s="236"/>
      <c r="AI656" s="236"/>
      <c r="AJ656" s="236"/>
      <c r="AK656" s="236"/>
      <c r="AL656" s="236"/>
      <c r="AM656" s="236"/>
      <c r="AN656" s="236"/>
      <c r="AO656" s="236"/>
      <c r="AP656" s="236"/>
      <c r="AQ656" s="236"/>
      <c r="AR656" s="236"/>
      <c r="AS656" s="177">
        <f t="shared" si="13"/>
        <v>0</v>
      </c>
      <c r="AT656" s="172"/>
      <c r="AU656" s="173"/>
      <c r="AV656" s="173"/>
      <c r="AW656" s="173"/>
      <c r="AX656" s="172"/>
      <c r="AY656" s="172"/>
      <c r="AZ656" s="172"/>
      <c r="BA656" s="172"/>
      <c r="BB656" s="172"/>
      <c r="BC656" s="172"/>
      <c r="BD656" s="172"/>
      <c r="BE656" s="172"/>
      <c r="BF656" s="172"/>
      <c r="BG656" s="172"/>
      <c r="BH656" s="172"/>
      <c r="BI656" s="172"/>
      <c r="BJ656" s="172"/>
      <c r="BK656" s="172"/>
      <c r="BL656" s="172"/>
      <c r="BM656" s="172"/>
      <c r="BN656" s="172"/>
      <c r="BO656" s="172"/>
      <c r="BP656" s="172"/>
      <c r="BQ656" s="172"/>
      <c r="BR656" s="172"/>
      <c r="BS656" s="172"/>
      <c r="BT656" s="172"/>
      <c r="BU656" s="172"/>
      <c r="BV656" s="172"/>
      <c r="BW656" s="172"/>
      <c r="BX656" s="172"/>
      <c r="BY656" s="172"/>
      <c r="BZ656" s="172"/>
      <c r="CA656" s="172"/>
      <c r="CB656" s="172"/>
      <c r="CC656" s="172"/>
      <c r="CD656" s="172"/>
      <c r="CE656" s="172"/>
      <c r="CF656" s="172"/>
      <c r="CG656" s="172"/>
      <c r="CH656" s="172"/>
      <c r="CI656" s="172"/>
      <c r="CJ656" s="172"/>
      <c r="CK656" s="172"/>
      <c r="CL656" s="172"/>
      <c r="CM656" s="172"/>
      <c r="CN656" s="172"/>
      <c r="CO656" s="172"/>
      <c r="CP656" s="172"/>
      <c r="CQ656" s="172"/>
      <c r="CR656" s="172"/>
      <c r="CS656" s="172"/>
      <c r="CT656" s="172"/>
      <c r="CU656" s="172"/>
      <c r="CV656" s="172"/>
      <c r="CW656" s="172"/>
      <c r="CX656" s="172"/>
      <c r="CY656" s="172"/>
      <c r="CZ656" s="172"/>
      <c r="DA656" s="172"/>
      <c r="DB656" s="172"/>
      <c r="DC656" s="172"/>
      <c r="DD656" s="172"/>
      <c r="DE656" s="172"/>
      <c r="DF656" s="172"/>
      <c r="DG656" s="172"/>
      <c r="DH656" s="172"/>
      <c r="DI656" s="172"/>
    </row>
    <row r="657" spans="1:113" s="225" customFormat="1" hidden="1">
      <c r="A657" s="178" t="s">
        <v>901</v>
      </c>
      <c r="B657" s="243"/>
      <c r="C657" s="242"/>
      <c r="D657" s="241"/>
      <c r="E657" s="240"/>
      <c r="F657" s="239"/>
      <c r="G657" s="238"/>
      <c r="H657" s="231"/>
      <c r="I657" s="237"/>
      <c r="J657" s="236"/>
      <c r="K657" s="236"/>
      <c r="L657" s="236"/>
      <c r="M657" s="236"/>
      <c r="N657" s="236"/>
      <c r="O657" s="236"/>
      <c r="P657" s="236"/>
      <c r="Q657" s="236"/>
      <c r="R657" s="236"/>
      <c r="S657" s="236"/>
      <c r="T657" s="236"/>
      <c r="U657" s="236"/>
      <c r="V657" s="236"/>
      <c r="W657" s="236"/>
      <c r="X657" s="236"/>
      <c r="Y657" s="236"/>
      <c r="Z657" s="236"/>
      <c r="AA657" s="236"/>
      <c r="AB657" s="236"/>
      <c r="AC657" s="236"/>
      <c r="AD657" s="236"/>
      <c r="AE657" s="236"/>
      <c r="AF657" s="236"/>
      <c r="AG657" s="236"/>
      <c r="AH657" s="236"/>
      <c r="AI657" s="236"/>
      <c r="AJ657" s="236"/>
      <c r="AK657" s="236"/>
      <c r="AL657" s="236"/>
      <c r="AM657" s="236"/>
      <c r="AN657" s="236"/>
      <c r="AO657" s="236"/>
      <c r="AP657" s="236"/>
      <c r="AQ657" s="236"/>
      <c r="AR657" s="236"/>
      <c r="AS657" s="177">
        <f t="shared" si="13"/>
        <v>0</v>
      </c>
      <c r="AT657" s="172"/>
      <c r="AU657" s="173"/>
      <c r="AV657" s="173"/>
      <c r="AW657" s="173"/>
      <c r="AX657" s="172"/>
      <c r="AY657" s="172"/>
      <c r="AZ657" s="172"/>
      <c r="BA657" s="172"/>
      <c r="BB657" s="172"/>
      <c r="BC657" s="172"/>
      <c r="BD657" s="172"/>
      <c r="BE657" s="172"/>
      <c r="BF657" s="172"/>
      <c r="BG657" s="172"/>
      <c r="BH657" s="172"/>
      <c r="BI657" s="172"/>
      <c r="BJ657" s="172"/>
      <c r="BK657" s="172"/>
      <c r="BL657" s="172"/>
      <c r="BM657" s="172"/>
      <c r="BN657" s="172"/>
      <c r="BO657" s="172"/>
      <c r="BP657" s="172"/>
      <c r="BQ657" s="172"/>
      <c r="BR657" s="172"/>
      <c r="BS657" s="172"/>
      <c r="BT657" s="172"/>
      <c r="BU657" s="172"/>
      <c r="BV657" s="172"/>
      <c r="BW657" s="172"/>
      <c r="BX657" s="172"/>
      <c r="BY657" s="172"/>
      <c r="BZ657" s="172"/>
      <c r="CA657" s="172"/>
      <c r="CB657" s="172"/>
      <c r="CC657" s="172"/>
      <c r="CD657" s="172"/>
      <c r="CE657" s="172"/>
      <c r="CF657" s="172"/>
      <c r="CG657" s="172"/>
      <c r="CH657" s="172"/>
      <c r="CI657" s="172"/>
      <c r="CJ657" s="172"/>
      <c r="CK657" s="172"/>
      <c r="CL657" s="172"/>
      <c r="CM657" s="172"/>
      <c r="CN657" s="172"/>
      <c r="CO657" s="172"/>
      <c r="CP657" s="172"/>
      <c r="CQ657" s="172"/>
      <c r="CR657" s="172"/>
      <c r="CS657" s="172"/>
      <c r="CT657" s="172"/>
      <c r="CU657" s="172"/>
      <c r="CV657" s="172"/>
      <c r="CW657" s="172"/>
      <c r="CX657" s="172"/>
      <c r="CY657" s="172"/>
      <c r="CZ657" s="172"/>
      <c r="DA657" s="172"/>
      <c r="DB657" s="172"/>
      <c r="DC657" s="172"/>
      <c r="DD657" s="172"/>
      <c r="DE657" s="172"/>
      <c r="DF657" s="172"/>
      <c r="DG657" s="172"/>
      <c r="DH657" s="172"/>
      <c r="DI657" s="172"/>
    </row>
    <row r="658" spans="1:113" s="225" customFormat="1" hidden="1">
      <c r="A658" s="178" t="s">
        <v>902</v>
      </c>
      <c r="B658" s="243"/>
      <c r="C658" s="242"/>
      <c r="D658" s="241"/>
      <c r="E658" s="240"/>
      <c r="F658" s="239"/>
      <c r="G658" s="238"/>
      <c r="H658" s="231"/>
      <c r="I658" s="237"/>
      <c r="J658" s="236"/>
      <c r="K658" s="236"/>
      <c r="L658" s="236"/>
      <c r="M658" s="236"/>
      <c r="N658" s="236"/>
      <c r="O658" s="236"/>
      <c r="P658" s="236"/>
      <c r="Q658" s="236"/>
      <c r="R658" s="236"/>
      <c r="S658" s="236"/>
      <c r="T658" s="236"/>
      <c r="U658" s="236"/>
      <c r="V658" s="236"/>
      <c r="W658" s="236"/>
      <c r="X658" s="236"/>
      <c r="Y658" s="236"/>
      <c r="Z658" s="236"/>
      <c r="AA658" s="236"/>
      <c r="AB658" s="236"/>
      <c r="AC658" s="236"/>
      <c r="AD658" s="236"/>
      <c r="AE658" s="236"/>
      <c r="AF658" s="236"/>
      <c r="AG658" s="236"/>
      <c r="AH658" s="236"/>
      <c r="AI658" s="236"/>
      <c r="AJ658" s="236"/>
      <c r="AK658" s="236"/>
      <c r="AL658" s="236"/>
      <c r="AM658" s="236"/>
      <c r="AN658" s="236"/>
      <c r="AO658" s="236"/>
      <c r="AP658" s="236"/>
      <c r="AQ658" s="236"/>
      <c r="AR658" s="236"/>
      <c r="AS658" s="177">
        <f t="shared" si="13"/>
        <v>0</v>
      </c>
      <c r="AT658" s="172"/>
      <c r="AU658" s="173"/>
      <c r="AV658" s="173"/>
      <c r="AW658" s="173"/>
      <c r="AX658" s="172"/>
      <c r="AY658" s="172"/>
      <c r="AZ658" s="172"/>
      <c r="BA658" s="172"/>
      <c r="BB658" s="172"/>
      <c r="BC658" s="172"/>
      <c r="BD658" s="172"/>
      <c r="BE658" s="172"/>
      <c r="BF658" s="172"/>
      <c r="BG658" s="172"/>
      <c r="BH658" s="172"/>
      <c r="BI658" s="172"/>
      <c r="BJ658" s="172"/>
      <c r="BK658" s="172"/>
      <c r="BL658" s="172"/>
      <c r="BM658" s="172"/>
      <c r="BN658" s="172"/>
      <c r="BO658" s="172"/>
      <c r="BP658" s="172"/>
      <c r="BQ658" s="172"/>
      <c r="BR658" s="172"/>
      <c r="BS658" s="172"/>
      <c r="BT658" s="172"/>
      <c r="BU658" s="172"/>
      <c r="BV658" s="172"/>
      <c r="BW658" s="172"/>
      <c r="BX658" s="172"/>
      <c r="BY658" s="172"/>
      <c r="BZ658" s="172"/>
      <c r="CA658" s="172"/>
      <c r="CB658" s="172"/>
      <c r="CC658" s="172"/>
      <c r="CD658" s="172"/>
      <c r="CE658" s="172"/>
      <c r="CF658" s="172"/>
      <c r="CG658" s="172"/>
      <c r="CH658" s="172"/>
      <c r="CI658" s="172"/>
      <c r="CJ658" s="172"/>
      <c r="CK658" s="172"/>
      <c r="CL658" s="172"/>
      <c r="CM658" s="172"/>
      <c r="CN658" s="172"/>
      <c r="CO658" s="172"/>
      <c r="CP658" s="172"/>
      <c r="CQ658" s="172"/>
      <c r="CR658" s="172"/>
      <c r="CS658" s="172"/>
      <c r="CT658" s="172"/>
      <c r="CU658" s="172"/>
      <c r="CV658" s="172"/>
      <c r="CW658" s="172"/>
      <c r="CX658" s="172"/>
      <c r="CY658" s="172"/>
      <c r="CZ658" s="172"/>
      <c r="DA658" s="172"/>
      <c r="DB658" s="172"/>
      <c r="DC658" s="172"/>
      <c r="DD658" s="172"/>
      <c r="DE658" s="172"/>
      <c r="DF658" s="172"/>
      <c r="DG658" s="172"/>
      <c r="DH658" s="172"/>
      <c r="DI658" s="172"/>
    </row>
    <row r="659" spans="1:113" hidden="1">
      <c r="A659" s="178" t="s">
        <v>903</v>
      </c>
      <c r="B659" s="243"/>
      <c r="C659" s="242"/>
      <c r="D659" s="241"/>
      <c r="E659" s="240"/>
      <c r="F659" s="239"/>
      <c r="G659" s="238"/>
      <c r="H659" s="231"/>
      <c r="I659" s="237"/>
      <c r="J659" s="236"/>
      <c r="K659" s="236"/>
      <c r="L659" s="236"/>
      <c r="M659" s="236"/>
      <c r="N659" s="236"/>
      <c r="O659" s="236"/>
      <c r="P659" s="236"/>
      <c r="Q659" s="236"/>
      <c r="R659" s="236"/>
      <c r="S659" s="236"/>
      <c r="T659" s="236"/>
      <c r="U659" s="236"/>
      <c r="V659" s="236"/>
      <c r="W659" s="236"/>
      <c r="X659" s="236"/>
      <c r="Y659" s="236"/>
      <c r="Z659" s="236"/>
      <c r="AA659" s="236"/>
      <c r="AB659" s="236"/>
      <c r="AC659" s="236"/>
      <c r="AD659" s="236"/>
      <c r="AE659" s="236"/>
      <c r="AF659" s="236"/>
      <c r="AG659" s="236"/>
      <c r="AH659" s="236"/>
      <c r="AI659" s="236"/>
      <c r="AJ659" s="236"/>
      <c r="AK659" s="236"/>
      <c r="AL659" s="236"/>
      <c r="AM659" s="236"/>
      <c r="AN659" s="236"/>
      <c r="AO659" s="236"/>
      <c r="AP659" s="236"/>
      <c r="AQ659" s="236"/>
      <c r="AR659" s="236"/>
      <c r="AS659" s="177">
        <f t="shared" si="13"/>
        <v>0</v>
      </c>
    </row>
    <row r="660" spans="1:113" s="225" customFormat="1" hidden="1">
      <c r="A660" s="178" t="s">
        <v>904</v>
      </c>
      <c r="B660" s="243"/>
      <c r="C660" s="242"/>
      <c r="D660" s="241"/>
      <c r="E660" s="240"/>
      <c r="F660" s="239"/>
      <c r="G660" s="238"/>
      <c r="H660" s="231"/>
      <c r="I660" s="237"/>
      <c r="J660" s="236"/>
      <c r="K660" s="236"/>
      <c r="L660" s="236"/>
      <c r="M660" s="236"/>
      <c r="N660" s="236"/>
      <c r="O660" s="236"/>
      <c r="P660" s="236"/>
      <c r="Q660" s="236"/>
      <c r="R660" s="236"/>
      <c r="S660" s="236"/>
      <c r="T660" s="236"/>
      <c r="U660" s="236"/>
      <c r="V660" s="236"/>
      <c r="W660" s="236"/>
      <c r="X660" s="236"/>
      <c r="Y660" s="236"/>
      <c r="Z660" s="236"/>
      <c r="AA660" s="236"/>
      <c r="AB660" s="236"/>
      <c r="AC660" s="236"/>
      <c r="AD660" s="236"/>
      <c r="AE660" s="236"/>
      <c r="AF660" s="236"/>
      <c r="AG660" s="236"/>
      <c r="AH660" s="236"/>
      <c r="AI660" s="236"/>
      <c r="AJ660" s="236"/>
      <c r="AK660" s="236"/>
      <c r="AL660" s="236"/>
      <c r="AM660" s="236"/>
      <c r="AN660" s="236"/>
      <c r="AO660" s="236"/>
      <c r="AP660" s="236"/>
      <c r="AQ660" s="236"/>
      <c r="AR660" s="236"/>
      <c r="AS660" s="177">
        <f t="shared" si="13"/>
        <v>0</v>
      </c>
      <c r="AT660" s="172"/>
      <c r="AU660" s="173"/>
      <c r="AV660" s="173"/>
      <c r="AW660" s="173"/>
      <c r="AX660" s="172"/>
      <c r="AY660" s="172"/>
      <c r="AZ660" s="172"/>
      <c r="BA660" s="172"/>
      <c r="BB660" s="172"/>
      <c r="BC660" s="172"/>
      <c r="BD660" s="172"/>
      <c r="BE660" s="172"/>
      <c r="BF660" s="172"/>
      <c r="BG660" s="172"/>
      <c r="BH660" s="172"/>
      <c r="BI660" s="172"/>
      <c r="BJ660" s="172"/>
      <c r="BK660" s="172"/>
      <c r="BL660" s="172"/>
      <c r="BM660" s="172"/>
      <c r="BN660" s="172"/>
      <c r="BO660" s="172"/>
      <c r="BP660" s="172"/>
      <c r="BQ660" s="172"/>
      <c r="BR660" s="172"/>
      <c r="BS660" s="172"/>
      <c r="BT660" s="172"/>
      <c r="BU660" s="172"/>
      <c r="BV660" s="172"/>
      <c r="BW660" s="172"/>
      <c r="BX660" s="172"/>
      <c r="BY660" s="172"/>
      <c r="BZ660" s="172"/>
      <c r="CA660" s="172"/>
      <c r="CB660" s="172"/>
      <c r="CC660" s="172"/>
      <c r="CD660" s="172"/>
      <c r="CE660" s="172"/>
      <c r="CF660" s="172"/>
      <c r="CG660" s="172"/>
      <c r="CH660" s="172"/>
      <c r="CI660" s="172"/>
      <c r="CJ660" s="172"/>
      <c r="CK660" s="172"/>
      <c r="CL660" s="172"/>
      <c r="CM660" s="172"/>
      <c r="CN660" s="172"/>
      <c r="CO660" s="172"/>
      <c r="CP660" s="172"/>
      <c r="CQ660" s="172"/>
      <c r="CR660" s="172"/>
      <c r="CS660" s="172"/>
      <c r="CT660" s="172"/>
      <c r="CU660" s="172"/>
      <c r="CV660" s="172"/>
      <c r="CW660" s="172"/>
      <c r="CX660" s="172"/>
      <c r="CY660" s="172"/>
      <c r="CZ660" s="172"/>
      <c r="DA660" s="172"/>
      <c r="DB660" s="172"/>
      <c r="DC660" s="172"/>
      <c r="DD660" s="172"/>
      <c r="DE660" s="172"/>
      <c r="DF660" s="172"/>
      <c r="DG660" s="172"/>
      <c r="DH660" s="172"/>
      <c r="DI660" s="172"/>
    </row>
    <row r="661" spans="1:113" s="225" customFormat="1" hidden="1">
      <c r="A661" s="178" t="s">
        <v>905</v>
      </c>
      <c r="B661" s="243"/>
      <c r="C661" s="242"/>
      <c r="D661" s="241"/>
      <c r="E661" s="240"/>
      <c r="F661" s="239"/>
      <c r="G661" s="238"/>
      <c r="H661" s="231"/>
      <c r="I661" s="237"/>
      <c r="J661" s="236"/>
      <c r="K661" s="236"/>
      <c r="L661" s="236"/>
      <c r="M661" s="236"/>
      <c r="N661" s="236"/>
      <c r="O661" s="236"/>
      <c r="P661" s="236"/>
      <c r="Q661" s="236"/>
      <c r="R661" s="236"/>
      <c r="S661" s="236"/>
      <c r="T661" s="236"/>
      <c r="U661" s="236"/>
      <c r="V661" s="236"/>
      <c r="W661" s="236"/>
      <c r="X661" s="236"/>
      <c r="Y661" s="236"/>
      <c r="Z661" s="236"/>
      <c r="AA661" s="236"/>
      <c r="AB661" s="236"/>
      <c r="AC661" s="236"/>
      <c r="AD661" s="236"/>
      <c r="AE661" s="236"/>
      <c r="AF661" s="236"/>
      <c r="AG661" s="236"/>
      <c r="AH661" s="236"/>
      <c r="AI661" s="236"/>
      <c r="AJ661" s="236"/>
      <c r="AK661" s="236"/>
      <c r="AL661" s="236"/>
      <c r="AM661" s="236"/>
      <c r="AN661" s="236"/>
      <c r="AO661" s="236"/>
      <c r="AP661" s="236"/>
      <c r="AQ661" s="236"/>
      <c r="AR661" s="236"/>
      <c r="AS661" s="177">
        <f t="shared" si="13"/>
        <v>0</v>
      </c>
      <c r="AT661" s="172"/>
      <c r="AU661" s="173"/>
      <c r="AV661" s="173"/>
      <c r="AW661" s="173"/>
      <c r="AX661" s="172"/>
      <c r="AY661" s="172"/>
      <c r="AZ661" s="172"/>
      <c r="BA661" s="172"/>
      <c r="BB661" s="172"/>
      <c r="BC661" s="172"/>
      <c r="BD661" s="172"/>
      <c r="BE661" s="172"/>
      <c r="BF661" s="172"/>
      <c r="BG661" s="172"/>
      <c r="BH661" s="172"/>
      <c r="BI661" s="172"/>
      <c r="BJ661" s="172"/>
      <c r="BK661" s="172"/>
      <c r="BL661" s="172"/>
      <c r="BM661" s="172"/>
      <c r="BN661" s="172"/>
      <c r="BO661" s="172"/>
      <c r="BP661" s="172"/>
      <c r="BQ661" s="172"/>
      <c r="BR661" s="172"/>
      <c r="BS661" s="172"/>
      <c r="BT661" s="172"/>
      <c r="BU661" s="172"/>
      <c r="BV661" s="172"/>
      <c r="BW661" s="172"/>
      <c r="BX661" s="172"/>
      <c r="BY661" s="172"/>
      <c r="BZ661" s="172"/>
      <c r="CA661" s="172"/>
      <c r="CB661" s="172"/>
      <c r="CC661" s="172"/>
      <c r="CD661" s="172"/>
      <c r="CE661" s="172"/>
      <c r="CF661" s="172"/>
      <c r="CG661" s="172"/>
      <c r="CH661" s="172"/>
      <c r="CI661" s="172"/>
      <c r="CJ661" s="172"/>
      <c r="CK661" s="172"/>
      <c r="CL661" s="172"/>
      <c r="CM661" s="172"/>
      <c r="CN661" s="172"/>
      <c r="CO661" s="172"/>
      <c r="CP661" s="172"/>
      <c r="CQ661" s="172"/>
      <c r="CR661" s="172"/>
      <c r="CS661" s="172"/>
      <c r="CT661" s="172"/>
      <c r="CU661" s="172"/>
      <c r="CV661" s="172"/>
      <c r="CW661" s="172"/>
      <c r="CX661" s="172"/>
      <c r="CY661" s="172"/>
      <c r="CZ661" s="172"/>
      <c r="DA661" s="172"/>
      <c r="DB661" s="172"/>
      <c r="DC661" s="172"/>
      <c r="DD661" s="172"/>
      <c r="DE661" s="172"/>
      <c r="DF661" s="172"/>
      <c r="DG661" s="172"/>
      <c r="DH661" s="172"/>
      <c r="DI661" s="172"/>
    </row>
    <row r="662" spans="1:113" s="225" customFormat="1" hidden="1">
      <c r="A662" s="178" t="s">
        <v>906</v>
      </c>
      <c r="B662" s="243"/>
      <c r="C662" s="242"/>
      <c r="D662" s="241"/>
      <c r="E662" s="240"/>
      <c r="F662" s="239"/>
      <c r="G662" s="238"/>
      <c r="H662" s="231"/>
      <c r="I662" s="237"/>
      <c r="J662" s="236"/>
      <c r="K662" s="236"/>
      <c r="L662" s="236"/>
      <c r="M662" s="236"/>
      <c r="N662" s="236"/>
      <c r="O662" s="236"/>
      <c r="P662" s="236"/>
      <c r="Q662" s="236"/>
      <c r="R662" s="236"/>
      <c r="S662" s="236"/>
      <c r="T662" s="236"/>
      <c r="U662" s="236"/>
      <c r="V662" s="236"/>
      <c r="W662" s="236"/>
      <c r="X662" s="236"/>
      <c r="Y662" s="236"/>
      <c r="Z662" s="236"/>
      <c r="AA662" s="236"/>
      <c r="AB662" s="236"/>
      <c r="AC662" s="236"/>
      <c r="AD662" s="236"/>
      <c r="AE662" s="236"/>
      <c r="AF662" s="236"/>
      <c r="AG662" s="236"/>
      <c r="AH662" s="236"/>
      <c r="AI662" s="236"/>
      <c r="AJ662" s="236"/>
      <c r="AK662" s="236"/>
      <c r="AL662" s="236"/>
      <c r="AM662" s="236"/>
      <c r="AN662" s="236"/>
      <c r="AO662" s="236"/>
      <c r="AP662" s="236"/>
      <c r="AQ662" s="236"/>
      <c r="AR662" s="236"/>
      <c r="AS662" s="177">
        <f t="shared" si="13"/>
        <v>0</v>
      </c>
      <c r="AT662" s="172"/>
      <c r="AU662" s="173"/>
      <c r="AV662" s="173"/>
      <c r="AW662" s="173"/>
      <c r="AX662" s="172"/>
      <c r="AY662" s="172"/>
      <c r="AZ662" s="172"/>
      <c r="BA662" s="172"/>
      <c r="BB662" s="172"/>
      <c r="BC662" s="172"/>
      <c r="BD662" s="172"/>
      <c r="BE662" s="172"/>
      <c r="BF662" s="172"/>
      <c r="BG662" s="172"/>
      <c r="BH662" s="172"/>
      <c r="BI662" s="172"/>
      <c r="BJ662" s="172"/>
      <c r="BK662" s="172"/>
      <c r="BL662" s="172"/>
      <c r="BM662" s="172"/>
      <c r="BN662" s="172"/>
      <c r="BO662" s="172"/>
      <c r="BP662" s="172"/>
      <c r="BQ662" s="172"/>
      <c r="BR662" s="172"/>
      <c r="BS662" s="172"/>
      <c r="BT662" s="172"/>
      <c r="BU662" s="172"/>
      <c r="BV662" s="172"/>
      <c r="BW662" s="172"/>
      <c r="BX662" s="172"/>
      <c r="BY662" s="172"/>
      <c r="BZ662" s="172"/>
      <c r="CA662" s="172"/>
      <c r="CB662" s="172"/>
      <c r="CC662" s="172"/>
      <c r="CD662" s="172"/>
      <c r="CE662" s="172"/>
      <c r="CF662" s="172"/>
      <c r="CG662" s="172"/>
      <c r="CH662" s="172"/>
      <c r="CI662" s="172"/>
      <c r="CJ662" s="172"/>
      <c r="CK662" s="172"/>
      <c r="CL662" s="172"/>
      <c r="CM662" s="172"/>
      <c r="CN662" s="172"/>
      <c r="CO662" s="172"/>
      <c r="CP662" s="172"/>
      <c r="CQ662" s="172"/>
      <c r="CR662" s="172"/>
      <c r="CS662" s="172"/>
      <c r="CT662" s="172"/>
      <c r="CU662" s="172"/>
      <c r="CV662" s="172"/>
      <c r="CW662" s="172"/>
      <c r="CX662" s="172"/>
      <c r="CY662" s="172"/>
      <c r="CZ662" s="172"/>
      <c r="DA662" s="172"/>
      <c r="DB662" s="172"/>
      <c r="DC662" s="172"/>
      <c r="DD662" s="172"/>
      <c r="DE662" s="172"/>
      <c r="DF662" s="172"/>
      <c r="DG662" s="172"/>
      <c r="DH662" s="172"/>
      <c r="DI662" s="172"/>
    </row>
    <row r="663" spans="1:113" s="225" customFormat="1" hidden="1">
      <c r="A663" s="178" t="s">
        <v>907</v>
      </c>
      <c r="B663" s="243"/>
      <c r="C663" s="242"/>
      <c r="D663" s="241"/>
      <c r="E663" s="240"/>
      <c r="F663" s="239"/>
      <c r="G663" s="238"/>
      <c r="H663" s="231"/>
      <c r="I663" s="237"/>
      <c r="J663" s="236"/>
      <c r="K663" s="236"/>
      <c r="L663" s="236"/>
      <c r="M663" s="236"/>
      <c r="N663" s="236"/>
      <c r="O663" s="236"/>
      <c r="P663" s="236"/>
      <c r="Q663" s="236"/>
      <c r="R663" s="236"/>
      <c r="S663" s="236"/>
      <c r="T663" s="236"/>
      <c r="U663" s="236"/>
      <c r="V663" s="236"/>
      <c r="W663" s="236"/>
      <c r="X663" s="236"/>
      <c r="Y663" s="236"/>
      <c r="Z663" s="236"/>
      <c r="AA663" s="236"/>
      <c r="AB663" s="236"/>
      <c r="AC663" s="236"/>
      <c r="AD663" s="236"/>
      <c r="AE663" s="236"/>
      <c r="AF663" s="236"/>
      <c r="AG663" s="236"/>
      <c r="AH663" s="236"/>
      <c r="AI663" s="236"/>
      <c r="AJ663" s="236"/>
      <c r="AK663" s="236"/>
      <c r="AL663" s="236"/>
      <c r="AM663" s="236"/>
      <c r="AN663" s="236"/>
      <c r="AO663" s="236"/>
      <c r="AP663" s="236"/>
      <c r="AQ663" s="236"/>
      <c r="AR663" s="236"/>
      <c r="AS663" s="177">
        <f t="shared" si="13"/>
        <v>0</v>
      </c>
      <c r="AT663" s="172"/>
      <c r="AU663" s="173"/>
      <c r="AV663" s="173"/>
      <c r="AW663" s="173"/>
      <c r="AX663" s="172"/>
      <c r="AY663" s="172"/>
      <c r="AZ663" s="172"/>
      <c r="BA663" s="172"/>
      <c r="BB663" s="172"/>
      <c r="BC663" s="172"/>
      <c r="BD663" s="172"/>
      <c r="BE663" s="172"/>
      <c r="BF663" s="172"/>
      <c r="BG663" s="172"/>
      <c r="BH663" s="172"/>
      <c r="BI663" s="172"/>
      <c r="BJ663" s="172"/>
      <c r="BK663" s="172"/>
      <c r="BL663" s="172"/>
      <c r="BM663" s="172"/>
      <c r="BN663" s="172"/>
      <c r="BO663" s="172"/>
      <c r="BP663" s="172"/>
      <c r="BQ663" s="172"/>
      <c r="BR663" s="172"/>
      <c r="BS663" s="172"/>
      <c r="BT663" s="172"/>
      <c r="BU663" s="172"/>
      <c r="BV663" s="172"/>
      <c r="BW663" s="172"/>
      <c r="BX663" s="172"/>
      <c r="BY663" s="172"/>
      <c r="BZ663" s="172"/>
      <c r="CA663" s="172"/>
      <c r="CB663" s="172"/>
      <c r="CC663" s="172"/>
      <c r="CD663" s="172"/>
      <c r="CE663" s="172"/>
      <c r="CF663" s="172"/>
      <c r="CG663" s="172"/>
      <c r="CH663" s="172"/>
      <c r="CI663" s="172"/>
      <c r="CJ663" s="172"/>
      <c r="CK663" s="172"/>
      <c r="CL663" s="172"/>
      <c r="CM663" s="172"/>
      <c r="CN663" s="172"/>
      <c r="CO663" s="172"/>
      <c r="CP663" s="172"/>
      <c r="CQ663" s="172"/>
      <c r="CR663" s="172"/>
      <c r="CS663" s="172"/>
      <c r="CT663" s="172"/>
      <c r="CU663" s="172"/>
      <c r="CV663" s="172"/>
      <c r="CW663" s="172"/>
      <c r="CX663" s="172"/>
      <c r="CY663" s="172"/>
      <c r="CZ663" s="172"/>
      <c r="DA663" s="172"/>
      <c r="DB663" s="172"/>
      <c r="DC663" s="172"/>
      <c r="DD663" s="172"/>
      <c r="DE663" s="172"/>
      <c r="DF663" s="172"/>
      <c r="DG663" s="172"/>
      <c r="DH663" s="172"/>
      <c r="DI663" s="172"/>
    </row>
    <row r="664" spans="1:113" s="225" customFormat="1" hidden="1">
      <c r="A664" s="178" t="s">
        <v>908</v>
      </c>
      <c r="B664" s="243"/>
      <c r="C664" s="242"/>
      <c r="D664" s="241"/>
      <c r="E664" s="240"/>
      <c r="F664" s="239"/>
      <c r="G664" s="238"/>
      <c r="H664" s="231"/>
      <c r="I664" s="237"/>
      <c r="J664" s="236"/>
      <c r="K664" s="236"/>
      <c r="L664" s="236"/>
      <c r="M664" s="236"/>
      <c r="N664" s="236"/>
      <c r="O664" s="236"/>
      <c r="P664" s="236"/>
      <c r="Q664" s="236"/>
      <c r="R664" s="236"/>
      <c r="S664" s="236"/>
      <c r="T664" s="236"/>
      <c r="U664" s="236"/>
      <c r="V664" s="236"/>
      <c r="W664" s="236"/>
      <c r="X664" s="236"/>
      <c r="Y664" s="236"/>
      <c r="Z664" s="236"/>
      <c r="AA664" s="236"/>
      <c r="AB664" s="236"/>
      <c r="AC664" s="236"/>
      <c r="AD664" s="236"/>
      <c r="AE664" s="236"/>
      <c r="AF664" s="236"/>
      <c r="AG664" s="236"/>
      <c r="AH664" s="236"/>
      <c r="AI664" s="236"/>
      <c r="AJ664" s="236"/>
      <c r="AK664" s="236"/>
      <c r="AL664" s="236"/>
      <c r="AM664" s="236"/>
      <c r="AN664" s="236"/>
      <c r="AO664" s="236"/>
      <c r="AP664" s="236"/>
      <c r="AQ664" s="236"/>
      <c r="AR664" s="236"/>
      <c r="AS664" s="177">
        <f t="shared" si="13"/>
        <v>0</v>
      </c>
      <c r="AT664" s="172"/>
      <c r="AU664" s="173"/>
      <c r="AV664" s="173"/>
      <c r="AW664" s="173"/>
      <c r="AX664" s="172"/>
      <c r="AY664" s="172"/>
      <c r="AZ664" s="172"/>
      <c r="BA664" s="172"/>
      <c r="BB664" s="172"/>
      <c r="BC664" s="172"/>
      <c r="BD664" s="172"/>
      <c r="BE664" s="172"/>
      <c r="BF664" s="172"/>
      <c r="BG664" s="172"/>
      <c r="BH664" s="172"/>
      <c r="BI664" s="172"/>
      <c r="BJ664" s="172"/>
      <c r="BK664" s="172"/>
      <c r="BL664" s="172"/>
      <c r="BM664" s="172"/>
      <c r="BN664" s="172"/>
      <c r="BO664" s="172"/>
      <c r="BP664" s="172"/>
      <c r="BQ664" s="172"/>
      <c r="BR664" s="172"/>
      <c r="BS664" s="172"/>
      <c r="BT664" s="172"/>
      <c r="BU664" s="172"/>
      <c r="BV664" s="172"/>
      <c r="BW664" s="172"/>
      <c r="BX664" s="172"/>
      <c r="BY664" s="172"/>
      <c r="BZ664" s="172"/>
      <c r="CA664" s="172"/>
      <c r="CB664" s="172"/>
      <c r="CC664" s="172"/>
      <c r="CD664" s="172"/>
      <c r="CE664" s="172"/>
      <c r="CF664" s="172"/>
      <c r="CG664" s="172"/>
      <c r="CH664" s="172"/>
      <c r="CI664" s="172"/>
      <c r="CJ664" s="172"/>
      <c r="CK664" s="172"/>
      <c r="CL664" s="172"/>
      <c r="CM664" s="172"/>
      <c r="CN664" s="172"/>
      <c r="CO664" s="172"/>
      <c r="CP664" s="172"/>
      <c r="CQ664" s="172"/>
      <c r="CR664" s="172"/>
      <c r="CS664" s="172"/>
      <c r="CT664" s="172"/>
      <c r="CU664" s="172"/>
      <c r="CV664" s="172"/>
      <c r="CW664" s="172"/>
      <c r="CX664" s="172"/>
      <c r="CY664" s="172"/>
      <c r="CZ664" s="172"/>
      <c r="DA664" s="172"/>
      <c r="DB664" s="172"/>
      <c r="DC664" s="172"/>
      <c r="DD664" s="172"/>
      <c r="DE664" s="172"/>
      <c r="DF664" s="172"/>
      <c r="DG664" s="172"/>
      <c r="DH664" s="172"/>
      <c r="DI664" s="172"/>
    </row>
    <row r="665" spans="1:113" s="225" customFormat="1" hidden="1">
      <c r="A665" s="178" t="s">
        <v>909</v>
      </c>
      <c r="B665" s="243"/>
      <c r="C665" s="242"/>
      <c r="D665" s="241"/>
      <c r="E665" s="240"/>
      <c r="F665" s="239"/>
      <c r="G665" s="238"/>
      <c r="H665" s="231"/>
      <c r="I665" s="237"/>
      <c r="J665" s="236"/>
      <c r="K665" s="236"/>
      <c r="L665" s="236"/>
      <c r="M665" s="236"/>
      <c r="N665" s="236"/>
      <c r="O665" s="236"/>
      <c r="P665" s="236"/>
      <c r="Q665" s="236"/>
      <c r="R665" s="236"/>
      <c r="S665" s="236"/>
      <c r="T665" s="236"/>
      <c r="U665" s="236"/>
      <c r="V665" s="236"/>
      <c r="W665" s="236"/>
      <c r="X665" s="236"/>
      <c r="Y665" s="236"/>
      <c r="Z665" s="236"/>
      <c r="AA665" s="236"/>
      <c r="AB665" s="236"/>
      <c r="AC665" s="236"/>
      <c r="AD665" s="236"/>
      <c r="AE665" s="236"/>
      <c r="AF665" s="236"/>
      <c r="AG665" s="236"/>
      <c r="AH665" s="236"/>
      <c r="AI665" s="236"/>
      <c r="AJ665" s="236"/>
      <c r="AK665" s="236"/>
      <c r="AL665" s="236"/>
      <c r="AM665" s="236"/>
      <c r="AN665" s="236"/>
      <c r="AO665" s="236"/>
      <c r="AP665" s="236"/>
      <c r="AQ665" s="236"/>
      <c r="AR665" s="236"/>
      <c r="AS665" s="177">
        <f t="shared" si="13"/>
        <v>0</v>
      </c>
      <c r="AT665" s="172"/>
      <c r="AU665" s="173"/>
      <c r="AV665" s="173"/>
      <c r="AW665" s="173"/>
      <c r="AX665" s="172"/>
      <c r="AY665" s="172"/>
      <c r="AZ665" s="172"/>
      <c r="BA665" s="172"/>
      <c r="BB665" s="172"/>
      <c r="BC665" s="172"/>
      <c r="BD665" s="172"/>
      <c r="BE665" s="172"/>
      <c r="BF665" s="172"/>
      <c r="BG665" s="172"/>
      <c r="BH665" s="172"/>
      <c r="BI665" s="172"/>
      <c r="BJ665" s="172"/>
      <c r="BK665" s="172"/>
      <c r="BL665" s="172"/>
      <c r="BM665" s="172"/>
      <c r="BN665" s="172"/>
      <c r="BO665" s="172"/>
      <c r="BP665" s="172"/>
      <c r="BQ665" s="172"/>
      <c r="BR665" s="172"/>
      <c r="BS665" s="172"/>
      <c r="BT665" s="172"/>
      <c r="BU665" s="172"/>
      <c r="BV665" s="172"/>
      <c r="BW665" s="172"/>
      <c r="BX665" s="172"/>
      <c r="BY665" s="172"/>
      <c r="BZ665" s="172"/>
      <c r="CA665" s="172"/>
      <c r="CB665" s="172"/>
      <c r="CC665" s="172"/>
      <c r="CD665" s="172"/>
      <c r="CE665" s="172"/>
      <c r="CF665" s="172"/>
      <c r="CG665" s="172"/>
      <c r="CH665" s="172"/>
      <c r="CI665" s="172"/>
      <c r="CJ665" s="172"/>
      <c r="CK665" s="172"/>
      <c r="CL665" s="172"/>
      <c r="CM665" s="172"/>
      <c r="CN665" s="172"/>
      <c r="CO665" s="172"/>
      <c r="CP665" s="172"/>
      <c r="CQ665" s="172"/>
      <c r="CR665" s="172"/>
      <c r="CS665" s="172"/>
      <c r="CT665" s="172"/>
      <c r="CU665" s="172"/>
      <c r="CV665" s="172"/>
      <c r="CW665" s="172"/>
      <c r="CX665" s="172"/>
      <c r="CY665" s="172"/>
      <c r="CZ665" s="172"/>
      <c r="DA665" s="172"/>
      <c r="DB665" s="172"/>
      <c r="DC665" s="172"/>
      <c r="DD665" s="172"/>
      <c r="DE665" s="172"/>
      <c r="DF665" s="172"/>
      <c r="DG665" s="172"/>
      <c r="DH665" s="172"/>
      <c r="DI665" s="172"/>
    </row>
    <row r="666" spans="1:113" hidden="1">
      <c r="A666" s="178" t="s">
        <v>910</v>
      </c>
      <c r="B666" s="243"/>
      <c r="C666" s="242"/>
      <c r="D666" s="241"/>
      <c r="E666" s="240"/>
      <c r="F666" s="239"/>
      <c r="G666" s="238"/>
      <c r="H666" s="231"/>
      <c r="I666" s="237"/>
      <c r="J666" s="236"/>
      <c r="K666" s="236"/>
      <c r="L666" s="236"/>
      <c r="M666" s="236"/>
      <c r="N666" s="236"/>
      <c r="O666" s="236"/>
      <c r="P666" s="236"/>
      <c r="Q666" s="236"/>
      <c r="R666" s="236"/>
      <c r="S666" s="236"/>
      <c r="T666" s="236"/>
      <c r="U666" s="236"/>
      <c r="V666" s="236"/>
      <c r="W666" s="236"/>
      <c r="X666" s="236"/>
      <c r="Y666" s="236"/>
      <c r="Z666" s="236"/>
      <c r="AA666" s="236"/>
      <c r="AB666" s="236"/>
      <c r="AC666" s="236"/>
      <c r="AD666" s="236"/>
      <c r="AE666" s="236"/>
      <c r="AF666" s="236"/>
      <c r="AG666" s="236"/>
      <c r="AH666" s="236"/>
      <c r="AI666" s="236"/>
      <c r="AJ666" s="236"/>
      <c r="AK666" s="236"/>
      <c r="AL666" s="236"/>
      <c r="AM666" s="236"/>
      <c r="AN666" s="236"/>
      <c r="AO666" s="236"/>
      <c r="AP666" s="236"/>
      <c r="AQ666" s="236"/>
      <c r="AR666" s="236"/>
      <c r="AS666" s="177">
        <f t="shared" si="13"/>
        <v>0</v>
      </c>
    </row>
    <row r="667" spans="1:113" s="225" customFormat="1" hidden="1">
      <c r="A667" s="178" t="s">
        <v>911</v>
      </c>
      <c r="B667" s="243"/>
      <c r="C667" s="242"/>
      <c r="D667" s="241"/>
      <c r="E667" s="240"/>
      <c r="F667" s="239"/>
      <c r="G667" s="238"/>
      <c r="H667" s="231"/>
      <c r="I667" s="237"/>
      <c r="J667" s="236"/>
      <c r="K667" s="236"/>
      <c r="L667" s="236"/>
      <c r="M667" s="236"/>
      <c r="N667" s="236"/>
      <c r="O667" s="236"/>
      <c r="P667" s="236"/>
      <c r="Q667" s="236"/>
      <c r="R667" s="236"/>
      <c r="S667" s="236"/>
      <c r="T667" s="236"/>
      <c r="U667" s="236"/>
      <c r="V667" s="236"/>
      <c r="W667" s="236"/>
      <c r="X667" s="236"/>
      <c r="Y667" s="236"/>
      <c r="Z667" s="236"/>
      <c r="AA667" s="236"/>
      <c r="AB667" s="236"/>
      <c r="AC667" s="236"/>
      <c r="AD667" s="236"/>
      <c r="AE667" s="236"/>
      <c r="AF667" s="236"/>
      <c r="AG667" s="236"/>
      <c r="AH667" s="236"/>
      <c r="AI667" s="236"/>
      <c r="AJ667" s="236"/>
      <c r="AK667" s="236"/>
      <c r="AL667" s="236"/>
      <c r="AM667" s="236"/>
      <c r="AN667" s="236"/>
      <c r="AO667" s="236"/>
      <c r="AP667" s="236"/>
      <c r="AQ667" s="236"/>
      <c r="AR667" s="236"/>
      <c r="AS667" s="177">
        <f t="shared" si="13"/>
        <v>0</v>
      </c>
      <c r="AT667" s="172"/>
      <c r="AU667" s="173"/>
      <c r="AV667" s="173"/>
      <c r="AW667" s="173"/>
      <c r="AX667" s="172"/>
      <c r="AY667" s="172"/>
      <c r="AZ667" s="172"/>
      <c r="BA667" s="172"/>
      <c r="BB667" s="172"/>
      <c r="BC667" s="172"/>
      <c r="BD667" s="172"/>
      <c r="BE667" s="172"/>
      <c r="BF667" s="172"/>
      <c r="BG667" s="172"/>
      <c r="BH667" s="172"/>
      <c r="BI667" s="172"/>
      <c r="BJ667" s="172"/>
      <c r="BK667" s="172"/>
      <c r="BL667" s="172"/>
      <c r="BM667" s="172"/>
      <c r="BN667" s="172"/>
      <c r="BO667" s="172"/>
      <c r="BP667" s="172"/>
      <c r="BQ667" s="172"/>
      <c r="BR667" s="172"/>
      <c r="BS667" s="172"/>
      <c r="BT667" s="172"/>
      <c r="BU667" s="172"/>
      <c r="BV667" s="172"/>
      <c r="BW667" s="172"/>
      <c r="BX667" s="172"/>
      <c r="BY667" s="172"/>
      <c r="BZ667" s="172"/>
      <c r="CA667" s="172"/>
      <c r="CB667" s="172"/>
      <c r="CC667" s="172"/>
      <c r="CD667" s="172"/>
      <c r="CE667" s="172"/>
      <c r="CF667" s="172"/>
      <c r="CG667" s="172"/>
      <c r="CH667" s="172"/>
      <c r="CI667" s="172"/>
      <c r="CJ667" s="172"/>
      <c r="CK667" s="172"/>
      <c r="CL667" s="172"/>
      <c r="CM667" s="172"/>
      <c r="CN667" s="172"/>
      <c r="CO667" s="172"/>
      <c r="CP667" s="172"/>
      <c r="CQ667" s="172"/>
      <c r="CR667" s="172"/>
      <c r="CS667" s="172"/>
      <c r="CT667" s="172"/>
      <c r="CU667" s="172"/>
      <c r="CV667" s="172"/>
      <c r="CW667" s="172"/>
      <c r="CX667" s="172"/>
      <c r="CY667" s="172"/>
      <c r="CZ667" s="172"/>
      <c r="DA667" s="172"/>
      <c r="DB667" s="172"/>
      <c r="DC667" s="172"/>
      <c r="DD667" s="172"/>
      <c r="DE667" s="172"/>
      <c r="DF667" s="172"/>
      <c r="DG667" s="172"/>
      <c r="DH667" s="172"/>
      <c r="DI667" s="172"/>
    </row>
    <row r="668" spans="1:113" hidden="1">
      <c r="A668" s="178" t="s">
        <v>912</v>
      </c>
      <c r="B668" s="243"/>
      <c r="C668" s="242"/>
      <c r="D668" s="241"/>
      <c r="E668" s="240"/>
      <c r="F668" s="239"/>
      <c r="G668" s="238"/>
      <c r="H668" s="231"/>
      <c r="I668" s="237"/>
      <c r="J668" s="236"/>
      <c r="K668" s="236"/>
      <c r="L668" s="236"/>
      <c r="M668" s="236"/>
      <c r="N668" s="236"/>
      <c r="O668" s="236"/>
      <c r="P668" s="236"/>
      <c r="Q668" s="236"/>
      <c r="R668" s="236"/>
      <c r="S668" s="236"/>
      <c r="T668" s="236"/>
      <c r="U668" s="236"/>
      <c r="V668" s="236"/>
      <c r="W668" s="236"/>
      <c r="X668" s="236"/>
      <c r="Y668" s="236"/>
      <c r="Z668" s="236"/>
      <c r="AA668" s="236"/>
      <c r="AB668" s="236"/>
      <c r="AC668" s="236"/>
      <c r="AD668" s="236"/>
      <c r="AE668" s="236"/>
      <c r="AF668" s="236"/>
      <c r="AG668" s="236"/>
      <c r="AH668" s="236"/>
      <c r="AI668" s="236"/>
      <c r="AJ668" s="236"/>
      <c r="AK668" s="236"/>
      <c r="AL668" s="236"/>
      <c r="AM668" s="236"/>
      <c r="AN668" s="236"/>
      <c r="AO668" s="236"/>
      <c r="AP668" s="236"/>
      <c r="AQ668" s="236"/>
      <c r="AR668" s="236"/>
      <c r="AS668" s="177">
        <f t="shared" si="13"/>
        <v>0</v>
      </c>
    </row>
    <row r="669" spans="1:113" s="225" customFormat="1" hidden="1">
      <c r="A669" s="178" t="s">
        <v>913</v>
      </c>
      <c r="B669" s="243"/>
      <c r="C669" s="242"/>
      <c r="D669" s="241"/>
      <c r="E669" s="240"/>
      <c r="F669" s="239"/>
      <c r="G669" s="238"/>
      <c r="H669" s="231"/>
      <c r="I669" s="237"/>
      <c r="J669" s="236"/>
      <c r="K669" s="236"/>
      <c r="L669" s="236"/>
      <c r="M669" s="236"/>
      <c r="N669" s="236"/>
      <c r="O669" s="236"/>
      <c r="P669" s="236"/>
      <c r="Q669" s="236"/>
      <c r="R669" s="236"/>
      <c r="S669" s="236"/>
      <c r="T669" s="236"/>
      <c r="U669" s="236"/>
      <c r="V669" s="236"/>
      <c r="W669" s="236"/>
      <c r="X669" s="236"/>
      <c r="Y669" s="236"/>
      <c r="Z669" s="236"/>
      <c r="AA669" s="236"/>
      <c r="AB669" s="236"/>
      <c r="AC669" s="236"/>
      <c r="AD669" s="236"/>
      <c r="AE669" s="236"/>
      <c r="AF669" s="236"/>
      <c r="AG669" s="236"/>
      <c r="AH669" s="236"/>
      <c r="AI669" s="236"/>
      <c r="AJ669" s="236"/>
      <c r="AK669" s="236"/>
      <c r="AL669" s="236"/>
      <c r="AM669" s="236"/>
      <c r="AN669" s="236"/>
      <c r="AO669" s="236"/>
      <c r="AP669" s="236"/>
      <c r="AQ669" s="236"/>
      <c r="AR669" s="236"/>
      <c r="AS669" s="177">
        <f t="shared" si="13"/>
        <v>0</v>
      </c>
      <c r="AT669" s="172"/>
      <c r="AU669" s="173"/>
      <c r="AV669" s="173"/>
      <c r="AW669" s="173"/>
      <c r="AX669" s="172"/>
      <c r="AY669" s="172"/>
      <c r="AZ669" s="172"/>
      <c r="BA669" s="172"/>
      <c r="BB669" s="172"/>
      <c r="BC669" s="172"/>
      <c r="BD669" s="172"/>
      <c r="BE669" s="172"/>
      <c r="BF669" s="172"/>
      <c r="BG669" s="172"/>
      <c r="BH669" s="172"/>
      <c r="BI669" s="172"/>
      <c r="BJ669" s="172"/>
      <c r="BK669" s="172"/>
      <c r="BL669" s="172"/>
      <c r="BM669" s="172"/>
      <c r="BN669" s="172"/>
      <c r="BO669" s="172"/>
      <c r="BP669" s="172"/>
      <c r="BQ669" s="172"/>
      <c r="BR669" s="172"/>
      <c r="BS669" s="172"/>
      <c r="BT669" s="172"/>
      <c r="BU669" s="172"/>
      <c r="BV669" s="172"/>
      <c r="BW669" s="172"/>
      <c r="BX669" s="172"/>
      <c r="BY669" s="172"/>
      <c r="BZ669" s="172"/>
      <c r="CA669" s="172"/>
      <c r="CB669" s="172"/>
      <c r="CC669" s="172"/>
      <c r="CD669" s="172"/>
      <c r="CE669" s="172"/>
      <c r="CF669" s="172"/>
      <c r="CG669" s="172"/>
      <c r="CH669" s="172"/>
      <c r="CI669" s="172"/>
      <c r="CJ669" s="172"/>
      <c r="CK669" s="172"/>
      <c r="CL669" s="172"/>
      <c r="CM669" s="172"/>
      <c r="CN669" s="172"/>
      <c r="CO669" s="172"/>
      <c r="CP669" s="172"/>
      <c r="CQ669" s="172"/>
      <c r="CR669" s="172"/>
      <c r="CS669" s="172"/>
      <c r="CT669" s="172"/>
      <c r="CU669" s="172"/>
      <c r="CV669" s="172"/>
      <c r="CW669" s="172"/>
      <c r="CX669" s="172"/>
      <c r="CY669" s="172"/>
      <c r="CZ669" s="172"/>
      <c r="DA669" s="172"/>
      <c r="DB669" s="172"/>
      <c r="DC669" s="172"/>
      <c r="DD669" s="172"/>
      <c r="DE669" s="172"/>
      <c r="DF669" s="172"/>
      <c r="DG669" s="172"/>
      <c r="DH669" s="172"/>
      <c r="DI669" s="172"/>
    </row>
    <row r="670" spans="1:113" s="225" customFormat="1" hidden="1">
      <c r="A670" s="178" t="s">
        <v>914</v>
      </c>
      <c r="B670" s="243"/>
      <c r="C670" s="242"/>
      <c r="D670" s="241"/>
      <c r="E670" s="240"/>
      <c r="F670" s="239"/>
      <c r="G670" s="238"/>
      <c r="H670" s="231"/>
      <c r="I670" s="237"/>
      <c r="J670" s="236"/>
      <c r="K670" s="236"/>
      <c r="L670" s="236"/>
      <c r="M670" s="236"/>
      <c r="N670" s="236"/>
      <c r="O670" s="236"/>
      <c r="P670" s="236"/>
      <c r="Q670" s="236"/>
      <c r="R670" s="236"/>
      <c r="S670" s="236"/>
      <c r="T670" s="236"/>
      <c r="U670" s="236"/>
      <c r="V670" s="236"/>
      <c r="W670" s="236"/>
      <c r="X670" s="236"/>
      <c r="Y670" s="236"/>
      <c r="Z670" s="236"/>
      <c r="AA670" s="236"/>
      <c r="AB670" s="236"/>
      <c r="AC670" s="236"/>
      <c r="AD670" s="236"/>
      <c r="AE670" s="236"/>
      <c r="AF670" s="236"/>
      <c r="AG670" s="236"/>
      <c r="AH670" s="236"/>
      <c r="AI670" s="236"/>
      <c r="AJ670" s="236"/>
      <c r="AK670" s="236"/>
      <c r="AL670" s="236"/>
      <c r="AM670" s="236"/>
      <c r="AN670" s="236"/>
      <c r="AO670" s="236"/>
      <c r="AP670" s="236"/>
      <c r="AQ670" s="236"/>
      <c r="AR670" s="236"/>
      <c r="AS670" s="177">
        <f t="shared" si="13"/>
        <v>0</v>
      </c>
      <c r="AT670" s="172"/>
      <c r="AU670" s="173"/>
      <c r="AV670" s="173"/>
      <c r="AW670" s="173"/>
      <c r="AX670" s="172"/>
      <c r="AY670" s="172"/>
      <c r="AZ670" s="172"/>
      <c r="BA670" s="172"/>
      <c r="BB670" s="172"/>
      <c r="BC670" s="172"/>
      <c r="BD670" s="172"/>
      <c r="BE670" s="172"/>
      <c r="BF670" s="172"/>
      <c r="BG670" s="172"/>
      <c r="BH670" s="172"/>
      <c r="BI670" s="172"/>
      <c r="BJ670" s="172"/>
      <c r="BK670" s="172"/>
      <c r="BL670" s="172"/>
      <c r="BM670" s="172"/>
      <c r="BN670" s="172"/>
      <c r="BO670" s="172"/>
      <c r="BP670" s="172"/>
      <c r="BQ670" s="172"/>
      <c r="BR670" s="172"/>
      <c r="BS670" s="172"/>
      <c r="BT670" s="172"/>
      <c r="BU670" s="172"/>
      <c r="BV670" s="172"/>
      <c r="BW670" s="172"/>
      <c r="BX670" s="172"/>
      <c r="BY670" s="172"/>
      <c r="BZ670" s="172"/>
      <c r="CA670" s="172"/>
      <c r="CB670" s="172"/>
      <c r="CC670" s="172"/>
      <c r="CD670" s="172"/>
      <c r="CE670" s="172"/>
      <c r="CF670" s="172"/>
      <c r="CG670" s="172"/>
      <c r="CH670" s="172"/>
      <c r="CI670" s="172"/>
      <c r="CJ670" s="172"/>
      <c r="CK670" s="172"/>
      <c r="CL670" s="172"/>
      <c r="CM670" s="172"/>
      <c r="CN670" s="172"/>
      <c r="CO670" s="172"/>
      <c r="CP670" s="172"/>
      <c r="CQ670" s="172"/>
      <c r="CR670" s="172"/>
      <c r="CS670" s="172"/>
      <c r="CT670" s="172"/>
      <c r="CU670" s="172"/>
      <c r="CV670" s="172"/>
      <c r="CW670" s="172"/>
      <c r="CX670" s="172"/>
      <c r="CY670" s="172"/>
      <c r="CZ670" s="172"/>
      <c r="DA670" s="172"/>
      <c r="DB670" s="172"/>
      <c r="DC670" s="172"/>
      <c r="DD670" s="172"/>
      <c r="DE670" s="172"/>
      <c r="DF670" s="172"/>
      <c r="DG670" s="172"/>
      <c r="DH670" s="172"/>
      <c r="DI670" s="172"/>
    </row>
    <row r="671" spans="1:113" s="225" customFormat="1" hidden="1">
      <c r="A671" s="178" t="s">
        <v>915</v>
      </c>
      <c r="B671" s="243"/>
      <c r="C671" s="242"/>
      <c r="D671" s="241"/>
      <c r="E671" s="240"/>
      <c r="F671" s="239"/>
      <c r="G671" s="238"/>
      <c r="H671" s="231"/>
      <c r="I671" s="237"/>
      <c r="J671" s="236"/>
      <c r="K671" s="236"/>
      <c r="L671" s="236"/>
      <c r="M671" s="236"/>
      <c r="N671" s="236"/>
      <c r="O671" s="236"/>
      <c r="P671" s="236"/>
      <c r="Q671" s="236"/>
      <c r="R671" s="236"/>
      <c r="S671" s="236"/>
      <c r="T671" s="236"/>
      <c r="U671" s="236"/>
      <c r="V671" s="236"/>
      <c r="W671" s="236"/>
      <c r="X671" s="236"/>
      <c r="Y671" s="236"/>
      <c r="Z671" s="236"/>
      <c r="AA671" s="236"/>
      <c r="AB671" s="236"/>
      <c r="AC671" s="236"/>
      <c r="AD671" s="236"/>
      <c r="AE671" s="236"/>
      <c r="AF671" s="236"/>
      <c r="AG671" s="236"/>
      <c r="AH671" s="236"/>
      <c r="AI671" s="236"/>
      <c r="AJ671" s="236"/>
      <c r="AK671" s="236"/>
      <c r="AL671" s="236"/>
      <c r="AM671" s="236"/>
      <c r="AN671" s="236"/>
      <c r="AO671" s="236"/>
      <c r="AP671" s="236"/>
      <c r="AQ671" s="236"/>
      <c r="AR671" s="236"/>
      <c r="AS671" s="177">
        <f t="shared" si="13"/>
        <v>0</v>
      </c>
      <c r="AT671" s="172"/>
      <c r="AU671" s="173"/>
      <c r="AV671" s="173"/>
      <c r="AW671" s="173"/>
      <c r="AX671" s="172"/>
      <c r="AY671" s="172"/>
      <c r="AZ671" s="172"/>
      <c r="BA671" s="172"/>
      <c r="BB671" s="172"/>
      <c r="BC671" s="172"/>
      <c r="BD671" s="172"/>
      <c r="BE671" s="172"/>
      <c r="BF671" s="172"/>
      <c r="BG671" s="172"/>
      <c r="BH671" s="172"/>
      <c r="BI671" s="172"/>
      <c r="BJ671" s="172"/>
      <c r="BK671" s="172"/>
      <c r="BL671" s="172"/>
      <c r="BM671" s="172"/>
      <c r="BN671" s="172"/>
      <c r="BO671" s="172"/>
      <c r="BP671" s="172"/>
      <c r="BQ671" s="172"/>
      <c r="BR671" s="172"/>
      <c r="BS671" s="172"/>
      <c r="BT671" s="172"/>
      <c r="BU671" s="172"/>
      <c r="BV671" s="172"/>
      <c r="BW671" s="172"/>
      <c r="BX671" s="172"/>
      <c r="BY671" s="172"/>
      <c r="BZ671" s="172"/>
      <c r="CA671" s="172"/>
      <c r="CB671" s="172"/>
      <c r="CC671" s="172"/>
      <c r="CD671" s="172"/>
      <c r="CE671" s="172"/>
      <c r="CF671" s="172"/>
      <c r="CG671" s="172"/>
      <c r="CH671" s="172"/>
      <c r="CI671" s="172"/>
      <c r="CJ671" s="172"/>
      <c r="CK671" s="172"/>
      <c r="CL671" s="172"/>
      <c r="CM671" s="172"/>
      <c r="CN671" s="172"/>
      <c r="CO671" s="172"/>
      <c r="CP671" s="172"/>
      <c r="CQ671" s="172"/>
      <c r="CR671" s="172"/>
      <c r="CS671" s="172"/>
      <c r="CT671" s="172"/>
      <c r="CU671" s="172"/>
      <c r="CV671" s="172"/>
      <c r="CW671" s="172"/>
      <c r="CX671" s="172"/>
      <c r="CY671" s="172"/>
      <c r="CZ671" s="172"/>
      <c r="DA671" s="172"/>
      <c r="DB671" s="172"/>
      <c r="DC671" s="172"/>
      <c r="DD671" s="172"/>
      <c r="DE671" s="172"/>
      <c r="DF671" s="172"/>
      <c r="DG671" s="172"/>
      <c r="DH671" s="172"/>
      <c r="DI671" s="172"/>
    </row>
    <row r="672" spans="1:113" s="225" customFormat="1" ht="15" hidden="1" customHeight="1">
      <c r="A672" s="178" t="s">
        <v>916</v>
      </c>
      <c r="B672" s="243"/>
      <c r="C672" s="242"/>
      <c r="D672" s="241"/>
      <c r="E672" s="240"/>
      <c r="F672" s="239"/>
      <c r="G672" s="238"/>
      <c r="H672" s="231"/>
      <c r="I672" s="237"/>
      <c r="J672" s="236"/>
      <c r="K672" s="236"/>
      <c r="L672" s="236"/>
      <c r="M672" s="236"/>
      <c r="N672" s="236"/>
      <c r="O672" s="236"/>
      <c r="P672" s="236"/>
      <c r="Q672" s="236"/>
      <c r="R672" s="236"/>
      <c r="S672" s="236"/>
      <c r="T672" s="236"/>
      <c r="U672" s="236"/>
      <c r="V672" s="236"/>
      <c r="W672" s="236"/>
      <c r="X672" s="236"/>
      <c r="Y672" s="236"/>
      <c r="Z672" s="236"/>
      <c r="AA672" s="236"/>
      <c r="AB672" s="236"/>
      <c r="AC672" s="236"/>
      <c r="AD672" s="236"/>
      <c r="AE672" s="236"/>
      <c r="AF672" s="236"/>
      <c r="AG672" s="236"/>
      <c r="AH672" s="236"/>
      <c r="AI672" s="236"/>
      <c r="AJ672" s="236"/>
      <c r="AK672" s="236"/>
      <c r="AL672" s="236"/>
      <c r="AM672" s="236"/>
      <c r="AN672" s="236"/>
      <c r="AO672" s="236"/>
      <c r="AP672" s="236"/>
      <c r="AQ672" s="236"/>
      <c r="AR672" s="236"/>
      <c r="AS672" s="177">
        <f t="shared" si="13"/>
        <v>0</v>
      </c>
      <c r="AT672" s="172"/>
      <c r="AU672" s="173"/>
      <c r="AV672" s="173"/>
      <c r="AW672" s="173"/>
      <c r="AX672" s="172"/>
      <c r="AY672" s="172"/>
      <c r="AZ672" s="172"/>
      <c r="BA672" s="172"/>
      <c r="BB672" s="172"/>
      <c r="BC672" s="172"/>
      <c r="BD672" s="172"/>
      <c r="BE672" s="172"/>
      <c r="BF672" s="172"/>
      <c r="BG672" s="172"/>
      <c r="BH672" s="172"/>
      <c r="BI672" s="172"/>
      <c r="BJ672" s="172"/>
      <c r="BK672" s="172"/>
      <c r="BL672" s="172"/>
      <c r="BM672" s="172"/>
      <c r="BN672" s="172"/>
      <c r="BO672" s="172"/>
      <c r="BP672" s="172"/>
      <c r="BQ672" s="172"/>
      <c r="BR672" s="172"/>
      <c r="BS672" s="172"/>
      <c r="BT672" s="172"/>
      <c r="BU672" s="172"/>
      <c r="BV672" s="172"/>
      <c r="BW672" s="172"/>
      <c r="BX672" s="172"/>
      <c r="BY672" s="172"/>
      <c r="BZ672" s="172"/>
      <c r="CA672" s="172"/>
      <c r="CB672" s="172"/>
      <c r="CC672" s="172"/>
      <c r="CD672" s="172"/>
      <c r="CE672" s="172"/>
      <c r="CF672" s="172"/>
      <c r="CG672" s="172"/>
      <c r="CH672" s="172"/>
      <c r="CI672" s="172"/>
      <c r="CJ672" s="172"/>
      <c r="CK672" s="172"/>
      <c r="CL672" s="172"/>
      <c r="CM672" s="172"/>
      <c r="CN672" s="172"/>
      <c r="CO672" s="172"/>
      <c r="CP672" s="172"/>
      <c r="CQ672" s="172"/>
      <c r="CR672" s="172"/>
      <c r="CS672" s="172"/>
      <c r="CT672" s="172"/>
      <c r="CU672" s="172"/>
      <c r="CV672" s="172"/>
      <c r="CW672" s="172"/>
      <c r="CX672" s="172"/>
      <c r="CY672" s="172"/>
      <c r="CZ672" s="172"/>
      <c r="DA672" s="172"/>
      <c r="DB672" s="172"/>
      <c r="DC672" s="172"/>
      <c r="DD672" s="172"/>
      <c r="DE672" s="172"/>
      <c r="DF672" s="172"/>
      <c r="DG672" s="172"/>
      <c r="DH672" s="172"/>
      <c r="DI672" s="172"/>
    </row>
    <row r="673" spans="1:113" s="225" customFormat="1" ht="15" hidden="1" customHeight="1">
      <c r="A673" s="178" t="s">
        <v>917</v>
      </c>
      <c r="B673" s="243"/>
      <c r="C673" s="242"/>
      <c r="D673" s="241"/>
      <c r="E673" s="240"/>
      <c r="F673" s="239"/>
      <c r="G673" s="238"/>
      <c r="H673" s="231"/>
      <c r="I673" s="237"/>
      <c r="J673" s="236"/>
      <c r="K673" s="236"/>
      <c r="L673" s="236"/>
      <c r="M673" s="236"/>
      <c r="N673" s="236"/>
      <c r="O673" s="236"/>
      <c r="P673" s="236"/>
      <c r="Q673" s="236"/>
      <c r="R673" s="236"/>
      <c r="S673" s="236"/>
      <c r="T673" s="236"/>
      <c r="U673" s="236"/>
      <c r="V673" s="236"/>
      <c r="W673" s="236"/>
      <c r="X673" s="236"/>
      <c r="Y673" s="236"/>
      <c r="Z673" s="236"/>
      <c r="AA673" s="236"/>
      <c r="AB673" s="236"/>
      <c r="AC673" s="236"/>
      <c r="AD673" s="236"/>
      <c r="AE673" s="236"/>
      <c r="AF673" s="236"/>
      <c r="AG673" s="236"/>
      <c r="AH673" s="236"/>
      <c r="AI673" s="236"/>
      <c r="AJ673" s="236"/>
      <c r="AK673" s="236"/>
      <c r="AL673" s="236"/>
      <c r="AM673" s="236"/>
      <c r="AN673" s="236"/>
      <c r="AO673" s="236"/>
      <c r="AP673" s="236"/>
      <c r="AQ673" s="236"/>
      <c r="AR673" s="236"/>
      <c r="AS673" s="177">
        <f t="shared" si="13"/>
        <v>0</v>
      </c>
      <c r="AT673" s="172"/>
      <c r="AU673" s="173"/>
      <c r="AV673" s="173"/>
      <c r="AW673" s="173"/>
      <c r="AX673" s="172"/>
      <c r="AY673" s="172"/>
      <c r="AZ673" s="172"/>
      <c r="BA673" s="172"/>
      <c r="BB673" s="172"/>
      <c r="BC673" s="172"/>
      <c r="BD673" s="172"/>
      <c r="BE673" s="172"/>
      <c r="BF673" s="172"/>
      <c r="BG673" s="172"/>
      <c r="BH673" s="172"/>
      <c r="BI673" s="172"/>
      <c r="BJ673" s="172"/>
      <c r="BK673" s="172"/>
      <c r="BL673" s="172"/>
      <c r="BM673" s="172"/>
      <c r="BN673" s="172"/>
      <c r="BO673" s="172"/>
      <c r="BP673" s="172"/>
      <c r="BQ673" s="172"/>
      <c r="BR673" s="172"/>
      <c r="BS673" s="172"/>
      <c r="BT673" s="172"/>
      <c r="BU673" s="172"/>
      <c r="BV673" s="172"/>
      <c r="BW673" s="172"/>
      <c r="BX673" s="172"/>
      <c r="BY673" s="172"/>
      <c r="BZ673" s="172"/>
      <c r="CA673" s="172"/>
      <c r="CB673" s="172"/>
      <c r="CC673" s="172"/>
      <c r="CD673" s="172"/>
      <c r="CE673" s="172"/>
      <c r="CF673" s="172"/>
      <c r="CG673" s="172"/>
      <c r="CH673" s="172"/>
      <c r="CI673" s="172"/>
      <c r="CJ673" s="172"/>
      <c r="CK673" s="172"/>
      <c r="CL673" s="172"/>
      <c r="CM673" s="172"/>
      <c r="CN673" s="172"/>
      <c r="CO673" s="172"/>
      <c r="CP673" s="172"/>
      <c r="CQ673" s="172"/>
      <c r="CR673" s="172"/>
      <c r="CS673" s="172"/>
      <c r="CT673" s="172"/>
      <c r="CU673" s="172"/>
      <c r="CV673" s="172"/>
      <c r="CW673" s="172"/>
      <c r="CX673" s="172"/>
      <c r="CY673" s="172"/>
      <c r="CZ673" s="172"/>
      <c r="DA673" s="172"/>
      <c r="DB673" s="172"/>
      <c r="DC673" s="172"/>
      <c r="DD673" s="172"/>
      <c r="DE673" s="172"/>
      <c r="DF673" s="172"/>
      <c r="DG673" s="172"/>
      <c r="DH673" s="172"/>
      <c r="DI673" s="172"/>
    </row>
    <row r="674" spans="1:113" s="225" customFormat="1" ht="15" hidden="1" customHeight="1">
      <c r="A674" s="178" t="s">
        <v>918</v>
      </c>
      <c r="B674" s="243"/>
      <c r="C674" s="242"/>
      <c r="D674" s="241"/>
      <c r="E674" s="240"/>
      <c r="F674" s="239"/>
      <c r="G674" s="238"/>
      <c r="H674" s="231"/>
      <c r="I674" s="237"/>
      <c r="J674" s="236"/>
      <c r="K674" s="236"/>
      <c r="L674" s="236"/>
      <c r="M674" s="236"/>
      <c r="N674" s="236"/>
      <c r="O674" s="236"/>
      <c r="P674" s="236"/>
      <c r="Q674" s="236"/>
      <c r="R674" s="236"/>
      <c r="S674" s="236"/>
      <c r="T674" s="236"/>
      <c r="U674" s="236"/>
      <c r="V674" s="236"/>
      <c r="W674" s="236"/>
      <c r="X674" s="236"/>
      <c r="Y674" s="236"/>
      <c r="Z674" s="236"/>
      <c r="AA674" s="236"/>
      <c r="AB674" s="236"/>
      <c r="AC674" s="236"/>
      <c r="AD674" s="236"/>
      <c r="AE674" s="236"/>
      <c r="AF674" s="236"/>
      <c r="AG674" s="236"/>
      <c r="AH674" s="236"/>
      <c r="AI674" s="236"/>
      <c r="AJ674" s="236"/>
      <c r="AK674" s="236"/>
      <c r="AL674" s="236"/>
      <c r="AM674" s="236"/>
      <c r="AN674" s="236"/>
      <c r="AO674" s="236"/>
      <c r="AP674" s="236"/>
      <c r="AQ674" s="236"/>
      <c r="AR674" s="236"/>
      <c r="AS674" s="177">
        <f t="shared" si="13"/>
        <v>0</v>
      </c>
      <c r="AT674" s="172"/>
      <c r="AU674" s="173"/>
      <c r="AV674" s="173"/>
      <c r="AW674" s="173"/>
      <c r="AX674" s="172"/>
      <c r="AY674" s="172"/>
      <c r="AZ674" s="172"/>
      <c r="BA674" s="172"/>
      <c r="BB674" s="172"/>
      <c r="BC674" s="172"/>
      <c r="BD674" s="172"/>
      <c r="BE674" s="172"/>
      <c r="BF674" s="172"/>
      <c r="BG674" s="172"/>
      <c r="BH674" s="172"/>
      <c r="BI674" s="172"/>
      <c r="BJ674" s="172"/>
      <c r="BK674" s="172"/>
      <c r="BL674" s="172"/>
      <c r="BM674" s="172"/>
      <c r="BN674" s="172"/>
      <c r="BO674" s="172"/>
      <c r="BP674" s="172"/>
      <c r="BQ674" s="172"/>
      <c r="BR674" s="172"/>
      <c r="BS674" s="172"/>
      <c r="BT674" s="172"/>
      <c r="BU674" s="172"/>
      <c r="BV674" s="172"/>
      <c r="BW674" s="172"/>
      <c r="BX674" s="172"/>
      <c r="BY674" s="172"/>
      <c r="BZ674" s="172"/>
      <c r="CA674" s="172"/>
      <c r="CB674" s="172"/>
      <c r="CC674" s="172"/>
      <c r="CD674" s="172"/>
      <c r="CE674" s="172"/>
      <c r="CF674" s="172"/>
      <c r="CG674" s="172"/>
      <c r="CH674" s="172"/>
      <c r="CI674" s="172"/>
      <c r="CJ674" s="172"/>
      <c r="CK674" s="172"/>
      <c r="CL674" s="172"/>
      <c r="CM674" s="172"/>
      <c r="CN674" s="172"/>
      <c r="CO674" s="172"/>
      <c r="CP674" s="172"/>
      <c r="CQ674" s="172"/>
      <c r="CR674" s="172"/>
      <c r="CS674" s="172"/>
      <c r="CT674" s="172"/>
      <c r="CU674" s="172"/>
      <c r="CV674" s="172"/>
      <c r="CW674" s="172"/>
      <c r="CX674" s="172"/>
      <c r="CY674" s="172"/>
      <c r="CZ674" s="172"/>
      <c r="DA674" s="172"/>
      <c r="DB674" s="172"/>
      <c r="DC674" s="172"/>
      <c r="DD674" s="172"/>
      <c r="DE674" s="172"/>
      <c r="DF674" s="172"/>
      <c r="DG674" s="172"/>
      <c r="DH674" s="172"/>
      <c r="DI674" s="172"/>
    </row>
    <row r="675" spans="1:113" s="225" customFormat="1" ht="15" hidden="1" customHeight="1">
      <c r="A675" s="178" t="s">
        <v>919</v>
      </c>
      <c r="B675" s="243"/>
      <c r="C675" s="242"/>
      <c r="D675" s="241"/>
      <c r="E675" s="240"/>
      <c r="F675" s="239"/>
      <c r="G675" s="238"/>
      <c r="H675" s="231"/>
      <c r="I675" s="237"/>
      <c r="J675" s="236"/>
      <c r="K675" s="236"/>
      <c r="L675" s="236"/>
      <c r="M675" s="236"/>
      <c r="N675" s="236"/>
      <c r="O675" s="236"/>
      <c r="P675" s="236"/>
      <c r="Q675" s="236"/>
      <c r="R675" s="236"/>
      <c r="S675" s="236"/>
      <c r="T675" s="236"/>
      <c r="U675" s="236"/>
      <c r="V675" s="236"/>
      <c r="W675" s="236"/>
      <c r="X675" s="236"/>
      <c r="Y675" s="236"/>
      <c r="Z675" s="236"/>
      <c r="AA675" s="236"/>
      <c r="AB675" s="236"/>
      <c r="AC675" s="236"/>
      <c r="AD675" s="236"/>
      <c r="AE675" s="236"/>
      <c r="AF675" s="236"/>
      <c r="AG675" s="236"/>
      <c r="AH675" s="236"/>
      <c r="AI675" s="236"/>
      <c r="AJ675" s="236"/>
      <c r="AK675" s="236"/>
      <c r="AL675" s="236"/>
      <c r="AM675" s="236"/>
      <c r="AN675" s="236"/>
      <c r="AO675" s="236"/>
      <c r="AP675" s="236"/>
      <c r="AQ675" s="236"/>
      <c r="AR675" s="236"/>
      <c r="AS675" s="177">
        <f t="shared" si="13"/>
        <v>0</v>
      </c>
      <c r="AT675" s="172"/>
      <c r="AU675" s="173"/>
      <c r="AV675" s="173"/>
      <c r="AW675" s="173"/>
      <c r="AX675" s="172"/>
      <c r="AY675" s="172"/>
      <c r="AZ675" s="172"/>
      <c r="BA675" s="172"/>
      <c r="BB675" s="172"/>
      <c r="BC675" s="172"/>
      <c r="BD675" s="172"/>
      <c r="BE675" s="172"/>
      <c r="BF675" s="172"/>
      <c r="BG675" s="172"/>
      <c r="BH675" s="172"/>
      <c r="BI675" s="172"/>
      <c r="BJ675" s="172"/>
      <c r="BK675" s="172"/>
      <c r="BL675" s="172"/>
      <c r="BM675" s="172"/>
      <c r="BN675" s="172"/>
      <c r="BO675" s="172"/>
      <c r="BP675" s="172"/>
      <c r="BQ675" s="172"/>
      <c r="BR675" s="172"/>
      <c r="BS675" s="172"/>
      <c r="BT675" s="172"/>
      <c r="BU675" s="172"/>
      <c r="BV675" s="172"/>
      <c r="BW675" s="172"/>
      <c r="BX675" s="172"/>
      <c r="BY675" s="172"/>
      <c r="BZ675" s="172"/>
      <c r="CA675" s="172"/>
      <c r="CB675" s="172"/>
      <c r="CC675" s="172"/>
      <c r="CD675" s="172"/>
      <c r="CE675" s="172"/>
      <c r="CF675" s="172"/>
      <c r="CG675" s="172"/>
      <c r="CH675" s="172"/>
      <c r="CI675" s="172"/>
      <c r="CJ675" s="172"/>
      <c r="CK675" s="172"/>
      <c r="CL675" s="172"/>
      <c r="CM675" s="172"/>
      <c r="CN675" s="172"/>
      <c r="CO675" s="172"/>
      <c r="CP675" s="172"/>
      <c r="CQ675" s="172"/>
      <c r="CR675" s="172"/>
      <c r="CS675" s="172"/>
      <c r="CT675" s="172"/>
      <c r="CU675" s="172"/>
      <c r="CV675" s="172"/>
      <c r="CW675" s="172"/>
      <c r="CX675" s="172"/>
      <c r="CY675" s="172"/>
      <c r="CZ675" s="172"/>
      <c r="DA675" s="172"/>
      <c r="DB675" s="172"/>
      <c r="DC675" s="172"/>
      <c r="DD675" s="172"/>
      <c r="DE675" s="172"/>
      <c r="DF675" s="172"/>
      <c r="DG675" s="172"/>
      <c r="DH675" s="172"/>
      <c r="DI675" s="172"/>
    </row>
    <row r="676" spans="1:113" s="225" customFormat="1" hidden="1">
      <c r="A676" s="178" t="s">
        <v>920</v>
      </c>
      <c r="B676" s="243"/>
      <c r="C676" s="242"/>
      <c r="D676" s="241"/>
      <c r="E676" s="240"/>
      <c r="F676" s="239"/>
      <c r="G676" s="238"/>
      <c r="H676" s="231"/>
      <c r="I676" s="237"/>
      <c r="J676" s="236"/>
      <c r="K676" s="236"/>
      <c r="L676" s="236"/>
      <c r="M676" s="236"/>
      <c r="N676" s="236"/>
      <c r="O676" s="236"/>
      <c r="P676" s="236"/>
      <c r="Q676" s="236"/>
      <c r="R676" s="236"/>
      <c r="S676" s="236"/>
      <c r="T676" s="236"/>
      <c r="U676" s="236"/>
      <c r="V676" s="236"/>
      <c r="W676" s="236"/>
      <c r="X676" s="236"/>
      <c r="Y676" s="236"/>
      <c r="Z676" s="236"/>
      <c r="AA676" s="236"/>
      <c r="AB676" s="236"/>
      <c r="AC676" s="236"/>
      <c r="AD676" s="236"/>
      <c r="AE676" s="236"/>
      <c r="AF676" s="236"/>
      <c r="AG676" s="236"/>
      <c r="AH676" s="236"/>
      <c r="AI676" s="236"/>
      <c r="AJ676" s="236"/>
      <c r="AK676" s="236"/>
      <c r="AL676" s="236"/>
      <c r="AM676" s="236"/>
      <c r="AN676" s="236"/>
      <c r="AO676" s="236"/>
      <c r="AP676" s="236"/>
      <c r="AQ676" s="236"/>
      <c r="AR676" s="236"/>
      <c r="AS676" s="177">
        <f t="shared" si="13"/>
        <v>0</v>
      </c>
      <c r="AT676" s="172"/>
      <c r="AU676" s="173"/>
      <c r="AV676" s="173"/>
      <c r="AW676" s="173"/>
      <c r="AX676" s="172"/>
      <c r="AY676" s="172"/>
      <c r="AZ676" s="172"/>
      <c r="BA676" s="172"/>
      <c r="BB676" s="172"/>
      <c r="BC676" s="172"/>
      <c r="BD676" s="172"/>
      <c r="BE676" s="172"/>
      <c r="BF676" s="172"/>
      <c r="BG676" s="172"/>
      <c r="BH676" s="172"/>
      <c r="BI676" s="172"/>
      <c r="BJ676" s="172"/>
      <c r="BK676" s="172"/>
      <c r="BL676" s="172"/>
      <c r="BM676" s="172"/>
      <c r="BN676" s="172"/>
      <c r="BO676" s="172"/>
      <c r="BP676" s="172"/>
      <c r="BQ676" s="172"/>
      <c r="BR676" s="172"/>
      <c r="BS676" s="172"/>
      <c r="BT676" s="172"/>
      <c r="BU676" s="172"/>
      <c r="BV676" s="172"/>
      <c r="BW676" s="172"/>
      <c r="BX676" s="172"/>
      <c r="BY676" s="172"/>
      <c r="BZ676" s="172"/>
      <c r="CA676" s="172"/>
      <c r="CB676" s="172"/>
      <c r="CC676" s="172"/>
      <c r="CD676" s="172"/>
      <c r="CE676" s="172"/>
      <c r="CF676" s="172"/>
      <c r="CG676" s="172"/>
      <c r="CH676" s="172"/>
      <c r="CI676" s="172"/>
      <c r="CJ676" s="172"/>
      <c r="CK676" s="172"/>
      <c r="CL676" s="172"/>
      <c r="CM676" s="172"/>
      <c r="CN676" s="172"/>
      <c r="CO676" s="172"/>
      <c r="CP676" s="172"/>
      <c r="CQ676" s="172"/>
      <c r="CR676" s="172"/>
      <c r="CS676" s="172"/>
      <c r="CT676" s="172"/>
      <c r="CU676" s="172"/>
      <c r="CV676" s="172"/>
      <c r="CW676" s="172"/>
      <c r="CX676" s="172"/>
      <c r="CY676" s="172"/>
      <c r="CZ676" s="172"/>
      <c r="DA676" s="172"/>
      <c r="DB676" s="172"/>
      <c r="DC676" s="172"/>
      <c r="DD676" s="172"/>
      <c r="DE676" s="172"/>
      <c r="DF676" s="172"/>
      <c r="DG676" s="172"/>
      <c r="DH676" s="172"/>
      <c r="DI676" s="172"/>
    </row>
    <row r="677" spans="1:113" s="225" customFormat="1" hidden="1">
      <c r="A677" s="178" t="s">
        <v>921</v>
      </c>
      <c r="B677" s="243"/>
      <c r="C677" s="242"/>
      <c r="D677" s="241"/>
      <c r="E677" s="240"/>
      <c r="F677" s="239"/>
      <c r="G677" s="238"/>
      <c r="H677" s="231"/>
      <c r="I677" s="237"/>
      <c r="J677" s="236"/>
      <c r="K677" s="236"/>
      <c r="L677" s="236"/>
      <c r="M677" s="236"/>
      <c r="N677" s="236"/>
      <c r="O677" s="236"/>
      <c r="P677" s="236"/>
      <c r="Q677" s="236"/>
      <c r="R677" s="236"/>
      <c r="S677" s="236"/>
      <c r="T677" s="236"/>
      <c r="U677" s="236"/>
      <c r="V677" s="236"/>
      <c r="W677" s="236"/>
      <c r="X677" s="236"/>
      <c r="Y677" s="236"/>
      <c r="Z677" s="236"/>
      <c r="AA677" s="236"/>
      <c r="AB677" s="236"/>
      <c r="AC677" s="236"/>
      <c r="AD677" s="236"/>
      <c r="AE677" s="236"/>
      <c r="AF677" s="236"/>
      <c r="AG677" s="236"/>
      <c r="AH677" s="236"/>
      <c r="AI677" s="236"/>
      <c r="AJ677" s="236"/>
      <c r="AK677" s="236"/>
      <c r="AL677" s="236"/>
      <c r="AM677" s="236"/>
      <c r="AN677" s="236"/>
      <c r="AO677" s="236"/>
      <c r="AP677" s="236"/>
      <c r="AQ677" s="236"/>
      <c r="AR677" s="236"/>
      <c r="AS677" s="177">
        <f t="shared" si="13"/>
        <v>0</v>
      </c>
      <c r="AT677" s="172"/>
      <c r="AU677" s="173"/>
      <c r="AV677" s="173"/>
      <c r="AW677" s="173"/>
      <c r="AX677" s="172"/>
      <c r="AY677" s="172"/>
      <c r="AZ677" s="172"/>
      <c r="BA677" s="172"/>
      <c r="BB677" s="172"/>
      <c r="BC677" s="172"/>
      <c r="BD677" s="172"/>
      <c r="BE677" s="172"/>
      <c r="BF677" s="172"/>
      <c r="BG677" s="172"/>
      <c r="BH677" s="172"/>
      <c r="BI677" s="172"/>
      <c r="BJ677" s="172"/>
      <c r="BK677" s="172"/>
      <c r="BL677" s="172"/>
      <c r="BM677" s="172"/>
      <c r="BN677" s="172"/>
      <c r="BO677" s="172"/>
      <c r="BP677" s="172"/>
      <c r="BQ677" s="172"/>
      <c r="BR677" s="172"/>
      <c r="BS677" s="172"/>
      <c r="BT677" s="172"/>
      <c r="BU677" s="172"/>
      <c r="BV677" s="172"/>
      <c r="BW677" s="172"/>
      <c r="BX677" s="172"/>
      <c r="BY677" s="172"/>
      <c r="BZ677" s="172"/>
      <c r="CA677" s="172"/>
      <c r="CB677" s="172"/>
      <c r="CC677" s="172"/>
      <c r="CD677" s="172"/>
      <c r="CE677" s="172"/>
      <c r="CF677" s="172"/>
      <c r="CG677" s="172"/>
      <c r="CH677" s="172"/>
      <c r="CI677" s="172"/>
      <c r="CJ677" s="172"/>
      <c r="CK677" s="172"/>
      <c r="CL677" s="172"/>
      <c r="CM677" s="172"/>
      <c r="CN677" s="172"/>
      <c r="CO677" s="172"/>
      <c r="CP677" s="172"/>
      <c r="CQ677" s="172"/>
      <c r="CR677" s="172"/>
      <c r="CS677" s="172"/>
      <c r="CT677" s="172"/>
      <c r="CU677" s="172"/>
      <c r="CV677" s="172"/>
      <c r="CW677" s="172"/>
      <c r="CX677" s="172"/>
      <c r="CY677" s="172"/>
      <c r="CZ677" s="172"/>
      <c r="DA677" s="172"/>
      <c r="DB677" s="172"/>
      <c r="DC677" s="172"/>
      <c r="DD677" s="172"/>
      <c r="DE677" s="172"/>
      <c r="DF677" s="172"/>
      <c r="DG677" s="172"/>
      <c r="DH677" s="172"/>
      <c r="DI677" s="172"/>
    </row>
    <row r="678" spans="1:113" s="225" customFormat="1" hidden="1">
      <c r="A678" s="178" t="s">
        <v>922</v>
      </c>
      <c r="B678" s="243"/>
      <c r="C678" s="242"/>
      <c r="D678" s="241"/>
      <c r="E678" s="240"/>
      <c r="F678" s="239"/>
      <c r="G678" s="238"/>
      <c r="H678" s="231"/>
      <c r="I678" s="237"/>
      <c r="J678" s="236"/>
      <c r="K678" s="236"/>
      <c r="L678" s="236"/>
      <c r="M678" s="236"/>
      <c r="N678" s="236"/>
      <c r="O678" s="236"/>
      <c r="P678" s="236"/>
      <c r="Q678" s="236"/>
      <c r="R678" s="236"/>
      <c r="S678" s="236"/>
      <c r="T678" s="236"/>
      <c r="U678" s="236"/>
      <c r="V678" s="236"/>
      <c r="W678" s="236"/>
      <c r="X678" s="236"/>
      <c r="Y678" s="236"/>
      <c r="Z678" s="236"/>
      <c r="AA678" s="236"/>
      <c r="AB678" s="236"/>
      <c r="AC678" s="236"/>
      <c r="AD678" s="236"/>
      <c r="AE678" s="236"/>
      <c r="AF678" s="236"/>
      <c r="AG678" s="236"/>
      <c r="AH678" s="236"/>
      <c r="AI678" s="236"/>
      <c r="AJ678" s="236"/>
      <c r="AK678" s="236"/>
      <c r="AL678" s="236"/>
      <c r="AM678" s="236"/>
      <c r="AN678" s="236"/>
      <c r="AO678" s="236"/>
      <c r="AP678" s="236"/>
      <c r="AQ678" s="236"/>
      <c r="AR678" s="236"/>
      <c r="AS678" s="177">
        <f t="shared" si="13"/>
        <v>0</v>
      </c>
      <c r="AT678" s="172"/>
      <c r="AU678" s="173"/>
      <c r="AV678" s="173"/>
      <c r="AW678" s="173"/>
      <c r="AX678" s="172"/>
      <c r="AY678" s="172"/>
      <c r="AZ678" s="172"/>
      <c r="BA678" s="172"/>
      <c r="BB678" s="172"/>
      <c r="BC678" s="172"/>
      <c r="BD678" s="172"/>
      <c r="BE678" s="172"/>
      <c r="BF678" s="172"/>
      <c r="BG678" s="172"/>
      <c r="BH678" s="172"/>
      <c r="BI678" s="172"/>
      <c r="BJ678" s="172"/>
      <c r="BK678" s="172"/>
      <c r="BL678" s="172"/>
      <c r="BM678" s="172"/>
      <c r="BN678" s="172"/>
      <c r="BO678" s="172"/>
      <c r="BP678" s="172"/>
      <c r="BQ678" s="172"/>
      <c r="BR678" s="172"/>
      <c r="BS678" s="172"/>
      <c r="BT678" s="172"/>
      <c r="BU678" s="172"/>
      <c r="BV678" s="172"/>
      <c r="BW678" s="172"/>
      <c r="BX678" s="172"/>
      <c r="BY678" s="172"/>
      <c r="BZ678" s="172"/>
      <c r="CA678" s="172"/>
      <c r="CB678" s="172"/>
      <c r="CC678" s="172"/>
      <c r="CD678" s="172"/>
      <c r="CE678" s="172"/>
      <c r="CF678" s="172"/>
      <c r="CG678" s="172"/>
      <c r="CH678" s="172"/>
      <c r="CI678" s="172"/>
      <c r="CJ678" s="172"/>
      <c r="CK678" s="172"/>
      <c r="CL678" s="172"/>
      <c r="CM678" s="172"/>
      <c r="CN678" s="172"/>
      <c r="CO678" s="172"/>
      <c r="CP678" s="172"/>
      <c r="CQ678" s="172"/>
      <c r="CR678" s="172"/>
      <c r="CS678" s="172"/>
      <c r="CT678" s="172"/>
      <c r="CU678" s="172"/>
      <c r="CV678" s="172"/>
      <c r="CW678" s="172"/>
      <c r="CX678" s="172"/>
      <c r="CY678" s="172"/>
      <c r="CZ678" s="172"/>
      <c r="DA678" s="172"/>
      <c r="DB678" s="172"/>
      <c r="DC678" s="172"/>
      <c r="DD678" s="172"/>
      <c r="DE678" s="172"/>
      <c r="DF678" s="172"/>
      <c r="DG678" s="172"/>
      <c r="DH678" s="172"/>
      <c r="DI678" s="172"/>
    </row>
    <row r="679" spans="1:113" s="225" customFormat="1" hidden="1">
      <c r="A679" s="178" t="s">
        <v>923</v>
      </c>
      <c r="B679" s="243"/>
      <c r="C679" s="242"/>
      <c r="D679" s="241"/>
      <c r="E679" s="240"/>
      <c r="F679" s="239"/>
      <c r="G679" s="238"/>
      <c r="H679" s="231"/>
      <c r="I679" s="237"/>
      <c r="J679" s="236"/>
      <c r="K679" s="236"/>
      <c r="L679" s="236"/>
      <c r="M679" s="236"/>
      <c r="N679" s="236"/>
      <c r="O679" s="236"/>
      <c r="P679" s="236"/>
      <c r="Q679" s="236"/>
      <c r="R679" s="236"/>
      <c r="S679" s="236"/>
      <c r="T679" s="236"/>
      <c r="U679" s="236"/>
      <c r="V679" s="236"/>
      <c r="W679" s="236"/>
      <c r="X679" s="236"/>
      <c r="Y679" s="236"/>
      <c r="Z679" s="236"/>
      <c r="AA679" s="236"/>
      <c r="AB679" s="236"/>
      <c r="AC679" s="236"/>
      <c r="AD679" s="236"/>
      <c r="AE679" s="236"/>
      <c r="AF679" s="236"/>
      <c r="AG679" s="236"/>
      <c r="AH679" s="236"/>
      <c r="AI679" s="236"/>
      <c r="AJ679" s="236"/>
      <c r="AK679" s="236"/>
      <c r="AL679" s="236"/>
      <c r="AM679" s="236"/>
      <c r="AN679" s="236"/>
      <c r="AO679" s="236"/>
      <c r="AP679" s="236"/>
      <c r="AQ679" s="236"/>
      <c r="AR679" s="236"/>
      <c r="AS679" s="177">
        <f t="shared" si="13"/>
        <v>0</v>
      </c>
      <c r="AT679" s="172"/>
      <c r="AU679" s="173"/>
      <c r="AV679" s="173"/>
      <c r="AW679" s="173"/>
      <c r="AX679" s="172"/>
      <c r="AY679" s="172"/>
      <c r="AZ679" s="172"/>
      <c r="BA679" s="172"/>
      <c r="BB679" s="172"/>
      <c r="BC679" s="172"/>
      <c r="BD679" s="172"/>
      <c r="BE679" s="172"/>
      <c r="BF679" s="172"/>
      <c r="BG679" s="172"/>
      <c r="BH679" s="172"/>
      <c r="BI679" s="172"/>
      <c r="BJ679" s="172"/>
      <c r="BK679" s="172"/>
      <c r="BL679" s="172"/>
      <c r="BM679" s="172"/>
      <c r="BN679" s="172"/>
      <c r="BO679" s="172"/>
      <c r="BP679" s="172"/>
      <c r="BQ679" s="172"/>
      <c r="BR679" s="172"/>
      <c r="BS679" s="172"/>
      <c r="BT679" s="172"/>
      <c r="BU679" s="172"/>
      <c r="BV679" s="172"/>
      <c r="BW679" s="172"/>
      <c r="BX679" s="172"/>
      <c r="BY679" s="172"/>
      <c r="BZ679" s="172"/>
      <c r="CA679" s="172"/>
      <c r="CB679" s="172"/>
      <c r="CC679" s="172"/>
      <c r="CD679" s="172"/>
      <c r="CE679" s="172"/>
      <c r="CF679" s="172"/>
      <c r="CG679" s="172"/>
      <c r="CH679" s="172"/>
      <c r="CI679" s="172"/>
      <c r="CJ679" s="172"/>
      <c r="CK679" s="172"/>
      <c r="CL679" s="172"/>
      <c r="CM679" s="172"/>
      <c r="CN679" s="172"/>
      <c r="CO679" s="172"/>
      <c r="CP679" s="172"/>
      <c r="CQ679" s="172"/>
      <c r="CR679" s="172"/>
      <c r="CS679" s="172"/>
      <c r="CT679" s="172"/>
      <c r="CU679" s="172"/>
      <c r="CV679" s="172"/>
      <c r="CW679" s="172"/>
      <c r="CX679" s="172"/>
      <c r="CY679" s="172"/>
      <c r="CZ679" s="172"/>
      <c r="DA679" s="172"/>
      <c r="DB679" s="172"/>
      <c r="DC679" s="172"/>
      <c r="DD679" s="172"/>
      <c r="DE679" s="172"/>
      <c r="DF679" s="172"/>
      <c r="DG679" s="172"/>
      <c r="DH679" s="172"/>
      <c r="DI679" s="172"/>
    </row>
    <row r="680" spans="1:113" s="225" customFormat="1" hidden="1">
      <c r="A680" s="178" t="s">
        <v>924</v>
      </c>
      <c r="B680" s="243"/>
      <c r="C680" s="242"/>
      <c r="D680" s="241"/>
      <c r="E680" s="240"/>
      <c r="F680" s="239"/>
      <c r="G680" s="238"/>
      <c r="H680" s="231"/>
      <c r="I680" s="237"/>
      <c r="J680" s="236"/>
      <c r="K680" s="236"/>
      <c r="L680" s="236"/>
      <c r="M680" s="236"/>
      <c r="N680" s="236"/>
      <c r="O680" s="236"/>
      <c r="P680" s="236"/>
      <c r="Q680" s="236"/>
      <c r="R680" s="236"/>
      <c r="S680" s="236"/>
      <c r="T680" s="236"/>
      <c r="U680" s="236"/>
      <c r="V680" s="236"/>
      <c r="W680" s="236"/>
      <c r="X680" s="236"/>
      <c r="Y680" s="236"/>
      <c r="Z680" s="236"/>
      <c r="AA680" s="236"/>
      <c r="AB680" s="236"/>
      <c r="AC680" s="236"/>
      <c r="AD680" s="236"/>
      <c r="AE680" s="236"/>
      <c r="AF680" s="236"/>
      <c r="AG680" s="236"/>
      <c r="AH680" s="236"/>
      <c r="AI680" s="236"/>
      <c r="AJ680" s="236"/>
      <c r="AK680" s="236"/>
      <c r="AL680" s="236"/>
      <c r="AM680" s="236"/>
      <c r="AN680" s="236"/>
      <c r="AO680" s="236"/>
      <c r="AP680" s="236"/>
      <c r="AQ680" s="236"/>
      <c r="AR680" s="236"/>
      <c r="AS680" s="177">
        <f t="shared" si="13"/>
        <v>0</v>
      </c>
      <c r="AT680" s="172"/>
      <c r="AU680" s="173"/>
      <c r="AV680" s="173"/>
      <c r="AW680" s="173"/>
      <c r="AX680" s="172"/>
      <c r="AY680" s="172"/>
      <c r="AZ680" s="172"/>
      <c r="BA680" s="172"/>
      <c r="BB680" s="172"/>
      <c r="BC680" s="172"/>
      <c r="BD680" s="172"/>
      <c r="BE680" s="172"/>
      <c r="BF680" s="172"/>
      <c r="BG680" s="172"/>
      <c r="BH680" s="172"/>
      <c r="BI680" s="172"/>
      <c r="BJ680" s="172"/>
      <c r="BK680" s="172"/>
      <c r="BL680" s="172"/>
      <c r="BM680" s="172"/>
      <c r="BN680" s="172"/>
      <c r="BO680" s="172"/>
      <c r="BP680" s="172"/>
      <c r="BQ680" s="172"/>
      <c r="BR680" s="172"/>
      <c r="BS680" s="172"/>
      <c r="BT680" s="172"/>
      <c r="BU680" s="172"/>
      <c r="BV680" s="172"/>
      <c r="BW680" s="172"/>
      <c r="BX680" s="172"/>
      <c r="BY680" s="172"/>
      <c r="BZ680" s="172"/>
      <c r="CA680" s="172"/>
      <c r="CB680" s="172"/>
      <c r="CC680" s="172"/>
      <c r="CD680" s="172"/>
      <c r="CE680" s="172"/>
      <c r="CF680" s="172"/>
      <c r="CG680" s="172"/>
      <c r="CH680" s="172"/>
      <c r="CI680" s="172"/>
      <c r="CJ680" s="172"/>
      <c r="CK680" s="172"/>
      <c r="CL680" s="172"/>
      <c r="CM680" s="172"/>
      <c r="CN680" s="172"/>
      <c r="CO680" s="172"/>
      <c r="CP680" s="172"/>
      <c r="CQ680" s="172"/>
      <c r="CR680" s="172"/>
      <c r="CS680" s="172"/>
      <c r="CT680" s="172"/>
      <c r="CU680" s="172"/>
      <c r="CV680" s="172"/>
      <c r="CW680" s="172"/>
      <c r="CX680" s="172"/>
      <c r="CY680" s="172"/>
      <c r="CZ680" s="172"/>
      <c r="DA680" s="172"/>
      <c r="DB680" s="172"/>
      <c r="DC680" s="172"/>
      <c r="DD680" s="172"/>
      <c r="DE680" s="172"/>
      <c r="DF680" s="172"/>
      <c r="DG680" s="172"/>
      <c r="DH680" s="172"/>
      <c r="DI680" s="172"/>
    </row>
    <row r="681" spans="1:113" hidden="1">
      <c r="A681" s="178" t="s">
        <v>925</v>
      </c>
      <c r="B681" s="243"/>
      <c r="C681" s="242"/>
      <c r="D681" s="241"/>
      <c r="E681" s="240"/>
      <c r="F681" s="239"/>
      <c r="G681" s="238"/>
      <c r="H681" s="231"/>
      <c r="I681" s="237"/>
      <c r="J681" s="236"/>
      <c r="K681" s="236"/>
      <c r="L681" s="236"/>
      <c r="M681" s="236"/>
      <c r="N681" s="236"/>
      <c r="O681" s="236"/>
      <c r="P681" s="236"/>
      <c r="Q681" s="236"/>
      <c r="R681" s="236"/>
      <c r="S681" s="236"/>
      <c r="T681" s="236"/>
      <c r="U681" s="236"/>
      <c r="V681" s="236"/>
      <c r="W681" s="236"/>
      <c r="X681" s="236"/>
      <c r="Y681" s="236"/>
      <c r="Z681" s="236"/>
      <c r="AA681" s="236"/>
      <c r="AB681" s="236"/>
      <c r="AC681" s="236"/>
      <c r="AD681" s="236"/>
      <c r="AE681" s="236"/>
      <c r="AF681" s="236"/>
      <c r="AG681" s="236"/>
      <c r="AH681" s="236"/>
      <c r="AI681" s="236"/>
      <c r="AJ681" s="236"/>
      <c r="AK681" s="236"/>
      <c r="AL681" s="236"/>
      <c r="AM681" s="236"/>
      <c r="AN681" s="236"/>
      <c r="AO681" s="236"/>
      <c r="AP681" s="236"/>
      <c r="AQ681" s="236"/>
      <c r="AR681" s="236"/>
      <c r="AS681" s="177">
        <f t="shared" si="13"/>
        <v>0</v>
      </c>
    </row>
    <row r="682" spans="1:113" hidden="1">
      <c r="A682" s="178" t="s">
        <v>926</v>
      </c>
      <c r="B682" s="243"/>
      <c r="C682" s="242"/>
      <c r="D682" s="241"/>
      <c r="E682" s="240"/>
      <c r="F682" s="239"/>
      <c r="G682" s="238"/>
      <c r="H682" s="231"/>
      <c r="I682" s="237"/>
      <c r="J682" s="236"/>
      <c r="K682" s="236"/>
      <c r="L682" s="236"/>
      <c r="M682" s="236"/>
      <c r="N682" s="236"/>
      <c r="O682" s="236"/>
      <c r="P682" s="236"/>
      <c r="Q682" s="236"/>
      <c r="R682" s="236"/>
      <c r="S682" s="236"/>
      <c r="T682" s="236"/>
      <c r="U682" s="236"/>
      <c r="V682" s="236"/>
      <c r="W682" s="236"/>
      <c r="X682" s="236"/>
      <c r="Y682" s="236"/>
      <c r="Z682" s="236"/>
      <c r="AA682" s="236"/>
      <c r="AB682" s="236"/>
      <c r="AC682" s="236"/>
      <c r="AD682" s="236"/>
      <c r="AE682" s="236"/>
      <c r="AF682" s="236"/>
      <c r="AG682" s="236"/>
      <c r="AH682" s="236"/>
      <c r="AI682" s="236"/>
      <c r="AJ682" s="236"/>
      <c r="AK682" s="236"/>
      <c r="AL682" s="236"/>
      <c r="AM682" s="236"/>
      <c r="AN682" s="236"/>
      <c r="AO682" s="236"/>
      <c r="AP682" s="236"/>
      <c r="AQ682" s="236"/>
      <c r="AR682" s="236"/>
      <c r="AS682" s="177">
        <f t="shared" si="13"/>
        <v>0</v>
      </c>
    </row>
    <row r="683" spans="1:113" s="225" customFormat="1" ht="15" hidden="1" customHeight="1">
      <c r="A683" s="178" t="s">
        <v>927</v>
      </c>
      <c r="B683" s="243"/>
      <c r="C683" s="242"/>
      <c r="D683" s="241"/>
      <c r="E683" s="240"/>
      <c r="F683" s="239"/>
      <c r="G683" s="238"/>
      <c r="H683" s="231"/>
      <c r="I683" s="237"/>
      <c r="J683" s="236"/>
      <c r="K683" s="236"/>
      <c r="L683" s="236"/>
      <c r="M683" s="236"/>
      <c r="N683" s="236"/>
      <c r="O683" s="236"/>
      <c r="P683" s="236"/>
      <c r="Q683" s="236"/>
      <c r="R683" s="236"/>
      <c r="S683" s="236"/>
      <c r="T683" s="236"/>
      <c r="U683" s="236"/>
      <c r="V683" s="236"/>
      <c r="W683" s="236"/>
      <c r="X683" s="236"/>
      <c r="Y683" s="236"/>
      <c r="Z683" s="236"/>
      <c r="AA683" s="236"/>
      <c r="AB683" s="236"/>
      <c r="AC683" s="236"/>
      <c r="AD683" s="236"/>
      <c r="AE683" s="236"/>
      <c r="AF683" s="236"/>
      <c r="AG683" s="236"/>
      <c r="AH683" s="236"/>
      <c r="AI683" s="236"/>
      <c r="AJ683" s="236"/>
      <c r="AK683" s="236"/>
      <c r="AL683" s="236"/>
      <c r="AM683" s="236"/>
      <c r="AN683" s="236"/>
      <c r="AO683" s="236"/>
      <c r="AP683" s="236"/>
      <c r="AQ683" s="236"/>
      <c r="AR683" s="236"/>
      <c r="AS683" s="177">
        <f t="shared" si="13"/>
        <v>0</v>
      </c>
      <c r="AT683" s="172"/>
      <c r="AU683" s="173"/>
      <c r="AV683" s="173"/>
      <c r="AW683" s="173"/>
      <c r="AX683" s="172"/>
      <c r="AY683" s="172"/>
      <c r="AZ683" s="172"/>
      <c r="BA683" s="172"/>
      <c r="BB683" s="172"/>
      <c r="BC683" s="172"/>
      <c r="BD683" s="172"/>
      <c r="BE683" s="172"/>
      <c r="BF683" s="172"/>
      <c r="BG683" s="172"/>
      <c r="BH683" s="172"/>
      <c r="BI683" s="172"/>
      <c r="BJ683" s="172"/>
      <c r="BK683" s="172"/>
      <c r="BL683" s="172"/>
      <c r="BM683" s="172"/>
      <c r="BN683" s="172"/>
      <c r="BO683" s="172"/>
      <c r="BP683" s="172"/>
      <c r="BQ683" s="172"/>
      <c r="BR683" s="172"/>
      <c r="BS683" s="172"/>
      <c r="BT683" s="172"/>
      <c r="BU683" s="172"/>
      <c r="BV683" s="172"/>
      <c r="BW683" s="172"/>
      <c r="BX683" s="172"/>
      <c r="BY683" s="172"/>
      <c r="BZ683" s="172"/>
      <c r="CA683" s="172"/>
      <c r="CB683" s="172"/>
      <c r="CC683" s="172"/>
      <c r="CD683" s="172"/>
      <c r="CE683" s="172"/>
      <c r="CF683" s="172"/>
      <c r="CG683" s="172"/>
      <c r="CH683" s="172"/>
      <c r="CI683" s="172"/>
      <c r="CJ683" s="172"/>
      <c r="CK683" s="172"/>
      <c r="CL683" s="172"/>
      <c r="CM683" s="172"/>
      <c r="CN683" s="172"/>
      <c r="CO683" s="172"/>
      <c r="CP683" s="172"/>
      <c r="CQ683" s="172"/>
      <c r="CR683" s="172"/>
      <c r="CS683" s="172"/>
      <c r="CT683" s="172"/>
      <c r="CU683" s="172"/>
      <c r="CV683" s="172"/>
      <c r="CW683" s="172"/>
      <c r="CX683" s="172"/>
      <c r="CY683" s="172"/>
      <c r="CZ683" s="172"/>
      <c r="DA683" s="172"/>
      <c r="DB683" s="172"/>
      <c r="DC683" s="172"/>
      <c r="DD683" s="172"/>
      <c r="DE683" s="172"/>
      <c r="DF683" s="172"/>
      <c r="DG683" s="172"/>
      <c r="DH683" s="172"/>
      <c r="DI683" s="172"/>
    </row>
    <row r="684" spans="1:113" s="225" customFormat="1" ht="15" hidden="1" customHeight="1">
      <c r="A684" s="178" t="s">
        <v>928</v>
      </c>
      <c r="B684" s="243"/>
      <c r="C684" s="242"/>
      <c r="D684" s="241"/>
      <c r="E684" s="240"/>
      <c r="F684" s="239"/>
      <c r="G684" s="238"/>
      <c r="H684" s="231"/>
      <c r="I684" s="237"/>
      <c r="J684" s="236"/>
      <c r="K684" s="236"/>
      <c r="L684" s="236"/>
      <c r="M684" s="236"/>
      <c r="N684" s="236"/>
      <c r="O684" s="236"/>
      <c r="P684" s="236"/>
      <c r="Q684" s="236"/>
      <c r="R684" s="236"/>
      <c r="S684" s="236"/>
      <c r="T684" s="236"/>
      <c r="U684" s="236"/>
      <c r="V684" s="236"/>
      <c r="W684" s="236"/>
      <c r="X684" s="236"/>
      <c r="Y684" s="236"/>
      <c r="Z684" s="236"/>
      <c r="AA684" s="236"/>
      <c r="AB684" s="236"/>
      <c r="AC684" s="236"/>
      <c r="AD684" s="236"/>
      <c r="AE684" s="236"/>
      <c r="AF684" s="236"/>
      <c r="AG684" s="236"/>
      <c r="AH684" s="236"/>
      <c r="AI684" s="236"/>
      <c r="AJ684" s="236"/>
      <c r="AK684" s="236"/>
      <c r="AL684" s="236"/>
      <c r="AM684" s="236"/>
      <c r="AN684" s="236"/>
      <c r="AO684" s="236"/>
      <c r="AP684" s="236"/>
      <c r="AQ684" s="236"/>
      <c r="AR684" s="236"/>
      <c r="AS684" s="177">
        <f t="shared" si="13"/>
        <v>0</v>
      </c>
      <c r="AT684" s="172"/>
      <c r="AU684" s="173"/>
      <c r="AV684" s="173"/>
      <c r="AW684" s="173"/>
      <c r="AX684" s="172"/>
      <c r="AY684" s="172"/>
      <c r="AZ684" s="172"/>
      <c r="BA684" s="172"/>
      <c r="BB684" s="172"/>
      <c r="BC684" s="172"/>
      <c r="BD684" s="172"/>
      <c r="BE684" s="172"/>
      <c r="BF684" s="172"/>
      <c r="BG684" s="172"/>
      <c r="BH684" s="172"/>
      <c r="BI684" s="172"/>
      <c r="BJ684" s="172"/>
      <c r="BK684" s="172"/>
      <c r="BL684" s="172"/>
      <c r="BM684" s="172"/>
      <c r="BN684" s="172"/>
      <c r="BO684" s="172"/>
      <c r="BP684" s="172"/>
      <c r="BQ684" s="172"/>
      <c r="BR684" s="172"/>
      <c r="BS684" s="172"/>
      <c r="BT684" s="172"/>
      <c r="BU684" s="172"/>
      <c r="BV684" s="172"/>
      <c r="BW684" s="172"/>
      <c r="BX684" s="172"/>
      <c r="BY684" s="172"/>
      <c r="BZ684" s="172"/>
      <c r="CA684" s="172"/>
      <c r="CB684" s="172"/>
      <c r="CC684" s="172"/>
      <c r="CD684" s="172"/>
      <c r="CE684" s="172"/>
      <c r="CF684" s="172"/>
      <c r="CG684" s="172"/>
      <c r="CH684" s="172"/>
      <c r="CI684" s="172"/>
      <c r="CJ684" s="172"/>
      <c r="CK684" s="172"/>
      <c r="CL684" s="172"/>
      <c r="CM684" s="172"/>
      <c r="CN684" s="172"/>
      <c r="CO684" s="172"/>
      <c r="CP684" s="172"/>
      <c r="CQ684" s="172"/>
      <c r="CR684" s="172"/>
      <c r="CS684" s="172"/>
      <c r="CT684" s="172"/>
      <c r="CU684" s="172"/>
      <c r="CV684" s="172"/>
      <c r="CW684" s="172"/>
      <c r="CX684" s="172"/>
      <c r="CY684" s="172"/>
      <c r="CZ684" s="172"/>
      <c r="DA684" s="172"/>
      <c r="DB684" s="172"/>
      <c r="DC684" s="172"/>
      <c r="DD684" s="172"/>
      <c r="DE684" s="172"/>
      <c r="DF684" s="172"/>
      <c r="DG684" s="172"/>
      <c r="DH684" s="172"/>
      <c r="DI684" s="172"/>
    </row>
    <row r="685" spans="1:113" s="225" customFormat="1" ht="15" hidden="1" customHeight="1">
      <c r="A685" s="178" t="s">
        <v>929</v>
      </c>
      <c r="B685" s="243"/>
      <c r="C685" s="242"/>
      <c r="D685" s="241"/>
      <c r="E685" s="240"/>
      <c r="F685" s="239"/>
      <c r="G685" s="238"/>
      <c r="H685" s="231"/>
      <c r="I685" s="237"/>
      <c r="J685" s="236"/>
      <c r="K685" s="236"/>
      <c r="L685" s="236"/>
      <c r="M685" s="236"/>
      <c r="N685" s="236"/>
      <c r="O685" s="236"/>
      <c r="P685" s="236"/>
      <c r="Q685" s="236"/>
      <c r="R685" s="236"/>
      <c r="S685" s="236"/>
      <c r="T685" s="236"/>
      <c r="U685" s="236"/>
      <c r="V685" s="236"/>
      <c r="W685" s="236"/>
      <c r="X685" s="236"/>
      <c r="Y685" s="236"/>
      <c r="Z685" s="236"/>
      <c r="AA685" s="236"/>
      <c r="AB685" s="236"/>
      <c r="AC685" s="236"/>
      <c r="AD685" s="236"/>
      <c r="AE685" s="236"/>
      <c r="AF685" s="236"/>
      <c r="AG685" s="236"/>
      <c r="AH685" s="236"/>
      <c r="AI685" s="236"/>
      <c r="AJ685" s="236"/>
      <c r="AK685" s="236"/>
      <c r="AL685" s="236"/>
      <c r="AM685" s="236"/>
      <c r="AN685" s="236"/>
      <c r="AO685" s="236"/>
      <c r="AP685" s="236"/>
      <c r="AQ685" s="236"/>
      <c r="AR685" s="236"/>
      <c r="AS685" s="177">
        <f t="shared" si="13"/>
        <v>0</v>
      </c>
      <c r="AT685" s="172"/>
      <c r="AU685" s="173"/>
      <c r="AV685" s="173"/>
      <c r="AW685" s="173"/>
      <c r="AX685" s="172"/>
      <c r="AY685" s="172"/>
      <c r="AZ685" s="172"/>
      <c r="BA685" s="172"/>
      <c r="BB685" s="172"/>
      <c r="BC685" s="172"/>
      <c r="BD685" s="172"/>
      <c r="BE685" s="172"/>
      <c r="BF685" s="172"/>
      <c r="BG685" s="172"/>
      <c r="BH685" s="172"/>
      <c r="BI685" s="172"/>
      <c r="BJ685" s="172"/>
      <c r="BK685" s="172"/>
      <c r="BL685" s="172"/>
      <c r="BM685" s="172"/>
      <c r="BN685" s="172"/>
      <c r="BO685" s="172"/>
      <c r="BP685" s="172"/>
      <c r="BQ685" s="172"/>
      <c r="BR685" s="172"/>
      <c r="BS685" s="172"/>
      <c r="BT685" s="172"/>
      <c r="BU685" s="172"/>
      <c r="BV685" s="172"/>
      <c r="BW685" s="172"/>
      <c r="BX685" s="172"/>
      <c r="BY685" s="172"/>
      <c r="BZ685" s="172"/>
      <c r="CA685" s="172"/>
      <c r="CB685" s="172"/>
      <c r="CC685" s="172"/>
      <c r="CD685" s="172"/>
      <c r="CE685" s="172"/>
      <c r="CF685" s="172"/>
      <c r="CG685" s="172"/>
      <c r="CH685" s="172"/>
      <c r="CI685" s="172"/>
      <c r="CJ685" s="172"/>
      <c r="CK685" s="172"/>
      <c r="CL685" s="172"/>
      <c r="CM685" s="172"/>
      <c r="CN685" s="172"/>
      <c r="CO685" s="172"/>
      <c r="CP685" s="172"/>
      <c r="CQ685" s="172"/>
      <c r="CR685" s="172"/>
      <c r="CS685" s="172"/>
      <c r="CT685" s="172"/>
      <c r="CU685" s="172"/>
      <c r="CV685" s="172"/>
      <c r="CW685" s="172"/>
      <c r="CX685" s="172"/>
      <c r="CY685" s="172"/>
      <c r="CZ685" s="172"/>
      <c r="DA685" s="172"/>
      <c r="DB685" s="172"/>
      <c r="DC685" s="172"/>
      <c r="DD685" s="172"/>
      <c r="DE685" s="172"/>
      <c r="DF685" s="172"/>
      <c r="DG685" s="172"/>
      <c r="DH685" s="172"/>
      <c r="DI685" s="172"/>
    </row>
    <row r="686" spans="1:113" s="225" customFormat="1" hidden="1">
      <c r="A686" s="178" t="s">
        <v>930</v>
      </c>
      <c r="B686" s="243"/>
      <c r="C686" s="242"/>
      <c r="D686" s="241"/>
      <c r="E686" s="240"/>
      <c r="F686" s="239"/>
      <c r="G686" s="238"/>
      <c r="H686" s="231"/>
      <c r="I686" s="237"/>
      <c r="J686" s="236"/>
      <c r="K686" s="236"/>
      <c r="L686" s="236"/>
      <c r="M686" s="236"/>
      <c r="N686" s="236"/>
      <c r="O686" s="236"/>
      <c r="P686" s="236"/>
      <c r="Q686" s="236"/>
      <c r="R686" s="236"/>
      <c r="S686" s="236"/>
      <c r="T686" s="236"/>
      <c r="U686" s="236"/>
      <c r="V686" s="236"/>
      <c r="W686" s="236"/>
      <c r="X686" s="236"/>
      <c r="Y686" s="236"/>
      <c r="Z686" s="236"/>
      <c r="AA686" s="236"/>
      <c r="AB686" s="236"/>
      <c r="AC686" s="236"/>
      <c r="AD686" s="236"/>
      <c r="AE686" s="236"/>
      <c r="AF686" s="236"/>
      <c r="AG686" s="236"/>
      <c r="AH686" s="236"/>
      <c r="AI686" s="236"/>
      <c r="AJ686" s="236"/>
      <c r="AK686" s="236"/>
      <c r="AL686" s="236"/>
      <c r="AM686" s="236"/>
      <c r="AN686" s="236"/>
      <c r="AO686" s="236"/>
      <c r="AP686" s="236"/>
      <c r="AQ686" s="236"/>
      <c r="AR686" s="236"/>
      <c r="AS686" s="177">
        <f t="shared" si="13"/>
        <v>0</v>
      </c>
      <c r="AT686" s="172"/>
      <c r="AU686" s="173"/>
      <c r="AV686" s="173"/>
      <c r="AW686" s="173"/>
      <c r="AX686" s="172"/>
      <c r="AY686" s="172"/>
      <c r="AZ686" s="172"/>
      <c r="BA686" s="172"/>
      <c r="BB686" s="172"/>
      <c r="BC686" s="172"/>
      <c r="BD686" s="172"/>
      <c r="BE686" s="172"/>
      <c r="BF686" s="172"/>
      <c r="BG686" s="172"/>
      <c r="BH686" s="172"/>
      <c r="BI686" s="172"/>
      <c r="BJ686" s="172"/>
      <c r="BK686" s="172"/>
      <c r="BL686" s="172"/>
      <c r="BM686" s="172"/>
      <c r="BN686" s="172"/>
      <c r="BO686" s="172"/>
      <c r="BP686" s="172"/>
      <c r="BQ686" s="172"/>
      <c r="BR686" s="172"/>
      <c r="BS686" s="172"/>
      <c r="BT686" s="172"/>
      <c r="BU686" s="172"/>
      <c r="BV686" s="172"/>
      <c r="BW686" s="172"/>
      <c r="BX686" s="172"/>
      <c r="BY686" s="172"/>
      <c r="BZ686" s="172"/>
      <c r="CA686" s="172"/>
      <c r="CB686" s="172"/>
      <c r="CC686" s="172"/>
      <c r="CD686" s="172"/>
      <c r="CE686" s="172"/>
      <c r="CF686" s="172"/>
      <c r="CG686" s="172"/>
      <c r="CH686" s="172"/>
      <c r="CI686" s="172"/>
      <c r="CJ686" s="172"/>
      <c r="CK686" s="172"/>
      <c r="CL686" s="172"/>
      <c r="CM686" s="172"/>
      <c r="CN686" s="172"/>
      <c r="CO686" s="172"/>
      <c r="CP686" s="172"/>
      <c r="CQ686" s="172"/>
      <c r="CR686" s="172"/>
      <c r="CS686" s="172"/>
      <c r="CT686" s="172"/>
      <c r="CU686" s="172"/>
      <c r="CV686" s="172"/>
      <c r="CW686" s="172"/>
      <c r="CX686" s="172"/>
      <c r="CY686" s="172"/>
      <c r="CZ686" s="172"/>
      <c r="DA686" s="172"/>
      <c r="DB686" s="172"/>
      <c r="DC686" s="172"/>
      <c r="DD686" s="172"/>
      <c r="DE686" s="172"/>
      <c r="DF686" s="172"/>
      <c r="DG686" s="172"/>
      <c r="DH686" s="172"/>
      <c r="DI686" s="172"/>
    </row>
    <row r="687" spans="1:113" s="225" customFormat="1" hidden="1">
      <c r="A687" s="178" t="s">
        <v>931</v>
      </c>
      <c r="B687" s="243"/>
      <c r="C687" s="242"/>
      <c r="D687" s="241"/>
      <c r="E687" s="240"/>
      <c r="F687" s="239"/>
      <c r="G687" s="238"/>
      <c r="H687" s="231"/>
      <c r="I687" s="237"/>
      <c r="J687" s="236"/>
      <c r="K687" s="236"/>
      <c r="L687" s="236"/>
      <c r="M687" s="236"/>
      <c r="N687" s="236"/>
      <c r="O687" s="236"/>
      <c r="P687" s="236"/>
      <c r="Q687" s="236"/>
      <c r="R687" s="236"/>
      <c r="S687" s="236"/>
      <c r="T687" s="236"/>
      <c r="U687" s="236"/>
      <c r="V687" s="236"/>
      <c r="W687" s="236"/>
      <c r="X687" s="236"/>
      <c r="Y687" s="236"/>
      <c r="Z687" s="236"/>
      <c r="AA687" s="236"/>
      <c r="AB687" s="236"/>
      <c r="AC687" s="236"/>
      <c r="AD687" s="236"/>
      <c r="AE687" s="236"/>
      <c r="AF687" s="236"/>
      <c r="AG687" s="236"/>
      <c r="AH687" s="236"/>
      <c r="AI687" s="236"/>
      <c r="AJ687" s="236"/>
      <c r="AK687" s="236"/>
      <c r="AL687" s="236"/>
      <c r="AM687" s="236"/>
      <c r="AN687" s="236"/>
      <c r="AO687" s="236"/>
      <c r="AP687" s="236"/>
      <c r="AQ687" s="236"/>
      <c r="AR687" s="236"/>
      <c r="AS687" s="177">
        <f t="shared" si="13"/>
        <v>0</v>
      </c>
      <c r="AT687" s="172"/>
      <c r="AU687" s="173"/>
      <c r="AV687" s="173"/>
      <c r="AW687" s="173"/>
      <c r="AX687" s="172"/>
      <c r="AY687" s="172"/>
      <c r="AZ687" s="172"/>
      <c r="BA687" s="172"/>
      <c r="BB687" s="172"/>
      <c r="BC687" s="172"/>
      <c r="BD687" s="172"/>
      <c r="BE687" s="172"/>
      <c r="BF687" s="172"/>
      <c r="BG687" s="172"/>
      <c r="BH687" s="172"/>
      <c r="BI687" s="172"/>
      <c r="BJ687" s="172"/>
      <c r="BK687" s="172"/>
      <c r="BL687" s="172"/>
      <c r="BM687" s="172"/>
      <c r="BN687" s="172"/>
      <c r="BO687" s="172"/>
      <c r="BP687" s="172"/>
      <c r="BQ687" s="172"/>
      <c r="BR687" s="172"/>
      <c r="BS687" s="172"/>
      <c r="BT687" s="172"/>
      <c r="BU687" s="172"/>
      <c r="BV687" s="172"/>
      <c r="BW687" s="172"/>
      <c r="BX687" s="172"/>
      <c r="BY687" s="172"/>
      <c r="BZ687" s="172"/>
      <c r="CA687" s="172"/>
      <c r="CB687" s="172"/>
      <c r="CC687" s="172"/>
      <c r="CD687" s="172"/>
      <c r="CE687" s="172"/>
      <c r="CF687" s="172"/>
      <c r="CG687" s="172"/>
      <c r="CH687" s="172"/>
      <c r="CI687" s="172"/>
      <c r="CJ687" s="172"/>
      <c r="CK687" s="172"/>
      <c r="CL687" s="172"/>
      <c r="CM687" s="172"/>
      <c r="CN687" s="172"/>
      <c r="CO687" s="172"/>
      <c r="CP687" s="172"/>
      <c r="CQ687" s="172"/>
      <c r="CR687" s="172"/>
      <c r="CS687" s="172"/>
      <c r="CT687" s="172"/>
      <c r="CU687" s="172"/>
      <c r="CV687" s="172"/>
      <c r="CW687" s="172"/>
      <c r="CX687" s="172"/>
      <c r="CY687" s="172"/>
      <c r="CZ687" s="172"/>
      <c r="DA687" s="172"/>
      <c r="DB687" s="172"/>
      <c r="DC687" s="172"/>
      <c r="DD687" s="172"/>
      <c r="DE687" s="172"/>
      <c r="DF687" s="172"/>
      <c r="DG687" s="172"/>
      <c r="DH687" s="172"/>
      <c r="DI687" s="172"/>
    </row>
    <row r="688" spans="1:113" s="225" customFormat="1" hidden="1">
      <c r="A688" s="178" t="s">
        <v>932</v>
      </c>
      <c r="B688" s="243"/>
      <c r="C688" s="242"/>
      <c r="D688" s="241"/>
      <c r="E688" s="240"/>
      <c r="F688" s="239"/>
      <c r="G688" s="238"/>
      <c r="H688" s="231"/>
      <c r="I688" s="237"/>
      <c r="J688" s="236"/>
      <c r="K688" s="236"/>
      <c r="L688" s="236"/>
      <c r="M688" s="236"/>
      <c r="N688" s="236"/>
      <c r="O688" s="236"/>
      <c r="P688" s="236"/>
      <c r="Q688" s="236"/>
      <c r="R688" s="236"/>
      <c r="S688" s="236"/>
      <c r="T688" s="236"/>
      <c r="U688" s="236"/>
      <c r="V688" s="236"/>
      <c r="W688" s="236"/>
      <c r="X688" s="236"/>
      <c r="Y688" s="236"/>
      <c r="Z688" s="236"/>
      <c r="AA688" s="236"/>
      <c r="AB688" s="236"/>
      <c r="AC688" s="236"/>
      <c r="AD688" s="236"/>
      <c r="AE688" s="236"/>
      <c r="AF688" s="236"/>
      <c r="AG688" s="236"/>
      <c r="AH688" s="236"/>
      <c r="AI688" s="236"/>
      <c r="AJ688" s="236"/>
      <c r="AK688" s="236"/>
      <c r="AL688" s="236"/>
      <c r="AM688" s="236"/>
      <c r="AN688" s="236"/>
      <c r="AO688" s="236"/>
      <c r="AP688" s="236"/>
      <c r="AQ688" s="236"/>
      <c r="AR688" s="236"/>
      <c r="AS688" s="177">
        <f t="shared" si="13"/>
        <v>0</v>
      </c>
      <c r="AT688" s="172"/>
      <c r="AU688" s="173"/>
      <c r="AV688" s="173"/>
      <c r="AW688" s="173"/>
      <c r="AX688" s="172"/>
      <c r="AY688" s="172"/>
      <c r="AZ688" s="172"/>
      <c r="BA688" s="172"/>
      <c r="BB688" s="172"/>
      <c r="BC688" s="172"/>
      <c r="BD688" s="172"/>
      <c r="BE688" s="172"/>
      <c r="BF688" s="172"/>
      <c r="BG688" s="172"/>
      <c r="BH688" s="172"/>
      <c r="BI688" s="172"/>
      <c r="BJ688" s="172"/>
      <c r="BK688" s="172"/>
      <c r="BL688" s="172"/>
      <c r="BM688" s="172"/>
      <c r="BN688" s="172"/>
      <c r="BO688" s="172"/>
      <c r="BP688" s="172"/>
      <c r="BQ688" s="172"/>
      <c r="BR688" s="172"/>
      <c r="BS688" s="172"/>
      <c r="BT688" s="172"/>
      <c r="BU688" s="172"/>
      <c r="BV688" s="172"/>
      <c r="BW688" s="172"/>
      <c r="BX688" s="172"/>
      <c r="BY688" s="172"/>
      <c r="BZ688" s="172"/>
      <c r="CA688" s="172"/>
      <c r="CB688" s="172"/>
      <c r="CC688" s="172"/>
      <c r="CD688" s="172"/>
      <c r="CE688" s="172"/>
      <c r="CF688" s="172"/>
      <c r="CG688" s="172"/>
      <c r="CH688" s="172"/>
      <c r="CI688" s="172"/>
      <c r="CJ688" s="172"/>
      <c r="CK688" s="172"/>
      <c r="CL688" s="172"/>
      <c r="CM688" s="172"/>
      <c r="CN688" s="172"/>
      <c r="CO688" s="172"/>
      <c r="CP688" s="172"/>
      <c r="CQ688" s="172"/>
      <c r="CR688" s="172"/>
      <c r="CS688" s="172"/>
      <c r="CT688" s="172"/>
      <c r="CU688" s="172"/>
      <c r="CV688" s="172"/>
      <c r="CW688" s="172"/>
      <c r="CX688" s="172"/>
      <c r="CY688" s="172"/>
      <c r="CZ688" s="172"/>
      <c r="DA688" s="172"/>
      <c r="DB688" s="172"/>
      <c r="DC688" s="172"/>
      <c r="DD688" s="172"/>
      <c r="DE688" s="172"/>
      <c r="DF688" s="172"/>
      <c r="DG688" s="172"/>
      <c r="DH688" s="172"/>
      <c r="DI688" s="172"/>
    </row>
    <row r="689" spans="1:113" s="225" customFormat="1" hidden="1">
      <c r="A689" s="178" t="s">
        <v>933</v>
      </c>
      <c r="B689" s="243"/>
      <c r="C689" s="242"/>
      <c r="D689" s="241"/>
      <c r="E689" s="240"/>
      <c r="F689" s="239"/>
      <c r="G689" s="238"/>
      <c r="H689" s="231"/>
      <c r="I689" s="237"/>
      <c r="J689" s="236"/>
      <c r="K689" s="236"/>
      <c r="L689" s="236"/>
      <c r="M689" s="236"/>
      <c r="N689" s="236"/>
      <c r="O689" s="236"/>
      <c r="P689" s="236"/>
      <c r="Q689" s="236"/>
      <c r="R689" s="236"/>
      <c r="S689" s="236"/>
      <c r="T689" s="236"/>
      <c r="U689" s="236"/>
      <c r="V689" s="236"/>
      <c r="W689" s="236"/>
      <c r="X689" s="236"/>
      <c r="Y689" s="236"/>
      <c r="Z689" s="236"/>
      <c r="AA689" s="236"/>
      <c r="AB689" s="236"/>
      <c r="AC689" s="236"/>
      <c r="AD689" s="236"/>
      <c r="AE689" s="236"/>
      <c r="AF689" s="236"/>
      <c r="AG689" s="236"/>
      <c r="AH689" s="236"/>
      <c r="AI689" s="236"/>
      <c r="AJ689" s="236"/>
      <c r="AK689" s="236"/>
      <c r="AL689" s="236"/>
      <c r="AM689" s="236"/>
      <c r="AN689" s="236"/>
      <c r="AO689" s="236"/>
      <c r="AP689" s="236"/>
      <c r="AQ689" s="236"/>
      <c r="AR689" s="236"/>
      <c r="AS689" s="177">
        <f t="shared" si="13"/>
        <v>0</v>
      </c>
      <c r="AT689" s="172"/>
      <c r="AU689" s="173"/>
      <c r="AV689" s="173"/>
      <c r="AW689" s="173"/>
      <c r="AX689" s="172"/>
      <c r="AY689" s="172"/>
      <c r="AZ689" s="172"/>
      <c r="BA689" s="172"/>
      <c r="BB689" s="172"/>
      <c r="BC689" s="172"/>
      <c r="BD689" s="172"/>
      <c r="BE689" s="172"/>
      <c r="BF689" s="172"/>
      <c r="BG689" s="172"/>
      <c r="BH689" s="172"/>
      <c r="BI689" s="172"/>
      <c r="BJ689" s="172"/>
      <c r="BK689" s="172"/>
      <c r="BL689" s="172"/>
      <c r="BM689" s="172"/>
      <c r="BN689" s="172"/>
      <c r="BO689" s="172"/>
      <c r="BP689" s="172"/>
      <c r="BQ689" s="172"/>
      <c r="BR689" s="172"/>
      <c r="BS689" s="172"/>
      <c r="BT689" s="172"/>
      <c r="BU689" s="172"/>
      <c r="BV689" s="172"/>
      <c r="BW689" s="172"/>
      <c r="BX689" s="172"/>
      <c r="BY689" s="172"/>
      <c r="BZ689" s="172"/>
      <c r="CA689" s="172"/>
      <c r="CB689" s="172"/>
      <c r="CC689" s="172"/>
      <c r="CD689" s="172"/>
      <c r="CE689" s="172"/>
      <c r="CF689" s="172"/>
      <c r="CG689" s="172"/>
      <c r="CH689" s="172"/>
      <c r="CI689" s="172"/>
      <c r="CJ689" s="172"/>
      <c r="CK689" s="172"/>
      <c r="CL689" s="172"/>
      <c r="CM689" s="172"/>
      <c r="CN689" s="172"/>
      <c r="CO689" s="172"/>
      <c r="CP689" s="172"/>
      <c r="CQ689" s="172"/>
      <c r="CR689" s="172"/>
      <c r="CS689" s="172"/>
      <c r="CT689" s="172"/>
      <c r="CU689" s="172"/>
      <c r="CV689" s="172"/>
      <c r="CW689" s="172"/>
      <c r="CX689" s="172"/>
      <c r="CY689" s="172"/>
      <c r="CZ689" s="172"/>
      <c r="DA689" s="172"/>
      <c r="DB689" s="172"/>
      <c r="DC689" s="172"/>
      <c r="DD689" s="172"/>
      <c r="DE689" s="172"/>
      <c r="DF689" s="172"/>
      <c r="DG689" s="172"/>
      <c r="DH689" s="172"/>
      <c r="DI689" s="172"/>
    </row>
    <row r="690" spans="1:113" hidden="1">
      <c r="A690" s="178" t="s">
        <v>934</v>
      </c>
      <c r="B690" s="243"/>
      <c r="C690" s="242"/>
      <c r="D690" s="241"/>
      <c r="E690" s="240"/>
      <c r="F690" s="239"/>
      <c r="G690" s="238"/>
      <c r="H690" s="231"/>
      <c r="I690" s="237"/>
      <c r="J690" s="236"/>
      <c r="K690" s="236"/>
      <c r="L690" s="236"/>
      <c r="M690" s="236"/>
      <c r="N690" s="236"/>
      <c r="O690" s="236"/>
      <c r="P690" s="236"/>
      <c r="Q690" s="236"/>
      <c r="R690" s="236"/>
      <c r="S690" s="236"/>
      <c r="T690" s="236"/>
      <c r="U690" s="236"/>
      <c r="V690" s="236"/>
      <c r="W690" s="236"/>
      <c r="X690" s="236"/>
      <c r="Y690" s="236"/>
      <c r="Z690" s="236"/>
      <c r="AA690" s="236"/>
      <c r="AB690" s="236"/>
      <c r="AC690" s="236"/>
      <c r="AD690" s="236"/>
      <c r="AE690" s="236"/>
      <c r="AF690" s="236"/>
      <c r="AG690" s="236"/>
      <c r="AH690" s="236"/>
      <c r="AI690" s="236"/>
      <c r="AJ690" s="236"/>
      <c r="AK690" s="236"/>
      <c r="AL690" s="236"/>
      <c r="AM690" s="236"/>
      <c r="AN690" s="236"/>
      <c r="AO690" s="236"/>
      <c r="AP690" s="236"/>
      <c r="AQ690" s="236"/>
      <c r="AR690" s="236"/>
      <c r="AS690" s="177">
        <f t="shared" si="13"/>
        <v>0</v>
      </c>
    </row>
    <row r="691" spans="1:113" s="225" customFormat="1" hidden="1">
      <c r="A691" s="178" t="s">
        <v>935</v>
      </c>
      <c r="B691" s="243"/>
      <c r="C691" s="242"/>
      <c r="D691" s="241"/>
      <c r="E691" s="240"/>
      <c r="F691" s="239"/>
      <c r="G691" s="238"/>
      <c r="H691" s="231"/>
      <c r="I691" s="237"/>
      <c r="J691" s="236"/>
      <c r="K691" s="236"/>
      <c r="L691" s="236"/>
      <c r="M691" s="236"/>
      <c r="N691" s="236"/>
      <c r="O691" s="236"/>
      <c r="P691" s="236"/>
      <c r="Q691" s="236"/>
      <c r="R691" s="236"/>
      <c r="S691" s="236"/>
      <c r="T691" s="236"/>
      <c r="U691" s="236"/>
      <c r="V691" s="236"/>
      <c r="W691" s="236"/>
      <c r="X691" s="236"/>
      <c r="Y691" s="236"/>
      <c r="Z691" s="236"/>
      <c r="AA691" s="236"/>
      <c r="AB691" s="236"/>
      <c r="AC691" s="236"/>
      <c r="AD691" s="236"/>
      <c r="AE691" s="236"/>
      <c r="AF691" s="236"/>
      <c r="AG691" s="236"/>
      <c r="AH691" s="236"/>
      <c r="AI691" s="236"/>
      <c r="AJ691" s="236"/>
      <c r="AK691" s="236"/>
      <c r="AL691" s="236"/>
      <c r="AM691" s="236"/>
      <c r="AN691" s="236"/>
      <c r="AO691" s="236"/>
      <c r="AP691" s="236"/>
      <c r="AQ691" s="236"/>
      <c r="AR691" s="236"/>
      <c r="AS691" s="177">
        <f t="shared" si="13"/>
        <v>0</v>
      </c>
      <c r="AT691" s="172"/>
      <c r="AU691" s="173"/>
      <c r="AV691" s="173"/>
      <c r="AW691" s="173"/>
      <c r="AX691" s="172"/>
      <c r="AY691" s="172"/>
      <c r="AZ691" s="172"/>
      <c r="BA691" s="172"/>
      <c r="BB691" s="172"/>
      <c r="BC691" s="172"/>
      <c r="BD691" s="172"/>
      <c r="BE691" s="172"/>
      <c r="BF691" s="172"/>
      <c r="BG691" s="172"/>
      <c r="BH691" s="172"/>
      <c r="BI691" s="172"/>
      <c r="BJ691" s="172"/>
      <c r="BK691" s="172"/>
      <c r="BL691" s="172"/>
      <c r="BM691" s="172"/>
      <c r="BN691" s="172"/>
      <c r="BO691" s="172"/>
      <c r="BP691" s="172"/>
      <c r="BQ691" s="172"/>
      <c r="BR691" s="172"/>
      <c r="BS691" s="172"/>
      <c r="BT691" s="172"/>
      <c r="BU691" s="172"/>
      <c r="BV691" s="172"/>
      <c r="BW691" s="172"/>
      <c r="BX691" s="172"/>
      <c r="BY691" s="172"/>
      <c r="BZ691" s="172"/>
      <c r="CA691" s="172"/>
      <c r="CB691" s="172"/>
      <c r="CC691" s="172"/>
      <c r="CD691" s="172"/>
      <c r="CE691" s="172"/>
      <c r="CF691" s="172"/>
      <c r="CG691" s="172"/>
      <c r="CH691" s="172"/>
      <c r="CI691" s="172"/>
      <c r="CJ691" s="172"/>
      <c r="CK691" s="172"/>
      <c r="CL691" s="172"/>
      <c r="CM691" s="172"/>
      <c r="CN691" s="172"/>
      <c r="CO691" s="172"/>
      <c r="CP691" s="172"/>
      <c r="CQ691" s="172"/>
      <c r="CR691" s="172"/>
      <c r="CS691" s="172"/>
      <c r="CT691" s="172"/>
      <c r="CU691" s="172"/>
      <c r="CV691" s="172"/>
      <c r="CW691" s="172"/>
      <c r="CX691" s="172"/>
      <c r="CY691" s="172"/>
      <c r="CZ691" s="172"/>
      <c r="DA691" s="172"/>
      <c r="DB691" s="172"/>
      <c r="DC691" s="172"/>
      <c r="DD691" s="172"/>
      <c r="DE691" s="172"/>
      <c r="DF691" s="172"/>
      <c r="DG691" s="172"/>
      <c r="DH691" s="172"/>
      <c r="DI691" s="172"/>
    </row>
    <row r="692" spans="1:113" s="225" customFormat="1" hidden="1">
      <c r="A692" s="178" t="s">
        <v>936</v>
      </c>
      <c r="B692" s="243"/>
      <c r="C692" s="242"/>
      <c r="D692" s="241"/>
      <c r="E692" s="240"/>
      <c r="F692" s="239"/>
      <c r="G692" s="238"/>
      <c r="H692" s="231"/>
      <c r="I692" s="237"/>
      <c r="J692" s="236"/>
      <c r="K692" s="236"/>
      <c r="L692" s="236"/>
      <c r="M692" s="236"/>
      <c r="N692" s="236"/>
      <c r="O692" s="236"/>
      <c r="P692" s="236"/>
      <c r="Q692" s="236"/>
      <c r="R692" s="236"/>
      <c r="S692" s="236"/>
      <c r="T692" s="236"/>
      <c r="U692" s="236"/>
      <c r="V692" s="236"/>
      <c r="W692" s="236"/>
      <c r="X692" s="236"/>
      <c r="Y692" s="236"/>
      <c r="Z692" s="236"/>
      <c r="AA692" s="236"/>
      <c r="AB692" s="236"/>
      <c r="AC692" s="236"/>
      <c r="AD692" s="236"/>
      <c r="AE692" s="236"/>
      <c r="AF692" s="236"/>
      <c r="AG692" s="236"/>
      <c r="AH692" s="236"/>
      <c r="AI692" s="236"/>
      <c r="AJ692" s="236"/>
      <c r="AK692" s="236"/>
      <c r="AL692" s="236"/>
      <c r="AM692" s="236"/>
      <c r="AN692" s="236"/>
      <c r="AO692" s="236"/>
      <c r="AP692" s="236"/>
      <c r="AQ692" s="236"/>
      <c r="AR692" s="236"/>
      <c r="AS692" s="177">
        <f t="shared" si="13"/>
        <v>0</v>
      </c>
      <c r="AT692" s="172"/>
      <c r="AU692" s="173"/>
      <c r="AV692" s="173"/>
      <c r="AW692" s="173"/>
      <c r="AX692" s="172"/>
      <c r="AY692" s="172"/>
      <c r="AZ692" s="172"/>
      <c r="BA692" s="172"/>
      <c r="BB692" s="172"/>
      <c r="BC692" s="172"/>
      <c r="BD692" s="172"/>
      <c r="BE692" s="172"/>
      <c r="BF692" s="172"/>
      <c r="BG692" s="172"/>
      <c r="BH692" s="172"/>
      <c r="BI692" s="172"/>
      <c r="BJ692" s="172"/>
      <c r="BK692" s="172"/>
      <c r="BL692" s="172"/>
      <c r="BM692" s="172"/>
      <c r="BN692" s="172"/>
      <c r="BO692" s="172"/>
      <c r="BP692" s="172"/>
      <c r="BQ692" s="172"/>
      <c r="BR692" s="172"/>
      <c r="BS692" s="172"/>
      <c r="BT692" s="172"/>
      <c r="BU692" s="172"/>
      <c r="BV692" s="172"/>
      <c r="BW692" s="172"/>
      <c r="BX692" s="172"/>
      <c r="BY692" s="172"/>
      <c r="BZ692" s="172"/>
      <c r="CA692" s="172"/>
      <c r="CB692" s="172"/>
      <c r="CC692" s="172"/>
      <c r="CD692" s="172"/>
      <c r="CE692" s="172"/>
      <c r="CF692" s="172"/>
      <c r="CG692" s="172"/>
      <c r="CH692" s="172"/>
      <c r="CI692" s="172"/>
      <c r="CJ692" s="172"/>
      <c r="CK692" s="172"/>
      <c r="CL692" s="172"/>
      <c r="CM692" s="172"/>
      <c r="CN692" s="172"/>
      <c r="CO692" s="172"/>
      <c r="CP692" s="172"/>
      <c r="CQ692" s="172"/>
      <c r="CR692" s="172"/>
      <c r="CS692" s="172"/>
      <c r="CT692" s="172"/>
      <c r="CU692" s="172"/>
      <c r="CV692" s="172"/>
      <c r="CW692" s="172"/>
      <c r="CX692" s="172"/>
      <c r="CY692" s="172"/>
      <c r="CZ692" s="172"/>
      <c r="DA692" s="172"/>
      <c r="DB692" s="172"/>
      <c r="DC692" s="172"/>
      <c r="DD692" s="172"/>
      <c r="DE692" s="172"/>
      <c r="DF692" s="172"/>
      <c r="DG692" s="172"/>
      <c r="DH692" s="172"/>
      <c r="DI692" s="172"/>
    </row>
    <row r="693" spans="1:113" s="225" customFormat="1" hidden="1">
      <c r="A693" s="178" t="s">
        <v>937</v>
      </c>
      <c r="B693" s="243"/>
      <c r="C693" s="242"/>
      <c r="D693" s="241"/>
      <c r="E693" s="240"/>
      <c r="F693" s="239"/>
      <c r="G693" s="238"/>
      <c r="H693" s="231"/>
      <c r="I693" s="237"/>
      <c r="J693" s="236"/>
      <c r="K693" s="236"/>
      <c r="L693" s="236"/>
      <c r="M693" s="236"/>
      <c r="N693" s="236"/>
      <c r="O693" s="236"/>
      <c r="P693" s="236"/>
      <c r="Q693" s="236"/>
      <c r="R693" s="236"/>
      <c r="S693" s="236"/>
      <c r="T693" s="236"/>
      <c r="U693" s="236"/>
      <c r="V693" s="236"/>
      <c r="W693" s="236"/>
      <c r="X693" s="236"/>
      <c r="Y693" s="236"/>
      <c r="Z693" s="236"/>
      <c r="AA693" s="236"/>
      <c r="AB693" s="236"/>
      <c r="AC693" s="236"/>
      <c r="AD693" s="236"/>
      <c r="AE693" s="236"/>
      <c r="AF693" s="236"/>
      <c r="AG693" s="236"/>
      <c r="AH693" s="236"/>
      <c r="AI693" s="236"/>
      <c r="AJ693" s="236"/>
      <c r="AK693" s="236"/>
      <c r="AL693" s="236"/>
      <c r="AM693" s="236"/>
      <c r="AN693" s="236"/>
      <c r="AO693" s="236"/>
      <c r="AP693" s="236"/>
      <c r="AQ693" s="236"/>
      <c r="AR693" s="236"/>
      <c r="AS693" s="177">
        <f t="shared" si="13"/>
        <v>0</v>
      </c>
      <c r="AT693" s="172"/>
      <c r="AU693" s="173"/>
      <c r="AV693" s="173"/>
      <c r="AW693" s="173"/>
      <c r="AX693" s="172"/>
      <c r="AY693" s="172"/>
      <c r="AZ693" s="172"/>
      <c r="BA693" s="172"/>
      <c r="BB693" s="172"/>
      <c r="BC693" s="172"/>
      <c r="BD693" s="172"/>
      <c r="BE693" s="172"/>
      <c r="BF693" s="172"/>
      <c r="BG693" s="172"/>
      <c r="BH693" s="172"/>
      <c r="BI693" s="172"/>
      <c r="BJ693" s="172"/>
      <c r="BK693" s="172"/>
      <c r="BL693" s="172"/>
      <c r="BM693" s="172"/>
      <c r="BN693" s="172"/>
      <c r="BO693" s="172"/>
      <c r="BP693" s="172"/>
      <c r="BQ693" s="172"/>
      <c r="BR693" s="172"/>
      <c r="BS693" s="172"/>
      <c r="BT693" s="172"/>
      <c r="BU693" s="172"/>
      <c r="BV693" s="172"/>
      <c r="BW693" s="172"/>
      <c r="BX693" s="172"/>
      <c r="BY693" s="172"/>
      <c r="BZ693" s="172"/>
      <c r="CA693" s="172"/>
      <c r="CB693" s="172"/>
      <c r="CC693" s="172"/>
      <c r="CD693" s="172"/>
      <c r="CE693" s="172"/>
      <c r="CF693" s="172"/>
      <c r="CG693" s="172"/>
      <c r="CH693" s="172"/>
      <c r="CI693" s="172"/>
      <c r="CJ693" s="172"/>
      <c r="CK693" s="172"/>
      <c r="CL693" s="172"/>
      <c r="CM693" s="172"/>
      <c r="CN693" s="172"/>
      <c r="CO693" s="172"/>
      <c r="CP693" s="172"/>
      <c r="CQ693" s="172"/>
      <c r="CR693" s="172"/>
      <c r="CS693" s="172"/>
      <c r="CT693" s="172"/>
      <c r="CU693" s="172"/>
      <c r="CV693" s="172"/>
      <c r="CW693" s="172"/>
      <c r="CX693" s="172"/>
      <c r="CY693" s="172"/>
      <c r="CZ693" s="172"/>
      <c r="DA693" s="172"/>
      <c r="DB693" s="172"/>
      <c r="DC693" s="172"/>
      <c r="DD693" s="172"/>
      <c r="DE693" s="172"/>
      <c r="DF693" s="172"/>
      <c r="DG693" s="172"/>
      <c r="DH693" s="172"/>
      <c r="DI693" s="172"/>
    </row>
    <row r="694" spans="1:113" s="225" customFormat="1" hidden="1">
      <c r="A694" s="178" t="s">
        <v>938</v>
      </c>
      <c r="B694" s="243"/>
      <c r="C694" s="242"/>
      <c r="D694" s="241"/>
      <c r="E694" s="240"/>
      <c r="F694" s="239"/>
      <c r="G694" s="238"/>
      <c r="H694" s="231"/>
      <c r="I694" s="237"/>
      <c r="J694" s="236"/>
      <c r="K694" s="236"/>
      <c r="L694" s="236"/>
      <c r="M694" s="236"/>
      <c r="N694" s="236"/>
      <c r="O694" s="236"/>
      <c r="P694" s="236"/>
      <c r="Q694" s="236"/>
      <c r="R694" s="236"/>
      <c r="S694" s="236"/>
      <c r="T694" s="236"/>
      <c r="U694" s="236"/>
      <c r="V694" s="236"/>
      <c r="W694" s="236"/>
      <c r="X694" s="236"/>
      <c r="Y694" s="236"/>
      <c r="Z694" s="236"/>
      <c r="AA694" s="236"/>
      <c r="AB694" s="236"/>
      <c r="AC694" s="236"/>
      <c r="AD694" s="236"/>
      <c r="AE694" s="236"/>
      <c r="AF694" s="236"/>
      <c r="AG694" s="236"/>
      <c r="AH694" s="236"/>
      <c r="AI694" s="236"/>
      <c r="AJ694" s="236"/>
      <c r="AK694" s="236"/>
      <c r="AL694" s="236"/>
      <c r="AM694" s="236"/>
      <c r="AN694" s="236"/>
      <c r="AO694" s="236"/>
      <c r="AP694" s="236"/>
      <c r="AQ694" s="236"/>
      <c r="AR694" s="236"/>
      <c r="AS694" s="177">
        <f t="shared" si="13"/>
        <v>0</v>
      </c>
      <c r="AT694" s="172"/>
      <c r="AU694" s="173"/>
      <c r="AV694" s="173"/>
      <c r="AW694" s="173"/>
      <c r="AX694" s="172"/>
      <c r="AY694" s="172"/>
      <c r="AZ694" s="172"/>
      <c r="BA694" s="172"/>
      <c r="BB694" s="172"/>
      <c r="BC694" s="172"/>
      <c r="BD694" s="172"/>
      <c r="BE694" s="172"/>
      <c r="BF694" s="172"/>
      <c r="BG694" s="172"/>
      <c r="BH694" s="172"/>
      <c r="BI694" s="172"/>
      <c r="BJ694" s="172"/>
      <c r="BK694" s="172"/>
      <c r="BL694" s="172"/>
      <c r="BM694" s="172"/>
      <c r="BN694" s="172"/>
      <c r="BO694" s="172"/>
      <c r="BP694" s="172"/>
      <c r="BQ694" s="172"/>
      <c r="BR694" s="172"/>
      <c r="BS694" s="172"/>
      <c r="BT694" s="172"/>
      <c r="BU694" s="172"/>
      <c r="BV694" s="172"/>
      <c r="BW694" s="172"/>
      <c r="BX694" s="172"/>
      <c r="BY694" s="172"/>
      <c r="BZ694" s="172"/>
      <c r="CA694" s="172"/>
      <c r="CB694" s="172"/>
      <c r="CC694" s="172"/>
      <c r="CD694" s="172"/>
      <c r="CE694" s="172"/>
      <c r="CF694" s="172"/>
      <c r="CG694" s="172"/>
      <c r="CH694" s="172"/>
      <c r="CI694" s="172"/>
      <c r="CJ694" s="172"/>
      <c r="CK694" s="172"/>
      <c r="CL694" s="172"/>
      <c r="CM694" s="172"/>
      <c r="CN694" s="172"/>
      <c r="CO694" s="172"/>
      <c r="CP694" s="172"/>
      <c r="CQ694" s="172"/>
      <c r="CR694" s="172"/>
      <c r="CS694" s="172"/>
      <c r="CT694" s="172"/>
      <c r="CU694" s="172"/>
      <c r="CV694" s="172"/>
      <c r="CW694" s="172"/>
      <c r="CX694" s="172"/>
      <c r="CY694" s="172"/>
      <c r="CZ694" s="172"/>
      <c r="DA694" s="172"/>
      <c r="DB694" s="172"/>
      <c r="DC694" s="172"/>
      <c r="DD694" s="172"/>
      <c r="DE694" s="172"/>
      <c r="DF694" s="172"/>
      <c r="DG694" s="172"/>
      <c r="DH694" s="172"/>
      <c r="DI694" s="172"/>
    </row>
    <row r="695" spans="1:113" s="225" customFormat="1" hidden="1">
      <c r="A695" s="178" t="s">
        <v>939</v>
      </c>
      <c r="B695" s="243"/>
      <c r="C695" s="242"/>
      <c r="D695" s="241"/>
      <c r="E695" s="240"/>
      <c r="F695" s="239"/>
      <c r="G695" s="238"/>
      <c r="H695" s="231"/>
      <c r="I695" s="237"/>
      <c r="J695" s="236"/>
      <c r="K695" s="236"/>
      <c r="L695" s="236"/>
      <c r="M695" s="236"/>
      <c r="N695" s="236"/>
      <c r="O695" s="236"/>
      <c r="P695" s="236"/>
      <c r="Q695" s="236"/>
      <c r="R695" s="236"/>
      <c r="S695" s="236"/>
      <c r="T695" s="236"/>
      <c r="U695" s="236"/>
      <c r="V695" s="236"/>
      <c r="W695" s="236"/>
      <c r="X695" s="236"/>
      <c r="Y695" s="236"/>
      <c r="Z695" s="236"/>
      <c r="AA695" s="236"/>
      <c r="AB695" s="236"/>
      <c r="AC695" s="236"/>
      <c r="AD695" s="236"/>
      <c r="AE695" s="236"/>
      <c r="AF695" s="236"/>
      <c r="AG695" s="236"/>
      <c r="AH695" s="236"/>
      <c r="AI695" s="236"/>
      <c r="AJ695" s="236"/>
      <c r="AK695" s="236"/>
      <c r="AL695" s="236"/>
      <c r="AM695" s="236"/>
      <c r="AN695" s="236"/>
      <c r="AO695" s="236"/>
      <c r="AP695" s="236"/>
      <c r="AQ695" s="236"/>
      <c r="AR695" s="236"/>
      <c r="AS695" s="177">
        <f t="shared" si="13"/>
        <v>0</v>
      </c>
      <c r="AT695" s="172"/>
      <c r="AU695" s="173"/>
      <c r="AV695" s="173"/>
      <c r="AW695" s="173"/>
      <c r="AX695" s="172"/>
      <c r="AY695" s="172"/>
      <c r="AZ695" s="172"/>
      <c r="BA695" s="172"/>
      <c r="BB695" s="172"/>
      <c r="BC695" s="172"/>
      <c r="BD695" s="172"/>
      <c r="BE695" s="172"/>
      <c r="BF695" s="172"/>
      <c r="BG695" s="172"/>
      <c r="BH695" s="172"/>
      <c r="BI695" s="172"/>
      <c r="BJ695" s="172"/>
      <c r="BK695" s="172"/>
      <c r="BL695" s="172"/>
      <c r="BM695" s="172"/>
      <c r="BN695" s="172"/>
      <c r="BO695" s="172"/>
      <c r="BP695" s="172"/>
      <c r="BQ695" s="172"/>
      <c r="BR695" s="172"/>
      <c r="BS695" s="172"/>
      <c r="BT695" s="172"/>
      <c r="BU695" s="172"/>
      <c r="BV695" s="172"/>
      <c r="BW695" s="172"/>
      <c r="BX695" s="172"/>
      <c r="BY695" s="172"/>
      <c r="BZ695" s="172"/>
      <c r="CA695" s="172"/>
      <c r="CB695" s="172"/>
      <c r="CC695" s="172"/>
      <c r="CD695" s="172"/>
      <c r="CE695" s="172"/>
      <c r="CF695" s="172"/>
      <c r="CG695" s="172"/>
      <c r="CH695" s="172"/>
      <c r="CI695" s="172"/>
      <c r="CJ695" s="172"/>
      <c r="CK695" s="172"/>
      <c r="CL695" s="172"/>
      <c r="CM695" s="172"/>
      <c r="CN695" s="172"/>
      <c r="CO695" s="172"/>
      <c r="CP695" s="172"/>
      <c r="CQ695" s="172"/>
      <c r="CR695" s="172"/>
      <c r="CS695" s="172"/>
      <c r="CT695" s="172"/>
      <c r="CU695" s="172"/>
      <c r="CV695" s="172"/>
      <c r="CW695" s="172"/>
      <c r="CX695" s="172"/>
      <c r="CY695" s="172"/>
      <c r="CZ695" s="172"/>
      <c r="DA695" s="172"/>
      <c r="DB695" s="172"/>
      <c r="DC695" s="172"/>
      <c r="DD695" s="172"/>
      <c r="DE695" s="172"/>
      <c r="DF695" s="172"/>
      <c r="DG695" s="172"/>
      <c r="DH695" s="172"/>
      <c r="DI695" s="172"/>
    </row>
    <row r="696" spans="1:113" s="225" customFormat="1" hidden="1">
      <c r="A696" s="178" t="s">
        <v>940</v>
      </c>
      <c r="B696" s="243"/>
      <c r="C696" s="242"/>
      <c r="D696" s="241"/>
      <c r="E696" s="240"/>
      <c r="F696" s="239"/>
      <c r="G696" s="238"/>
      <c r="H696" s="231"/>
      <c r="I696" s="237"/>
      <c r="J696" s="236"/>
      <c r="K696" s="236"/>
      <c r="L696" s="236"/>
      <c r="M696" s="236"/>
      <c r="N696" s="236"/>
      <c r="O696" s="236"/>
      <c r="P696" s="236"/>
      <c r="Q696" s="236"/>
      <c r="R696" s="236"/>
      <c r="S696" s="236"/>
      <c r="T696" s="236"/>
      <c r="U696" s="236"/>
      <c r="V696" s="236"/>
      <c r="W696" s="236"/>
      <c r="X696" s="236"/>
      <c r="Y696" s="236"/>
      <c r="Z696" s="236"/>
      <c r="AA696" s="236"/>
      <c r="AB696" s="236"/>
      <c r="AC696" s="236"/>
      <c r="AD696" s="236"/>
      <c r="AE696" s="236"/>
      <c r="AF696" s="236"/>
      <c r="AG696" s="236"/>
      <c r="AH696" s="236"/>
      <c r="AI696" s="236"/>
      <c r="AJ696" s="236"/>
      <c r="AK696" s="236"/>
      <c r="AL696" s="236"/>
      <c r="AM696" s="236"/>
      <c r="AN696" s="236"/>
      <c r="AO696" s="236"/>
      <c r="AP696" s="236"/>
      <c r="AQ696" s="236"/>
      <c r="AR696" s="236"/>
      <c r="AS696" s="177">
        <f t="shared" si="13"/>
        <v>0</v>
      </c>
      <c r="AT696" s="172"/>
      <c r="AU696" s="173"/>
      <c r="AV696" s="173"/>
      <c r="AW696" s="173"/>
      <c r="AX696" s="172"/>
      <c r="AY696" s="172"/>
      <c r="AZ696" s="172"/>
      <c r="BA696" s="172"/>
      <c r="BB696" s="172"/>
      <c r="BC696" s="172"/>
      <c r="BD696" s="172"/>
      <c r="BE696" s="172"/>
      <c r="BF696" s="172"/>
      <c r="BG696" s="172"/>
      <c r="BH696" s="172"/>
      <c r="BI696" s="172"/>
      <c r="BJ696" s="172"/>
      <c r="BK696" s="172"/>
      <c r="BL696" s="172"/>
      <c r="BM696" s="172"/>
      <c r="BN696" s="172"/>
      <c r="BO696" s="172"/>
      <c r="BP696" s="172"/>
      <c r="BQ696" s="172"/>
      <c r="BR696" s="172"/>
      <c r="BS696" s="172"/>
      <c r="BT696" s="172"/>
      <c r="BU696" s="172"/>
      <c r="BV696" s="172"/>
      <c r="BW696" s="172"/>
      <c r="BX696" s="172"/>
      <c r="BY696" s="172"/>
      <c r="BZ696" s="172"/>
      <c r="CA696" s="172"/>
      <c r="CB696" s="172"/>
      <c r="CC696" s="172"/>
      <c r="CD696" s="172"/>
      <c r="CE696" s="172"/>
      <c r="CF696" s="172"/>
      <c r="CG696" s="172"/>
      <c r="CH696" s="172"/>
      <c r="CI696" s="172"/>
      <c r="CJ696" s="172"/>
      <c r="CK696" s="172"/>
      <c r="CL696" s="172"/>
      <c r="CM696" s="172"/>
      <c r="CN696" s="172"/>
      <c r="CO696" s="172"/>
      <c r="CP696" s="172"/>
      <c r="CQ696" s="172"/>
      <c r="CR696" s="172"/>
      <c r="CS696" s="172"/>
      <c r="CT696" s="172"/>
      <c r="CU696" s="172"/>
      <c r="CV696" s="172"/>
      <c r="CW696" s="172"/>
      <c r="CX696" s="172"/>
      <c r="CY696" s="172"/>
      <c r="CZ696" s="172"/>
      <c r="DA696" s="172"/>
      <c r="DB696" s="172"/>
      <c r="DC696" s="172"/>
      <c r="DD696" s="172"/>
      <c r="DE696" s="172"/>
      <c r="DF696" s="172"/>
      <c r="DG696" s="172"/>
      <c r="DH696" s="172"/>
      <c r="DI696" s="172"/>
    </row>
    <row r="697" spans="1:113" s="225" customFormat="1" hidden="1">
      <c r="A697" s="178" t="s">
        <v>941</v>
      </c>
      <c r="B697" s="243"/>
      <c r="C697" s="242"/>
      <c r="D697" s="241"/>
      <c r="E697" s="240"/>
      <c r="F697" s="239"/>
      <c r="G697" s="238"/>
      <c r="H697" s="231"/>
      <c r="I697" s="237"/>
      <c r="J697" s="236"/>
      <c r="K697" s="236"/>
      <c r="L697" s="236"/>
      <c r="M697" s="236"/>
      <c r="N697" s="236"/>
      <c r="O697" s="236"/>
      <c r="P697" s="236"/>
      <c r="Q697" s="236"/>
      <c r="R697" s="236"/>
      <c r="S697" s="236"/>
      <c r="T697" s="236"/>
      <c r="U697" s="236"/>
      <c r="V697" s="236"/>
      <c r="W697" s="236"/>
      <c r="X697" s="236"/>
      <c r="Y697" s="236"/>
      <c r="Z697" s="236"/>
      <c r="AA697" s="236"/>
      <c r="AB697" s="236"/>
      <c r="AC697" s="236"/>
      <c r="AD697" s="236"/>
      <c r="AE697" s="236"/>
      <c r="AF697" s="236"/>
      <c r="AG697" s="236"/>
      <c r="AH697" s="236"/>
      <c r="AI697" s="236"/>
      <c r="AJ697" s="236"/>
      <c r="AK697" s="236"/>
      <c r="AL697" s="236"/>
      <c r="AM697" s="236"/>
      <c r="AN697" s="236"/>
      <c r="AO697" s="236"/>
      <c r="AP697" s="236"/>
      <c r="AQ697" s="236"/>
      <c r="AR697" s="236"/>
      <c r="AS697" s="177">
        <f t="shared" si="13"/>
        <v>0</v>
      </c>
      <c r="AT697" s="172"/>
      <c r="AU697" s="173"/>
      <c r="AV697" s="173"/>
      <c r="AW697" s="173"/>
      <c r="AX697" s="172"/>
      <c r="AY697" s="172"/>
      <c r="AZ697" s="172"/>
      <c r="BA697" s="172"/>
      <c r="BB697" s="172"/>
      <c r="BC697" s="172"/>
      <c r="BD697" s="172"/>
      <c r="BE697" s="172"/>
      <c r="BF697" s="172"/>
      <c r="BG697" s="172"/>
      <c r="BH697" s="172"/>
      <c r="BI697" s="172"/>
      <c r="BJ697" s="172"/>
      <c r="BK697" s="172"/>
      <c r="BL697" s="172"/>
      <c r="BM697" s="172"/>
      <c r="BN697" s="172"/>
      <c r="BO697" s="172"/>
      <c r="BP697" s="172"/>
      <c r="BQ697" s="172"/>
      <c r="BR697" s="172"/>
      <c r="BS697" s="172"/>
      <c r="BT697" s="172"/>
      <c r="BU697" s="172"/>
      <c r="BV697" s="172"/>
      <c r="BW697" s="172"/>
      <c r="BX697" s="172"/>
      <c r="BY697" s="172"/>
      <c r="BZ697" s="172"/>
      <c r="CA697" s="172"/>
      <c r="CB697" s="172"/>
      <c r="CC697" s="172"/>
      <c r="CD697" s="172"/>
      <c r="CE697" s="172"/>
      <c r="CF697" s="172"/>
      <c r="CG697" s="172"/>
      <c r="CH697" s="172"/>
      <c r="CI697" s="172"/>
      <c r="CJ697" s="172"/>
      <c r="CK697" s="172"/>
      <c r="CL697" s="172"/>
      <c r="CM697" s="172"/>
      <c r="CN697" s="172"/>
      <c r="CO697" s="172"/>
      <c r="CP697" s="172"/>
      <c r="CQ697" s="172"/>
      <c r="CR697" s="172"/>
      <c r="CS697" s="172"/>
      <c r="CT697" s="172"/>
      <c r="CU697" s="172"/>
      <c r="CV697" s="172"/>
      <c r="CW697" s="172"/>
      <c r="CX697" s="172"/>
      <c r="CY697" s="172"/>
      <c r="CZ697" s="172"/>
      <c r="DA697" s="172"/>
      <c r="DB697" s="172"/>
      <c r="DC697" s="172"/>
      <c r="DD697" s="172"/>
      <c r="DE697" s="172"/>
      <c r="DF697" s="172"/>
      <c r="DG697" s="172"/>
      <c r="DH697" s="172"/>
      <c r="DI697" s="172"/>
    </row>
    <row r="698" spans="1:113" s="225" customFormat="1" hidden="1">
      <c r="A698" s="178" t="s">
        <v>942</v>
      </c>
      <c r="B698" s="243"/>
      <c r="C698" s="242"/>
      <c r="D698" s="241"/>
      <c r="E698" s="240"/>
      <c r="F698" s="239"/>
      <c r="G698" s="238"/>
      <c r="H698" s="231"/>
      <c r="I698" s="237"/>
      <c r="J698" s="236"/>
      <c r="K698" s="236"/>
      <c r="L698" s="236"/>
      <c r="M698" s="236"/>
      <c r="N698" s="236"/>
      <c r="O698" s="236"/>
      <c r="P698" s="236"/>
      <c r="Q698" s="236"/>
      <c r="R698" s="236"/>
      <c r="S698" s="236"/>
      <c r="T698" s="236"/>
      <c r="U698" s="236"/>
      <c r="V698" s="236"/>
      <c r="W698" s="236"/>
      <c r="X698" s="236"/>
      <c r="Y698" s="236"/>
      <c r="Z698" s="236"/>
      <c r="AA698" s="236"/>
      <c r="AB698" s="236"/>
      <c r="AC698" s="236"/>
      <c r="AD698" s="236"/>
      <c r="AE698" s="236"/>
      <c r="AF698" s="236"/>
      <c r="AG698" s="236"/>
      <c r="AH698" s="236"/>
      <c r="AI698" s="236"/>
      <c r="AJ698" s="236"/>
      <c r="AK698" s="236"/>
      <c r="AL698" s="236"/>
      <c r="AM698" s="236"/>
      <c r="AN698" s="236"/>
      <c r="AO698" s="236"/>
      <c r="AP698" s="236"/>
      <c r="AQ698" s="236"/>
      <c r="AR698" s="236"/>
      <c r="AS698" s="177">
        <f t="shared" si="13"/>
        <v>0</v>
      </c>
      <c r="AT698" s="172"/>
      <c r="AU698" s="173"/>
      <c r="AV698" s="173"/>
      <c r="AW698" s="173"/>
      <c r="AX698" s="172"/>
      <c r="AY698" s="172"/>
      <c r="AZ698" s="172"/>
      <c r="BA698" s="172"/>
      <c r="BB698" s="172"/>
      <c r="BC698" s="172"/>
      <c r="BD698" s="172"/>
      <c r="BE698" s="172"/>
      <c r="BF698" s="172"/>
      <c r="BG698" s="172"/>
      <c r="BH698" s="172"/>
      <c r="BI698" s="172"/>
      <c r="BJ698" s="172"/>
      <c r="BK698" s="172"/>
      <c r="BL698" s="172"/>
      <c r="BM698" s="172"/>
      <c r="BN698" s="172"/>
      <c r="BO698" s="172"/>
      <c r="BP698" s="172"/>
      <c r="BQ698" s="172"/>
      <c r="BR698" s="172"/>
      <c r="BS698" s="172"/>
      <c r="BT698" s="172"/>
      <c r="BU698" s="172"/>
      <c r="BV698" s="172"/>
      <c r="BW698" s="172"/>
      <c r="BX698" s="172"/>
      <c r="BY698" s="172"/>
      <c r="BZ698" s="172"/>
      <c r="CA698" s="172"/>
      <c r="CB698" s="172"/>
      <c r="CC698" s="172"/>
      <c r="CD698" s="172"/>
      <c r="CE698" s="172"/>
      <c r="CF698" s="172"/>
      <c r="CG698" s="172"/>
      <c r="CH698" s="172"/>
      <c r="CI698" s="172"/>
      <c r="CJ698" s="172"/>
      <c r="CK698" s="172"/>
      <c r="CL698" s="172"/>
      <c r="CM698" s="172"/>
      <c r="CN698" s="172"/>
      <c r="CO698" s="172"/>
      <c r="CP698" s="172"/>
      <c r="CQ698" s="172"/>
      <c r="CR698" s="172"/>
      <c r="CS698" s="172"/>
      <c r="CT698" s="172"/>
      <c r="CU698" s="172"/>
      <c r="CV698" s="172"/>
      <c r="CW698" s="172"/>
      <c r="CX698" s="172"/>
      <c r="CY698" s="172"/>
      <c r="CZ698" s="172"/>
      <c r="DA698" s="172"/>
      <c r="DB698" s="172"/>
      <c r="DC698" s="172"/>
      <c r="DD698" s="172"/>
      <c r="DE698" s="172"/>
      <c r="DF698" s="172"/>
      <c r="DG698" s="172"/>
      <c r="DH698" s="172"/>
      <c r="DI698" s="172"/>
    </row>
    <row r="699" spans="1:113" s="225" customFormat="1" hidden="1">
      <c r="A699" s="178" t="s">
        <v>943</v>
      </c>
      <c r="B699" s="243"/>
      <c r="C699" s="242"/>
      <c r="D699" s="241"/>
      <c r="E699" s="240"/>
      <c r="F699" s="239"/>
      <c r="G699" s="238"/>
      <c r="H699" s="231"/>
      <c r="I699" s="237"/>
      <c r="J699" s="236"/>
      <c r="K699" s="236"/>
      <c r="L699" s="236"/>
      <c r="M699" s="236"/>
      <c r="N699" s="236"/>
      <c r="O699" s="236"/>
      <c r="P699" s="236"/>
      <c r="Q699" s="236"/>
      <c r="R699" s="236"/>
      <c r="S699" s="236"/>
      <c r="T699" s="236"/>
      <c r="U699" s="236"/>
      <c r="V699" s="236"/>
      <c r="W699" s="236"/>
      <c r="X699" s="236"/>
      <c r="Y699" s="236"/>
      <c r="Z699" s="236"/>
      <c r="AA699" s="236"/>
      <c r="AB699" s="236"/>
      <c r="AC699" s="236"/>
      <c r="AD699" s="236"/>
      <c r="AE699" s="236"/>
      <c r="AF699" s="236"/>
      <c r="AG699" s="236"/>
      <c r="AH699" s="236"/>
      <c r="AI699" s="236"/>
      <c r="AJ699" s="236"/>
      <c r="AK699" s="236"/>
      <c r="AL699" s="236"/>
      <c r="AM699" s="236"/>
      <c r="AN699" s="236"/>
      <c r="AO699" s="236"/>
      <c r="AP699" s="236"/>
      <c r="AQ699" s="236"/>
      <c r="AR699" s="236"/>
      <c r="AS699" s="177">
        <f t="shared" si="13"/>
        <v>0</v>
      </c>
      <c r="AT699" s="172"/>
      <c r="AU699" s="173"/>
      <c r="AV699" s="173"/>
      <c r="AW699" s="173"/>
      <c r="AX699" s="172"/>
      <c r="AY699" s="172"/>
      <c r="AZ699" s="172"/>
      <c r="BA699" s="172"/>
      <c r="BB699" s="172"/>
      <c r="BC699" s="172"/>
      <c r="BD699" s="172"/>
      <c r="BE699" s="172"/>
      <c r="BF699" s="172"/>
      <c r="BG699" s="172"/>
      <c r="BH699" s="172"/>
      <c r="BI699" s="172"/>
      <c r="BJ699" s="172"/>
      <c r="BK699" s="172"/>
      <c r="BL699" s="172"/>
      <c r="BM699" s="172"/>
      <c r="BN699" s="172"/>
      <c r="BO699" s="172"/>
      <c r="BP699" s="172"/>
      <c r="BQ699" s="172"/>
      <c r="BR699" s="172"/>
      <c r="BS699" s="172"/>
      <c r="BT699" s="172"/>
      <c r="BU699" s="172"/>
      <c r="BV699" s="172"/>
      <c r="BW699" s="172"/>
      <c r="BX699" s="172"/>
      <c r="BY699" s="172"/>
      <c r="BZ699" s="172"/>
      <c r="CA699" s="172"/>
      <c r="CB699" s="172"/>
      <c r="CC699" s="172"/>
      <c r="CD699" s="172"/>
      <c r="CE699" s="172"/>
      <c r="CF699" s="172"/>
      <c r="CG699" s="172"/>
      <c r="CH699" s="172"/>
      <c r="CI699" s="172"/>
      <c r="CJ699" s="172"/>
      <c r="CK699" s="172"/>
      <c r="CL699" s="172"/>
      <c r="CM699" s="172"/>
      <c r="CN699" s="172"/>
      <c r="CO699" s="172"/>
      <c r="CP699" s="172"/>
      <c r="CQ699" s="172"/>
      <c r="CR699" s="172"/>
      <c r="CS699" s="172"/>
      <c r="CT699" s="172"/>
      <c r="CU699" s="172"/>
      <c r="CV699" s="172"/>
      <c r="CW699" s="172"/>
      <c r="CX699" s="172"/>
      <c r="CY699" s="172"/>
      <c r="CZ699" s="172"/>
      <c r="DA699" s="172"/>
      <c r="DB699" s="172"/>
      <c r="DC699" s="172"/>
      <c r="DD699" s="172"/>
      <c r="DE699" s="172"/>
      <c r="DF699" s="172"/>
      <c r="DG699" s="172"/>
      <c r="DH699" s="172"/>
      <c r="DI699" s="172"/>
    </row>
    <row r="700" spans="1:113" s="225" customFormat="1" hidden="1">
      <c r="A700" s="178" t="s">
        <v>944</v>
      </c>
      <c r="B700" s="243"/>
      <c r="C700" s="242"/>
      <c r="D700" s="241"/>
      <c r="E700" s="240"/>
      <c r="F700" s="239"/>
      <c r="G700" s="238"/>
      <c r="H700" s="231"/>
      <c r="I700" s="237"/>
      <c r="J700" s="236"/>
      <c r="K700" s="236"/>
      <c r="L700" s="236"/>
      <c r="M700" s="236"/>
      <c r="N700" s="236"/>
      <c r="O700" s="236"/>
      <c r="P700" s="236"/>
      <c r="Q700" s="236"/>
      <c r="R700" s="236"/>
      <c r="S700" s="236"/>
      <c r="T700" s="236"/>
      <c r="U700" s="236"/>
      <c r="V700" s="236"/>
      <c r="W700" s="236"/>
      <c r="X700" s="236"/>
      <c r="Y700" s="236"/>
      <c r="Z700" s="236"/>
      <c r="AA700" s="236"/>
      <c r="AB700" s="236"/>
      <c r="AC700" s="236"/>
      <c r="AD700" s="236"/>
      <c r="AE700" s="236"/>
      <c r="AF700" s="236"/>
      <c r="AG700" s="236"/>
      <c r="AH700" s="236"/>
      <c r="AI700" s="236"/>
      <c r="AJ700" s="236"/>
      <c r="AK700" s="236"/>
      <c r="AL700" s="236"/>
      <c r="AM700" s="236"/>
      <c r="AN700" s="236"/>
      <c r="AO700" s="236"/>
      <c r="AP700" s="236"/>
      <c r="AQ700" s="236"/>
      <c r="AR700" s="236"/>
      <c r="AS700" s="177">
        <f t="shared" si="13"/>
        <v>0</v>
      </c>
      <c r="AT700" s="172"/>
      <c r="AU700" s="173"/>
      <c r="AV700" s="173"/>
      <c r="AW700" s="173"/>
      <c r="AX700" s="172"/>
      <c r="AY700" s="172"/>
      <c r="AZ700" s="172"/>
      <c r="BA700" s="172"/>
      <c r="BB700" s="172"/>
      <c r="BC700" s="172"/>
      <c r="BD700" s="172"/>
      <c r="BE700" s="172"/>
      <c r="BF700" s="172"/>
      <c r="BG700" s="172"/>
      <c r="BH700" s="172"/>
      <c r="BI700" s="172"/>
      <c r="BJ700" s="172"/>
      <c r="BK700" s="172"/>
      <c r="BL700" s="172"/>
      <c r="BM700" s="172"/>
      <c r="BN700" s="172"/>
      <c r="BO700" s="172"/>
      <c r="BP700" s="172"/>
      <c r="BQ700" s="172"/>
      <c r="BR700" s="172"/>
      <c r="BS700" s="172"/>
      <c r="BT700" s="172"/>
      <c r="BU700" s="172"/>
      <c r="BV700" s="172"/>
      <c r="BW700" s="172"/>
      <c r="BX700" s="172"/>
      <c r="BY700" s="172"/>
      <c r="BZ700" s="172"/>
      <c r="CA700" s="172"/>
      <c r="CB700" s="172"/>
      <c r="CC700" s="172"/>
      <c r="CD700" s="172"/>
      <c r="CE700" s="172"/>
      <c r="CF700" s="172"/>
      <c r="CG700" s="172"/>
      <c r="CH700" s="172"/>
      <c r="CI700" s="172"/>
      <c r="CJ700" s="172"/>
      <c r="CK700" s="172"/>
      <c r="CL700" s="172"/>
      <c r="CM700" s="172"/>
      <c r="CN700" s="172"/>
      <c r="CO700" s="172"/>
      <c r="CP700" s="172"/>
      <c r="CQ700" s="172"/>
      <c r="CR700" s="172"/>
      <c r="CS700" s="172"/>
      <c r="CT700" s="172"/>
      <c r="CU700" s="172"/>
      <c r="CV700" s="172"/>
      <c r="CW700" s="172"/>
      <c r="CX700" s="172"/>
      <c r="CY700" s="172"/>
      <c r="CZ700" s="172"/>
      <c r="DA700" s="172"/>
      <c r="DB700" s="172"/>
      <c r="DC700" s="172"/>
      <c r="DD700" s="172"/>
      <c r="DE700" s="172"/>
      <c r="DF700" s="172"/>
      <c r="DG700" s="172"/>
      <c r="DH700" s="172"/>
      <c r="DI700" s="172"/>
    </row>
    <row r="701" spans="1:113" s="225" customFormat="1" hidden="1">
      <c r="A701" s="178" t="s">
        <v>945</v>
      </c>
      <c r="B701" s="243"/>
      <c r="C701" s="242"/>
      <c r="D701" s="241"/>
      <c r="E701" s="240"/>
      <c r="F701" s="239"/>
      <c r="G701" s="238"/>
      <c r="H701" s="231"/>
      <c r="I701" s="237"/>
      <c r="J701" s="236"/>
      <c r="K701" s="236"/>
      <c r="L701" s="236"/>
      <c r="M701" s="236"/>
      <c r="N701" s="236"/>
      <c r="O701" s="236"/>
      <c r="P701" s="236"/>
      <c r="Q701" s="236"/>
      <c r="R701" s="236"/>
      <c r="S701" s="236"/>
      <c r="T701" s="236"/>
      <c r="U701" s="236"/>
      <c r="V701" s="236"/>
      <c r="W701" s="236"/>
      <c r="X701" s="236"/>
      <c r="Y701" s="236"/>
      <c r="Z701" s="236"/>
      <c r="AA701" s="236"/>
      <c r="AB701" s="236"/>
      <c r="AC701" s="236"/>
      <c r="AD701" s="236"/>
      <c r="AE701" s="236"/>
      <c r="AF701" s="236"/>
      <c r="AG701" s="236"/>
      <c r="AH701" s="236"/>
      <c r="AI701" s="236"/>
      <c r="AJ701" s="236"/>
      <c r="AK701" s="236"/>
      <c r="AL701" s="236"/>
      <c r="AM701" s="236"/>
      <c r="AN701" s="236"/>
      <c r="AO701" s="236"/>
      <c r="AP701" s="236"/>
      <c r="AQ701" s="236"/>
      <c r="AR701" s="236"/>
      <c r="AS701" s="177">
        <f t="shared" si="13"/>
        <v>0</v>
      </c>
      <c r="AT701" s="172"/>
      <c r="AU701" s="173"/>
      <c r="AV701" s="173"/>
      <c r="AW701" s="173"/>
      <c r="AX701" s="172"/>
      <c r="AY701" s="172"/>
      <c r="AZ701" s="172"/>
      <c r="BA701" s="172"/>
      <c r="BB701" s="172"/>
      <c r="BC701" s="172"/>
      <c r="BD701" s="172"/>
      <c r="BE701" s="172"/>
      <c r="BF701" s="172"/>
      <c r="BG701" s="172"/>
      <c r="BH701" s="172"/>
      <c r="BI701" s="172"/>
      <c r="BJ701" s="172"/>
      <c r="BK701" s="172"/>
      <c r="BL701" s="172"/>
      <c r="BM701" s="172"/>
      <c r="BN701" s="172"/>
      <c r="BO701" s="172"/>
      <c r="BP701" s="172"/>
      <c r="BQ701" s="172"/>
      <c r="BR701" s="172"/>
      <c r="BS701" s="172"/>
      <c r="BT701" s="172"/>
      <c r="BU701" s="172"/>
      <c r="BV701" s="172"/>
      <c r="BW701" s="172"/>
      <c r="BX701" s="172"/>
      <c r="BY701" s="172"/>
      <c r="BZ701" s="172"/>
      <c r="CA701" s="172"/>
      <c r="CB701" s="172"/>
      <c r="CC701" s="172"/>
      <c r="CD701" s="172"/>
      <c r="CE701" s="172"/>
      <c r="CF701" s="172"/>
      <c r="CG701" s="172"/>
      <c r="CH701" s="172"/>
      <c r="CI701" s="172"/>
      <c r="CJ701" s="172"/>
      <c r="CK701" s="172"/>
      <c r="CL701" s="172"/>
      <c r="CM701" s="172"/>
      <c r="CN701" s="172"/>
      <c r="CO701" s="172"/>
      <c r="CP701" s="172"/>
      <c r="CQ701" s="172"/>
      <c r="CR701" s="172"/>
      <c r="CS701" s="172"/>
      <c r="CT701" s="172"/>
      <c r="CU701" s="172"/>
      <c r="CV701" s="172"/>
      <c r="CW701" s="172"/>
      <c r="CX701" s="172"/>
      <c r="CY701" s="172"/>
      <c r="CZ701" s="172"/>
      <c r="DA701" s="172"/>
      <c r="DB701" s="172"/>
      <c r="DC701" s="172"/>
      <c r="DD701" s="172"/>
      <c r="DE701" s="172"/>
      <c r="DF701" s="172"/>
      <c r="DG701" s="172"/>
      <c r="DH701" s="172"/>
      <c r="DI701" s="172"/>
    </row>
    <row r="702" spans="1:113" s="225" customFormat="1" hidden="1">
      <c r="A702" s="178" t="s">
        <v>946</v>
      </c>
      <c r="B702" s="243"/>
      <c r="C702" s="242"/>
      <c r="D702" s="241"/>
      <c r="E702" s="240"/>
      <c r="F702" s="239"/>
      <c r="G702" s="238"/>
      <c r="H702" s="231"/>
      <c r="I702" s="237"/>
      <c r="J702" s="236"/>
      <c r="K702" s="236"/>
      <c r="L702" s="236"/>
      <c r="M702" s="236"/>
      <c r="N702" s="236"/>
      <c r="O702" s="236"/>
      <c r="P702" s="236"/>
      <c r="Q702" s="236"/>
      <c r="R702" s="236"/>
      <c r="S702" s="236"/>
      <c r="T702" s="236"/>
      <c r="U702" s="236"/>
      <c r="V702" s="236"/>
      <c r="W702" s="236"/>
      <c r="X702" s="236"/>
      <c r="Y702" s="236"/>
      <c r="Z702" s="236"/>
      <c r="AA702" s="236"/>
      <c r="AB702" s="236"/>
      <c r="AC702" s="236"/>
      <c r="AD702" s="236"/>
      <c r="AE702" s="236"/>
      <c r="AF702" s="236"/>
      <c r="AG702" s="236"/>
      <c r="AH702" s="236"/>
      <c r="AI702" s="236"/>
      <c r="AJ702" s="236"/>
      <c r="AK702" s="236"/>
      <c r="AL702" s="236"/>
      <c r="AM702" s="236"/>
      <c r="AN702" s="236"/>
      <c r="AO702" s="236"/>
      <c r="AP702" s="236"/>
      <c r="AQ702" s="236"/>
      <c r="AR702" s="236"/>
      <c r="AS702" s="177">
        <f t="shared" si="13"/>
        <v>0</v>
      </c>
      <c r="AT702" s="172"/>
      <c r="AU702" s="173"/>
      <c r="AV702" s="173"/>
      <c r="AW702" s="173"/>
      <c r="AX702" s="172"/>
      <c r="AY702" s="172"/>
      <c r="AZ702" s="172"/>
      <c r="BA702" s="172"/>
      <c r="BB702" s="172"/>
      <c r="BC702" s="172"/>
      <c r="BD702" s="172"/>
      <c r="BE702" s="172"/>
      <c r="BF702" s="172"/>
      <c r="BG702" s="172"/>
      <c r="BH702" s="172"/>
      <c r="BI702" s="172"/>
      <c r="BJ702" s="172"/>
      <c r="BK702" s="172"/>
      <c r="BL702" s="172"/>
      <c r="BM702" s="172"/>
      <c r="BN702" s="172"/>
      <c r="BO702" s="172"/>
      <c r="BP702" s="172"/>
      <c r="BQ702" s="172"/>
      <c r="BR702" s="172"/>
      <c r="BS702" s="172"/>
      <c r="BT702" s="172"/>
      <c r="BU702" s="172"/>
      <c r="BV702" s="172"/>
      <c r="BW702" s="172"/>
      <c r="BX702" s="172"/>
      <c r="BY702" s="172"/>
      <c r="BZ702" s="172"/>
      <c r="CA702" s="172"/>
      <c r="CB702" s="172"/>
      <c r="CC702" s="172"/>
      <c r="CD702" s="172"/>
      <c r="CE702" s="172"/>
      <c r="CF702" s="172"/>
      <c r="CG702" s="172"/>
      <c r="CH702" s="172"/>
      <c r="CI702" s="172"/>
      <c r="CJ702" s="172"/>
      <c r="CK702" s="172"/>
      <c r="CL702" s="172"/>
      <c r="CM702" s="172"/>
      <c r="CN702" s="172"/>
      <c r="CO702" s="172"/>
      <c r="CP702" s="172"/>
      <c r="CQ702" s="172"/>
      <c r="CR702" s="172"/>
      <c r="CS702" s="172"/>
      <c r="CT702" s="172"/>
      <c r="CU702" s="172"/>
      <c r="CV702" s="172"/>
      <c r="CW702" s="172"/>
      <c r="CX702" s="172"/>
      <c r="CY702" s="172"/>
      <c r="CZ702" s="172"/>
      <c r="DA702" s="172"/>
      <c r="DB702" s="172"/>
      <c r="DC702" s="172"/>
      <c r="DD702" s="172"/>
      <c r="DE702" s="172"/>
      <c r="DF702" s="172"/>
      <c r="DG702" s="172"/>
      <c r="DH702" s="172"/>
      <c r="DI702" s="172"/>
    </row>
    <row r="703" spans="1:113" s="225" customFormat="1" hidden="1">
      <c r="A703" s="178" t="s">
        <v>947</v>
      </c>
      <c r="B703" s="243"/>
      <c r="C703" s="242"/>
      <c r="D703" s="241"/>
      <c r="E703" s="240"/>
      <c r="F703" s="239"/>
      <c r="G703" s="238"/>
      <c r="H703" s="231"/>
      <c r="I703" s="237"/>
      <c r="J703" s="236"/>
      <c r="K703" s="236"/>
      <c r="L703" s="236"/>
      <c r="M703" s="236"/>
      <c r="N703" s="236"/>
      <c r="O703" s="236"/>
      <c r="P703" s="236"/>
      <c r="Q703" s="236"/>
      <c r="R703" s="236"/>
      <c r="S703" s="236"/>
      <c r="T703" s="236"/>
      <c r="U703" s="236"/>
      <c r="V703" s="236"/>
      <c r="W703" s="236"/>
      <c r="X703" s="236"/>
      <c r="Y703" s="236"/>
      <c r="Z703" s="236"/>
      <c r="AA703" s="236"/>
      <c r="AB703" s="236"/>
      <c r="AC703" s="236"/>
      <c r="AD703" s="236"/>
      <c r="AE703" s="236"/>
      <c r="AF703" s="236"/>
      <c r="AG703" s="236"/>
      <c r="AH703" s="236"/>
      <c r="AI703" s="236"/>
      <c r="AJ703" s="236"/>
      <c r="AK703" s="236"/>
      <c r="AL703" s="236"/>
      <c r="AM703" s="236"/>
      <c r="AN703" s="236"/>
      <c r="AO703" s="236"/>
      <c r="AP703" s="236"/>
      <c r="AQ703" s="236"/>
      <c r="AR703" s="236"/>
      <c r="AS703" s="177">
        <f t="shared" si="13"/>
        <v>0</v>
      </c>
      <c r="AT703" s="172"/>
      <c r="AU703" s="173"/>
      <c r="AV703" s="173"/>
      <c r="AW703" s="173"/>
      <c r="AX703" s="172"/>
      <c r="AY703" s="172"/>
      <c r="AZ703" s="172"/>
      <c r="BA703" s="172"/>
      <c r="BB703" s="172"/>
      <c r="BC703" s="172"/>
      <c r="BD703" s="172"/>
      <c r="BE703" s="172"/>
      <c r="BF703" s="172"/>
      <c r="BG703" s="172"/>
      <c r="BH703" s="172"/>
      <c r="BI703" s="172"/>
      <c r="BJ703" s="172"/>
      <c r="BK703" s="172"/>
      <c r="BL703" s="172"/>
      <c r="BM703" s="172"/>
      <c r="BN703" s="172"/>
      <c r="BO703" s="172"/>
      <c r="BP703" s="172"/>
      <c r="BQ703" s="172"/>
      <c r="BR703" s="172"/>
      <c r="BS703" s="172"/>
      <c r="BT703" s="172"/>
      <c r="BU703" s="172"/>
      <c r="BV703" s="172"/>
      <c r="BW703" s="172"/>
      <c r="BX703" s="172"/>
      <c r="BY703" s="172"/>
      <c r="BZ703" s="172"/>
      <c r="CA703" s="172"/>
      <c r="CB703" s="172"/>
      <c r="CC703" s="172"/>
      <c r="CD703" s="172"/>
      <c r="CE703" s="172"/>
      <c r="CF703" s="172"/>
      <c r="CG703" s="172"/>
      <c r="CH703" s="172"/>
      <c r="CI703" s="172"/>
      <c r="CJ703" s="172"/>
      <c r="CK703" s="172"/>
      <c r="CL703" s="172"/>
      <c r="CM703" s="172"/>
      <c r="CN703" s="172"/>
      <c r="CO703" s="172"/>
      <c r="CP703" s="172"/>
      <c r="CQ703" s="172"/>
      <c r="CR703" s="172"/>
      <c r="CS703" s="172"/>
      <c r="CT703" s="172"/>
      <c r="CU703" s="172"/>
      <c r="CV703" s="172"/>
      <c r="CW703" s="172"/>
      <c r="CX703" s="172"/>
      <c r="CY703" s="172"/>
      <c r="CZ703" s="172"/>
      <c r="DA703" s="172"/>
      <c r="DB703" s="172"/>
      <c r="DC703" s="172"/>
      <c r="DD703" s="172"/>
      <c r="DE703" s="172"/>
      <c r="DF703" s="172"/>
      <c r="DG703" s="172"/>
      <c r="DH703" s="172"/>
      <c r="DI703" s="172"/>
    </row>
    <row r="704" spans="1:113" s="225" customFormat="1" hidden="1">
      <c r="A704" s="178" t="s">
        <v>948</v>
      </c>
      <c r="B704" s="243"/>
      <c r="C704" s="242"/>
      <c r="D704" s="241"/>
      <c r="E704" s="240"/>
      <c r="F704" s="239"/>
      <c r="G704" s="238"/>
      <c r="H704" s="231"/>
      <c r="I704" s="237"/>
      <c r="J704" s="236"/>
      <c r="K704" s="236"/>
      <c r="L704" s="236"/>
      <c r="M704" s="236"/>
      <c r="N704" s="236"/>
      <c r="O704" s="236"/>
      <c r="P704" s="236"/>
      <c r="Q704" s="236"/>
      <c r="R704" s="236"/>
      <c r="S704" s="236"/>
      <c r="T704" s="236"/>
      <c r="U704" s="236"/>
      <c r="V704" s="236"/>
      <c r="W704" s="236"/>
      <c r="X704" s="236"/>
      <c r="Y704" s="236"/>
      <c r="Z704" s="236"/>
      <c r="AA704" s="236"/>
      <c r="AB704" s="236"/>
      <c r="AC704" s="236"/>
      <c r="AD704" s="236"/>
      <c r="AE704" s="236"/>
      <c r="AF704" s="236"/>
      <c r="AG704" s="236"/>
      <c r="AH704" s="236"/>
      <c r="AI704" s="236"/>
      <c r="AJ704" s="236"/>
      <c r="AK704" s="236"/>
      <c r="AL704" s="236"/>
      <c r="AM704" s="236"/>
      <c r="AN704" s="236"/>
      <c r="AO704" s="236"/>
      <c r="AP704" s="236"/>
      <c r="AQ704" s="236"/>
      <c r="AR704" s="236"/>
      <c r="AS704" s="177">
        <f t="shared" si="13"/>
        <v>0</v>
      </c>
      <c r="AT704" s="172"/>
      <c r="AU704" s="173"/>
      <c r="AV704" s="173"/>
      <c r="AW704" s="173"/>
      <c r="AX704" s="172"/>
      <c r="AY704" s="172"/>
      <c r="AZ704" s="172"/>
      <c r="BA704" s="172"/>
      <c r="BB704" s="172"/>
      <c r="BC704" s="172"/>
      <c r="BD704" s="172"/>
      <c r="BE704" s="172"/>
      <c r="BF704" s="172"/>
      <c r="BG704" s="172"/>
      <c r="BH704" s="172"/>
      <c r="BI704" s="172"/>
      <c r="BJ704" s="172"/>
      <c r="BK704" s="172"/>
      <c r="BL704" s="172"/>
      <c r="BM704" s="172"/>
      <c r="BN704" s="172"/>
      <c r="BO704" s="172"/>
      <c r="BP704" s="172"/>
      <c r="BQ704" s="172"/>
      <c r="BR704" s="172"/>
      <c r="BS704" s="172"/>
      <c r="BT704" s="172"/>
      <c r="BU704" s="172"/>
      <c r="BV704" s="172"/>
      <c r="BW704" s="172"/>
      <c r="BX704" s="172"/>
      <c r="BY704" s="172"/>
      <c r="BZ704" s="172"/>
      <c r="CA704" s="172"/>
      <c r="CB704" s="172"/>
      <c r="CC704" s="172"/>
      <c r="CD704" s="172"/>
      <c r="CE704" s="172"/>
      <c r="CF704" s="172"/>
      <c r="CG704" s="172"/>
      <c r="CH704" s="172"/>
      <c r="CI704" s="172"/>
      <c r="CJ704" s="172"/>
      <c r="CK704" s="172"/>
      <c r="CL704" s="172"/>
      <c r="CM704" s="172"/>
      <c r="CN704" s="172"/>
      <c r="CO704" s="172"/>
      <c r="CP704" s="172"/>
      <c r="CQ704" s="172"/>
      <c r="CR704" s="172"/>
      <c r="CS704" s="172"/>
      <c r="CT704" s="172"/>
      <c r="CU704" s="172"/>
      <c r="CV704" s="172"/>
      <c r="CW704" s="172"/>
      <c r="CX704" s="172"/>
      <c r="CY704" s="172"/>
      <c r="CZ704" s="172"/>
      <c r="DA704" s="172"/>
      <c r="DB704" s="172"/>
      <c r="DC704" s="172"/>
      <c r="DD704" s="172"/>
      <c r="DE704" s="172"/>
      <c r="DF704" s="172"/>
      <c r="DG704" s="172"/>
      <c r="DH704" s="172"/>
      <c r="DI704" s="172"/>
    </row>
    <row r="705" spans="1:113" hidden="1">
      <c r="A705" s="178" t="s">
        <v>949</v>
      </c>
      <c r="B705" s="243"/>
      <c r="C705" s="242"/>
      <c r="D705" s="241"/>
      <c r="E705" s="240"/>
      <c r="F705" s="239"/>
      <c r="G705" s="238"/>
      <c r="H705" s="231"/>
      <c r="I705" s="237"/>
      <c r="J705" s="236"/>
      <c r="K705" s="236"/>
      <c r="L705" s="236"/>
      <c r="M705" s="236"/>
      <c r="N705" s="236"/>
      <c r="O705" s="236"/>
      <c r="P705" s="236"/>
      <c r="Q705" s="236"/>
      <c r="R705" s="236"/>
      <c r="S705" s="236"/>
      <c r="T705" s="236"/>
      <c r="U705" s="236"/>
      <c r="V705" s="236"/>
      <c r="W705" s="236"/>
      <c r="X705" s="236"/>
      <c r="Y705" s="236"/>
      <c r="Z705" s="236"/>
      <c r="AA705" s="236"/>
      <c r="AB705" s="236"/>
      <c r="AC705" s="236"/>
      <c r="AD705" s="236"/>
      <c r="AE705" s="236"/>
      <c r="AF705" s="236"/>
      <c r="AG705" s="236"/>
      <c r="AH705" s="236"/>
      <c r="AI705" s="236"/>
      <c r="AJ705" s="236"/>
      <c r="AK705" s="236"/>
      <c r="AL705" s="236"/>
      <c r="AM705" s="236"/>
      <c r="AN705" s="236"/>
      <c r="AO705" s="236"/>
      <c r="AP705" s="236"/>
      <c r="AQ705" s="236"/>
      <c r="AR705" s="236"/>
      <c r="AS705" s="177">
        <f t="shared" si="13"/>
        <v>0</v>
      </c>
    </row>
    <row r="706" spans="1:113" s="225" customFormat="1" hidden="1">
      <c r="A706" s="178" t="s">
        <v>950</v>
      </c>
      <c r="B706" s="243"/>
      <c r="C706" s="242"/>
      <c r="D706" s="241"/>
      <c r="E706" s="240"/>
      <c r="F706" s="239"/>
      <c r="G706" s="238"/>
      <c r="H706" s="231"/>
      <c r="I706" s="237"/>
      <c r="J706" s="236"/>
      <c r="K706" s="236"/>
      <c r="L706" s="236"/>
      <c r="M706" s="236"/>
      <c r="N706" s="236"/>
      <c r="O706" s="236"/>
      <c r="P706" s="236"/>
      <c r="Q706" s="236"/>
      <c r="R706" s="236"/>
      <c r="S706" s="236"/>
      <c r="T706" s="236"/>
      <c r="U706" s="236"/>
      <c r="V706" s="236"/>
      <c r="W706" s="236"/>
      <c r="X706" s="236"/>
      <c r="Y706" s="236"/>
      <c r="Z706" s="236"/>
      <c r="AA706" s="236"/>
      <c r="AB706" s="236"/>
      <c r="AC706" s="236"/>
      <c r="AD706" s="236"/>
      <c r="AE706" s="236"/>
      <c r="AF706" s="236"/>
      <c r="AG706" s="236"/>
      <c r="AH706" s="236"/>
      <c r="AI706" s="236"/>
      <c r="AJ706" s="236"/>
      <c r="AK706" s="236"/>
      <c r="AL706" s="236"/>
      <c r="AM706" s="236"/>
      <c r="AN706" s="236"/>
      <c r="AO706" s="236"/>
      <c r="AP706" s="236"/>
      <c r="AQ706" s="236"/>
      <c r="AR706" s="236"/>
      <c r="AS706" s="177">
        <f t="shared" si="13"/>
        <v>0</v>
      </c>
      <c r="AT706" s="172"/>
      <c r="AU706" s="173"/>
      <c r="AV706" s="173"/>
      <c r="AW706" s="173"/>
      <c r="AX706" s="172"/>
      <c r="AY706" s="172"/>
      <c r="AZ706" s="172"/>
      <c r="BA706" s="172"/>
      <c r="BB706" s="172"/>
      <c r="BC706" s="172"/>
      <c r="BD706" s="172"/>
      <c r="BE706" s="172"/>
      <c r="BF706" s="172"/>
      <c r="BG706" s="172"/>
      <c r="BH706" s="172"/>
      <c r="BI706" s="172"/>
      <c r="BJ706" s="172"/>
      <c r="BK706" s="172"/>
      <c r="BL706" s="172"/>
      <c r="BM706" s="172"/>
      <c r="BN706" s="172"/>
      <c r="BO706" s="172"/>
      <c r="BP706" s="172"/>
      <c r="BQ706" s="172"/>
      <c r="BR706" s="172"/>
      <c r="BS706" s="172"/>
      <c r="BT706" s="172"/>
      <c r="BU706" s="172"/>
      <c r="BV706" s="172"/>
      <c r="BW706" s="172"/>
      <c r="BX706" s="172"/>
      <c r="BY706" s="172"/>
      <c r="BZ706" s="172"/>
      <c r="CA706" s="172"/>
      <c r="CB706" s="172"/>
      <c r="CC706" s="172"/>
      <c r="CD706" s="172"/>
      <c r="CE706" s="172"/>
      <c r="CF706" s="172"/>
      <c r="CG706" s="172"/>
      <c r="CH706" s="172"/>
      <c r="CI706" s="172"/>
      <c r="CJ706" s="172"/>
      <c r="CK706" s="172"/>
      <c r="CL706" s="172"/>
      <c r="CM706" s="172"/>
      <c r="CN706" s="172"/>
      <c r="CO706" s="172"/>
      <c r="CP706" s="172"/>
      <c r="CQ706" s="172"/>
      <c r="CR706" s="172"/>
      <c r="CS706" s="172"/>
      <c r="CT706" s="172"/>
      <c r="CU706" s="172"/>
      <c r="CV706" s="172"/>
      <c r="CW706" s="172"/>
      <c r="CX706" s="172"/>
      <c r="CY706" s="172"/>
      <c r="CZ706" s="172"/>
      <c r="DA706" s="172"/>
      <c r="DB706" s="172"/>
      <c r="DC706" s="172"/>
      <c r="DD706" s="172"/>
      <c r="DE706" s="172"/>
      <c r="DF706" s="172"/>
      <c r="DG706" s="172"/>
      <c r="DH706" s="172"/>
      <c r="DI706" s="172"/>
    </row>
    <row r="707" spans="1:113" hidden="1">
      <c r="A707" s="178" t="s">
        <v>951</v>
      </c>
      <c r="B707" s="243"/>
      <c r="C707" s="242"/>
      <c r="D707" s="241"/>
      <c r="E707" s="240"/>
      <c r="F707" s="239"/>
      <c r="G707" s="238"/>
      <c r="H707" s="231"/>
      <c r="I707" s="237"/>
      <c r="J707" s="236"/>
      <c r="K707" s="236"/>
      <c r="L707" s="236"/>
      <c r="M707" s="236"/>
      <c r="N707" s="236"/>
      <c r="O707" s="236"/>
      <c r="P707" s="236"/>
      <c r="Q707" s="236"/>
      <c r="R707" s="236"/>
      <c r="S707" s="236"/>
      <c r="T707" s="236"/>
      <c r="U707" s="236"/>
      <c r="V707" s="236"/>
      <c r="W707" s="236"/>
      <c r="X707" s="236"/>
      <c r="Y707" s="236"/>
      <c r="Z707" s="236"/>
      <c r="AA707" s="236"/>
      <c r="AB707" s="236"/>
      <c r="AC707" s="236"/>
      <c r="AD707" s="236"/>
      <c r="AE707" s="236"/>
      <c r="AF707" s="236"/>
      <c r="AG707" s="236"/>
      <c r="AH707" s="236"/>
      <c r="AI707" s="236"/>
      <c r="AJ707" s="236"/>
      <c r="AK707" s="236"/>
      <c r="AL707" s="236"/>
      <c r="AM707" s="236"/>
      <c r="AN707" s="236"/>
      <c r="AO707" s="236"/>
      <c r="AP707" s="236"/>
      <c r="AQ707" s="236"/>
      <c r="AR707" s="236"/>
      <c r="AS707" s="177">
        <f t="shared" si="13"/>
        <v>0</v>
      </c>
    </row>
    <row r="708" spans="1:113" s="225" customFormat="1" hidden="1">
      <c r="A708" s="178" t="s">
        <v>952</v>
      </c>
      <c r="B708" s="243"/>
      <c r="C708" s="242"/>
      <c r="D708" s="241"/>
      <c r="E708" s="240"/>
      <c r="F708" s="239"/>
      <c r="G708" s="238"/>
      <c r="H708" s="231"/>
      <c r="I708" s="237"/>
      <c r="J708" s="236"/>
      <c r="K708" s="236"/>
      <c r="L708" s="236"/>
      <c r="M708" s="236"/>
      <c r="N708" s="236"/>
      <c r="O708" s="236"/>
      <c r="P708" s="236"/>
      <c r="Q708" s="236"/>
      <c r="R708" s="236"/>
      <c r="S708" s="236"/>
      <c r="T708" s="236"/>
      <c r="U708" s="236"/>
      <c r="V708" s="236"/>
      <c r="W708" s="236"/>
      <c r="X708" s="236"/>
      <c r="Y708" s="236"/>
      <c r="Z708" s="236"/>
      <c r="AA708" s="236"/>
      <c r="AB708" s="236"/>
      <c r="AC708" s="236"/>
      <c r="AD708" s="236"/>
      <c r="AE708" s="236"/>
      <c r="AF708" s="236"/>
      <c r="AG708" s="236"/>
      <c r="AH708" s="236"/>
      <c r="AI708" s="236"/>
      <c r="AJ708" s="236"/>
      <c r="AK708" s="236"/>
      <c r="AL708" s="236"/>
      <c r="AM708" s="236"/>
      <c r="AN708" s="236"/>
      <c r="AO708" s="236"/>
      <c r="AP708" s="236"/>
      <c r="AQ708" s="236"/>
      <c r="AR708" s="236"/>
      <c r="AS708" s="177">
        <f t="shared" si="13"/>
        <v>0</v>
      </c>
      <c r="AT708" s="172"/>
      <c r="AU708" s="173"/>
      <c r="AV708" s="173"/>
      <c r="AW708" s="173"/>
      <c r="AX708" s="172"/>
      <c r="AY708" s="172"/>
      <c r="AZ708" s="172"/>
      <c r="BA708" s="172"/>
      <c r="BB708" s="172"/>
      <c r="BC708" s="172"/>
      <c r="BD708" s="172"/>
      <c r="BE708" s="172"/>
      <c r="BF708" s="172"/>
      <c r="BG708" s="172"/>
      <c r="BH708" s="172"/>
      <c r="BI708" s="172"/>
      <c r="BJ708" s="172"/>
      <c r="BK708" s="172"/>
      <c r="BL708" s="172"/>
      <c r="BM708" s="172"/>
      <c r="BN708" s="172"/>
      <c r="BO708" s="172"/>
      <c r="BP708" s="172"/>
      <c r="BQ708" s="172"/>
      <c r="BR708" s="172"/>
      <c r="BS708" s="172"/>
      <c r="BT708" s="172"/>
      <c r="BU708" s="172"/>
      <c r="BV708" s="172"/>
      <c r="BW708" s="172"/>
      <c r="BX708" s="172"/>
      <c r="BY708" s="172"/>
      <c r="BZ708" s="172"/>
      <c r="CA708" s="172"/>
      <c r="CB708" s="172"/>
      <c r="CC708" s="172"/>
      <c r="CD708" s="172"/>
      <c r="CE708" s="172"/>
      <c r="CF708" s="172"/>
      <c r="CG708" s="172"/>
      <c r="CH708" s="172"/>
      <c r="CI708" s="172"/>
      <c r="CJ708" s="172"/>
      <c r="CK708" s="172"/>
      <c r="CL708" s="172"/>
      <c r="CM708" s="172"/>
      <c r="CN708" s="172"/>
      <c r="CO708" s="172"/>
      <c r="CP708" s="172"/>
      <c r="CQ708" s="172"/>
      <c r="CR708" s="172"/>
      <c r="CS708" s="172"/>
      <c r="CT708" s="172"/>
      <c r="CU708" s="172"/>
      <c r="CV708" s="172"/>
      <c r="CW708" s="172"/>
      <c r="CX708" s="172"/>
      <c r="CY708" s="172"/>
      <c r="CZ708" s="172"/>
      <c r="DA708" s="172"/>
      <c r="DB708" s="172"/>
      <c r="DC708" s="172"/>
      <c r="DD708" s="172"/>
      <c r="DE708" s="172"/>
      <c r="DF708" s="172"/>
      <c r="DG708" s="172"/>
      <c r="DH708" s="172"/>
      <c r="DI708" s="172"/>
    </row>
    <row r="709" spans="1:113" s="225" customFormat="1" hidden="1">
      <c r="A709" s="178" t="s">
        <v>953</v>
      </c>
      <c r="B709" s="243"/>
      <c r="C709" s="242"/>
      <c r="D709" s="241"/>
      <c r="E709" s="240"/>
      <c r="F709" s="239"/>
      <c r="G709" s="238"/>
      <c r="H709" s="231"/>
      <c r="I709" s="237"/>
      <c r="J709" s="236"/>
      <c r="K709" s="236"/>
      <c r="L709" s="236"/>
      <c r="M709" s="236"/>
      <c r="N709" s="236"/>
      <c r="O709" s="236"/>
      <c r="P709" s="236"/>
      <c r="Q709" s="236"/>
      <c r="R709" s="236"/>
      <c r="S709" s="236"/>
      <c r="T709" s="236"/>
      <c r="U709" s="236"/>
      <c r="V709" s="236"/>
      <c r="W709" s="236"/>
      <c r="X709" s="236"/>
      <c r="Y709" s="236"/>
      <c r="Z709" s="236"/>
      <c r="AA709" s="236"/>
      <c r="AB709" s="236"/>
      <c r="AC709" s="236"/>
      <c r="AD709" s="236"/>
      <c r="AE709" s="236"/>
      <c r="AF709" s="236"/>
      <c r="AG709" s="236"/>
      <c r="AH709" s="236"/>
      <c r="AI709" s="236"/>
      <c r="AJ709" s="236"/>
      <c r="AK709" s="236"/>
      <c r="AL709" s="236"/>
      <c r="AM709" s="236"/>
      <c r="AN709" s="236"/>
      <c r="AO709" s="236"/>
      <c r="AP709" s="236"/>
      <c r="AQ709" s="236"/>
      <c r="AR709" s="236"/>
      <c r="AS709" s="177">
        <f t="shared" ref="AS709:AS772" si="14">SUM(J709:AR709)</f>
        <v>0</v>
      </c>
      <c r="AT709" s="172"/>
      <c r="AU709" s="173"/>
      <c r="AV709" s="173"/>
      <c r="AW709" s="173"/>
      <c r="AX709" s="172"/>
      <c r="AY709" s="172"/>
      <c r="AZ709" s="172"/>
      <c r="BA709" s="172"/>
      <c r="BB709" s="172"/>
      <c r="BC709" s="172"/>
      <c r="BD709" s="172"/>
      <c r="BE709" s="172"/>
      <c r="BF709" s="172"/>
      <c r="BG709" s="172"/>
      <c r="BH709" s="172"/>
      <c r="BI709" s="172"/>
      <c r="BJ709" s="172"/>
      <c r="BK709" s="172"/>
      <c r="BL709" s="172"/>
      <c r="BM709" s="172"/>
      <c r="BN709" s="172"/>
      <c r="BO709" s="172"/>
      <c r="BP709" s="172"/>
      <c r="BQ709" s="172"/>
      <c r="BR709" s="172"/>
      <c r="BS709" s="172"/>
      <c r="BT709" s="172"/>
      <c r="BU709" s="172"/>
      <c r="BV709" s="172"/>
      <c r="BW709" s="172"/>
      <c r="BX709" s="172"/>
      <c r="BY709" s="172"/>
      <c r="BZ709" s="172"/>
      <c r="CA709" s="172"/>
      <c r="CB709" s="172"/>
      <c r="CC709" s="172"/>
      <c r="CD709" s="172"/>
      <c r="CE709" s="172"/>
      <c r="CF709" s="172"/>
      <c r="CG709" s="172"/>
      <c r="CH709" s="172"/>
      <c r="CI709" s="172"/>
      <c r="CJ709" s="172"/>
      <c r="CK709" s="172"/>
      <c r="CL709" s="172"/>
      <c r="CM709" s="172"/>
      <c r="CN709" s="172"/>
      <c r="CO709" s="172"/>
      <c r="CP709" s="172"/>
      <c r="CQ709" s="172"/>
      <c r="CR709" s="172"/>
      <c r="CS709" s="172"/>
      <c r="CT709" s="172"/>
      <c r="CU709" s="172"/>
      <c r="CV709" s="172"/>
      <c r="CW709" s="172"/>
      <c r="CX709" s="172"/>
      <c r="CY709" s="172"/>
      <c r="CZ709" s="172"/>
      <c r="DA709" s="172"/>
      <c r="DB709" s="172"/>
      <c r="DC709" s="172"/>
      <c r="DD709" s="172"/>
      <c r="DE709" s="172"/>
      <c r="DF709" s="172"/>
      <c r="DG709" s="172"/>
      <c r="DH709" s="172"/>
      <c r="DI709" s="172"/>
    </row>
    <row r="710" spans="1:113" s="225" customFormat="1" hidden="1">
      <c r="A710" s="178" t="s">
        <v>954</v>
      </c>
      <c r="B710" s="243"/>
      <c r="C710" s="242"/>
      <c r="D710" s="241"/>
      <c r="E710" s="240"/>
      <c r="F710" s="239"/>
      <c r="G710" s="238"/>
      <c r="H710" s="231"/>
      <c r="I710" s="237"/>
      <c r="J710" s="236"/>
      <c r="K710" s="236"/>
      <c r="L710" s="236"/>
      <c r="M710" s="236"/>
      <c r="N710" s="236"/>
      <c r="O710" s="236"/>
      <c r="P710" s="236"/>
      <c r="Q710" s="236"/>
      <c r="R710" s="236"/>
      <c r="S710" s="236"/>
      <c r="T710" s="236"/>
      <c r="U710" s="236"/>
      <c r="V710" s="236"/>
      <c r="W710" s="236"/>
      <c r="X710" s="236"/>
      <c r="Y710" s="236"/>
      <c r="Z710" s="236"/>
      <c r="AA710" s="236"/>
      <c r="AB710" s="236"/>
      <c r="AC710" s="236"/>
      <c r="AD710" s="236"/>
      <c r="AE710" s="236"/>
      <c r="AF710" s="236"/>
      <c r="AG710" s="236"/>
      <c r="AH710" s="236"/>
      <c r="AI710" s="236"/>
      <c r="AJ710" s="236"/>
      <c r="AK710" s="236"/>
      <c r="AL710" s="236"/>
      <c r="AM710" s="236"/>
      <c r="AN710" s="236"/>
      <c r="AO710" s="236"/>
      <c r="AP710" s="236"/>
      <c r="AQ710" s="236"/>
      <c r="AR710" s="236"/>
      <c r="AS710" s="177">
        <f t="shared" si="14"/>
        <v>0</v>
      </c>
      <c r="AT710" s="172"/>
      <c r="AU710" s="173"/>
      <c r="AV710" s="173"/>
      <c r="AW710" s="173"/>
      <c r="AX710" s="172"/>
      <c r="AY710" s="172"/>
      <c r="AZ710" s="172"/>
      <c r="BA710" s="172"/>
      <c r="BB710" s="172"/>
      <c r="BC710" s="172"/>
      <c r="BD710" s="172"/>
      <c r="BE710" s="172"/>
      <c r="BF710" s="172"/>
      <c r="BG710" s="172"/>
      <c r="BH710" s="172"/>
      <c r="BI710" s="172"/>
      <c r="BJ710" s="172"/>
      <c r="BK710" s="172"/>
      <c r="BL710" s="172"/>
      <c r="BM710" s="172"/>
      <c r="BN710" s="172"/>
      <c r="BO710" s="172"/>
      <c r="BP710" s="172"/>
      <c r="BQ710" s="172"/>
      <c r="BR710" s="172"/>
      <c r="BS710" s="172"/>
      <c r="BT710" s="172"/>
      <c r="BU710" s="172"/>
      <c r="BV710" s="172"/>
      <c r="BW710" s="172"/>
      <c r="BX710" s="172"/>
      <c r="BY710" s="172"/>
      <c r="BZ710" s="172"/>
      <c r="CA710" s="172"/>
      <c r="CB710" s="172"/>
      <c r="CC710" s="172"/>
      <c r="CD710" s="172"/>
      <c r="CE710" s="172"/>
      <c r="CF710" s="172"/>
      <c r="CG710" s="172"/>
      <c r="CH710" s="172"/>
      <c r="CI710" s="172"/>
      <c r="CJ710" s="172"/>
      <c r="CK710" s="172"/>
      <c r="CL710" s="172"/>
      <c r="CM710" s="172"/>
      <c r="CN710" s="172"/>
      <c r="CO710" s="172"/>
      <c r="CP710" s="172"/>
      <c r="CQ710" s="172"/>
      <c r="CR710" s="172"/>
      <c r="CS710" s="172"/>
      <c r="CT710" s="172"/>
      <c r="CU710" s="172"/>
      <c r="CV710" s="172"/>
      <c r="CW710" s="172"/>
      <c r="CX710" s="172"/>
      <c r="CY710" s="172"/>
      <c r="CZ710" s="172"/>
      <c r="DA710" s="172"/>
      <c r="DB710" s="172"/>
      <c r="DC710" s="172"/>
      <c r="DD710" s="172"/>
      <c r="DE710" s="172"/>
      <c r="DF710" s="172"/>
      <c r="DG710" s="172"/>
      <c r="DH710" s="172"/>
      <c r="DI710" s="172"/>
    </row>
    <row r="711" spans="1:113" s="225" customFormat="1" hidden="1">
      <c r="A711" s="178" t="s">
        <v>955</v>
      </c>
      <c r="B711" s="243"/>
      <c r="C711" s="242"/>
      <c r="D711" s="241"/>
      <c r="E711" s="240"/>
      <c r="F711" s="239"/>
      <c r="G711" s="238"/>
      <c r="H711" s="231"/>
      <c r="I711" s="237"/>
      <c r="J711" s="236"/>
      <c r="K711" s="236"/>
      <c r="L711" s="236"/>
      <c r="M711" s="236"/>
      <c r="N711" s="236"/>
      <c r="O711" s="236"/>
      <c r="P711" s="236"/>
      <c r="Q711" s="236"/>
      <c r="R711" s="236"/>
      <c r="S711" s="236"/>
      <c r="T711" s="236"/>
      <c r="U711" s="236"/>
      <c r="V711" s="236"/>
      <c r="W711" s="236"/>
      <c r="X711" s="236"/>
      <c r="Y711" s="236"/>
      <c r="Z711" s="236"/>
      <c r="AA711" s="236"/>
      <c r="AB711" s="236"/>
      <c r="AC711" s="236"/>
      <c r="AD711" s="236"/>
      <c r="AE711" s="236"/>
      <c r="AF711" s="236"/>
      <c r="AG711" s="236"/>
      <c r="AH711" s="236"/>
      <c r="AI711" s="236"/>
      <c r="AJ711" s="236"/>
      <c r="AK711" s="236"/>
      <c r="AL711" s="236"/>
      <c r="AM711" s="236"/>
      <c r="AN711" s="236"/>
      <c r="AO711" s="236"/>
      <c r="AP711" s="236"/>
      <c r="AQ711" s="236"/>
      <c r="AR711" s="236"/>
      <c r="AS711" s="177">
        <f t="shared" si="14"/>
        <v>0</v>
      </c>
      <c r="AT711" s="172"/>
      <c r="AU711" s="173"/>
      <c r="AV711" s="173"/>
      <c r="AW711" s="173"/>
      <c r="AX711" s="172"/>
      <c r="AY711" s="172"/>
      <c r="AZ711" s="172"/>
      <c r="BA711" s="172"/>
      <c r="BB711" s="172"/>
      <c r="BC711" s="172"/>
      <c r="BD711" s="172"/>
      <c r="BE711" s="172"/>
      <c r="BF711" s="172"/>
      <c r="BG711" s="172"/>
      <c r="BH711" s="172"/>
      <c r="BI711" s="172"/>
      <c r="BJ711" s="172"/>
      <c r="BK711" s="172"/>
      <c r="BL711" s="172"/>
      <c r="BM711" s="172"/>
      <c r="BN711" s="172"/>
      <c r="BO711" s="172"/>
      <c r="BP711" s="172"/>
      <c r="BQ711" s="172"/>
      <c r="BR711" s="172"/>
      <c r="BS711" s="172"/>
      <c r="BT711" s="172"/>
      <c r="BU711" s="172"/>
      <c r="BV711" s="172"/>
      <c r="BW711" s="172"/>
      <c r="BX711" s="172"/>
      <c r="BY711" s="172"/>
      <c r="BZ711" s="172"/>
      <c r="CA711" s="172"/>
      <c r="CB711" s="172"/>
      <c r="CC711" s="172"/>
      <c r="CD711" s="172"/>
      <c r="CE711" s="172"/>
      <c r="CF711" s="172"/>
      <c r="CG711" s="172"/>
      <c r="CH711" s="172"/>
      <c r="CI711" s="172"/>
      <c r="CJ711" s="172"/>
      <c r="CK711" s="172"/>
      <c r="CL711" s="172"/>
      <c r="CM711" s="172"/>
      <c r="CN711" s="172"/>
      <c r="CO711" s="172"/>
      <c r="CP711" s="172"/>
      <c r="CQ711" s="172"/>
      <c r="CR711" s="172"/>
      <c r="CS711" s="172"/>
      <c r="CT711" s="172"/>
      <c r="CU711" s="172"/>
      <c r="CV711" s="172"/>
      <c r="CW711" s="172"/>
      <c r="CX711" s="172"/>
      <c r="CY711" s="172"/>
      <c r="CZ711" s="172"/>
      <c r="DA711" s="172"/>
      <c r="DB711" s="172"/>
      <c r="DC711" s="172"/>
      <c r="DD711" s="172"/>
      <c r="DE711" s="172"/>
      <c r="DF711" s="172"/>
      <c r="DG711" s="172"/>
      <c r="DH711" s="172"/>
      <c r="DI711" s="172"/>
    </row>
    <row r="712" spans="1:113" s="225" customFormat="1" hidden="1">
      <c r="A712" s="178" t="s">
        <v>956</v>
      </c>
      <c r="B712" s="243"/>
      <c r="C712" s="242"/>
      <c r="D712" s="241"/>
      <c r="E712" s="240"/>
      <c r="F712" s="239"/>
      <c r="G712" s="238"/>
      <c r="H712" s="231"/>
      <c r="I712" s="237"/>
      <c r="J712" s="236"/>
      <c r="K712" s="236"/>
      <c r="L712" s="236"/>
      <c r="M712" s="236"/>
      <c r="N712" s="236"/>
      <c r="O712" s="236"/>
      <c r="P712" s="236"/>
      <c r="Q712" s="236"/>
      <c r="R712" s="236"/>
      <c r="S712" s="236"/>
      <c r="T712" s="236"/>
      <c r="U712" s="236"/>
      <c r="V712" s="236"/>
      <c r="W712" s="236"/>
      <c r="X712" s="236"/>
      <c r="Y712" s="236"/>
      <c r="Z712" s="236"/>
      <c r="AA712" s="236"/>
      <c r="AB712" s="236"/>
      <c r="AC712" s="236"/>
      <c r="AD712" s="236"/>
      <c r="AE712" s="236"/>
      <c r="AF712" s="236"/>
      <c r="AG712" s="236"/>
      <c r="AH712" s="236"/>
      <c r="AI712" s="236"/>
      <c r="AJ712" s="236"/>
      <c r="AK712" s="236"/>
      <c r="AL712" s="236"/>
      <c r="AM712" s="236"/>
      <c r="AN712" s="236"/>
      <c r="AO712" s="236"/>
      <c r="AP712" s="236"/>
      <c r="AQ712" s="236"/>
      <c r="AR712" s="236"/>
      <c r="AS712" s="177">
        <f t="shared" si="14"/>
        <v>0</v>
      </c>
      <c r="AT712" s="172"/>
      <c r="AU712" s="173"/>
      <c r="AV712" s="173"/>
      <c r="AW712" s="173"/>
      <c r="AX712" s="172"/>
      <c r="AY712" s="172"/>
      <c r="AZ712" s="172"/>
      <c r="BA712" s="172"/>
      <c r="BB712" s="172"/>
      <c r="BC712" s="172"/>
      <c r="BD712" s="172"/>
      <c r="BE712" s="172"/>
      <c r="BF712" s="172"/>
      <c r="BG712" s="172"/>
      <c r="BH712" s="172"/>
      <c r="BI712" s="172"/>
      <c r="BJ712" s="172"/>
      <c r="BK712" s="172"/>
      <c r="BL712" s="172"/>
      <c r="BM712" s="172"/>
      <c r="BN712" s="172"/>
      <c r="BO712" s="172"/>
      <c r="BP712" s="172"/>
      <c r="BQ712" s="172"/>
      <c r="BR712" s="172"/>
      <c r="BS712" s="172"/>
      <c r="BT712" s="172"/>
      <c r="BU712" s="172"/>
      <c r="BV712" s="172"/>
      <c r="BW712" s="172"/>
      <c r="BX712" s="172"/>
      <c r="BY712" s="172"/>
      <c r="BZ712" s="172"/>
      <c r="CA712" s="172"/>
      <c r="CB712" s="172"/>
      <c r="CC712" s="172"/>
      <c r="CD712" s="172"/>
      <c r="CE712" s="172"/>
      <c r="CF712" s="172"/>
      <c r="CG712" s="172"/>
      <c r="CH712" s="172"/>
      <c r="CI712" s="172"/>
      <c r="CJ712" s="172"/>
      <c r="CK712" s="172"/>
      <c r="CL712" s="172"/>
      <c r="CM712" s="172"/>
      <c r="CN712" s="172"/>
      <c r="CO712" s="172"/>
      <c r="CP712" s="172"/>
      <c r="CQ712" s="172"/>
      <c r="CR712" s="172"/>
      <c r="CS712" s="172"/>
      <c r="CT712" s="172"/>
      <c r="CU712" s="172"/>
      <c r="CV712" s="172"/>
      <c r="CW712" s="172"/>
      <c r="CX712" s="172"/>
      <c r="CY712" s="172"/>
      <c r="CZ712" s="172"/>
      <c r="DA712" s="172"/>
      <c r="DB712" s="172"/>
      <c r="DC712" s="172"/>
      <c r="DD712" s="172"/>
      <c r="DE712" s="172"/>
      <c r="DF712" s="172"/>
      <c r="DG712" s="172"/>
      <c r="DH712" s="172"/>
      <c r="DI712" s="172"/>
    </row>
    <row r="713" spans="1:113" s="225" customFormat="1" hidden="1">
      <c r="A713" s="178" t="s">
        <v>957</v>
      </c>
      <c r="B713" s="243"/>
      <c r="C713" s="242"/>
      <c r="D713" s="241"/>
      <c r="E713" s="240"/>
      <c r="F713" s="239"/>
      <c r="G713" s="238"/>
      <c r="H713" s="231"/>
      <c r="I713" s="237"/>
      <c r="J713" s="236"/>
      <c r="K713" s="236"/>
      <c r="L713" s="236"/>
      <c r="M713" s="236"/>
      <c r="N713" s="236"/>
      <c r="O713" s="236"/>
      <c r="P713" s="236"/>
      <c r="Q713" s="236"/>
      <c r="R713" s="236"/>
      <c r="S713" s="236"/>
      <c r="T713" s="236"/>
      <c r="U713" s="236"/>
      <c r="V713" s="236"/>
      <c r="W713" s="236"/>
      <c r="X713" s="236"/>
      <c r="Y713" s="236"/>
      <c r="Z713" s="236"/>
      <c r="AA713" s="236"/>
      <c r="AB713" s="236"/>
      <c r="AC713" s="236"/>
      <c r="AD713" s="236"/>
      <c r="AE713" s="236"/>
      <c r="AF713" s="236"/>
      <c r="AG713" s="236"/>
      <c r="AH713" s="236"/>
      <c r="AI713" s="236"/>
      <c r="AJ713" s="236"/>
      <c r="AK713" s="236"/>
      <c r="AL713" s="236"/>
      <c r="AM713" s="236"/>
      <c r="AN713" s="236"/>
      <c r="AO713" s="236"/>
      <c r="AP713" s="236"/>
      <c r="AQ713" s="236"/>
      <c r="AR713" s="236"/>
      <c r="AS713" s="177">
        <f t="shared" si="14"/>
        <v>0</v>
      </c>
      <c r="AT713" s="172"/>
      <c r="AU713" s="173"/>
      <c r="AV713" s="173"/>
      <c r="AW713" s="173"/>
      <c r="AX713" s="172"/>
      <c r="AY713" s="172"/>
      <c r="AZ713" s="172"/>
      <c r="BA713" s="172"/>
      <c r="BB713" s="172"/>
      <c r="BC713" s="172"/>
      <c r="BD713" s="172"/>
      <c r="BE713" s="172"/>
      <c r="BF713" s="172"/>
      <c r="BG713" s="172"/>
      <c r="BH713" s="172"/>
      <c r="BI713" s="172"/>
      <c r="BJ713" s="172"/>
      <c r="BK713" s="172"/>
      <c r="BL713" s="172"/>
      <c r="BM713" s="172"/>
      <c r="BN713" s="172"/>
      <c r="BO713" s="172"/>
      <c r="BP713" s="172"/>
      <c r="BQ713" s="172"/>
      <c r="BR713" s="172"/>
      <c r="BS713" s="172"/>
      <c r="BT713" s="172"/>
      <c r="BU713" s="172"/>
      <c r="BV713" s="172"/>
      <c r="BW713" s="172"/>
      <c r="BX713" s="172"/>
      <c r="BY713" s="172"/>
      <c r="BZ713" s="172"/>
      <c r="CA713" s="172"/>
      <c r="CB713" s="172"/>
      <c r="CC713" s="172"/>
      <c r="CD713" s="172"/>
      <c r="CE713" s="172"/>
      <c r="CF713" s="172"/>
      <c r="CG713" s="172"/>
      <c r="CH713" s="172"/>
      <c r="CI713" s="172"/>
      <c r="CJ713" s="172"/>
      <c r="CK713" s="172"/>
      <c r="CL713" s="172"/>
      <c r="CM713" s="172"/>
      <c r="CN713" s="172"/>
      <c r="CO713" s="172"/>
      <c r="CP713" s="172"/>
      <c r="CQ713" s="172"/>
      <c r="CR713" s="172"/>
      <c r="CS713" s="172"/>
      <c r="CT713" s="172"/>
      <c r="CU713" s="172"/>
      <c r="CV713" s="172"/>
      <c r="CW713" s="172"/>
      <c r="CX713" s="172"/>
      <c r="CY713" s="172"/>
      <c r="CZ713" s="172"/>
      <c r="DA713" s="172"/>
      <c r="DB713" s="172"/>
      <c r="DC713" s="172"/>
      <c r="DD713" s="172"/>
      <c r="DE713" s="172"/>
      <c r="DF713" s="172"/>
      <c r="DG713" s="172"/>
      <c r="DH713" s="172"/>
      <c r="DI713" s="172"/>
    </row>
    <row r="714" spans="1:113" s="225" customFormat="1" hidden="1">
      <c r="A714" s="178" t="s">
        <v>958</v>
      </c>
      <c r="B714" s="243"/>
      <c r="C714" s="242"/>
      <c r="D714" s="241"/>
      <c r="E714" s="240"/>
      <c r="F714" s="239"/>
      <c r="G714" s="238"/>
      <c r="H714" s="231"/>
      <c r="I714" s="237"/>
      <c r="J714" s="236"/>
      <c r="K714" s="236"/>
      <c r="L714" s="236"/>
      <c r="M714" s="236"/>
      <c r="N714" s="236"/>
      <c r="O714" s="236"/>
      <c r="P714" s="236"/>
      <c r="Q714" s="236"/>
      <c r="R714" s="236"/>
      <c r="S714" s="236"/>
      <c r="T714" s="236"/>
      <c r="U714" s="236"/>
      <c r="V714" s="236"/>
      <c r="W714" s="236"/>
      <c r="X714" s="236"/>
      <c r="Y714" s="236"/>
      <c r="Z714" s="236"/>
      <c r="AA714" s="236"/>
      <c r="AB714" s="236"/>
      <c r="AC714" s="236"/>
      <c r="AD714" s="236"/>
      <c r="AE714" s="236"/>
      <c r="AF714" s="236"/>
      <c r="AG714" s="236"/>
      <c r="AH714" s="236"/>
      <c r="AI714" s="236"/>
      <c r="AJ714" s="236"/>
      <c r="AK714" s="236"/>
      <c r="AL714" s="236"/>
      <c r="AM714" s="236"/>
      <c r="AN714" s="236"/>
      <c r="AO714" s="236"/>
      <c r="AP714" s="236"/>
      <c r="AQ714" s="236"/>
      <c r="AR714" s="236"/>
      <c r="AS714" s="177">
        <f t="shared" si="14"/>
        <v>0</v>
      </c>
      <c r="AT714" s="172"/>
      <c r="AU714" s="173"/>
      <c r="AV714" s="173"/>
      <c r="AW714" s="173"/>
      <c r="AX714" s="172"/>
      <c r="AY714" s="172"/>
      <c r="AZ714" s="172"/>
      <c r="BA714" s="172"/>
      <c r="BB714" s="172"/>
      <c r="BC714" s="172"/>
      <c r="BD714" s="172"/>
      <c r="BE714" s="172"/>
      <c r="BF714" s="172"/>
      <c r="BG714" s="172"/>
      <c r="BH714" s="172"/>
      <c r="BI714" s="172"/>
      <c r="BJ714" s="172"/>
      <c r="BK714" s="172"/>
      <c r="BL714" s="172"/>
      <c r="BM714" s="172"/>
      <c r="BN714" s="172"/>
      <c r="BO714" s="172"/>
      <c r="BP714" s="172"/>
      <c r="BQ714" s="172"/>
      <c r="BR714" s="172"/>
      <c r="BS714" s="172"/>
      <c r="BT714" s="172"/>
      <c r="BU714" s="172"/>
      <c r="BV714" s="172"/>
      <c r="BW714" s="172"/>
      <c r="BX714" s="172"/>
      <c r="BY714" s="172"/>
      <c r="BZ714" s="172"/>
      <c r="CA714" s="172"/>
      <c r="CB714" s="172"/>
      <c r="CC714" s="172"/>
      <c r="CD714" s="172"/>
      <c r="CE714" s="172"/>
      <c r="CF714" s="172"/>
      <c r="CG714" s="172"/>
      <c r="CH714" s="172"/>
      <c r="CI714" s="172"/>
      <c r="CJ714" s="172"/>
      <c r="CK714" s="172"/>
      <c r="CL714" s="172"/>
      <c r="CM714" s="172"/>
      <c r="CN714" s="172"/>
      <c r="CO714" s="172"/>
      <c r="CP714" s="172"/>
      <c r="CQ714" s="172"/>
      <c r="CR714" s="172"/>
      <c r="CS714" s="172"/>
      <c r="CT714" s="172"/>
      <c r="CU714" s="172"/>
      <c r="CV714" s="172"/>
      <c r="CW714" s="172"/>
      <c r="CX714" s="172"/>
      <c r="CY714" s="172"/>
      <c r="CZ714" s="172"/>
      <c r="DA714" s="172"/>
      <c r="DB714" s="172"/>
      <c r="DC714" s="172"/>
      <c r="DD714" s="172"/>
      <c r="DE714" s="172"/>
      <c r="DF714" s="172"/>
      <c r="DG714" s="172"/>
      <c r="DH714" s="172"/>
      <c r="DI714" s="172"/>
    </row>
    <row r="715" spans="1:113" s="225" customFormat="1" hidden="1">
      <c r="A715" s="178" t="s">
        <v>959</v>
      </c>
      <c r="B715" s="243"/>
      <c r="C715" s="242"/>
      <c r="D715" s="241"/>
      <c r="E715" s="240"/>
      <c r="F715" s="239"/>
      <c r="G715" s="238"/>
      <c r="H715" s="231"/>
      <c r="I715" s="237"/>
      <c r="J715" s="236"/>
      <c r="K715" s="236"/>
      <c r="L715" s="236"/>
      <c r="M715" s="236"/>
      <c r="N715" s="236"/>
      <c r="O715" s="236"/>
      <c r="P715" s="236"/>
      <c r="Q715" s="236"/>
      <c r="R715" s="236"/>
      <c r="S715" s="236"/>
      <c r="T715" s="236"/>
      <c r="U715" s="236"/>
      <c r="V715" s="236"/>
      <c r="W715" s="236"/>
      <c r="X715" s="236"/>
      <c r="Y715" s="236"/>
      <c r="Z715" s="236"/>
      <c r="AA715" s="236"/>
      <c r="AB715" s="236"/>
      <c r="AC715" s="236"/>
      <c r="AD715" s="236"/>
      <c r="AE715" s="236"/>
      <c r="AF715" s="236"/>
      <c r="AG715" s="236"/>
      <c r="AH715" s="236"/>
      <c r="AI715" s="236"/>
      <c r="AJ715" s="236"/>
      <c r="AK715" s="236"/>
      <c r="AL715" s="236"/>
      <c r="AM715" s="236"/>
      <c r="AN715" s="236"/>
      <c r="AO715" s="236"/>
      <c r="AP715" s="236"/>
      <c r="AQ715" s="236"/>
      <c r="AR715" s="236"/>
      <c r="AS715" s="177">
        <f t="shared" si="14"/>
        <v>0</v>
      </c>
      <c r="AT715" s="172"/>
      <c r="AU715" s="173"/>
      <c r="AV715" s="173"/>
      <c r="AW715" s="173"/>
      <c r="AX715" s="172"/>
      <c r="AY715" s="172"/>
      <c r="AZ715" s="172"/>
      <c r="BA715" s="172"/>
      <c r="BB715" s="172"/>
      <c r="BC715" s="172"/>
      <c r="BD715" s="172"/>
      <c r="BE715" s="172"/>
      <c r="BF715" s="172"/>
      <c r="BG715" s="172"/>
      <c r="BH715" s="172"/>
      <c r="BI715" s="172"/>
      <c r="BJ715" s="172"/>
      <c r="BK715" s="172"/>
      <c r="BL715" s="172"/>
      <c r="BM715" s="172"/>
      <c r="BN715" s="172"/>
      <c r="BO715" s="172"/>
      <c r="BP715" s="172"/>
      <c r="BQ715" s="172"/>
      <c r="BR715" s="172"/>
      <c r="BS715" s="172"/>
      <c r="BT715" s="172"/>
      <c r="BU715" s="172"/>
      <c r="BV715" s="172"/>
      <c r="BW715" s="172"/>
      <c r="BX715" s="172"/>
      <c r="BY715" s="172"/>
      <c r="BZ715" s="172"/>
      <c r="CA715" s="172"/>
      <c r="CB715" s="172"/>
      <c r="CC715" s="172"/>
      <c r="CD715" s="172"/>
      <c r="CE715" s="172"/>
      <c r="CF715" s="172"/>
      <c r="CG715" s="172"/>
      <c r="CH715" s="172"/>
      <c r="CI715" s="172"/>
      <c r="CJ715" s="172"/>
      <c r="CK715" s="172"/>
      <c r="CL715" s="172"/>
      <c r="CM715" s="172"/>
      <c r="CN715" s="172"/>
      <c r="CO715" s="172"/>
      <c r="CP715" s="172"/>
      <c r="CQ715" s="172"/>
      <c r="CR715" s="172"/>
      <c r="CS715" s="172"/>
      <c r="CT715" s="172"/>
      <c r="CU715" s="172"/>
      <c r="CV715" s="172"/>
      <c r="CW715" s="172"/>
      <c r="CX715" s="172"/>
      <c r="CY715" s="172"/>
      <c r="CZ715" s="172"/>
      <c r="DA715" s="172"/>
      <c r="DB715" s="172"/>
      <c r="DC715" s="172"/>
      <c r="DD715" s="172"/>
      <c r="DE715" s="172"/>
      <c r="DF715" s="172"/>
      <c r="DG715" s="172"/>
      <c r="DH715" s="172"/>
      <c r="DI715" s="172"/>
    </row>
    <row r="716" spans="1:113" s="225" customFormat="1" hidden="1">
      <c r="A716" s="178" t="s">
        <v>960</v>
      </c>
      <c r="B716" s="243"/>
      <c r="C716" s="242"/>
      <c r="D716" s="241"/>
      <c r="E716" s="240"/>
      <c r="F716" s="239"/>
      <c r="G716" s="238"/>
      <c r="H716" s="231"/>
      <c r="I716" s="237"/>
      <c r="J716" s="236"/>
      <c r="K716" s="236"/>
      <c r="L716" s="236"/>
      <c r="M716" s="236"/>
      <c r="N716" s="236"/>
      <c r="O716" s="236"/>
      <c r="P716" s="236"/>
      <c r="Q716" s="236"/>
      <c r="R716" s="236"/>
      <c r="S716" s="236"/>
      <c r="T716" s="236"/>
      <c r="U716" s="236"/>
      <c r="V716" s="236"/>
      <c r="W716" s="236"/>
      <c r="X716" s="236"/>
      <c r="Y716" s="236"/>
      <c r="Z716" s="236"/>
      <c r="AA716" s="236"/>
      <c r="AB716" s="236"/>
      <c r="AC716" s="236"/>
      <c r="AD716" s="236"/>
      <c r="AE716" s="236"/>
      <c r="AF716" s="236"/>
      <c r="AG716" s="236"/>
      <c r="AH716" s="236"/>
      <c r="AI716" s="236"/>
      <c r="AJ716" s="236"/>
      <c r="AK716" s="236"/>
      <c r="AL716" s="236"/>
      <c r="AM716" s="236"/>
      <c r="AN716" s="236"/>
      <c r="AO716" s="236"/>
      <c r="AP716" s="236"/>
      <c r="AQ716" s="236"/>
      <c r="AR716" s="236"/>
      <c r="AS716" s="177">
        <f t="shared" si="14"/>
        <v>0</v>
      </c>
      <c r="AT716" s="172"/>
      <c r="AU716" s="173"/>
      <c r="AV716" s="173"/>
      <c r="AW716" s="173"/>
      <c r="AX716" s="172"/>
      <c r="AY716" s="172"/>
      <c r="AZ716" s="172"/>
      <c r="BA716" s="172"/>
      <c r="BB716" s="172"/>
      <c r="BC716" s="172"/>
      <c r="BD716" s="172"/>
      <c r="BE716" s="172"/>
      <c r="BF716" s="172"/>
      <c r="BG716" s="172"/>
      <c r="BH716" s="172"/>
      <c r="BI716" s="172"/>
      <c r="BJ716" s="172"/>
      <c r="BK716" s="172"/>
      <c r="BL716" s="172"/>
      <c r="BM716" s="172"/>
      <c r="BN716" s="172"/>
      <c r="BO716" s="172"/>
      <c r="BP716" s="172"/>
      <c r="BQ716" s="172"/>
      <c r="BR716" s="172"/>
      <c r="BS716" s="172"/>
      <c r="BT716" s="172"/>
      <c r="BU716" s="172"/>
      <c r="BV716" s="172"/>
      <c r="BW716" s="172"/>
      <c r="BX716" s="172"/>
      <c r="BY716" s="172"/>
      <c r="BZ716" s="172"/>
      <c r="CA716" s="172"/>
      <c r="CB716" s="172"/>
      <c r="CC716" s="172"/>
      <c r="CD716" s="172"/>
      <c r="CE716" s="172"/>
      <c r="CF716" s="172"/>
      <c r="CG716" s="172"/>
      <c r="CH716" s="172"/>
      <c r="CI716" s="172"/>
      <c r="CJ716" s="172"/>
      <c r="CK716" s="172"/>
      <c r="CL716" s="172"/>
      <c r="CM716" s="172"/>
      <c r="CN716" s="172"/>
      <c r="CO716" s="172"/>
      <c r="CP716" s="172"/>
      <c r="CQ716" s="172"/>
      <c r="CR716" s="172"/>
      <c r="CS716" s="172"/>
      <c r="CT716" s="172"/>
      <c r="CU716" s="172"/>
      <c r="CV716" s="172"/>
      <c r="CW716" s="172"/>
      <c r="CX716" s="172"/>
      <c r="CY716" s="172"/>
      <c r="CZ716" s="172"/>
      <c r="DA716" s="172"/>
      <c r="DB716" s="172"/>
      <c r="DC716" s="172"/>
      <c r="DD716" s="172"/>
      <c r="DE716" s="172"/>
      <c r="DF716" s="172"/>
      <c r="DG716" s="172"/>
      <c r="DH716" s="172"/>
      <c r="DI716" s="172"/>
    </row>
    <row r="717" spans="1:113" hidden="1">
      <c r="A717" s="178" t="s">
        <v>961</v>
      </c>
      <c r="B717" s="243"/>
      <c r="C717" s="242"/>
      <c r="D717" s="241"/>
      <c r="E717" s="240"/>
      <c r="F717" s="239"/>
      <c r="G717" s="238"/>
      <c r="H717" s="231"/>
      <c r="I717" s="237"/>
      <c r="J717" s="236"/>
      <c r="K717" s="236"/>
      <c r="L717" s="236"/>
      <c r="M717" s="236"/>
      <c r="N717" s="236"/>
      <c r="O717" s="236"/>
      <c r="P717" s="236"/>
      <c r="Q717" s="236"/>
      <c r="R717" s="236"/>
      <c r="S717" s="236"/>
      <c r="T717" s="236"/>
      <c r="U717" s="236"/>
      <c r="V717" s="236"/>
      <c r="W717" s="236"/>
      <c r="X717" s="236"/>
      <c r="Y717" s="236"/>
      <c r="Z717" s="236"/>
      <c r="AA717" s="236"/>
      <c r="AB717" s="236"/>
      <c r="AC717" s="236"/>
      <c r="AD717" s="236"/>
      <c r="AE717" s="236"/>
      <c r="AF717" s="236"/>
      <c r="AG717" s="236"/>
      <c r="AH717" s="236"/>
      <c r="AI717" s="236"/>
      <c r="AJ717" s="236"/>
      <c r="AK717" s="236"/>
      <c r="AL717" s="236"/>
      <c r="AM717" s="236"/>
      <c r="AN717" s="236"/>
      <c r="AO717" s="236"/>
      <c r="AP717" s="236"/>
      <c r="AQ717" s="236"/>
      <c r="AR717" s="236"/>
      <c r="AS717" s="177">
        <f t="shared" si="14"/>
        <v>0</v>
      </c>
    </row>
    <row r="718" spans="1:113" s="225" customFormat="1" hidden="1">
      <c r="A718" s="178" t="s">
        <v>962</v>
      </c>
      <c r="B718" s="243"/>
      <c r="C718" s="242"/>
      <c r="D718" s="241"/>
      <c r="E718" s="240"/>
      <c r="F718" s="239"/>
      <c r="G718" s="238"/>
      <c r="H718" s="231"/>
      <c r="I718" s="237"/>
      <c r="J718" s="236"/>
      <c r="K718" s="236"/>
      <c r="L718" s="236"/>
      <c r="M718" s="236"/>
      <c r="N718" s="236"/>
      <c r="O718" s="236"/>
      <c r="P718" s="236"/>
      <c r="Q718" s="236"/>
      <c r="R718" s="236"/>
      <c r="S718" s="236"/>
      <c r="T718" s="236"/>
      <c r="U718" s="236"/>
      <c r="V718" s="236"/>
      <c r="W718" s="236"/>
      <c r="X718" s="236"/>
      <c r="Y718" s="236"/>
      <c r="Z718" s="236"/>
      <c r="AA718" s="236"/>
      <c r="AB718" s="236"/>
      <c r="AC718" s="236"/>
      <c r="AD718" s="236"/>
      <c r="AE718" s="236"/>
      <c r="AF718" s="236"/>
      <c r="AG718" s="236"/>
      <c r="AH718" s="236"/>
      <c r="AI718" s="236"/>
      <c r="AJ718" s="236"/>
      <c r="AK718" s="236"/>
      <c r="AL718" s="236"/>
      <c r="AM718" s="236"/>
      <c r="AN718" s="236"/>
      <c r="AO718" s="236"/>
      <c r="AP718" s="236"/>
      <c r="AQ718" s="236"/>
      <c r="AR718" s="236"/>
      <c r="AS718" s="177">
        <f t="shared" si="14"/>
        <v>0</v>
      </c>
      <c r="AT718" s="172"/>
      <c r="AU718" s="173"/>
      <c r="AV718" s="173"/>
      <c r="AW718" s="173"/>
      <c r="AX718" s="172"/>
      <c r="AY718" s="172"/>
      <c r="AZ718" s="172"/>
      <c r="BA718" s="172"/>
      <c r="BB718" s="172"/>
      <c r="BC718" s="172"/>
      <c r="BD718" s="172"/>
      <c r="BE718" s="172"/>
      <c r="BF718" s="172"/>
      <c r="BG718" s="172"/>
      <c r="BH718" s="172"/>
      <c r="BI718" s="172"/>
      <c r="BJ718" s="172"/>
      <c r="BK718" s="172"/>
      <c r="BL718" s="172"/>
      <c r="BM718" s="172"/>
      <c r="BN718" s="172"/>
      <c r="BO718" s="172"/>
      <c r="BP718" s="172"/>
      <c r="BQ718" s="172"/>
      <c r="BR718" s="172"/>
      <c r="BS718" s="172"/>
      <c r="BT718" s="172"/>
      <c r="BU718" s="172"/>
      <c r="BV718" s="172"/>
      <c r="BW718" s="172"/>
      <c r="BX718" s="172"/>
      <c r="BY718" s="172"/>
      <c r="BZ718" s="172"/>
      <c r="CA718" s="172"/>
      <c r="CB718" s="172"/>
      <c r="CC718" s="172"/>
      <c r="CD718" s="172"/>
      <c r="CE718" s="172"/>
      <c r="CF718" s="172"/>
      <c r="CG718" s="172"/>
      <c r="CH718" s="172"/>
      <c r="CI718" s="172"/>
      <c r="CJ718" s="172"/>
      <c r="CK718" s="172"/>
      <c r="CL718" s="172"/>
      <c r="CM718" s="172"/>
      <c r="CN718" s="172"/>
      <c r="CO718" s="172"/>
      <c r="CP718" s="172"/>
      <c r="CQ718" s="172"/>
      <c r="CR718" s="172"/>
      <c r="CS718" s="172"/>
      <c r="CT718" s="172"/>
      <c r="CU718" s="172"/>
      <c r="CV718" s="172"/>
      <c r="CW718" s="172"/>
      <c r="CX718" s="172"/>
      <c r="CY718" s="172"/>
      <c r="CZ718" s="172"/>
      <c r="DA718" s="172"/>
      <c r="DB718" s="172"/>
      <c r="DC718" s="172"/>
      <c r="DD718" s="172"/>
      <c r="DE718" s="172"/>
      <c r="DF718" s="172"/>
      <c r="DG718" s="172"/>
      <c r="DH718" s="172"/>
      <c r="DI718" s="172"/>
    </row>
    <row r="719" spans="1:113" s="225" customFormat="1" hidden="1">
      <c r="A719" s="178" t="s">
        <v>963</v>
      </c>
      <c r="B719" s="243"/>
      <c r="C719" s="242"/>
      <c r="D719" s="241"/>
      <c r="E719" s="240"/>
      <c r="F719" s="239"/>
      <c r="G719" s="238"/>
      <c r="H719" s="231"/>
      <c r="I719" s="237"/>
      <c r="J719" s="236"/>
      <c r="K719" s="236"/>
      <c r="L719" s="236"/>
      <c r="M719" s="236"/>
      <c r="N719" s="236"/>
      <c r="O719" s="236"/>
      <c r="P719" s="236"/>
      <c r="Q719" s="236"/>
      <c r="R719" s="236"/>
      <c r="S719" s="236"/>
      <c r="T719" s="236"/>
      <c r="U719" s="236"/>
      <c r="V719" s="236"/>
      <c r="W719" s="236"/>
      <c r="X719" s="236"/>
      <c r="Y719" s="236"/>
      <c r="Z719" s="236"/>
      <c r="AA719" s="236"/>
      <c r="AB719" s="236"/>
      <c r="AC719" s="236"/>
      <c r="AD719" s="236"/>
      <c r="AE719" s="236"/>
      <c r="AF719" s="236"/>
      <c r="AG719" s="236"/>
      <c r="AH719" s="236"/>
      <c r="AI719" s="236"/>
      <c r="AJ719" s="236"/>
      <c r="AK719" s="236"/>
      <c r="AL719" s="236"/>
      <c r="AM719" s="236"/>
      <c r="AN719" s="236"/>
      <c r="AO719" s="236"/>
      <c r="AP719" s="236"/>
      <c r="AQ719" s="236"/>
      <c r="AR719" s="236"/>
      <c r="AS719" s="177">
        <f t="shared" si="14"/>
        <v>0</v>
      </c>
      <c r="AT719" s="172"/>
      <c r="AU719" s="173"/>
      <c r="AV719" s="173"/>
      <c r="AW719" s="173"/>
      <c r="AX719" s="172"/>
      <c r="AY719" s="172"/>
      <c r="AZ719" s="172"/>
      <c r="BA719" s="172"/>
      <c r="BB719" s="172"/>
      <c r="BC719" s="172"/>
      <c r="BD719" s="172"/>
      <c r="BE719" s="172"/>
      <c r="BF719" s="172"/>
      <c r="BG719" s="172"/>
      <c r="BH719" s="172"/>
      <c r="BI719" s="172"/>
      <c r="BJ719" s="172"/>
      <c r="BK719" s="172"/>
      <c r="BL719" s="172"/>
      <c r="BM719" s="172"/>
      <c r="BN719" s="172"/>
      <c r="BO719" s="172"/>
      <c r="BP719" s="172"/>
      <c r="BQ719" s="172"/>
      <c r="BR719" s="172"/>
      <c r="BS719" s="172"/>
      <c r="BT719" s="172"/>
      <c r="BU719" s="172"/>
      <c r="BV719" s="172"/>
      <c r="BW719" s="172"/>
      <c r="BX719" s="172"/>
      <c r="BY719" s="172"/>
      <c r="BZ719" s="172"/>
      <c r="CA719" s="172"/>
      <c r="CB719" s="172"/>
      <c r="CC719" s="172"/>
      <c r="CD719" s="172"/>
      <c r="CE719" s="172"/>
      <c r="CF719" s="172"/>
      <c r="CG719" s="172"/>
      <c r="CH719" s="172"/>
      <c r="CI719" s="172"/>
      <c r="CJ719" s="172"/>
      <c r="CK719" s="172"/>
      <c r="CL719" s="172"/>
      <c r="CM719" s="172"/>
      <c r="CN719" s="172"/>
      <c r="CO719" s="172"/>
      <c r="CP719" s="172"/>
      <c r="CQ719" s="172"/>
      <c r="CR719" s="172"/>
      <c r="CS719" s="172"/>
      <c r="CT719" s="172"/>
      <c r="CU719" s="172"/>
      <c r="CV719" s="172"/>
      <c r="CW719" s="172"/>
      <c r="CX719" s="172"/>
      <c r="CY719" s="172"/>
      <c r="CZ719" s="172"/>
      <c r="DA719" s="172"/>
      <c r="DB719" s="172"/>
      <c r="DC719" s="172"/>
      <c r="DD719" s="172"/>
      <c r="DE719" s="172"/>
      <c r="DF719" s="172"/>
      <c r="DG719" s="172"/>
      <c r="DH719" s="172"/>
      <c r="DI719" s="172"/>
    </row>
    <row r="720" spans="1:113" s="225" customFormat="1" hidden="1">
      <c r="A720" s="178" t="s">
        <v>964</v>
      </c>
      <c r="B720" s="243"/>
      <c r="C720" s="242"/>
      <c r="D720" s="241"/>
      <c r="E720" s="240"/>
      <c r="F720" s="239"/>
      <c r="G720" s="238"/>
      <c r="H720" s="231"/>
      <c r="I720" s="237"/>
      <c r="J720" s="236"/>
      <c r="K720" s="236"/>
      <c r="L720" s="236"/>
      <c r="M720" s="236"/>
      <c r="N720" s="236"/>
      <c r="O720" s="236"/>
      <c r="P720" s="236"/>
      <c r="Q720" s="236"/>
      <c r="R720" s="236"/>
      <c r="S720" s="236"/>
      <c r="T720" s="236"/>
      <c r="U720" s="236"/>
      <c r="V720" s="236"/>
      <c r="W720" s="236"/>
      <c r="X720" s="236"/>
      <c r="Y720" s="236"/>
      <c r="Z720" s="236"/>
      <c r="AA720" s="236"/>
      <c r="AB720" s="236"/>
      <c r="AC720" s="236"/>
      <c r="AD720" s="236"/>
      <c r="AE720" s="236"/>
      <c r="AF720" s="236"/>
      <c r="AG720" s="236"/>
      <c r="AH720" s="236"/>
      <c r="AI720" s="236"/>
      <c r="AJ720" s="236"/>
      <c r="AK720" s="236"/>
      <c r="AL720" s="236"/>
      <c r="AM720" s="236"/>
      <c r="AN720" s="236"/>
      <c r="AO720" s="236"/>
      <c r="AP720" s="236"/>
      <c r="AQ720" s="236"/>
      <c r="AR720" s="236"/>
      <c r="AS720" s="177">
        <f t="shared" si="14"/>
        <v>0</v>
      </c>
      <c r="AT720" s="172"/>
      <c r="AU720" s="173"/>
      <c r="AV720" s="173"/>
      <c r="AW720" s="173"/>
      <c r="AX720" s="172"/>
      <c r="AY720" s="172"/>
      <c r="AZ720" s="172"/>
      <c r="BA720" s="172"/>
      <c r="BB720" s="172"/>
      <c r="BC720" s="172"/>
      <c r="BD720" s="172"/>
      <c r="BE720" s="172"/>
      <c r="BF720" s="172"/>
      <c r="BG720" s="172"/>
      <c r="BH720" s="172"/>
      <c r="BI720" s="172"/>
      <c r="BJ720" s="172"/>
      <c r="BK720" s="172"/>
      <c r="BL720" s="172"/>
      <c r="BM720" s="172"/>
      <c r="BN720" s="172"/>
      <c r="BO720" s="172"/>
      <c r="BP720" s="172"/>
      <c r="BQ720" s="172"/>
      <c r="BR720" s="172"/>
      <c r="BS720" s="172"/>
      <c r="BT720" s="172"/>
      <c r="BU720" s="172"/>
      <c r="BV720" s="172"/>
      <c r="BW720" s="172"/>
      <c r="BX720" s="172"/>
      <c r="BY720" s="172"/>
      <c r="BZ720" s="172"/>
      <c r="CA720" s="172"/>
      <c r="CB720" s="172"/>
      <c r="CC720" s="172"/>
      <c r="CD720" s="172"/>
      <c r="CE720" s="172"/>
      <c r="CF720" s="172"/>
      <c r="CG720" s="172"/>
      <c r="CH720" s="172"/>
      <c r="CI720" s="172"/>
      <c r="CJ720" s="172"/>
      <c r="CK720" s="172"/>
      <c r="CL720" s="172"/>
      <c r="CM720" s="172"/>
      <c r="CN720" s="172"/>
      <c r="CO720" s="172"/>
      <c r="CP720" s="172"/>
      <c r="CQ720" s="172"/>
      <c r="CR720" s="172"/>
      <c r="CS720" s="172"/>
      <c r="CT720" s="172"/>
      <c r="CU720" s="172"/>
      <c r="CV720" s="172"/>
      <c r="CW720" s="172"/>
      <c r="CX720" s="172"/>
      <c r="CY720" s="172"/>
      <c r="CZ720" s="172"/>
      <c r="DA720" s="172"/>
      <c r="DB720" s="172"/>
      <c r="DC720" s="172"/>
      <c r="DD720" s="172"/>
      <c r="DE720" s="172"/>
      <c r="DF720" s="172"/>
      <c r="DG720" s="172"/>
      <c r="DH720" s="172"/>
      <c r="DI720" s="172"/>
    </row>
    <row r="721" spans="1:113" s="225" customFormat="1" hidden="1">
      <c r="A721" s="178" t="s">
        <v>965</v>
      </c>
      <c r="B721" s="243"/>
      <c r="C721" s="242"/>
      <c r="D721" s="241"/>
      <c r="E721" s="240"/>
      <c r="F721" s="239"/>
      <c r="G721" s="238"/>
      <c r="H721" s="231"/>
      <c r="I721" s="237"/>
      <c r="J721" s="236"/>
      <c r="K721" s="236"/>
      <c r="L721" s="236"/>
      <c r="M721" s="236"/>
      <c r="N721" s="236"/>
      <c r="O721" s="236"/>
      <c r="P721" s="236"/>
      <c r="Q721" s="236"/>
      <c r="R721" s="236"/>
      <c r="S721" s="236"/>
      <c r="T721" s="236"/>
      <c r="U721" s="236"/>
      <c r="V721" s="236"/>
      <c r="W721" s="236"/>
      <c r="X721" s="236"/>
      <c r="Y721" s="236"/>
      <c r="Z721" s="236"/>
      <c r="AA721" s="236"/>
      <c r="AB721" s="236"/>
      <c r="AC721" s="236"/>
      <c r="AD721" s="236"/>
      <c r="AE721" s="236"/>
      <c r="AF721" s="236"/>
      <c r="AG721" s="236"/>
      <c r="AH721" s="236"/>
      <c r="AI721" s="236"/>
      <c r="AJ721" s="236"/>
      <c r="AK721" s="236"/>
      <c r="AL721" s="236"/>
      <c r="AM721" s="236"/>
      <c r="AN721" s="236"/>
      <c r="AO721" s="236"/>
      <c r="AP721" s="236"/>
      <c r="AQ721" s="236"/>
      <c r="AR721" s="236"/>
      <c r="AS721" s="177">
        <f t="shared" si="14"/>
        <v>0</v>
      </c>
      <c r="AT721" s="172"/>
      <c r="AU721" s="173"/>
      <c r="AV721" s="173"/>
      <c r="AW721" s="173"/>
      <c r="AX721" s="172"/>
      <c r="AY721" s="172"/>
      <c r="AZ721" s="172"/>
      <c r="BA721" s="172"/>
      <c r="BB721" s="172"/>
      <c r="BC721" s="172"/>
      <c r="BD721" s="172"/>
      <c r="BE721" s="172"/>
      <c r="BF721" s="172"/>
      <c r="BG721" s="172"/>
      <c r="BH721" s="172"/>
      <c r="BI721" s="172"/>
      <c r="BJ721" s="172"/>
      <c r="BK721" s="172"/>
      <c r="BL721" s="172"/>
      <c r="BM721" s="172"/>
      <c r="BN721" s="172"/>
      <c r="BO721" s="172"/>
      <c r="BP721" s="172"/>
      <c r="BQ721" s="172"/>
      <c r="BR721" s="172"/>
      <c r="BS721" s="172"/>
      <c r="BT721" s="172"/>
      <c r="BU721" s="172"/>
      <c r="BV721" s="172"/>
      <c r="BW721" s="172"/>
      <c r="BX721" s="172"/>
      <c r="BY721" s="172"/>
      <c r="BZ721" s="172"/>
      <c r="CA721" s="172"/>
      <c r="CB721" s="172"/>
      <c r="CC721" s="172"/>
      <c r="CD721" s="172"/>
      <c r="CE721" s="172"/>
      <c r="CF721" s="172"/>
      <c r="CG721" s="172"/>
      <c r="CH721" s="172"/>
      <c r="CI721" s="172"/>
      <c r="CJ721" s="172"/>
      <c r="CK721" s="172"/>
      <c r="CL721" s="172"/>
      <c r="CM721" s="172"/>
      <c r="CN721" s="172"/>
      <c r="CO721" s="172"/>
      <c r="CP721" s="172"/>
      <c r="CQ721" s="172"/>
      <c r="CR721" s="172"/>
      <c r="CS721" s="172"/>
      <c r="CT721" s="172"/>
      <c r="CU721" s="172"/>
      <c r="CV721" s="172"/>
      <c r="CW721" s="172"/>
      <c r="CX721" s="172"/>
      <c r="CY721" s="172"/>
      <c r="CZ721" s="172"/>
      <c r="DA721" s="172"/>
      <c r="DB721" s="172"/>
      <c r="DC721" s="172"/>
      <c r="DD721" s="172"/>
      <c r="DE721" s="172"/>
      <c r="DF721" s="172"/>
      <c r="DG721" s="172"/>
      <c r="DH721" s="172"/>
      <c r="DI721" s="172"/>
    </row>
    <row r="722" spans="1:113" s="225" customFormat="1" ht="12.75" hidden="1" customHeight="1">
      <c r="A722" s="178" t="s">
        <v>966</v>
      </c>
      <c r="B722" s="243"/>
      <c r="C722" s="242"/>
      <c r="D722" s="241"/>
      <c r="E722" s="240"/>
      <c r="F722" s="239"/>
      <c r="G722" s="238"/>
      <c r="H722" s="231"/>
      <c r="I722" s="237"/>
      <c r="J722" s="236"/>
      <c r="K722" s="236"/>
      <c r="L722" s="236"/>
      <c r="M722" s="236"/>
      <c r="N722" s="236"/>
      <c r="O722" s="236"/>
      <c r="P722" s="236"/>
      <c r="Q722" s="236"/>
      <c r="R722" s="236"/>
      <c r="S722" s="236"/>
      <c r="T722" s="236"/>
      <c r="U722" s="236"/>
      <c r="V722" s="236"/>
      <c r="W722" s="236"/>
      <c r="X722" s="236"/>
      <c r="Y722" s="236"/>
      <c r="Z722" s="236"/>
      <c r="AA722" s="236"/>
      <c r="AB722" s="236"/>
      <c r="AC722" s="236"/>
      <c r="AD722" s="236"/>
      <c r="AE722" s="236"/>
      <c r="AF722" s="236"/>
      <c r="AG722" s="236"/>
      <c r="AH722" s="236"/>
      <c r="AI722" s="236"/>
      <c r="AJ722" s="236"/>
      <c r="AK722" s="236"/>
      <c r="AL722" s="236"/>
      <c r="AM722" s="236"/>
      <c r="AN722" s="236"/>
      <c r="AO722" s="236"/>
      <c r="AP722" s="236"/>
      <c r="AQ722" s="236"/>
      <c r="AR722" s="236"/>
      <c r="AS722" s="177">
        <f t="shared" si="14"/>
        <v>0</v>
      </c>
      <c r="AT722" s="172"/>
      <c r="AU722" s="173"/>
      <c r="AV722" s="173"/>
      <c r="AW722" s="173"/>
      <c r="AX722" s="172"/>
      <c r="AY722" s="172"/>
      <c r="AZ722" s="172"/>
      <c r="BA722" s="172"/>
      <c r="BB722" s="172"/>
      <c r="BC722" s="172"/>
      <c r="BD722" s="172"/>
      <c r="BE722" s="172"/>
      <c r="BF722" s="172"/>
      <c r="BG722" s="172"/>
      <c r="BH722" s="172"/>
      <c r="BI722" s="172"/>
      <c r="BJ722" s="172"/>
      <c r="BK722" s="172"/>
      <c r="BL722" s="172"/>
      <c r="BM722" s="172"/>
      <c r="BN722" s="172"/>
      <c r="BO722" s="172"/>
      <c r="BP722" s="172"/>
      <c r="BQ722" s="172"/>
      <c r="BR722" s="172"/>
      <c r="BS722" s="172"/>
      <c r="BT722" s="172"/>
      <c r="BU722" s="172"/>
      <c r="BV722" s="172"/>
      <c r="BW722" s="172"/>
      <c r="BX722" s="172"/>
      <c r="BY722" s="172"/>
      <c r="BZ722" s="172"/>
      <c r="CA722" s="172"/>
      <c r="CB722" s="172"/>
      <c r="CC722" s="172"/>
      <c r="CD722" s="172"/>
      <c r="CE722" s="172"/>
      <c r="CF722" s="172"/>
      <c r="CG722" s="172"/>
      <c r="CH722" s="172"/>
      <c r="CI722" s="172"/>
      <c r="CJ722" s="172"/>
      <c r="CK722" s="172"/>
      <c r="CL722" s="172"/>
      <c r="CM722" s="172"/>
      <c r="CN722" s="172"/>
      <c r="CO722" s="172"/>
      <c r="CP722" s="172"/>
      <c r="CQ722" s="172"/>
      <c r="CR722" s="172"/>
      <c r="CS722" s="172"/>
      <c r="CT722" s="172"/>
      <c r="CU722" s="172"/>
      <c r="CV722" s="172"/>
      <c r="CW722" s="172"/>
      <c r="CX722" s="172"/>
      <c r="CY722" s="172"/>
      <c r="CZ722" s="172"/>
      <c r="DA722" s="172"/>
      <c r="DB722" s="172"/>
      <c r="DC722" s="172"/>
      <c r="DD722" s="172"/>
      <c r="DE722" s="172"/>
      <c r="DF722" s="172"/>
      <c r="DG722" s="172"/>
      <c r="DH722" s="172"/>
      <c r="DI722" s="172"/>
    </row>
    <row r="723" spans="1:113" s="225" customFormat="1" ht="12.75" hidden="1" customHeight="1">
      <c r="A723" s="178" t="s">
        <v>967</v>
      </c>
      <c r="B723" s="243"/>
      <c r="C723" s="242"/>
      <c r="D723" s="241"/>
      <c r="E723" s="240"/>
      <c r="F723" s="239"/>
      <c r="G723" s="238"/>
      <c r="H723" s="231"/>
      <c r="I723" s="237"/>
      <c r="J723" s="236"/>
      <c r="K723" s="236"/>
      <c r="L723" s="236"/>
      <c r="M723" s="236"/>
      <c r="N723" s="236"/>
      <c r="O723" s="236"/>
      <c r="P723" s="236"/>
      <c r="Q723" s="236"/>
      <c r="R723" s="236"/>
      <c r="S723" s="236"/>
      <c r="T723" s="236"/>
      <c r="U723" s="236"/>
      <c r="V723" s="236"/>
      <c r="W723" s="236"/>
      <c r="X723" s="236"/>
      <c r="Y723" s="236"/>
      <c r="Z723" s="236"/>
      <c r="AA723" s="236"/>
      <c r="AB723" s="236"/>
      <c r="AC723" s="236"/>
      <c r="AD723" s="236"/>
      <c r="AE723" s="236"/>
      <c r="AF723" s="236"/>
      <c r="AG723" s="236"/>
      <c r="AH723" s="236"/>
      <c r="AI723" s="236"/>
      <c r="AJ723" s="236"/>
      <c r="AK723" s="236"/>
      <c r="AL723" s="236"/>
      <c r="AM723" s="236"/>
      <c r="AN723" s="236"/>
      <c r="AO723" s="236"/>
      <c r="AP723" s="236"/>
      <c r="AQ723" s="236"/>
      <c r="AR723" s="236"/>
      <c r="AS723" s="177">
        <f t="shared" si="14"/>
        <v>0</v>
      </c>
      <c r="AT723" s="172"/>
      <c r="AU723" s="173"/>
      <c r="AV723" s="173"/>
      <c r="AW723" s="173"/>
      <c r="AX723" s="172"/>
      <c r="AY723" s="172"/>
      <c r="AZ723" s="172"/>
      <c r="BA723" s="172"/>
      <c r="BB723" s="172"/>
      <c r="BC723" s="172"/>
      <c r="BD723" s="172"/>
      <c r="BE723" s="172"/>
      <c r="BF723" s="172"/>
      <c r="BG723" s="172"/>
      <c r="BH723" s="172"/>
      <c r="BI723" s="172"/>
      <c r="BJ723" s="172"/>
      <c r="BK723" s="172"/>
      <c r="BL723" s="172"/>
      <c r="BM723" s="172"/>
      <c r="BN723" s="172"/>
      <c r="BO723" s="172"/>
      <c r="BP723" s="172"/>
      <c r="BQ723" s="172"/>
      <c r="BR723" s="172"/>
      <c r="BS723" s="172"/>
      <c r="BT723" s="172"/>
      <c r="BU723" s="172"/>
      <c r="BV723" s="172"/>
      <c r="BW723" s="172"/>
      <c r="BX723" s="172"/>
      <c r="BY723" s="172"/>
      <c r="BZ723" s="172"/>
      <c r="CA723" s="172"/>
      <c r="CB723" s="172"/>
      <c r="CC723" s="172"/>
      <c r="CD723" s="172"/>
      <c r="CE723" s="172"/>
      <c r="CF723" s="172"/>
      <c r="CG723" s="172"/>
      <c r="CH723" s="172"/>
      <c r="CI723" s="172"/>
      <c r="CJ723" s="172"/>
      <c r="CK723" s="172"/>
      <c r="CL723" s="172"/>
      <c r="CM723" s="172"/>
      <c r="CN723" s="172"/>
      <c r="CO723" s="172"/>
      <c r="CP723" s="172"/>
      <c r="CQ723" s="172"/>
      <c r="CR723" s="172"/>
      <c r="CS723" s="172"/>
      <c r="CT723" s="172"/>
      <c r="CU723" s="172"/>
      <c r="CV723" s="172"/>
      <c r="CW723" s="172"/>
      <c r="CX723" s="172"/>
      <c r="CY723" s="172"/>
      <c r="CZ723" s="172"/>
      <c r="DA723" s="172"/>
      <c r="DB723" s="172"/>
      <c r="DC723" s="172"/>
      <c r="DD723" s="172"/>
      <c r="DE723" s="172"/>
      <c r="DF723" s="172"/>
      <c r="DG723" s="172"/>
      <c r="DH723" s="172"/>
      <c r="DI723" s="172"/>
    </row>
    <row r="724" spans="1:113" ht="12.75" hidden="1" customHeight="1">
      <c r="A724" s="178" t="s">
        <v>968</v>
      </c>
      <c r="B724" s="243"/>
      <c r="C724" s="242"/>
      <c r="D724" s="241"/>
      <c r="E724" s="240"/>
      <c r="F724" s="239"/>
      <c r="G724" s="238"/>
      <c r="H724" s="231"/>
      <c r="I724" s="237"/>
      <c r="J724" s="236"/>
      <c r="K724" s="236"/>
      <c r="L724" s="236"/>
      <c r="M724" s="236"/>
      <c r="N724" s="236"/>
      <c r="O724" s="236"/>
      <c r="P724" s="236"/>
      <c r="Q724" s="236"/>
      <c r="R724" s="236"/>
      <c r="S724" s="236"/>
      <c r="T724" s="236"/>
      <c r="U724" s="236"/>
      <c r="V724" s="236"/>
      <c r="W724" s="236"/>
      <c r="X724" s="236"/>
      <c r="Y724" s="236"/>
      <c r="Z724" s="236"/>
      <c r="AA724" s="236"/>
      <c r="AB724" s="236"/>
      <c r="AC724" s="236"/>
      <c r="AD724" s="236"/>
      <c r="AE724" s="236"/>
      <c r="AF724" s="236"/>
      <c r="AG724" s="236"/>
      <c r="AH724" s="236"/>
      <c r="AI724" s="236"/>
      <c r="AJ724" s="236"/>
      <c r="AK724" s="236"/>
      <c r="AL724" s="236"/>
      <c r="AM724" s="236"/>
      <c r="AN724" s="236"/>
      <c r="AO724" s="236"/>
      <c r="AP724" s="236"/>
      <c r="AQ724" s="236"/>
      <c r="AR724" s="236"/>
      <c r="AS724" s="177">
        <f t="shared" si="14"/>
        <v>0</v>
      </c>
    </row>
    <row r="725" spans="1:113" s="225" customFormat="1" ht="12.75" hidden="1" customHeight="1">
      <c r="A725" s="178" t="s">
        <v>969</v>
      </c>
      <c r="B725" s="243"/>
      <c r="C725" s="242"/>
      <c r="D725" s="241"/>
      <c r="E725" s="240"/>
      <c r="F725" s="239"/>
      <c r="G725" s="238"/>
      <c r="H725" s="231"/>
      <c r="I725" s="237"/>
      <c r="J725" s="236"/>
      <c r="K725" s="236"/>
      <c r="L725" s="236"/>
      <c r="M725" s="236"/>
      <c r="N725" s="236"/>
      <c r="O725" s="236"/>
      <c r="P725" s="236"/>
      <c r="Q725" s="236"/>
      <c r="R725" s="236"/>
      <c r="S725" s="236"/>
      <c r="T725" s="236"/>
      <c r="U725" s="236"/>
      <c r="V725" s="236"/>
      <c r="W725" s="236"/>
      <c r="X725" s="236"/>
      <c r="Y725" s="236"/>
      <c r="Z725" s="236"/>
      <c r="AA725" s="236"/>
      <c r="AB725" s="236"/>
      <c r="AC725" s="236"/>
      <c r="AD725" s="236"/>
      <c r="AE725" s="236"/>
      <c r="AF725" s="236"/>
      <c r="AG725" s="236"/>
      <c r="AH725" s="236"/>
      <c r="AI725" s="236"/>
      <c r="AJ725" s="236"/>
      <c r="AK725" s="236"/>
      <c r="AL725" s="236"/>
      <c r="AM725" s="236"/>
      <c r="AN725" s="236"/>
      <c r="AO725" s="236"/>
      <c r="AP725" s="236"/>
      <c r="AQ725" s="236"/>
      <c r="AR725" s="236"/>
      <c r="AS725" s="177">
        <f t="shared" si="14"/>
        <v>0</v>
      </c>
      <c r="AT725" s="172"/>
      <c r="AU725" s="173"/>
      <c r="AV725" s="173"/>
      <c r="AW725" s="173"/>
      <c r="AX725" s="172"/>
      <c r="AY725" s="172"/>
      <c r="AZ725" s="172"/>
      <c r="BA725" s="172"/>
      <c r="BB725" s="172"/>
      <c r="BC725" s="172"/>
      <c r="BD725" s="172"/>
      <c r="BE725" s="172"/>
      <c r="BF725" s="172"/>
      <c r="BG725" s="172"/>
      <c r="BH725" s="172"/>
      <c r="BI725" s="172"/>
      <c r="BJ725" s="172"/>
      <c r="BK725" s="172"/>
      <c r="BL725" s="172"/>
      <c r="BM725" s="172"/>
      <c r="BN725" s="172"/>
      <c r="BO725" s="172"/>
      <c r="BP725" s="172"/>
      <c r="BQ725" s="172"/>
      <c r="BR725" s="172"/>
      <c r="BS725" s="172"/>
      <c r="BT725" s="172"/>
      <c r="BU725" s="172"/>
      <c r="BV725" s="172"/>
      <c r="BW725" s="172"/>
      <c r="BX725" s="172"/>
      <c r="BY725" s="172"/>
      <c r="BZ725" s="172"/>
      <c r="CA725" s="172"/>
      <c r="CB725" s="172"/>
      <c r="CC725" s="172"/>
      <c r="CD725" s="172"/>
      <c r="CE725" s="172"/>
      <c r="CF725" s="172"/>
      <c r="CG725" s="172"/>
      <c r="CH725" s="172"/>
      <c r="CI725" s="172"/>
      <c r="CJ725" s="172"/>
      <c r="CK725" s="172"/>
      <c r="CL725" s="172"/>
      <c r="CM725" s="172"/>
      <c r="CN725" s="172"/>
      <c r="CO725" s="172"/>
      <c r="CP725" s="172"/>
      <c r="CQ725" s="172"/>
      <c r="CR725" s="172"/>
      <c r="CS725" s="172"/>
      <c r="CT725" s="172"/>
      <c r="CU725" s="172"/>
      <c r="CV725" s="172"/>
      <c r="CW725" s="172"/>
      <c r="CX725" s="172"/>
      <c r="CY725" s="172"/>
      <c r="CZ725" s="172"/>
      <c r="DA725" s="172"/>
      <c r="DB725" s="172"/>
      <c r="DC725" s="172"/>
      <c r="DD725" s="172"/>
      <c r="DE725" s="172"/>
      <c r="DF725" s="172"/>
      <c r="DG725" s="172"/>
      <c r="DH725" s="172"/>
      <c r="DI725" s="172"/>
    </row>
    <row r="726" spans="1:113" hidden="1">
      <c r="A726" s="178" t="s">
        <v>970</v>
      </c>
      <c r="B726" s="243"/>
      <c r="C726" s="242"/>
      <c r="D726" s="241"/>
      <c r="E726" s="240"/>
      <c r="F726" s="239"/>
      <c r="G726" s="238"/>
      <c r="H726" s="231"/>
      <c r="I726" s="237"/>
      <c r="J726" s="236"/>
      <c r="K726" s="236"/>
      <c r="L726" s="236"/>
      <c r="M726" s="236"/>
      <c r="N726" s="236"/>
      <c r="O726" s="236"/>
      <c r="P726" s="236"/>
      <c r="Q726" s="236"/>
      <c r="R726" s="236"/>
      <c r="S726" s="236"/>
      <c r="T726" s="236"/>
      <c r="U726" s="236"/>
      <c r="V726" s="236"/>
      <c r="W726" s="236"/>
      <c r="X726" s="236"/>
      <c r="Y726" s="236"/>
      <c r="Z726" s="236"/>
      <c r="AA726" s="236"/>
      <c r="AB726" s="236"/>
      <c r="AC726" s="236"/>
      <c r="AD726" s="236"/>
      <c r="AE726" s="236"/>
      <c r="AF726" s="236"/>
      <c r="AG726" s="236"/>
      <c r="AH726" s="236"/>
      <c r="AI726" s="236"/>
      <c r="AJ726" s="236"/>
      <c r="AK726" s="236"/>
      <c r="AL726" s="236"/>
      <c r="AM726" s="236"/>
      <c r="AN726" s="236"/>
      <c r="AO726" s="236"/>
      <c r="AP726" s="236"/>
      <c r="AQ726" s="236"/>
      <c r="AR726" s="236"/>
      <c r="AS726" s="177">
        <f t="shared" si="14"/>
        <v>0</v>
      </c>
    </row>
    <row r="727" spans="1:113" s="225" customFormat="1" hidden="1">
      <c r="A727" s="178" t="s">
        <v>971</v>
      </c>
      <c r="B727" s="243"/>
      <c r="C727" s="242"/>
      <c r="D727" s="241"/>
      <c r="E727" s="240"/>
      <c r="F727" s="239"/>
      <c r="G727" s="238"/>
      <c r="H727" s="231"/>
      <c r="I727" s="237"/>
      <c r="J727" s="236"/>
      <c r="K727" s="236"/>
      <c r="L727" s="236"/>
      <c r="M727" s="236"/>
      <c r="N727" s="236"/>
      <c r="O727" s="236"/>
      <c r="P727" s="236"/>
      <c r="Q727" s="236"/>
      <c r="R727" s="236"/>
      <c r="S727" s="236"/>
      <c r="T727" s="236"/>
      <c r="U727" s="236"/>
      <c r="V727" s="236"/>
      <c r="W727" s="236"/>
      <c r="X727" s="236"/>
      <c r="Y727" s="236"/>
      <c r="Z727" s="236"/>
      <c r="AA727" s="236"/>
      <c r="AB727" s="236"/>
      <c r="AC727" s="236"/>
      <c r="AD727" s="236"/>
      <c r="AE727" s="236"/>
      <c r="AF727" s="236"/>
      <c r="AG727" s="236"/>
      <c r="AH727" s="236"/>
      <c r="AI727" s="236"/>
      <c r="AJ727" s="236"/>
      <c r="AK727" s="236"/>
      <c r="AL727" s="236"/>
      <c r="AM727" s="236"/>
      <c r="AN727" s="236"/>
      <c r="AO727" s="236"/>
      <c r="AP727" s="236"/>
      <c r="AQ727" s="236"/>
      <c r="AR727" s="236"/>
      <c r="AS727" s="177">
        <f t="shared" si="14"/>
        <v>0</v>
      </c>
      <c r="AT727" s="172"/>
      <c r="AU727" s="173"/>
      <c r="AV727" s="173"/>
      <c r="AW727" s="173"/>
      <c r="AX727" s="172"/>
      <c r="AY727" s="172"/>
      <c r="AZ727" s="172"/>
      <c r="BA727" s="172"/>
      <c r="BB727" s="172"/>
      <c r="BC727" s="172"/>
      <c r="BD727" s="172"/>
      <c r="BE727" s="172"/>
      <c r="BF727" s="172"/>
      <c r="BG727" s="172"/>
      <c r="BH727" s="172"/>
      <c r="BI727" s="172"/>
      <c r="BJ727" s="172"/>
      <c r="BK727" s="172"/>
      <c r="BL727" s="172"/>
      <c r="BM727" s="172"/>
      <c r="BN727" s="172"/>
      <c r="BO727" s="172"/>
      <c r="BP727" s="172"/>
      <c r="BQ727" s="172"/>
      <c r="BR727" s="172"/>
      <c r="BS727" s="172"/>
      <c r="BT727" s="172"/>
      <c r="BU727" s="172"/>
      <c r="BV727" s="172"/>
      <c r="BW727" s="172"/>
      <c r="BX727" s="172"/>
      <c r="BY727" s="172"/>
      <c r="BZ727" s="172"/>
      <c r="CA727" s="172"/>
      <c r="CB727" s="172"/>
      <c r="CC727" s="172"/>
      <c r="CD727" s="172"/>
      <c r="CE727" s="172"/>
      <c r="CF727" s="172"/>
      <c r="CG727" s="172"/>
      <c r="CH727" s="172"/>
      <c r="CI727" s="172"/>
      <c r="CJ727" s="172"/>
      <c r="CK727" s="172"/>
      <c r="CL727" s="172"/>
      <c r="CM727" s="172"/>
      <c r="CN727" s="172"/>
      <c r="CO727" s="172"/>
      <c r="CP727" s="172"/>
      <c r="CQ727" s="172"/>
      <c r="CR727" s="172"/>
      <c r="CS727" s="172"/>
      <c r="CT727" s="172"/>
      <c r="CU727" s="172"/>
      <c r="CV727" s="172"/>
      <c r="CW727" s="172"/>
      <c r="CX727" s="172"/>
      <c r="CY727" s="172"/>
      <c r="CZ727" s="172"/>
      <c r="DA727" s="172"/>
      <c r="DB727" s="172"/>
      <c r="DC727" s="172"/>
      <c r="DD727" s="172"/>
      <c r="DE727" s="172"/>
      <c r="DF727" s="172"/>
      <c r="DG727" s="172"/>
      <c r="DH727" s="172"/>
      <c r="DI727" s="172"/>
    </row>
    <row r="728" spans="1:113" s="225" customFormat="1" hidden="1">
      <c r="A728" s="178" t="s">
        <v>972</v>
      </c>
      <c r="B728" s="243"/>
      <c r="C728" s="242"/>
      <c r="D728" s="241"/>
      <c r="E728" s="240"/>
      <c r="F728" s="239"/>
      <c r="G728" s="238"/>
      <c r="H728" s="231"/>
      <c r="I728" s="237"/>
      <c r="J728" s="236"/>
      <c r="K728" s="236"/>
      <c r="L728" s="236"/>
      <c r="M728" s="236"/>
      <c r="N728" s="236"/>
      <c r="O728" s="236"/>
      <c r="P728" s="236"/>
      <c r="Q728" s="236"/>
      <c r="R728" s="236"/>
      <c r="S728" s="236"/>
      <c r="T728" s="236"/>
      <c r="U728" s="236"/>
      <c r="V728" s="236"/>
      <c r="W728" s="236"/>
      <c r="X728" s="236"/>
      <c r="Y728" s="236"/>
      <c r="Z728" s="236"/>
      <c r="AA728" s="236"/>
      <c r="AB728" s="236"/>
      <c r="AC728" s="236"/>
      <c r="AD728" s="236"/>
      <c r="AE728" s="236"/>
      <c r="AF728" s="236"/>
      <c r="AG728" s="236"/>
      <c r="AH728" s="236"/>
      <c r="AI728" s="236"/>
      <c r="AJ728" s="236"/>
      <c r="AK728" s="236"/>
      <c r="AL728" s="236"/>
      <c r="AM728" s="236"/>
      <c r="AN728" s="236"/>
      <c r="AO728" s="236"/>
      <c r="AP728" s="236"/>
      <c r="AQ728" s="236"/>
      <c r="AR728" s="236"/>
      <c r="AS728" s="177">
        <f t="shared" si="14"/>
        <v>0</v>
      </c>
      <c r="AT728" s="172"/>
      <c r="AU728" s="173"/>
      <c r="AV728" s="173"/>
      <c r="AW728" s="173"/>
      <c r="AX728" s="172"/>
      <c r="AY728" s="172"/>
      <c r="AZ728" s="172"/>
      <c r="BA728" s="172"/>
      <c r="BB728" s="172"/>
      <c r="BC728" s="172"/>
      <c r="BD728" s="172"/>
      <c r="BE728" s="172"/>
      <c r="BF728" s="172"/>
      <c r="BG728" s="172"/>
      <c r="BH728" s="172"/>
      <c r="BI728" s="172"/>
      <c r="BJ728" s="172"/>
      <c r="BK728" s="172"/>
      <c r="BL728" s="172"/>
      <c r="BM728" s="172"/>
      <c r="BN728" s="172"/>
      <c r="BO728" s="172"/>
      <c r="BP728" s="172"/>
      <c r="BQ728" s="172"/>
      <c r="BR728" s="172"/>
      <c r="BS728" s="172"/>
      <c r="BT728" s="172"/>
      <c r="BU728" s="172"/>
      <c r="BV728" s="172"/>
      <c r="BW728" s="172"/>
      <c r="BX728" s="172"/>
      <c r="BY728" s="172"/>
      <c r="BZ728" s="172"/>
      <c r="CA728" s="172"/>
      <c r="CB728" s="172"/>
      <c r="CC728" s="172"/>
      <c r="CD728" s="172"/>
      <c r="CE728" s="172"/>
      <c r="CF728" s="172"/>
      <c r="CG728" s="172"/>
      <c r="CH728" s="172"/>
      <c r="CI728" s="172"/>
      <c r="CJ728" s="172"/>
      <c r="CK728" s="172"/>
      <c r="CL728" s="172"/>
      <c r="CM728" s="172"/>
      <c r="CN728" s="172"/>
      <c r="CO728" s="172"/>
      <c r="CP728" s="172"/>
      <c r="CQ728" s="172"/>
      <c r="CR728" s="172"/>
      <c r="CS728" s="172"/>
      <c r="CT728" s="172"/>
      <c r="CU728" s="172"/>
      <c r="CV728" s="172"/>
      <c r="CW728" s="172"/>
      <c r="CX728" s="172"/>
      <c r="CY728" s="172"/>
      <c r="CZ728" s="172"/>
      <c r="DA728" s="172"/>
      <c r="DB728" s="172"/>
      <c r="DC728" s="172"/>
      <c r="DD728" s="172"/>
      <c r="DE728" s="172"/>
      <c r="DF728" s="172"/>
      <c r="DG728" s="172"/>
      <c r="DH728" s="172"/>
      <c r="DI728" s="172"/>
    </row>
    <row r="729" spans="1:113" s="225" customFormat="1" hidden="1">
      <c r="A729" s="178" t="s">
        <v>973</v>
      </c>
      <c r="B729" s="243"/>
      <c r="C729" s="242"/>
      <c r="D729" s="241"/>
      <c r="E729" s="240"/>
      <c r="F729" s="239"/>
      <c r="G729" s="238"/>
      <c r="H729" s="231"/>
      <c r="I729" s="237"/>
      <c r="J729" s="236"/>
      <c r="K729" s="236"/>
      <c r="L729" s="236"/>
      <c r="M729" s="236"/>
      <c r="N729" s="236"/>
      <c r="O729" s="236"/>
      <c r="P729" s="236"/>
      <c r="Q729" s="236"/>
      <c r="R729" s="236"/>
      <c r="S729" s="236"/>
      <c r="T729" s="236"/>
      <c r="U729" s="236"/>
      <c r="V729" s="236"/>
      <c r="W729" s="236"/>
      <c r="X729" s="236"/>
      <c r="Y729" s="236"/>
      <c r="Z729" s="236"/>
      <c r="AA729" s="236"/>
      <c r="AB729" s="236"/>
      <c r="AC729" s="236"/>
      <c r="AD729" s="236"/>
      <c r="AE729" s="236"/>
      <c r="AF729" s="236"/>
      <c r="AG729" s="236"/>
      <c r="AH729" s="236"/>
      <c r="AI729" s="236"/>
      <c r="AJ729" s="236"/>
      <c r="AK729" s="236"/>
      <c r="AL729" s="236"/>
      <c r="AM729" s="236"/>
      <c r="AN729" s="236"/>
      <c r="AO729" s="236"/>
      <c r="AP729" s="236"/>
      <c r="AQ729" s="236"/>
      <c r="AR729" s="236"/>
      <c r="AS729" s="177">
        <f t="shared" si="14"/>
        <v>0</v>
      </c>
      <c r="AT729" s="172"/>
      <c r="AU729" s="173"/>
      <c r="AV729" s="173"/>
      <c r="AW729" s="173"/>
      <c r="AX729" s="172"/>
      <c r="AY729" s="172"/>
      <c r="AZ729" s="172"/>
      <c r="BA729" s="172"/>
      <c r="BB729" s="172"/>
      <c r="BC729" s="172"/>
      <c r="BD729" s="172"/>
      <c r="BE729" s="172"/>
      <c r="BF729" s="172"/>
      <c r="BG729" s="172"/>
      <c r="BH729" s="172"/>
      <c r="BI729" s="172"/>
      <c r="BJ729" s="172"/>
      <c r="BK729" s="172"/>
      <c r="BL729" s="172"/>
      <c r="BM729" s="172"/>
      <c r="BN729" s="172"/>
      <c r="BO729" s="172"/>
      <c r="BP729" s="172"/>
      <c r="BQ729" s="172"/>
      <c r="BR729" s="172"/>
      <c r="BS729" s="172"/>
      <c r="BT729" s="172"/>
      <c r="BU729" s="172"/>
      <c r="BV729" s="172"/>
      <c r="BW729" s="172"/>
      <c r="BX729" s="172"/>
      <c r="BY729" s="172"/>
      <c r="BZ729" s="172"/>
      <c r="CA729" s="172"/>
      <c r="CB729" s="172"/>
      <c r="CC729" s="172"/>
      <c r="CD729" s="172"/>
      <c r="CE729" s="172"/>
      <c r="CF729" s="172"/>
      <c r="CG729" s="172"/>
      <c r="CH729" s="172"/>
      <c r="CI729" s="172"/>
      <c r="CJ729" s="172"/>
      <c r="CK729" s="172"/>
      <c r="CL729" s="172"/>
      <c r="CM729" s="172"/>
      <c r="CN729" s="172"/>
      <c r="CO729" s="172"/>
      <c r="CP729" s="172"/>
      <c r="CQ729" s="172"/>
      <c r="CR729" s="172"/>
      <c r="CS729" s="172"/>
      <c r="CT729" s="172"/>
      <c r="CU729" s="172"/>
      <c r="CV729" s="172"/>
      <c r="CW729" s="172"/>
      <c r="CX729" s="172"/>
      <c r="CY729" s="172"/>
      <c r="CZ729" s="172"/>
      <c r="DA729" s="172"/>
      <c r="DB729" s="172"/>
      <c r="DC729" s="172"/>
      <c r="DD729" s="172"/>
      <c r="DE729" s="172"/>
      <c r="DF729" s="172"/>
      <c r="DG729" s="172"/>
      <c r="DH729" s="172"/>
      <c r="DI729" s="172"/>
    </row>
    <row r="730" spans="1:113" s="225" customFormat="1" hidden="1">
      <c r="A730" s="178" t="s">
        <v>974</v>
      </c>
      <c r="B730" s="243"/>
      <c r="C730" s="242"/>
      <c r="D730" s="241"/>
      <c r="E730" s="240"/>
      <c r="F730" s="239"/>
      <c r="G730" s="238"/>
      <c r="H730" s="231"/>
      <c r="I730" s="237"/>
      <c r="J730" s="236"/>
      <c r="K730" s="236"/>
      <c r="L730" s="236"/>
      <c r="M730" s="236"/>
      <c r="N730" s="236"/>
      <c r="O730" s="236"/>
      <c r="P730" s="236"/>
      <c r="Q730" s="236"/>
      <c r="R730" s="236"/>
      <c r="S730" s="236"/>
      <c r="T730" s="236"/>
      <c r="U730" s="236"/>
      <c r="V730" s="236"/>
      <c r="W730" s="236"/>
      <c r="X730" s="236"/>
      <c r="Y730" s="236"/>
      <c r="Z730" s="236"/>
      <c r="AA730" s="236"/>
      <c r="AB730" s="236"/>
      <c r="AC730" s="236"/>
      <c r="AD730" s="236"/>
      <c r="AE730" s="236"/>
      <c r="AF730" s="236"/>
      <c r="AG730" s="236"/>
      <c r="AH730" s="236"/>
      <c r="AI730" s="236"/>
      <c r="AJ730" s="236"/>
      <c r="AK730" s="236"/>
      <c r="AL730" s="236"/>
      <c r="AM730" s="236"/>
      <c r="AN730" s="236"/>
      <c r="AO730" s="236"/>
      <c r="AP730" s="236"/>
      <c r="AQ730" s="236"/>
      <c r="AR730" s="236"/>
      <c r="AS730" s="177">
        <f t="shared" si="14"/>
        <v>0</v>
      </c>
      <c r="AT730" s="172"/>
      <c r="AU730" s="173"/>
      <c r="AV730" s="173"/>
      <c r="AW730" s="173"/>
      <c r="AX730" s="172"/>
      <c r="AY730" s="172"/>
      <c r="AZ730" s="172"/>
      <c r="BA730" s="172"/>
      <c r="BB730" s="172"/>
      <c r="BC730" s="172"/>
      <c r="BD730" s="172"/>
      <c r="BE730" s="172"/>
      <c r="BF730" s="172"/>
      <c r="BG730" s="172"/>
      <c r="BH730" s="172"/>
      <c r="BI730" s="172"/>
      <c r="BJ730" s="172"/>
      <c r="BK730" s="172"/>
      <c r="BL730" s="172"/>
      <c r="BM730" s="172"/>
      <c r="BN730" s="172"/>
      <c r="BO730" s="172"/>
      <c r="BP730" s="172"/>
      <c r="BQ730" s="172"/>
      <c r="BR730" s="172"/>
      <c r="BS730" s="172"/>
      <c r="BT730" s="172"/>
      <c r="BU730" s="172"/>
      <c r="BV730" s="172"/>
      <c r="BW730" s="172"/>
      <c r="BX730" s="172"/>
      <c r="BY730" s="172"/>
      <c r="BZ730" s="172"/>
      <c r="CA730" s="172"/>
      <c r="CB730" s="172"/>
      <c r="CC730" s="172"/>
      <c r="CD730" s="172"/>
      <c r="CE730" s="172"/>
      <c r="CF730" s="172"/>
      <c r="CG730" s="172"/>
      <c r="CH730" s="172"/>
      <c r="CI730" s="172"/>
      <c r="CJ730" s="172"/>
      <c r="CK730" s="172"/>
      <c r="CL730" s="172"/>
      <c r="CM730" s="172"/>
      <c r="CN730" s="172"/>
      <c r="CO730" s="172"/>
      <c r="CP730" s="172"/>
      <c r="CQ730" s="172"/>
      <c r="CR730" s="172"/>
      <c r="CS730" s="172"/>
      <c r="CT730" s="172"/>
      <c r="CU730" s="172"/>
      <c r="CV730" s="172"/>
      <c r="CW730" s="172"/>
      <c r="CX730" s="172"/>
      <c r="CY730" s="172"/>
      <c r="CZ730" s="172"/>
      <c r="DA730" s="172"/>
      <c r="DB730" s="172"/>
      <c r="DC730" s="172"/>
      <c r="DD730" s="172"/>
      <c r="DE730" s="172"/>
      <c r="DF730" s="172"/>
      <c r="DG730" s="172"/>
      <c r="DH730" s="172"/>
      <c r="DI730" s="172"/>
    </row>
    <row r="731" spans="1:113" s="225" customFormat="1" hidden="1">
      <c r="A731" s="178" t="s">
        <v>975</v>
      </c>
      <c r="B731" s="243"/>
      <c r="C731" s="242"/>
      <c r="D731" s="241"/>
      <c r="E731" s="240"/>
      <c r="F731" s="239"/>
      <c r="G731" s="238"/>
      <c r="H731" s="231"/>
      <c r="I731" s="237"/>
      <c r="J731" s="236"/>
      <c r="K731" s="236"/>
      <c r="L731" s="236"/>
      <c r="M731" s="236"/>
      <c r="N731" s="236"/>
      <c r="O731" s="236"/>
      <c r="P731" s="236"/>
      <c r="Q731" s="236"/>
      <c r="R731" s="236"/>
      <c r="S731" s="236"/>
      <c r="T731" s="236"/>
      <c r="U731" s="236"/>
      <c r="V731" s="236"/>
      <c r="W731" s="236"/>
      <c r="X731" s="236"/>
      <c r="Y731" s="236"/>
      <c r="Z731" s="236"/>
      <c r="AA731" s="236"/>
      <c r="AB731" s="236"/>
      <c r="AC731" s="236"/>
      <c r="AD731" s="236"/>
      <c r="AE731" s="236"/>
      <c r="AF731" s="236"/>
      <c r="AG731" s="236"/>
      <c r="AH731" s="236"/>
      <c r="AI731" s="236"/>
      <c r="AJ731" s="236"/>
      <c r="AK731" s="236"/>
      <c r="AL731" s="236"/>
      <c r="AM731" s="236"/>
      <c r="AN731" s="236"/>
      <c r="AO731" s="236"/>
      <c r="AP731" s="236"/>
      <c r="AQ731" s="236"/>
      <c r="AR731" s="236"/>
      <c r="AS731" s="177">
        <f t="shared" si="14"/>
        <v>0</v>
      </c>
      <c r="AT731" s="172"/>
      <c r="AU731" s="173"/>
      <c r="AV731" s="173"/>
      <c r="AW731" s="173"/>
      <c r="AX731" s="172"/>
      <c r="AY731" s="172"/>
      <c r="AZ731" s="172"/>
      <c r="BA731" s="172"/>
      <c r="BB731" s="172"/>
      <c r="BC731" s="172"/>
      <c r="BD731" s="172"/>
      <c r="BE731" s="172"/>
      <c r="BF731" s="172"/>
      <c r="BG731" s="172"/>
      <c r="BH731" s="172"/>
      <c r="BI731" s="172"/>
      <c r="BJ731" s="172"/>
      <c r="BK731" s="172"/>
      <c r="BL731" s="172"/>
      <c r="BM731" s="172"/>
      <c r="BN731" s="172"/>
      <c r="BO731" s="172"/>
      <c r="BP731" s="172"/>
      <c r="BQ731" s="172"/>
      <c r="BR731" s="172"/>
      <c r="BS731" s="172"/>
      <c r="BT731" s="172"/>
      <c r="BU731" s="172"/>
      <c r="BV731" s="172"/>
      <c r="BW731" s="172"/>
      <c r="BX731" s="172"/>
      <c r="BY731" s="172"/>
      <c r="BZ731" s="172"/>
      <c r="CA731" s="172"/>
      <c r="CB731" s="172"/>
      <c r="CC731" s="172"/>
      <c r="CD731" s="172"/>
      <c r="CE731" s="172"/>
      <c r="CF731" s="172"/>
      <c r="CG731" s="172"/>
      <c r="CH731" s="172"/>
      <c r="CI731" s="172"/>
      <c r="CJ731" s="172"/>
      <c r="CK731" s="172"/>
      <c r="CL731" s="172"/>
      <c r="CM731" s="172"/>
      <c r="CN731" s="172"/>
      <c r="CO731" s="172"/>
      <c r="CP731" s="172"/>
      <c r="CQ731" s="172"/>
      <c r="CR731" s="172"/>
      <c r="CS731" s="172"/>
      <c r="CT731" s="172"/>
      <c r="CU731" s="172"/>
      <c r="CV731" s="172"/>
      <c r="CW731" s="172"/>
      <c r="CX731" s="172"/>
      <c r="CY731" s="172"/>
      <c r="CZ731" s="172"/>
      <c r="DA731" s="172"/>
      <c r="DB731" s="172"/>
      <c r="DC731" s="172"/>
      <c r="DD731" s="172"/>
      <c r="DE731" s="172"/>
      <c r="DF731" s="172"/>
      <c r="DG731" s="172"/>
      <c r="DH731" s="172"/>
      <c r="DI731" s="172"/>
    </row>
    <row r="732" spans="1:113" s="225" customFormat="1" hidden="1">
      <c r="A732" s="178" t="s">
        <v>976</v>
      </c>
      <c r="B732" s="243"/>
      <c r="C732" s="242"/>
      <c r="D732" s="241"/>
      <c r="E732" s="240"/>
      <c r="F732" s="239"/>
      <c r="G732" s="238"/>
      <c r="H732" s="231"/>
      <c r="I732" s="237"/>
      <c r="J732" s="236"/>
      <c r="K732" s="236"/>
      <c r="L732" s="236"/>
      <c r="M732" s="236"/>
      <c r="N732" s="236"/>
      <c r="O732" s="236"/>
      <c r="P732" s="236"/>
      <c r="Q732" s="236"/>
      <c r="R732" s="236"/>
      <c r="S732" s="236"/>
      <c r="T732" s="236"/>
      <c r="U732" s="236"/>
      <c r="V732" s="236"/>
      <c r="W732" s="236"/>
      <c r="X732" s="236"/>
      <c r="Y732" s="236"/>
      <c r="Z732" s="236"/>
      <c r="AA732" s="236"/>
      <c r="AB732" s="236"/>
      <c r="AC732" s="236"/>
      <c r="AD732" s="236"/>
      <c r="AE732" s="236"/>
      <c r="AF732" s="236"/>
      <c r="AG732" s="236"/>
      <c r="AH732" s="236"/>
      <c r="AI732" s="236"/>
      <c r="AJ732" s="236"/>
      <c r="AK732" s="236"/>
      <c r="AL732" s="236"/>
      <c r="AM732" s="236"/>
      <c r="AN732" s="236"/>
      <c r="AO732" s="236"/>
      <c r="AP732" s="236"/>
      <c r="AQ732" s="236"/>
      <c r="AR732" s="236"/>
      <c r="AS732" s="177">
        <f t="shared" si="14"/>
        <v>0</v>
      </c>
      <c r="AT732" s="172"/>
      <c r="AU732" s="173"/>
      <c r="AV732" s="173"/>
      <c r="AW732" s="173"/>
      <c r="AX732" s="172"/>
      <c r="AY732" s="172"/>
      <c r="AZ732" s="172"/>
      <c r="BA732" s="172"/>
      <c r="BB732" s="172"/>
      <c r="BC732" s="172"/>
      <c r="BD732" s="172"/>
      <c r="BE732" s="172"/>
      <c r="BF732" s="172"/>
      <c r="BG732" s="172"/>
      <c r="BH732" s="172"/>
      <c r="BI732" s="172"/>
      <c r="BJ732" s="172"/>
      <c r="BK732" s="172"/>
      <c r="BL732" s="172"/>
      <c r="BM732" s="172"/>
      <c r="BN732" s="172"/>
      <c r="BO732" s="172"/>
      <c r="BP732" s="172"/>
      <c r="BQ732" s="172"/>
      <c r="BR732" s="172"/>
      <c r="BS732" s="172"/>
      <c r="BT732" s="172"/>
      <c r="BU732" s="172"/>
      <c r="BV732" s="172"/>
      <c r="BW732" s="172"/>
      <c r="BX732" s="172"/>
      <c r="BY732" s="172"/>
      <c r="BZ732" s="172"/>
      <c r="CA732" s="172"/>
      <c r="CB732" s="172"/>
      <c r="CC732" s="172"/>
      <c r="CD732" s="172"/>
      <c r="CE732" s="172"/>
      <c r="CF732" s="172"/>
      <c r="CG732" s="172"/>
      <c r="CH732" s="172"/>
      <c r="CI732" s="172"/>
      <c r="CJ732" s="172"/>
      <c r="CK732" s="172"/>
      <c r="CL732" s="172"/>
      <c r="CM732" s="172"/>
      <c r="CN732" s="172"/>
      <c r="CO732" s="172"/>
      <c r="CP732" s="172"/>
      <c r="CQ732" s="172"/>
      <c r="CR732" s="172"/>
      <c r="CS732" s="172"/>
      <c r="CT732" s="172"/>
      <c r="CU732" s="172"/>
      <c r="CV732" s="172"/>
      <c r="CW732" s="172"/>
      <c r="CX732" s="172"/>
      <c r="CY732" s="172"/>
      <c r="CZ732" s="172"/>
      <c r="DA732" s="172"/>
      <c r="DB732" s="172"/>
      <c r="DC732" s="172"/>
      <c r="DD732" s="172"/>
      <c r="DE732" s="172"/>
      <c r="DF732" s="172"/>
      <c r="DG732" s="172"/>
      <c r="DH732" s="172"/>
      <c r="DI732" s="172"/>
    </row>
    <row r="733" spans="1:113" s="225" customFormat="1" hidden="1">
      <c r="A733" s="178" t="s">
        <v>977</v>
      </c>
      <c r="B733" s="243"/>
      <c r="C733" s="242"/>
      <c r="D733" s="241"/>
      <c r="E733" s="240"/>
      <c r="F733" s="239"/>
      <c r="G733" s="238"/>
      <c r="H733" s="231"/>
      <c r="I733" s="237"/>
      <c r="J733" s="236"/>
      <c r="K733" s="236"/>
      <c r="L733" s="236"/>
      <c r="M733" s="236"/>
      <c r="N733" s="236"/>
      <c r="O733" s="236"/>
      <c r="P733" s="236"/>
      <c r="Q733" s="236"/>
      <c r="R733" s="236"/>
      <c r="S733" s="236"/>
      <c r="T733" s="236"/>
      <c r="U733" s="236"/>
      <c r="V733" s="236"/>
      <c r="W733" s="236"/>
      <c r="X733" s="236"/>
      <c r="Y733" s="236"/>
      <c r="Z733" s="236"/>
      <c r="AA733" s="236"/>
      <c r="AB733" s="236"/>
      <c r="AC733" s="236"/>
      <c r="AD733" s="236"/>
      <c r="AE733" s="236"/>
      <c r="AF733" s="236"/>
      <c r="AG733" s="236"/>
      <c r="AH733" s="236"/>
      <c r="AI733" s="236"/>
      <c r="AJ733" s="236"/>
      <c r="AK733" s="236"/>
      <c r="AL733" s="236"/>
      <c r="AM733" s="236"/>
      <c r="AN733" s="236"/>
      <c r="AO733" s="236"/>
      <c r="AP733" s="236"/>
      <c r="AQ733" s="236"/>
      <c r="AR733" s="236"/>
      <c r="AS733" s="177">
        <f t="shared" si="14"/>
        <v>0</v>
      </c>
      <c r="AT733" s="172"/>
      <c r="AU733" s="173"/>
      <c r="AV733" s="173"/>
      <c r="AW733" s="173"/>
      <c r="AX733" s="172"/>
      <c r="AY733" s="172"/>
      <c r="AZ733" s="172"/>
      <c r="BA733" s="172"/>
      <c r="BB733" s="172"/>
      <c r="BC733" s="172"/>
      <c r="BD733" s="172"/>
      <c r="BE733" s="172"/>
      <c r="BF733" s="172"/>
      <c r="BG733" s="172"/>
      <c r="BH733" s="172"/>
      <c r="BI733" s="172"/>
      <c r="BJ733" s="172"/>
      <c r="BK733" s="172"/>
      <c r="BL733" s="172"/>
      <c r="BM733" s="172"/>
      <c r="BN733" s="172"/>
      <c r="BO733" s="172"/>
      <c r="BP733" s="172"/>
      <c r="BQ733" s="172"/>
      <c r="BR733" s="172"/>
      <c r="BS733" s="172"/>
      <c r="BT733" s="172"/>
      <c r="BU733" s="172"/>
      <c r="BV733" s="172"/>
      <c r="BW733" s="172"/>
      <c r="BX733" s="172"/>
      <c r="BY733" s="172"/>
      <c r="BZ733" s="172"/>
      <c r="CA733" s="172"/>
      <c r="CB733" s="172"/>
      <c r="CC733" s="172"/>
      <c r="CD733" s="172"/>
      <c r="CE733" s="172"/>
      <c r="CF733" s="172"/>
      <c r="CG733" s="172"/>
      <c r="CH733" s="172"/>
      <c r="CI733" s="172"/>
      <c r="CJ733" s="172"/>
      <c r="CK733" s="172"/>
      <c r="CL733" s="172"/>
      <c r="CM733" s="172"/>
      <c r="CN733" s="172"/>
      <c r="CO733" s="172"/>
      <c r="CP733" s="172"/>
      <c r="CQ733" s="172"/>
      <c r="CR733" s="172"/>
      <c r="CS733" s="172"/>
      <c r="CT733" s="172"/>
      <c r="CU733" s="172"/>
      <c r="CV733" s="172"/>
      <c r="CW733" s="172"/>
      <c r="CX733" s="172"/>
      <c r="CY733" s="172"/>
      <c r="CZ733" s="172"/>
      <c r="DA733" s="172"/>
      <c r="DB733" s="172"/>
      <c r="DC733" s="172"/>
      <c r="DD733" s="172"/>
      <c r="DE733" s="172"/>
      <c r="DF733" s="172"/>
      <c r="DG733" s="172"/>
      <c r="DH733" s="172"/>
      <c r="DI733" s="172"/>
    </row>
    <row r="734" spans="1:113" s="225" customFormat="1" hidden="1">
      <c r="A734" s="178" t="s">
        <v>978</v>
      </c>
      <c r="B734" s="243"/>
      <c r="C734" s="242"/>
      <c r="D734" s="241"/>
      <c r="E734" s="240"/>
      <c r="F734" s="239"/>
      <c r="G734" s="238"/>
      <c r="H734" s="231"/>
      <c r="I734" s="237"/>
      <c r="J734" s="236"/>
      <c r="K734" s="236"/>
      <c r="L734" s="236"/>
      <c r="M734" s="236"/>
      <c r="N734" s="236"/>
      <c r="O734" s="236"/>
      <c r="P734" s="236"/>
      <c r="Q734" s="236"/>
      <c r="R734" s="236"/>
      <c r="S734" s="236"/>
      <c r="T734" s="236"/>
      <c r="U734" s="236"/>
      <c r="V734" s="236"/>
      <c r="W734" s="236"/>
      <c r="X734" s="236"/>
      <c r="Y734" s="236"/>
      <c r="Z734" s="236"/>
      <c r="AA734" s="236"/>
      <c r="AB734" s="236"/>
      <c r="AC734" s="236"/>
      <c r="AD734" s="236"/>
      <c r="AE734" s="236"/>
      <c r="AF734" s="236"/>
      <c r="AG734" s="236"/>
      <c r="AH734" s="236"/>
      <c r="AI734" s="236"/>
      <c r="AJ734" s="236"/>
      <c r="AK734" s="236"/>
      <c r="AL734" s="236"/>
      <c r="AM734" s="236"/>
      <c r="AN734" s="236"/>
      <c r="AO734" s="236"/>
      <c r="AP734" s="236"/>
      <c r="AQ734" s="236"/>
      <c r="AR734" s="236"/>
      <c r="AS734" s="177">
        <f t="shared" si="14"/>
        <v>0</v>
      </c>
      <c r="AT734" s="172"/>
      <c r="AU734" s="173"/>
      <c r="AV734" s="173"/>
      <c r="AW734" s="173"/>
      <c r="AX734" s="172"/>
      <c r="AY734" s="172"/>
      <c r="AZ734" s="172"/>
      <c r="BA734" s="172"/>
      <c r="BB734" s="172"/>
      <c r="BC734" s="172"/>
      <c r="BD734" s="172"/>
      <c r="BE734" s="172"/>
      <c r="BF734" s="172"/>
      <c r="BG734" s="172"/>
      <c r="BH734" s="172"/>
      <c r="BI734" s="172"/>
      <c r="BJ734" s="172"/>
      <c r="BK734" s="172"/>
      <c r="BL734" s="172"/>
      <c r="BM734" s="172"/>
      <c r="BN734" s="172"/>
      <c r="BO734" s="172"/>
      <c r="BP734" s="172"/>
      <c r="BQ734" s="172"/>
      <c r="BR734" s="172"/>
      <c r="BS734" s="172"/>
      <c r="BT734" s="172"/>
      <c r="BU734" s="172"/>
      <c r="BV734" s="172"/>
      <c r="BW734" s="172"/>
      <c r="BX734" s="172"/>
      <c r="BY734" s="172"/>
      <c r="BZ734" s="172"/>
      <c r="CA734" s="172"/>
      <c r="CB734" s="172"/>
      <c r="CC734" s="172"/>
      <c r="CD734" s="172"/>
      <c r="CE734" s="172"/>
      <c r="CF734" s="172"/>
      <c r="CG734" s="172"/>
      <c r="CH734" s="172"/>
      <c r="CI734" s="172"/>
      <c r="CJ734" s="172"/>
      <c r="CK734" s="172"/>
      <c r="CL734" s="172"/>
      <c r="CM734" s="172"/>
      <c r="CN734" s="172"/>
      <c r="CO734" s="172"/>
      <c r="CP734" s="172"/>
      <c r="CQ734" s="172"/>
      <c r="CR734" s="172"/>
      <c r="CS734" s="172"/>
      <c r="CT734" s="172"/>
      <c r="CU734" s="172"/>
      <c r="CV734" s="172"/>
      <c r="CW734" s="172"/>
      <c r="CX734" s="172"/>
      <c r="CY734" s="172"/>
      <c r="CZ734" s="172"/>
      <c r="DA734" s="172"/>
      <c r="DB734" s="172"/>
      <c r="DC734" s="172"/>
      <c r="DD734" s="172"/>
      <c r="DE734" s="172"/>
      <c r="DF734" s="172"/>
      <c r="DG734" s="172"/>
      <c r="DH734" s="172"/>
      <c r="DI734" s="172"/>
    </row>
    <row r="735" spans="1:113" hidden="1">
      <c r="A735" s="178" t="s">
        <v>979</v>
      </c>
      <c r="B735" s="243"/>
      <c r="C735" s="242"/>
      <c r="D735" s="241"/>
      <c r="E735" s="240"/>
      <c r="F735" s="239"/>
      <c r="G735" s="238"/>
      <c r="H735" s="231"/>
      <c r="I735" s="237"/>
      <c r="J735" s="236"/>
      <c r="K735" s="236"/>
      <c r="L735" s="236"/>
      <c r="M735" s="236"/>
      <c r="N735" s="236"/>
      <c r="O735" s="236"/>
      <c r="P735" s="236"/>
      <c r="Q735" s="236"/>
      <c r="R735" s="236"/>
      <c r="S735" s="236"/>
      <c r="T735" s="236"/>
      <c r="U735" s="236"/>
      <c r="V735" s="236"/>
      <c r="W735" s="236"/>
      <c r="X735" s="236"/>
      <c r="Y735" s="236"/>
      <c r="Z735" s="236"/>
      <c r="AA735" s="236"/>
      <c r="AB735" s="236"/>
      <c r="AC735" s="236"/>
      <c r="AD735" s="236"/>
      <c r="AE735" s="236"/>
      <c r="AF735" s="236"/>
      <c r="AG735" s="236"/>
      <c r="AH735" s="236"/>
      <c r="AI735" s="236"/>
      <c r="AJ735" s="236"/>
      <c r="AK735" s="236"/>
      <c r="AL735" s="236"/>
      <c r="AM735" s="236"/>
      <c r="AN735" s="236"/>
      <c r="AO735" s="236"/>
      <c r="AP735" s="236"/>
      <c r="AQ735" s="236"/>
      <c r="AR735" s="236"/>
      <c r="AS735" s="177">
        <f t="shared" si="14"/>
        <v>0</v>
      </c>
    </row>
    <row r="736" spans="1:113" s="225" customFormat="1" hidden="1">
      <c r="A736" s="178" t="s">
        <v>980</v>
      </c>
      <c r="B736" s="243"/>
      <c r="C736" s="242"/>
      <c r="D736" s="241"/>
      <c r="E736" s="240"/>
      <c r="F736" s="239"/>
      <c r="G736" s="238"/>
      <c r="H736" s="231"/>
      <c r="I736" s="237"/>
      <c r="J736" s="236"/>
      <c r="K736" s="236"/>
      <c r="L736" s="236"/>
      <c r="M736" s="236"/>
      <c r="N736" s="236"/>
      <c r="O736" s="236"/>
      <c r="P736" s="236"/>
      <c r="Q736" s="236"/>
      <c r="R736" s="236"/>
      <c r="S736" s="236"/>
      <c r="T736" s="236"/>
      <c r="U736" s="236"/>
      <c r="V736" s="236"/>
      <c r="W736" s="236"/>
      <c r="X736" s="236"/>
      <c r="Y736" s="236"/>
      <c r="Z736" s="236"/>
      <c r="AA736" s="236"/>
      <c r="AB736" s="236"/>
      <c r="AC736" s="236"/>
      <c r="AD736" s="236"/>
      <c r="AE736" s="236"/>
      <c r="AF736" s="236"/>
      <c r="AG736" s="236"/>
      <c r="AH736" s="236"/>
      <c r="AI736" s="236"/>
      <c r="AJ736" s="236"/>
      <c r="AK736" s="236"/>
      <c r="AL736" s="236"/>
      <c r="AM736" s="236"/>
      <c r="AN736" s="236"/>
      <c r="AO736" s="236"/>
      <c r="AP736" s="236"/>
      <c r="AQ736" s="236"/>
      <c r="AR736" s="236"/>
      <c r="AS736" s="177">
        <f t="shared" si="14"/>
        <v>0</v>
      </c>
      <c r="AT736" s="172"/>
      <c r="AU736" s="173"/>
      <c r="AV736" s="173"/>
      <c r="AW736" s="173"/>
      <c r="AX736" s="172"/>
      <c r="AY736" s="172"/>
      <c r="AZ736" s="172"/>
      <c r="BA736" s="172"/>
      <c r="BB736" s="172"/>
      <c r="BC736" s="172"/>
      <c r="BD736" s="172"/>
      <c r="BE736" s="172"/>
      <c r="BF736" s="172"/>
      <c r="BG736" s="172"/>
      <c r="BH736" s="172"/>
      <c r="BI736" s="172"/>
      <c r="BJ736" s="172"/>
      <c r="BK736" s="172"/>
      <c r="BL736" s="172"/>
      <c r="BM736" s="172"/>
      <c r="BN736" s="172"/>
      <c r="BO736" s="172"/>
      <c r="BP736" s="172"/>
      <c r="BQ736" s="172"/>
      <c r="BR736" s="172"/>
      <c r="BS736" s="172"/>
      <c r="BT736" s="172"/>
      <c r="BU736" s="172"/>
      <c r="BV736" s="172"/>
      <c r="BW736" s="172"/>
      <c r="BX736" s="172"/>
      <c r="BY736" s="172"/>
      <c r="BZ736" s="172"/>
      <c r="CA736" s="172"/>
      <c r="CB736" s="172"/>
      <c r="CC736" s="172"/>
      <c r="CD736" s="172"/>
      <c r="CE736" s="172"/>
      <c r="CF736" s="172"/>
      <c r="CG736" s="172"/>
      <c r="CH736" s="172"/>
      <c r="CI736" s="172"/>
      <c r="CJ736" s="172"/>
      <c r="CK736" s="172"/>
      <c r="CL736" s="172"/>
      <c r="CM736" s="172"/>
      <c r="CN736" s="172"/>
      <c r="CO736" s="172"/>
      <c r="CP736" s="172"/>
      <c r="CQ736" s="172"/>
      <c r="CR736" s="172"/>
      <c r="CS736" s="172"/>
      <c r="CT736" s="172"/>
      <c r="CU736" s="172"/>
      <c r="CV736" s="172"/>
      <c r="CW736" s="172"/>
      <c r="CX736" s="172"/>
      <c r="CY736" s="172"/>
      <c r="CZ736" s="172"/>
      <c r="DA736" s="172"/>
      <c r="DB736" s="172"/>
      <c r="DC736" s="172"/>
      <c r="DD736" s="172"/>
      <c r="DE736" s="172"/>
      <c r="DF736" s="172"/>
      <c r="DG736" s="172"/>
      <c r="DH736" s="172"/>
      <c r="DI736" s="172"/>
    </row>
    <row r="737" spans="1:113" s="225" customFormat="1" hidden="1">
      <c r="A737" s="178" t="s">
        <v>981</v>
      </c>
      <c r="B737" s="243"/>
      <c r="C737" s="242"/>
      <c r="D737" s="241"/>
      <c r="E737" s="240"/>
      <c r="F737" s="239"/>
      <c r="G737" s="238"/>
      <c r="H737" s="231"/>
      <c r="I737" s="237"/>
      <c r="J737" s="236"/>
      <c r="K737" s="236"/>
      <c r="L737" s="236"/>
      <c r="M737" s="236"/>
      <c r="N737" s="236"/>
      <c r="O737" s="236"/>
      <c r="P737" s="236"/>
      <c r="Q737" s="236"/>
      <c r="R737" s="236"/>
      <c r="S737" s="236"/>
      <c r="T737" s="236"/>
      <c r="U737" s="236"/>
      <c r="V737" s="236"/>
      <c r="W737" s="236"/>
      <c r="X737" s="236"/>
      <c r="Y737" s="236"/>
      <c r="Z737" s="236"/>
      <c r="AA737" s="236"/>
      <c r="AB737" s="236"/>
      <c r="AC737" s="236"/>
      <c r="AD737" s="236"/>
      <c r="AE737" s="236"/>
      <c r="AF737" s="236"/>
      <c r="AG737" s="236"/>
      <c r="AH737" s="236"/>
      <c r="AI737" s="236"/>
      <c r="AJ737" s="236"/>
      <c r="AK737" s="236"/>
      <c r="AL737" s="236"/>
      <c r="AM737" s="236"/>
      <c r="AN737" s="236"/>
      <c r="AO737" s="236"/>
      <c r="AP737" s="236"/>
      <c r="AQ737" s="236"/>
      <c r="AR737" s="236"/>
      <c r="AS737" s="177">
        <f t="shared" si="14"/>
        <v>0</v>
      </c>
      <c r="AT737" s="172"/>
      <c r="AU737" s="173"/>
      <c r="AV737" s="173"/>
      <c r="AW737" s="173"/>
      <c r="AX737" s="172"/>
      <c r="AY737" s="172"/>
      <c r="AZ737" s="172"/>
      <c r="BA737" s="172"/>
      <c r="BB737" s="172"/>
      <c r="BC737" s="172"/>
      <c r="BD737" s="172"/>
      <c r="BE737" s="172"/>
      <c r="BF737" s="172"/>
      <c r="BG737" s="172"/>
      <c r="BH737" s="172"/>
      <c r="BI737" s="172"/>
      <c r="BJ737" s="172"/>
      <c r="BK737" s="172"/>
      <c r="BL737" s="172"/>
      <c r="BM737" s="172"/>
      <c r="BN737" s="172"/>
      <c r="BO737" s="172"/>
      <c r="BP737" s="172"/>
      <c r="BQ737" s="172"/>
      <c r="BR737" s="172"/>
      <c r="BS737" s="172"/>
      <c r="BT737" s="172"/>
      <c r="BU737" s="172"/>
      <c r="BV737" s="172"/>
      <c r="BW737" s="172"/>
      <c r="BX737" s="172"/>
      <c r="BY737" s="172"/>
      <c r="BZ737" s="172"/>
      <c r="CA737" s="172"/>
      <c r="CB737" s="172"/>
      <c r="CC737" s="172"/>
      <c r="CD737" s="172"/>
      <c r="CE737" s="172"/>
      <c r="CF737" s="172"/>
      <c r="CG737" s="172"/>
      <c r="CH737" s="172"/>
      <c r="CI737" s="172"/>
      <c r="CJ737" s="172"/>
      <c r="CK737" s="172"/>
      <c r="CL737" s="172"/>
      <c r="CM737" s="172"/>
      <c r="CN737" s="172"/>
      <c r="CO737" s="172"/>
      <c r="CP737" s="172"/>
      <c r="CQ737" s="172"/>
      <c r="CR737" s="172"/>
      <c r="CS737" s="172"/>
      <c r="CT737" s="172"/>
      <c r="CU737" s="172"/>
      <c r="CV737" s="172"/>
      <c r="CW737" s="172"/>
      <c r="CX737" s="172"/>
      <c r="CY737" s="172"/>
      <c r="CZ737" s="172"/>
      <c r="DA737" s="172"/>
      <c r="DB737" s="172"/>
      <c r="DC737" s="172"/>
      <c r="DD737" s="172"/>
      <c r="DE737" s="172"/>
      <c r="DF737" s="172"/>
      <c r="DG737" s="172"/>
      <c r="DH737" s="172"/>
      <c r="DI737" s="172"/>
    </row>
    <row r="738" spans="1:113" s="225" customFormat="1" hidden="1">
      <c r="A738" s="178" t="s">
        <v>982</v>
      </c>
      <c r="B738" s="243"/>
      <c r="C738" s="242"/>
      <c r="D738" s="241"/>
      <c r="E738" s="240"/>
      <c r="F738" s="239"/>
      <c r="G738" s="238"/>
      <c r="H738" s="231"/>
      <c r="I738" s="237"/>
      <c r="J738" s="236"/>
      <c r="K738" s="236"/>
      <c r="L738" s="236"/>
      <c r="M738" s="236"/>
      <c r="N738" s="236"/>
      <c r="O738" s="236"/>
      <c r="P738" s="236"/>
      <c r="Q738" s="236"/>
      <c r="R738" s="236"/>
      <c r="S738" s="236"/>
      <c r="T738" s="236"/>
      <c r="U738" s="236"/>
      <c r="V738" s="236"/>
      <c r="W738" s="236"/>
      <c r="X738" s="236"/>
      <c r="Y738" s="236"/>
      <c r="Z738" s="236"/>
      <c r="AA738" s="236"/>
      <c r="AB738" s="236"/>
      <c r="AC738" s="236"/>
      <c r="AD738" s="236"/>
      <c r="AE738" s="236"/>
      <c r="AF738" s="236"/>
      <c r="AG738" s="236"/>
      <c r="AH738" s="236"/>
      <c r="AI738" s="236"/>
      <c r="AJ738" s="236"/>
      <c r="AK738" s="236"/>
      <c r="AL738" s="236"/>
      <c r="AM738" s="236"/>
      <c r="AN738" s="236"/>
      <c r="AO738" s="236"/>
      <c r="AP738" s="236"/>
      <c r="AQ738" s="236"/>
      <c r="AR738" s="236"/>
      <c r="AS738" s="177">
        <f t="shared" si="14"/>
        <v>0</v>
      </c>
      <c r="AT738" s="172"/>
      <c r="AU738" s="173"/>
      <c r="AV738" s="173"/>
      <c r="AW738" s="173"/>
      <c r="AX738" s="172"/>
      <c r="AY738" s="172"/>
      <c r="AZ738" s="172"/>
      <c r="BA738" s="172"/>
      <c r="BB738" s="172"/>
      <c r="BC738" s="172"/>
      <c r="BD738" s="172"/>
      <c r="BE738" s="172"/>
      <c r="BF738" s="172"/>
      <c r="BG738" s="172"/>
      <c r="BH738" s="172"/>
      <c r="BI738" s="172"/>
      <c r="BJ738" s="172"/>
      <c r="BK738" s="172"/>
      <c r="BL738" s="172"/>
      <c r="BM738" s="172"/>
      <c r="BN738" s="172"/>
      <c r="BO738" s="172"/>
      <c r="BP738" s="172"/>
      <c r="BQ738" s="172"/>
      <c r="BR738" s="172"/>
      <c r="BS738" s="172"/>
      <c r="BT738" s="172"/>
      <c r="BU738" s="172"/>
      <c r="BV738" s="172"/>
      <c r="BW738" s="172"/>
      <c r="BX738" s="172"/>
      <c r="BY738" s="172"/>
      <c r="BZ738" s="172"/>
      <c r="CA738" s="172"/>
      <c r="CB738" s="172"/>
      <c r="CC738" s="172"/>
      <c r="CD738" s="172"/>
      <c r="CE738" s="172"/>
      <c r="CF738" s="172"/>
      <c r="CG738" s="172"/>
      <c r="CH738" s="172"/>
      <c r="CI738" s="172"/>
      <c r="CJ738" s="172"/>
      <c r="CK738" s="172"/>
      <c r="CL738" s="172"/>
      <c r="CM738" s="172"/>
      <c r="CN738" s="172"/>
      <c r="CO738" s="172"/>
      <c r="CP738" s="172"/>
      <c r="CQ738" s="172"/>
      <c r="CR738" s="172"/>
      <c r="CS738" s="172"/>
      <c r="CT738" s="172"/>
      <c r="CU738" s="172"/>
      <c r="CV738" s="172"/>
      <c r="CW738" s="172"/>
      <c r="CX738" s="172"/>
      <c r="CY738" s="172"/>
      <c r="CZ738" s="172"/>
      <c r="DA738" s="172"/>
      <c r="DB738" s="172"/>
      <c r="DC738" s="172"/>
      <c r="DD738" s="172"/>
      <c r="DE738" s="172"/>
      <c r="DF738" s="172"/>
      <c r="DG738" s="172"/>
      <c r="DH738" s="172"/>
      <c r="DI738" s="172"/>
    </row>
    <row r="739" spans="1:113" s="225" customFormat="1" hidden="1">
      <c r="A739" s="178" t="s">
        <v>983</v>
      </c>
      <c r="B739" s="243"/>
      <c r="C739" s="242"/>
      <c r="D739" s="241"/>
      <c r="E739" s="240"/>
      <c r="F739" s="239"/>
      <c r="G739" s="238"/>
      <c r="H739" s="231"/>
      <c r="I739" s="237"/>
      <c r="J739" s="236"/>
      <c r="K739" s="236"/>
      <c r="L739" s="236"/>
      <c r="M739" s="236"/>
      <c r="N739" s="236"/>
      <c r="O739" s="236"/>
      <c r="P739" s="236"/>
      <c r="Q739" s="236"/>
      <c r="R739" s="236"/>
      <c r="S739" s="236"/>
      <c r="T739" s="236"/>
      <c r="U739" s="236"/>
      <c r="V739" s="236"/>
      <c r="W739" s="236"/>
      <c r="X739" s="236"/>
      <c r="Y739" s="236"/>
      <c r="Z739" s="236"/>
      <c r="AA739" s="236"/>
      <c r="AB739" s="236"/>
      <c r="AC739" s="236"/>
      <c r="AD739" s="236"/>
      <c r="AE739" s="236"/>
      <c r="AF739" s="236"/>
      <c r="AG739" s="236"/>
      <c r="AH739" s="236"/>
      <c r="AI739" s="236"/>
      <c r="AJ739" s="236"/>
      <c r="AK739" s="236"/>
      <c r="AL739" s="236"/>
      <c r="AM739" s="236"/>
      <c r="AN739" s="236"/>
      <c r="AO739" s="236"/>
      <c r="AP739" s="236"/>
      <c r="AQ739" s="236"/>
      <c r="AR739" s="236"/>
      <c r="AS739" s="177">
        <f t="shared" si="14"/>
        <v>0</v>
      </c>
      <c r="AT739" s="172"/>
      <c r="AU739" s="173"/>
      <c r="AV739" s="173"/>
      <c r="AW739" s="173"/>
      <c r="AX739" s="172"/>
      <c r="AY739" s="172"/>
      <c r="AZ739" s="172"/>
      <c r="BA739" s="172"/>
      <c r="BB739" s="172"/>
      <c r="BC739" s="172"/>
      <c r="BD739" s="172"/>
      <c r="BE739" s="172"/>
      <c r="BF739" s="172"/>
      <c r="BG739" s="172"/>
      <c r="BH739" s="172"/>
      <c r="BI739" s="172"/>
      <c r="BJ739" s="172"/>
      <c r="BK739" s="172"/>
      <c r="BL739" s="172"/>
      <c r="BM739" s="172"/>
      <c r="BN739" s="172"/>
      <c r="BO739" s="172"/>
      <c r="BP739" s="172"/>
      <c r="BQ739" s="172"/>
      <c r="BR739" s="172"/>
      <c r="BS739" s="172"/>
      <c r="BT739" s="172"/>
      <c r="BU739" s="172"/>
      <c r="BV739" s="172"/>
      <c r="BW739" s="172"/>
      <c r="BX739" s="172"/>
      <c r="BY739" s="172"/>
      <c r="BZ739" s="172"/>
      <c r="CA739" s="172"/>
      <c r="CB739" s="172"/>
      <c r="CC739" s="172"/>
      <c r="CD739" s="172"/>
      <c r="CE739" s="172"/>
      <c r="CF739" s="172"/>
      <c r="CG739" s="172"/>
      <c r="CH739" s="172"/>
      <c r="CI739" s="172"/>
      <c r="CJ739" s="172"/>
      <c r="CK739" s="172"/>
      <c r="CL739" s="172"/>
      <c r="CM739" s="172"/>
      <c r="CN739" s="172"/>
      <c r="CO739" s="172"/>
      <c r="CP739" s="172"/>
      <c r="CQ739" s="172"/>
      <c r="CR739" s="172"/>
      <c r="CS739" s="172"/>
      <c r="CT739" s="172"/>
      <c r="CU739" s="172"/>
      <c r="CV739" s="172"/>
      <c r="CW739" s="172"/>
      <c r="CX739" s="172"/>
      <c r="CY739" s="172"/>
      <c r="CZ739" s="172"/>
      <c r="DA739" s="172"/>
      <c r="DB739" s="172"/>
      <c r="DC739" s="172"/>
      <c r="DD739" s="172"/>
      <c r="DE739" s="172"/>
      <c r="DF739" s="172"/>
      <c r="DG739" s="172"/>
      <c r="DH739" s="172"/>
      <c r="DI739" s="172"/>
    </row>
    <row r="740" spans="1:113" s="225" customFormat="1" hidden="1">
      <c r="A740" s="178" t="s">
        <v>984</v>
      </c>
      <c r="B740" s="243"/>
      <c r="C740" s="242"/>
      <c r="D740" s="241"/>
      <c r="E740" s="240"/>
      <c r="F740" s="239"/>
      <c r="G740" s="238"/>
      <c r="H740" s="231"/>
      <c r="I740" s="237"/>
      <c r="J740" s="236"/>
      <c r="K740" s="236"/>
      <c r="L740" s="236"/>
      <c r="M740" s="236"/>
      <c r="N740" s="236"/>
      <c r="O740" s="236"/>
      <c r="P740" s="236"/>
      <c r="Q740" s="236"/>
      <c r="R740" s="236"/>
      <c r="S740" s="236"/>
      <c r="T740" s="236"/>
      <c r="U740" s="236"/>
      <c r="V740" s="236"/>
      <c r="W740" s="236"/>
      <c r="X740" s="236"/>
      <c r="Y740" s="236"/>
      <c r="Z740" s="236"/>
      <c r="AA740" s="236"/>
      <c r="AB740" s="236"/>
      <c r="AC740" s="236"/>
      <c r="AD740" s="236"/>
      <c r="AE740" s="236"/>
      <c r="AF740" s="236"/>
      <c r="AG740" s="236"/>
      <c r="AH740" s="236"/>
      <c r="AI740" s="236"/>
      <c r="AJ740" s="236"/>
      <c r="AK740" s="236"/>
      <c r="AL740" s="236"/>
      <c r="AM740" s="236"/>
      <c r="AN740" s="236"/>
      <c r="AO740" s="236"/>
      <c r="AP740" s="236"/>
      <c r="AQ740" s="236"/>
      <c r="AR740" s="236"/>
      <c r="AS740" s="177">
        <f t="shared" si="14"/>
        <v>0</v>
      </c>
      <c r="AT740" s="172"/>
      <c r="AU740" s="173"/>
      <c r="AV740" s="173"/>
      <c r="AW740" s="173"/>
      <c r="AX740" s="172"/>
      <c r="AY740" s="172"/>
      <c r="AZ740" s="172"/>
      <c r="BA740" s="172"/>
      <c r="BB740" s="172"/>
      <c r="BC740" s="172"/>
      <c r="BD740" s="172"/>
      <c r="BE740" s="172"/>
      <c r="BF740" s="172"/>
      <c r="BG740" s="172"/>
      <c r="BH740" s="172"/>
      <c r="BI740" s="172"/>
      <c r="BJ740" s="172"/>
      <c r="BK740" s="172"/>
      <c r="BL740" s="172"/>
      <c r="BM740" s="172"/>
      <c r="BN740" s="172"/>
      <c r="BO740" s="172"/>
      <c r="BP740" s="172"/>
      <c r="BQ740" s="172"/>
      <c r="BR740" s="172"/>
      <c r="BS740" s="172"/>
      <c r="BT740" s="172"/>
      <c r="BU740" s="172"/>
      <c r="BV740" s="172"/>
      <c r="BW740" s="172"/>
      <c r="BX740" s="172"/>
      <c r="BY740" s="172"/>
      <c r="BZ740" s="172"/>
      <c r="CA740" s="172"/>
      <c r="CB740" s="172"/>
      <c r="CC740" s="172"/>
      <c r="CD740" s="172"/>
      <c r="CE740" s="172"/>
      <c r="CF740" s="172"/>
      <c r="CG740" s="172"/>
      <c r="CH740" s="172"/>
      <c r="CI740" s="172"/>
      <c r="CJ740" s="172"/>
      <c r="CK740" s="172"/>
      <c r="CL740" s="172"/>
      <c r="CM740" s="172"/>
      <c r="CN740" s="172"/>
      <c r="CO740" s="172"/>
      <c r="CP740" s="172"/>
      <c r="CQ740" s="172"/>
      <c r="CR740" s="172"/>
      <c r="CS740" s="172"/>
      <c r="CT740" s="172"/>
      <c r="CU740" s="172"/>
      <c r="CV740" s="172"/>
      <c r="CW740" s="172"/>
      <c r="CX740" s="172"/>
      <c r="CY740" s="172"/>
      <c r="CZ740" s="172"/>
      <c r="DA740" s="172"/>
      <c r="DB740" s="172"/>
      <c r="DC740" s="172"/>
      <c r="DD740" s="172"/>
      <c r="DE740" s="172"/>
      <c r="DF740" s="172"/>
      <c r="DG740" s="172"/>
      <c r="DH740" s="172"/>
      <c r="DI740" s="172"/>
    </row>
    <row r="741" spans="1:113" s="225" customFormat="1" hidden="1">
      <c r="A741" s="178" t="s">
        <v>985</v>
      </c>
      <c r="B741" s="243"/>
      <c r="C741" s="242"/>
      <c r="D741" s="241"/>
      <c r="E741" s="240"/>
      <c r="F741" s="239"/>
      <c r="G741" s="238"/>
      <c r="H741" s="231"/>
      <c r="I741" s="237"/>
      <c r="J741" s="236"/>
      <c r="K741" s="236"/>
      <c r="L741" s="236"/>
      <c r="M741" s="236"/>
      <c r="N741" s="236"/>
      <c r="O741" s="236"/>
      <c r="P741" s="236"/>
      <c r="Q741" s="236"/>
      <c r="R741" s="236"/>
      <c r="S741" s="236"/>
      <c r="T741" s="236"/>
      <c r="U741" s="236"/>
      <c r="V741" s="236"/>
      <c r="W741" s="236"/>
      <c r="X741" s="236"/>
      <c r="Y741" s="236"/>
      <c r="Z741" s="236"/>
      <c r="AA741" s="236"/>
      <c r="AB741" s="236"/>
      <c r="AC741" s="236"/>
      <c r="AD741" s="236"/>
      <c r="AE741" s="236"/>
      <c r="AF741" s="236"/>
      <c r="AG741" s="236"/>
      <c r="AH741" s="236"/>
      <c r="AI741" s="236"/>
      <c r="AJ741" s="236"/>
      <c r="AK741" s="236"/>
      <c r="AL741" s="236"/>
      <c r="AM741" s="236"/>
      <c r="AN741" s="236"/>
      <c r="AO741" s="236"/>
      <c r="AP741" s="236"/>
      <c r="AQ741" s="236"/>
      <c r="AR741" s="236"/>
      <c r="AS741" s="177">
        <f t="shared" si="14"/>
        <v>0</v>
      </c>
      <c r="AT741" s="172"/>
      <c r="AU741" s="173"/>
      <c r="AV741" s="173"/>
      <c r="AW741" s="173"/>
      <c r="AX741" s="172"/>
      <c r="AY741" s="172"/>
      <c r="AZ741" s="172"/>
      <c r="BA741" s="172"/>
      <c r="BB741" s="172"/>
      <c r="BC741" s="172"/>
      <c r="BD741" s="172"/>
      <c r="BE741" s="172"/>
      <c r="BF741" s="172"/>
      <c r="BG741" s="172"/>
      <c r="BH741" s="172"/>
      <c r="BI741" s="172"/>
      <c r="BJ741" s="172"/>
      <c r="BK741" s="172"/>
      <c r="BL741" s="172"/>
      <c r="BM741" s="172"/>
      <c r="BN741" s="172"/>
      <c r="BO741" s="172"/>
      <c r="BP741" s="172"/>
      <c r="BQ741" s="172"/>
      <c r="BR741" s="172"/>
      <c r="BS741" s="172"/>
      <c r="BT741" s="172"/>
      <c r="BU741" s="172"/>
      <c r="BV741" s="172"/>
      <c r="BW741" s="172"/>
      <c r="BX741" s="172"/>
      <c r="BY741" s="172"/>
      <c r="BZ741" s="172"/>
      <c r="CA741" s="172"/>
      <c r="CB741" s="172"/>
      <c r="CC741" s="172"/>
      <c r="CD741" s="172"/>
      <c r="CE741" s="172"/>
      <c r="CF741" s="172"/>
      <c r="CG741" s="172"/>
      <c r="CH741" s="172"/>
      <c r="CI741" s="172"/>
      <c r="CJ741" s="172"/>
      <c r="CK741" s="172"/>
      <c r="CL741" s="172"/>
      <c r="CM741" s="172"/>
      <c r="CN741" s="172"/>
      <c r="CO741" s="172"/>
      <c r="CP741" s="172"/>
      <c r="CQ741" s="172"/>
      <c r="CR741" s="172"/>
      <c r="CS741" s="172"/>
      <c r="CT741" s="172"/>
      <c r="CU741" s="172"/>
      <c r="CV741" s="172"/>
      <c r="CW741" s="172"/>
      <c r="CX741" s="172"/>
      <c r="CY741" s="172"/>
      <c r="CZ741" s="172"/>
      <c r="DA741" s="172"/>
      <c r="DB741" s="172"/>
      <c r="DC741" s="172"/>
      <c r="DD741" s="172"/>
      <c r="DE741" s="172"/>
      <c r="DF741" s="172"/>
      <c r="DG741" s="172"/>
      <c r="DH741" s="172"/>
      <c r="DI741" s="172"/>
    </row>
    <row r="742" spans="1:113" s="225" customFormat="1" hidden="1">
      <c r="A742" s="178" t="s">
        <v>986</v>
      </c>
      <c r="B742" s="243"/>
      <c r="C742" s="242"/>
      <c r="D742" s="241"/>
      <c r="E742" s="240"/>
      <c r="F742" s="239"/>
      <c r="G742" s="238"/>
      <c r="H742" s="231"/>
      <c r="I742" s="237"/>
      <c r="J742" s="236"/>
      <c r="K742" s="236"/>
      <c r="L742" s="236"/>
      <c r="M742" s="236"/>
      <c r="N742" s="236"/>
      <c r="O742" s="236"/>
      <c r="P742" s="236"/>
      <c r="Q742" s="236"/>
      <c r="R742" s="236"/>
      <c r="S742" s="236"/>
      <c r="T742" s="236"/>
      <c r="U742" s="236"/>
      <c r="V742" s="236"/>
      <c r="W742" s="236"/>
      <c r="X742" s="236"/>
      <c r="Y742" s="236"/>
      <c r="Z742" s="236"/>
      <c r="AA742" s="236"/>
      <c r="AB742" s="236"/>
      <c r="AC742" s="236"/>
      <c r="AD742" s="236"/>
      <c r="AE742" s="236"/>
      <c r="AF742" s="236"/>
      <c r="AG742" s="236"/>
      <c r="AH742" s="236"/>
      <c r="AI742" s="236"/>
      <c r="AJ742" s="236"/>
      <c r="AK742" s="236"/>
      <c r="AL742" s="236"/>
      <c r="AM742" s="236"/>
      <c r="AN742" s="236"/>
      <c r="AO742" s="236"/>
      <c r="AP742" s="236"/>
      <c r="AQ742" s="236"/>
      <c r="AR742" s="236"/>
      <c r="AS742" s="177">
        <f t="shared" si="14"/>
        <v>0</v>
      </c>
      <c r="AT742" s="172"/>
      <c r="AU742" s="173"/>
      <c r="AV742" s="173"/>
      <c r="AW742" s="173"/>
      <c r="AX742" s="172"/>
      <c r="AY742" s="172"/>
      <c r="AZ742" s="172"/>
      <c r="BA742" s="172"/>
      <c r="BB742" s="172"/>
      <c r="BC742" s="172"/>
      <c r="BD742" s="172"/>
      <c r="BE742" s="172"/>
      <c r="BF742" s="172"/>
      <c r="BG742" s="172"/>
      <c r="BH742" s="172"/>
      <c r="BI742" s="172"/>
      <c r="BJ742" s="172"/>
      <c r="BK742" s="172"/>
      <c r="BL742" s="172"/>
      <c r="BM742" s="172"/>
      <c r="BN742" s="172"/>
      <c r="BO742" s="172"/>
      <c r="BP742" s="172"/>
      <c r="BQ742" s="172"/>
      <c r="BR742" s="172"/>
      <c r="BS742" s="172"/>
      <c r="BT742" s="172"/>
      <c r="BU742" s="172"/>
      <c r="BV742" s="172"/>
      <c r="BW742" s="172"/>
      <c r="BX742" s="172"/>
      <c r="BY742" s="172"/>
      <c r="BZ742" s="172"/>
      <c r="CA742" s="172"/>
      <c r="CB742" s="172"/>
      <c r="CC742" s="172"/>
      <c r="CD742" s="172"/>
      <c r="CE742" s="172"/>
      <c r="CF742" s="172"/>
      <c r="CG742" s="172"/>
      <c r="CH742" s="172"/>
      <c r="CI742" s="172"/>
      <c r="CJ742" s="172"/>
      <c r="CK742" s="172"/>
      <c r="CL742" s="172"/>
      <c r="CM742" s="172"/>
      <c r="CN742" s="172"/>
      <c r="CO742" s="172"/>
      <c r="CP742" s="172"/>
      <c r="CQ742" s="172"/>
      <c r="CR742" s="172"/>
      <c r="CS742" s="172"/>
      <c r="CT742" s="172"/>
      <c r="CU742" s="172"/>
      <c r="CV742" s="172"/>
      <c r="CW742" s="172"/>
      <c r="CX742" s="172"/>
      <c r="CY742" s="172"/>
      <c r="CZ742" s="172"/>
      <c r="DA742" s="172"/>
      <c r="DB742" s="172"/>
      <c r="DC742" s="172"/>
      <c r="DD742" s="172"/>
      <c r="DE742" s="172"/>
      <c r="DF742" s="172"/>
      <c r="DG742" s="172"/>
      <c r="DH742" s="172"/>
      <c r="DI742" s="172"/>
    </row>
    <row r="743" spans="1:113" s="225" customFormat="1" hidden="1">
      <c r="A743" s="178" t="s">
        <v>987</v>
      </c>
      <c r="B743" s="243"/>
      <c r="C743" s="242"/>
      <c r="D743" s="241"/>
      <c r="E743" s="240"/>
      <c r="F743" s="239"/>
      <c r="G743" s="238"/>
      <c r="H743" s="231"/>
      <c r="I743" s="237"/>
      <c r="J743" s="236"/>
      <c r="K743" s="236"/>
      <c r="L743" s="236"/>
      <c r="M743" s="236"/>
      <c r="N743" s="236"/>
      <c r="O743" s="236"/>
      <c r="P743" s="236"/>
      <c r="Q743" s="236"/>
      <c r="R743" s="236"/>
      <c r="S743" s="236"/>
      <c r="T743" s="236"/>
      <c r="U743" s="236"/>
      <c r="V743" s="236"/>
      <c r="W743" s="236"/>
      <c r="X743" s="236"/>
      <c r="Y743" s="236"/>
      <c r="Z743" s="236"/>
      <c r="AA743" s="236"/>
      <c r="AB743" s="236"/>
      <c r="AC743" s="236"/>
      <c r="AD743" s="236"/>
      <c r="AE743" s="236"/>
      <c r="AF743" s="236"/>
      <c r="AG743" s="236"/>
      <c r="AH743" s="236"/>
      <c r="AI743" s="236"/>
      <c r="AJ743" s="236"/>
      <c r="AK743" s="236"/>
      <c r="AL743" s="236"/>
      <c r="AM743" s="236"/>
      <c r="AN743" s="236"/>
      <c r="AO743" s="236"/>
      <c r="AP743" s="236"/>
      <c r="AQ743" s="236"/>
      <c r="AR743" s="236"/>
      <c r="AS743" s="177">
        <f t="shared" si="14"/>
        <v>0</v>
      </c>
      <c r="AT743" s="172"/>
      <c r="AU743" s="173"/>
      <c r="AV743" s="173"/>
      <c r="AW743" s="173"/>
      <c r="AX743" s="172"/>
      <c r="AY743" s="172"/>
      <c r="AZ743" s="172"/>
      <c r="BA743" s="172"/>
      <c r="BB743" s="172"/>
      <c r="BC743" s="172"/>
      <c r="BD743" s="172"/>
      <c r="BE743" s="172"/>
      <c r="BF743" s="172"/>
      <c r="BG743" s="172"/>
      <c r="BH743" s="172"/>
      <c r="BI743" s="172"/>
      <c r="BJ743" s="172"/>
      <c r="BK743" s="172"/>
      <c r="BL743" s="172"/>
      <c r="BM743" s="172"/>
      <c r="BN743" s="172"/>
      <c r="BO743" s="172"/>
      <c r="BP743" s="172"/>
      <c r="BQ743" s="172"/>
      <c r="BR743" s="172"/>
      <c r="BS743" s="172"/>
      <c r="BT743" s="172"/>
      <c r="BU743" s="172"/>
      <c r="BV743" s="172"/>
      <c r="BW743" s="172"/>
      <c r="BX743" s="172"/>
      <c r="BY743" s="172"/>
      <c r="BZ743" s="172"/>
      <c r="CA743" s="172"/>
      <c r="CB743" s="172"/>
      <c r="CC743" s="172"/>
      <c r="CD743" s="172"/>
      <c r="CE743" s="172"/>
      <c r="CF743" s="172"/>
      <c r="CG743" s="172"/>
      <c r="CH743" s="172"/>
      <c r="CI743" s="172"/>
      <c r="CJ743" s="172"/>
      <c r="CK743" s="172"/>
      <c r="CL743" s="172"/>
      <c r="CM743" s="172"/>
      <c r="CN743" s="172"/>
      <c r="CO743" s="172"/>
      <c r="CP743" s="172"/>
      <c r="CQ743" s="172"/>
      <c r="CR743" s="172"/>
      <c r="CS743" s="172"/>
      <c r="CT743" s="172"/>
      <c r="CU743" s="172"/>
      <c r="CV743" s="172"/>
      <c r="CW743" s="172"/>
      <c r="CX743" s="172"/>
      <c r="CY743" s="172"/>
      <c r="CZ743" s="172"/>
      <c r="DA743" s="172"/>
      <c r="DB743" s="172"/>
      <c r="DC743" s="172"/>
      <c r="DD743" s="172"/>
      <c r="DE743" s="172"/>
      <c r="DF743" s="172"/>
      <c r="DG743" s="172"/>
      <c r="DH743" s="172"/>
      <c r="DI743" s="172"/>
    </row>
    <row r="744" spans="1:113" s="225" customFormat="1" hidden="1">
      <c r="A744" s="178" t="s">
        <v>988</v>
      </c>
      <c r="B744" s="243"/>
      <c r="C744" s="242"/>
      <c r="D744" s="241"/>
      <c r="E744" s="240"/>
      <c r="F744" s="239"/>
      <c r="G744" s="238"/>
      <c r="H744" s="231"/>
      <c r="I744" s="237"/>
      <c r="J744" s="236"/>
      <c r="K744" s="236"/>
      <c r="L744" s="236"/>
      <c r="M744" s="236"/>
      <c r="N744" s="236"/>
      <c r="O744" s="236"/>
      <c r="P744" s="236"/>
      <c r="Q744" s="236"/>
      <c r="R744" s="236"/>
      <c r="S744" s="236"/>
      <c r="T744" s="236"/>
      <c r="U744" s="236"/>
      <c r="V744" s="236"/>
      <c r="W744" s="236"/>
      <c r="X744" s="236"/>
      <c r="Y744" s="236"/>
      <c r="Z744" s="236"/>
      <c r="AA744" s="236"/>
      <c r="AB744" s="236"/>
      <c r="AC744" s="236"/>
      <c r="AD744" s="236"/>
      <c r="AE744" s="236"/>
      <c r="AF744" s="236"/>
      <c r="AG744" s="236"/>
      <c r="AH744" s="236"/>
      <c r="AI744" s="236"/>
      <c r="AJ744" s="236"/>
      <c r="AK744" s="236"/>
      <c r="AL744" s="236"/>
      <c r="AM744" s="236"/>
      <c r="AN744" s="236"/>
      <c r="AO744" s="236"/>
      <c r="AP744" s="236"/>
      <c r="AQ744" s="236"/>
      <c r="AR744" s="236"/>
      <c r="AS744" s="177">
        <f t="shared" si="14"/>
        <v>0</v>
      </c>
      <c r="AT744" s="172"/>
      <c r="AU744" s="173"/>
      <c r="AV744" s="173"/>
      <c r="AW744" s="173"/>
      <c r="AX744" s="172"/>
      <c r="AY744" s="172"/>
      <c r="AZ744" s="172"/>
      <c r="BA744" s="172"/>
      <c r="BB744" s="172"/>
      <c r="BC744" s="172"/>
      <c r="BD744" s="172"/>
      <c r="BE744" s="172"/>
      <c r="BF744" s="172"/>
      <c r="BG744" s="172"/>
      <c r="BH744" s="172"/>
      <c r="BI744" s="172"/>
      <c r="BJ744" s="172"/>
      <c r="BK744" s="172"/>
      <c r="BL744" s="172"/>
      <c r="BM744" s="172"/>
      <c r="BN744" s="172"/>
      <c r="BO744" s="172"/>
      <c r="BP744" s="172"/>
      <c r="BQ744" s="172"/>
      <c r="BR744" s="172"/>
      <c r="BS744" s="172"/>
      <c r="BT744" s="172"/>
      <c r="BU744" s="172"/>
      <c r="BV744" s="172"/>
      <c r="BW744" s="172"/>
      <c r="BX744" s="172"/>
      <c r="BY744" s="172"/>
      <c r="BZ744" s="172"/>
      <c r="CA744" s="172"/>
      <c r="CB744" s="172"/>
      <c r="CC744" s="172"/>
      <c r="CD744" s="172"/>
      <c r="CE744" s="172"/>
      <c r="CF744" s="172"/>
      <c r="CG744" s="172"/>
      <c r="CH744" s="172"/>
      <c r="CI744" s="172"/>
      <c r="CJ744" s="172"/>
      <c r="CK744" s="172"/>
      <c r="CL744" s="172"/>
      <c r="CM744" s="172"/>
      <c r="CN744" s="172"/>
      <c r="CO744" s="172"/>
      <c r="CP744" s="172"/>
      <c r="CQ744" s="172"/>
      <c r="CR744" s="172"/>
      <c r="CS744" s="172"/>
      <c r="CT744" s="172"/>
      <c r="CU744" s="172"/>
      <c r="CV744" s="172"/>
      <c r="CW744" s="172"/>
      <c r="CX744" s="172"/>
      <c r="CY744" s="172"/>
      <c r="CZ744" s="172"/>
      <c r="DA744" s="172"/>
      <c r="DB744" s="172"/>
      <c r="DC744" s="172"/>
      <c r="DD744" s="172"/>
      <c r="DE744" s="172"/>
      <c r="DF744" s="172"/>
      <c r="DG744" s="172"/>
      <c r="DH744" s="172"/>
      <c r="DI744" s="172"/>
    </row>
    <row r="745" spans="1:113" s="225" customFormat="1" hidden="1">
      <c r="A745" s="178" t="s">
        <v>989</v>
      </c>
      <c r="B745" s="243"/>
      <c r="C745" s="242"/>
      <c r="D745" s="241"/>
      <c r="E745" s="240"/>
      <c r="F745" s="239"/>
      <c r="G745" s="238"/>
      <c r="H745" s="231"/>
      <c r="I745" s="237"/>
      <c r="J745" s="236"/>
      <c r="K745" s="236"/>
      <c r="L745" s="236"/>
      <c r="M745" s="236"/>
      <c r="N745" s="236"/>
      <c r="O745" s="236"/>
      <c r="P745" s="236"/>
      <c r="Q745" s="236"/>
      <c r="R745" s="236"/>
      <c r="S745" s="236"/>
      <c r="T745" s="236"/>
      <c r="U745" s="236"/>
      <c r="V745" s="236"/>
      <c r="W745" s="236"/>
      <c r="X745" s="236"/>
      <c r="Y745" s="236"/>
      <c r="Z745" s="236"/>
      <c r="AA745" s="236"/>
      <c r="AB745" s="236"/>
      <c r="AC745" s="236"/>
      <c r="AD745" s="236"/>
      <c r="AE745" s="236"/>
      <c r="AF745" s="236"/>
      <c r="AG745" s="236"/>
      <c r="AH745" s="236"/>
      <c r="AI745" s="236"/>
      <c r="AJ745" s="236"/>
      <c r="AK745" s="236"/>
      <c r="AL745" s="236"/>
      <c r="AM745" s="236"/>
      <c r="AN745" s="236"/>
      <c r="AO745" s="236"/>
      <c r="AP745" s="236"/>
      <c r="AQ745" s="236"/>
      <c r="AR745" s="236"/>
      <c r="AS745" s="177">
        <f t="shared" si="14"/>
        <v>0</v>
      </c>
      <c r="AT745" s="172"/>
      <c r="AU745" s="173"/>
      <c r="AV745" s="173"/>
      <c r="AW745" s="173"/>
      <c r="AX745" s="172"/>
      <c r="AY745" s="172"/>
      <c r="AZ745" s="172"/>
      <c r="BA745" s="172"/>
      <c r="BB745" s="172"/>
      <c r="BC745" s="172"/>
      <c r="BD745" s="172"/>
      <c r="BE745" s="172"/>
      <c r="BF745" s="172"/>
      <c r="BG745" s="172"/>
      <c r="BH745" s="172"/>
      <c r="BI745" s="172"/>
      <c r="BJ745" s="172"/>
      <c r="BK745" s="172"/>
      <c r="BL745" s="172"/>
      <c r="BM745" s="172"/>
      <c r="BN745" s="172"/>
      <c r="BO745" s="172"/>
      <c r="BP745" s="172"/>
      <c r="BQ745" s="172"/>
      <c r="BR745" s="172"/>
      <c r="BS745" s="172"/>
      <c r="BT745" s="172"/>
      <c r="BU745" s="172"/>
      <c r="BV745" s="172"/>
      <c r="BW745" s="172"/>
      <c r="BX745" s="172"/>
      <c r="BY745" s="172"/>
      <c r="BZ745" s="172"/>
      <c r="CA745" s="172"/>
      <c r="CB745" s="172"/>
      <c r="CC745" s="172"/>
      <c r="CD745" s="172"/>
      <c r="CE745" s="172"/>
      <c r="CF745" s="172"/>
      <c r="CG745" s="172"/>
      <c r="CH745" s="172"/>
      <c r="CI745" s="172"/>
      <c r="CJ745" s="172"/>
      <c r="CK745" s="172"/>
      <c r="CL745" s="172"/>
      <c r="CM745" s="172"/>
      <c r="CN745" s="172"/>
      <c r="CO745" s="172"/>
      <c r="CP745" s="172"/>
      <c r="CQ745" s="172"/>
      <c r="CR745" s="172"/>
      <c r="CS745" s="172"/>
      <c r="CT745" s="172"/>
      <c r="CU745" s="172"/>
      <c r="CV745" s="172"/>
      <c r="CW745" s="172"/>
      <c r="CX745" s="172"/>
      <c r="CY745" s="172"/>
      <c r="CZ745" s="172"/>
      <c r="DA745" s="172"/>
      <c r="DB745" s="172"/>
      <c r="DC745" s="172"/>
      <c r="DD745" s="172"/>
      <c r="DE745" s="172"/>
      <c r="DF745" s="172"/>
      <c r="DG745" s="172"/>
      <c r="DH745" s="172"/>
      <c r="DI745" s="172"/>
    </row>
    <row r="746" spans="1:113" s="225" customFormat="1" hidden="1">
      <c r="A746" s="178" t="s">
        <v>990</v>
      </c>
      <c r="B746" s="243"/>
      <c r="C746" s="242"/>
      <c r="D746" s="241"/>
      <c r="E746" s="240"/>
      <c r="F746" s="239"/>
      <c r="G746" s="238"/>
      <c r="H746" s="231"/>
      <c r="I746" s="237"/>
      <c r="J746" s="236"/>
      <c r="K746" s="236"/>
      <c r="L746" s="236"/>
      <c r="M746" s="236"/>
      <c r="N746" s="236"/>
      <c r="O746" s="236"/>
      <c r="P746" s="236"/>
      <c r="Q746" s="236"/>
      <c r="R746" s="236"/>
      <c r="S746" s="236"/>
      <c r="T746" s="236"/>
      <c r="U746" s="236"/>
      <c r="V746" s="236"/>
      <c r="W746" s="236"/>
      <c r="X746" s="236"/>
      <c r="Y746" s="236"/>
      <c r="Z746" s="236"/>
      <c r="AA746" s="236"/>
      <c r="AB746" s="236"/>
      <c r="AC746" s="236"/>
      <c r="AD746" s="236"/>
      <c r="AE746" s="236"/>
      <c r="AF746" s="236"/>
      <c r="AG746" s="236"/>
      <c r="AH746" s="236"/>
      <c r="AI746" s="236"/>
      <c r="AJ746" s="236"/>
      <c r="AK746" s="236"/>
      <c r="AL746" s="236"/>
      <c r="AM746" s="236"/>
      <c r="AN746" s="236"/>
      <c r="AO746" s="236"/>
      <c r="AP746" s="236"/>
      <c r="AQ746" s="236"/>
      <c r="AR746" s="236"/>
      <c r="AS746" s="177">
        <f t="shared" si="14"/>
        <v>0</v>
      </c>
      <c r="AT746" s="172"/>
      <c r="AU746" s="173"/>
      <c r="AV746" s="173"/>
      <c r="AW746" s="173"/>
      <c r="AX746" s="172"/>
      <c r="AY746" s="172"/>
      <c r="AZ746" s="172"/>
      <c r="BA746" s="172"/>
      <c r="BB746" s="172"/>
      <c r="BC746" s="172"/>
      <c r="BD746" s="172"/>
      <c r="BE746" s="172"/>
      <c r="BF746" s="172"/>
      <c r="BG746" s="172"/>
      <c r="BH746" s="172"/>
      <c r="BI746" s="172"/>
      <c r="BJ746" s="172"/>
      <c r="BK746" s="172"/>
      <c r="BL746" s="172"/>
      <c r="BM746" s="172"/>
      <c r="BN746" s="172"/>
      <c r="BO746" s="172"/>
      <c r="BP746" s="172"/>
      <c r="BQ746" s="172"/>
      <c r="BR746" s="172"/>
      <c r="BS746" s="172"/>
      <c r="BT746" s="172"/>
      <c r="BU746" s="172"/>
      <c r="BV746" s="172"/>
      <c r="BW746" s="172"/>
      <c r="BX746" s="172"/>
      <c r="BY746" s="172"/>
      <c r="BZ746" s="172"/>
      <c r="CA746" s="172"/>
      <c r="CB746" s="172"/>
      <c r="CC746" s="172"/>
      <c r="CD746" s="172"/>
      <c r="CE746" s="172"/>
      <c r="CF746" s="172"/>
      <c r="CG746" s="172"/>
      <c r="CH746" s="172"/>
      <c r="CI746" s="172"/>
      <c r="CJ746" s="172"/>
      <c r="CK746" s="172"/>
      <c r="CL746" s="172"/>
      <c r="CM746" s="172"/>
      <c r="CN746" s="172"/>
      <c r="CO746" s="172"/>
      <c r="CP746" s="172"/>
      <c r="CQ746" s="172"/>
      <c r="CR746" s="172"/>
      <c r="CS746" s="172"/>
      <c r="CT746" s="172"/>
      <c r="CU746" s="172"/>
      <c r="CV746" s="172"/>
      <c r="CW746" s="172"/>
      <c r="CX746" s="172"/>
      <c r="CY746" s="172"/>
      <c r="CZ746" s="172"/>
      <c r="DA746" s="172"/>
      <c r="DB746" s="172"/>
      <c r="DC746" s="172"/>
      <c r="DD746" s="172"/>
      <c r="DE746" s="172"/>
      <c r="DF746" s="172"/>
      <c r="DG746" s="172"/>
      <c r="DH746" s="172"/>
      <c r="DI746" s="172"/>
    </row>
    <row r="747" spans="1:113" s="225" customFormat="1" hidden="1">
      <c r="A747" s="178" t="s">
        <v>991</v>
      </c>
      <c r="B747" s="243"/>
      <c r="C747" s="242"/>
      <c r="D747" s="241"/>
      <c r="E747" s="240"/>
      <c r="F747" s="239"/>
      <c r="G747" s="238"/>
      <c r="H747" s="231"/>
      <c r="I747" s="237"/>
      <c r="J747" s="236"/>
      <c r="K747" s="236"/>
      <c r="L747" s="236"/>
      <c r="M747" s="236"/>
      <c r="N747" s="236"/>
      <c r="O747" s="236"/>
      <c r="P747" s="236"/>
      <c r="Q747" s="236"/>
      <c r="R747" s="236"/>
      <c r="S747" s="236"/>
      <c r="T747" s="236"/>
      <c r="U747" s="236"/>
      <c r="V747" s="236"/>
      <c r="W747" s="236"/>
      <c r="X747" s="236"/>
      <c r="Y747" s="236"/>
      <c r="Z747" s="236"/>
      <c r="AA747" s="236"/>
      <c r="AB747" s="236"/>
      <c r="AC747" s="236"/>
      <c r="AD747" s="236"/>
      <c r="AE747" s="236"/>
      <c r="AF747" s="236"/>
      <c r="AG747" s="236"/>
      <c r="AH747" s="236"/>
      <c r="AI747" s="236"/>
      <c r="AJ747" s="236"/>
      <c r="AK747" s="236"/>
      <c r="AL747" s="236"/>
      <c r="AM747" s="236"/>
      <c r="AN747" s="236"/>
      <c r="AO747" s="236"/>
      <c r="AP747" s="236"/>
      <c r="AQ747" s="236"/>
      <c r="AR747" s="236"/>
      <c r="AS747" s="177">
        <f t="shared" si="14"/>
        <v>0</v>
      </c>
      <c r="AT747" s="172"/>
      <c r="AU747" s="173"/>
      <c r="AV747" s="173"/>
      <c r="AW747" s="173"/>
      <c r="AX747" s="172"/>
      <c r="AY747" s="172"/>
      <c r="AZ747" s="172"/>
      <c r="BA747" s="172"/>
      <c r="BB747" s="172"/>
      <c r="BC747" s="172"/>
      <c r="BD747" s="172"/>
      <c r="BE747" s="172"/>
      <c r="BF747" s="172"/>
      <c r="BG747" s="172"/>
      <c r="BH747" s="172"/>
      <c r="BI747" s="172"/>
      <c r="BJ747" s="172"/>
      <c r="BK747" s="172"/>
      <c r="BL747" s="172"/>
      <c r="BM747" s="172"/>
      <c r="BN747" s="172"/>
      <c r="BO747" s="172"/>
      <c r="BP747" s="172"/>
      <c r="BQ747" s="172"/>
      <c r="BR747" s="172"/>
      <c r="BS747" s="172"/>
      <c r="BT747" s="172"/>
      <c r="BU747" s="172"/>
      <c r="BV747" s="172"/>
      <c r="BW747" s="172"/>
      <c r="BX747" s="172"/>
      <c r="BY747" s="172"/>
      <c r="BZ747" s="172"/>
      <c r="CA747" s="172"/>
      <c r="CB747" s="172"/>
      <c r="CC747" s="172"/>
      <c r="CD747" s="172"/>
      <c r="CE747" s="172"/>
      <c r="CF747" s="172"/>
      <c r="CG747" s="172"/>
      <c r="CH747" s="172"/>
      <c r="CI747" s="172"/>
      <c r="CJ747" s="172"/>
      <c r="CK747" s="172"/>
      <c r="CL747" s="172"/>
      <c r="CM747" s="172"/>
      <c r="CN747" s="172"/>
      <c r="CO747" s="172"/>
      <c r="CP747" s="172"/>
      <c r="CQ747" s="172"/>
      <c r="CR747" s="172"/>
      <c r="CS747" s="172"/>
      <c r="CT747" s="172"/>
      <c r="CU747" s="172"/>
      <c r="CV747" s="172"/>
      <c r="CW747" s="172"/>
      <c r="CX747" s="172"/>
      <c r="CY747" s="172"/>
      <c r="CZ747" s="172"/>
      <c r="DA747" s="172"/>
      <c r="DB747" s="172"/>
      <c r="DC747" s="172"/>
      <c r="DD747" s="172"/>
      <c r="DE747" s="172"/>
      <c r="DF747" s="172"/>
      <c r="DG747" s="172"/>
      <c r="DH747" s="172"/>
      <c r="DI747" s="172"/>
    </row>
    <row r="748" spans="1:113" s="225" customFormat="1" hidden="1">
      <c r="A748" s="178" t="s">
        <v>992</v>
      </c>
      <c r="B748" s="243"/>
      <c r="C748" s="242"/>
      <c r="D748" s="241"/>
      <c r="E748" s="240"/>
      <c r="F748" s="239"/>
      <c r="G748" s="238"/>
      <c r="H748" s="231"/>
      <c r="I748" s="237"/>
      <c r="J748" s="236"/>
      <c r="K748" s="236"/>
      <c r="L748" s="236"/>
      <c r="M748" s="236"/>
      <c r="N748" s="236"/>
      <c r="O748" s="236"/>
      <c r="P748" s="236"/>
      <c r="Q748" s="236"/>
      <c r="R748" s="236"/>
      <c r="S748" s="236"/>
      <c r="T748" s="236"/>
      <c r="U748" s="236"/>
      <c r="V748" s="236"/>
      <c r="W748" s="236"/>
      <c r="X748" s="236"/>
      <c r="Y748" s="236"/>
      <c r="Z748" s="236"/>
      <c r="AA748" s="236"/>
      <c r="AB748" s="236"/>
      <c r="AC748" s="236"/>
      <c r="AD748" s="236"/>
      <c r="AE748" s="236"/>
      <c r="AF748" s="236"/>
      <c r="AG748" s="236"/>
      <c r="AH748" s="236"/>
      <c r="AI748" s="236"/>
      <c r="AJ748" s="236"/>
      <c r="AK748" s="236"/>
      <c r="AL748" s="236"/>
      <c r="AM748" s="236"/>
      <c r="AN748" s="236"/>
      <c r="AO748" s="236"/>
      <c r="AP748" s="236"/>
      <c r="AQ748" s="236"/>
      <c r="AR748" s="236"/>
      <c r="AS748" s="177">
        <f t="shared" si="14"/>
        <v>0</v>
      </c>
      <c r="AT748" s="172"/>
      <c r="AU748" s="173"/>
      <c r="AV748" s="173"/>
      <c r="AW748" s="173"/>
      <c r="AX748" s="172"/>
      <c r="AY748" s="172"/>
      <c r="AZ748" s="172"/>
      <c r="BA748" s="172"/>
      <c r="BB748" s="172"/>
      <c r="BC748" s="172"/>
      <c r="BD748" s="172"/>
      <c r="BE748" s="172"/>
      <c r="BF748" s="172"/>
      <c r="BG748" s="172"/>
      <c r="BH748" s="172"/>
      <c r="BI748" s="172"/>
      <c r="BJ748" s="172"/>
      <c r="BK748" s="172"/>
      <c r="BL748" s="172"/>
      <c r="BM748" s="172"/>
      <c r="BN748" s="172"/>
      <c r="BO748" s="172"/>
      <c r="BP748" s="172"/>
      <c r="BQ748" s="172"/>
      <c r="BR748" s="172"/>
      <c r="BS748" s="172"/>
      <c r="BT748" s="172"/>
      <c r="BU748" s="172"/>
      <c r="BV748" s="172"/>
      <c r="BW748" s="172"/>
      <c r="BX748" s="172"/>
      <c r="BY748" s="172"/>
      <c r="BZ748" s="172"/>
      <c r="CA748" s="172"/>
      <c r="CB748" s="172"/>
      <c r="CC748" s="172"/>
      <c r="CD748" s="172"/>
      <c r="CE748" s="172"/>
      <c r="CF748" s="172"/>
      <c r="CG748" s="172"/>
      <c r="CH748" s="172"/>
      <c r="CI748" s="172"/>
      <c r="CJ748" s="172"/>
      <c r="CK748" s="172"/>
      <c r="CL748" s="172"/>
      <c r="CM748" s="172"/>
      <c r="CN748" s="172"/>
      <c r="CO748" s="172"/>
      <c r="CP748" s="172"/>
      <c r="CQ748" s="172"/>
      <c r="CR748" s="172"/>
      <c r="CS748" s="172"/>
      <c r="CT748" s="172"/>
      <c r="CU748" s="172"/>
      <c r="CV748" s="172"/>
      <c r="CW748" s="172"/>
      <c r="CX748" s="172"/>
      <c r="CY748" s="172"/>
      <c r="CZ748" s="172"/>
      <c r="DA748" s="172"/>
      <c r="DB748" s="172"/>
      <c r="DC748" s="172"/>
      <c r="DD748" s="172"/>
      <c r="DE748" s="172"/>
      <c r="DF748" s="172"/>
      <c r="DG748" s="172"/>
      <c r="DH748" s="172"/>
      <c r="DI748" s="172"/>
    </row>
    <row r="749" spans="1:113" s="225" customFormat="1" hidden="1">
      <c r="A749" s="178" t="s">
        <v>993</v>
      </c>
      <c r="B749" s="243"/>
      <c r="C749" s="242"/>
      <c r="D749" s="241"/>
      <c r="E749" s="240"/>
      <c r="F749" s="239"/>
      <c r="G749" s="238"/>
      <c r="H749" s="231"/>
      <c r="I749" s="237"/>
      <c r="J749" s="236"/>
      <c r="K749" s="236"/>
      <c r="L749" s="236"/>
      <c r="M749" s="236"/>
      <c r="N749" s="236"/>
      <c r="O749" s="236"/>
      <c r="P749" s="236"/>
      <c r="Q749" s="236"/>
      <c r="R749" s="236"/>
      <c r="S749" s="236"/>
      <c r="T749" s="236"/>
      <c r="U749" s="236"/>
      <c r="V749" s="236"/>
      <c r="W749" s="236"/>
      <c r="X749" s="236"/>
      <c r="Y749" s="236"/>
      <c r="Z749" s="236"/>
      <c r="AA749" s="236"/>
      <c r="AB749" s="236"/>
      <c r="AC749" s="236"/>
      <c r="AD749" s="236"/>
      <c r="AE749" s="236"/>
      <c r="AF749" s="236"/>
      <c r="AG749" s="236"/>
      <c r="AH749" s="236"/>
      <c r="AI749" s="236"/>
      <c r="AJ749" s="236"/>
      <c r="AK749" s="236"/>
      <c r="AL749" s="236"/>
      <c r="AM749" s="236"/>
      <c r="AN749" s="236"/>
      <c r="AO749" s="236"/>
      <c r="AP749" s="236"/>
      <c r="AQ749" s="236"/>
      <c r="AR749" s="236"/>
      <c r="AS749" s="177">
        <f t="shared" si="14"/>
        <v>0</v>
      </c>
      <c r="AT749" s="172"/>
      <c r="AU749" s="173"/>
      <c r="AV749" s="173"/>
      <c r="AW749" s="173"/>
      <c r="AX749" s="172"/>
      <c r="AY749" s="172"/>
      <c r="AZ749" s="172"/>
      <c r="BA749" s="172"/>
      <c r="BB749" s="172"/>
      <c r="BC749" s="172"/>
      <c r="BD749" s="172"/>
      <c r="BE749" s="172"/>
      <c r="BF749" s="172"/>
      <c r="BG749" s="172"/>
      <c r="BH749" s="172"/>
      <c r="BI749" s="172"/>
      <c r="BJ749" s="172"/>
      <c r="BK749" s="172"/>
      <c r="BL749" s="172"/>
      <c r="BM749" s="172"/>
      <c r="BN749" s="172"/>
      <c r="BO749" s="172"/>
      <c r="BP749" s="172"/>
      <c r="BQ749" s="172"/>
      <c r="BR749" s="172"/>
      <c r="BS749" s="172"/>
      <c r="BT749" s="172"/>
      <c r="BU749" s="172"/>
      <c r="BV749" s="172"/>
      <c r="BW749" s="172"/>
      <c r="BX749" s="172"/>
      <c r="BY749" s="172"/>
      <c r="BZ749" s="172"/>
      <c r="CA749" s="172"/>
      <c r="CB749" s="172"/>
      <c r="CC749" s="172"/>
      <c r="CD749" s="172"/>
      <c r="CE749" s="172"/>
      <c r="CF749" s="172"/>
      <c r="CG749" s="172"/>
      <c r="CH749" s="172"/>
      <c r="CI749" s="172"/>
      <c r="CJ749" s="172"/>
      <c r="CK749" s="172"/>
      <c r="CL749" s="172"/>
      <c r="CM749" s="172"/>
      <c r="CN749" s="172"/>
      <c r="CO749" s="172"/>
      <c r="CP749" s="172"/>
      <c r="CQ749" s="172"/>
      <c r="CR749" s="172"/>
      <c r="CS749" s="172"/>
      <c r="CT749" s="172"/>
      <c r="CU749" s="172"/>
      <c r="CV749" s="172"/>
      <c r="CW749" s="172"/>
      <c r="CX749" s="172"/>
      <c r="CY749" s="172"/>
      <c r="CZ749" s="172"/>
      <c r="DA749" s="172"/>
      <c r="DB749" s="172"/>
      <c r="DC749" s="172"/>
      <c r="DD749" s="172"/>
      <c r="DE749" s="172"/>
      <c r="DF749" s="172"/>
      <c r="DG749" s="172"/>
      <c r="DH749" s="172"/>
      <c r="DI749" s="172"/>
    </row>
    <row r="750" spans="1:113" s="225" customFormat="1" hidden="1">
      <c r="A750" s="178" t="s">
        <v>994</v>
      </c>
      <c r="B750" s="243"/>
      <c r="C750" s="242"/>
      <c r="D750" s="241"/>
      <c r="E750" s="240"/>
      <c r="F750" s="239"/>
      <c r="G750" s="238"/>
      <c r="H750" s="231"/>
      <c r="I750" s="237"/>
      <c r="J750" s="236"/>
      <c r="K750" s="236"/>
      <c r="L750" s="236"/>
      <c r="M750" s="236"/>
      <c r="N750" s="236"/>
      <c r="O750" s="236"/>
      <c r="P750" s="236"/>
      <c r="Q750" s="236"/>
      <c r="R750" s="236"/>
      <c r="S750" s="236"/>
      <c r="T750" s="236"/>
      <c r="U750" s="236"/>
      <c r="V750" s="236"/>
      <c r="W750" s="236"/>
      <c r="X750" s="236"/>
      <c r="Y750" s="236"/>
      <c r="Z750" s="236"/>
      <c r="AA750" s="236"/>
      <c r="AB750" s="236"/>
      <c r="AC750" s="236"/>
      <c r="AD750" s="236"/>
      <c r="AE750" s="236"/>
      <c r="AF750" s="236"/>
      <c r="AG750" s="236"/>
      <c r="AH750" s="236"/>
      <c r="AI750" s="236"/>
      <c r="AJ750" s="236"/>
      <c r="AK750" s="236"/>
      <c r="AL750" s="236"/>
      <c r="AM750" s="236"/>
      <c r="AN750" s="236"/>
      <c r="AO750" s="236"/>
      <c r="AP750" s="236"/>
      <c r="AQ750" s="236"/>
      <c r="AR750" s="236"/>
      <c r="AS750" s="177">
        <f t="shared" si="14"/>
        <v>0</v>
      </c>
      <c r="AT750" s="172"/>
      <c r="AU750" s="173"/>
      <c r="AV750" s="173"/>
      <c r="AW750" s="173"/>
      <c r="AX750" s="172"/>
      <c r="AY750" s="172"/>
      <c r="AZ750" s="172"/>
      <c r="BA750" s="172"/>
      <c r="BB750" s="172"/>
      <c r="BC750" s="172"/>
      <c r="BD750" s="172"/>
      <c r="BE750" s="172"/>
      <c r="BF750" s="172"/>
      <c r="BG750" s="172"/>
      <c r="BH750" s="172"/>
      <c r="BI750" s="172"/>
      <c r="BJ750" s="172"/>
      <c r="BK750" s="172"/>
      <c r="BL750" s="172"/>
      <c r="BM750" s="172"/>
      <c r="BN750" s="172"/>
      <c r="BO750" s="172"/>
      <c r="BP750" s="172"/>
      <c r="BQ750" s="172"/>
      <c r="BR750" s="172"/>
      <c r="BS750" s="172"/>
      <c r="BT750" s="172"/>
      <c r="BU750" s="172"/>
      <c r="BV750" s="172"/>
      <c r="BW750" s="172"/>
      <c r="BX750" s="172"/>
      <c r="BY750" s="172"/>
      <c r="BZ750" s="172"/>
      <c r="CA750" s="172"/>
      <c r="CB750" s="172"/>
      <c r="CC750" s="172"/>
      <c r="CD750" s="172"/>
      <c r="CE750" s="172"/>
      <c r="CF750" s="172"/>
      <c r="CG750" s="172"/>
      <c r="CH750" s="172"/>
      <c r="CI750" s="172"/>
      <c r="CJ750" s="172"/>
      <c r="CK750" s="172"/>
      <c r="CL750" s="172"/>
      <c r="CM750" s="172"/>
      <c r="CN750" s="172"/>
      <c r="CO750" s="172"/>
      <c r="CP750" s="172"/>
      <c r="CQ750" s="172"/>
      <c r="CR750" s="172"/>
      <c r="CS750" s="172"/>
      <c r="CT750" s="172"/>
      <c r="CU750" s="172"/>
      <c r="CV750" s="172"/>
      <c r="CW750" s="172"/>
      <c r="CX750" s="172"/>
      <c r="CY750" s="172"/>
      <c r="CZ750" s="172"/>
      <c r="DA750" s="172"/>
      <c r="DB750" s="172"/>
      <c r="DC750" s="172"/>
      <c r="DD750" s="172"/>
      <c r="DE750" s="172"/>
      <c r="DF750" s="172"/>
      <c r="DG750" s="172"/>
      <c r="DH750" s="172"/>
      <c r="DI750" s="172"/>
    </row>
    <row r="751" spans="1:113" s="225" customFormat="1" hidden="1">
      <c r="A751" s="178" t="s">
        <v>995</v>
      </c>
      <c r="B751" s="243"/>
      <c r="C751" s="242"/>
      <c r="D751" s="241"/>
      <c r="E751" s="240"/>
      <c r="F751" s="239"/>
      <c r="G751" s="238"/>
      <c r="H751" s="231"/>
      <c r="I751" s="237"/>
      <c r="J751" s="236"/>
      <c r="K751" s="236"/>
      <c r="L751" s="236"/>
      <c r="M751" s="236"/>
      <c r="N751" s="236"/>
      <c r="O751" s="236"/>
      <c r="P751" s="236"/>
      <c r="Q751" s="236"/>
      <c r="R751" s="236"/>
      <c r="S751" s="236"/>
      <c r="T751" s="236"/>
      <c r="U751" s="236"/>
      <c r="V751" s="236"/>
      <c r="W751" s="236"/>
      <c r="X751" s="236"/>
      <c r="Y751" s="236"/>
      <c r="Z751" s="236"/>
      <c r="AA751" s="236"/>
      <c r="AB751" s="236"/>
      <c r="AC751" s="236"/>
      <c r="AD751" s="236"/>
      <c r="AE751" s="236"/>
      <c r="AF751" s="236"/>
      <c r="AG751" s="236"/>
      <c r="AH751" s="236"/>
      <c r="AI751" s="236"/>
      <c r="AJ751" s="236"/>
      <c r="AK751" s="236"/>
      <c r="AL751" s="236"/>
      <c r="AM751" s="236"/>
      <c r="AN751" s="236"/>
      <c r="AO751" s="236"/>
      <c r="AP751" s="236"/>
      <c r="AQ751" s="236"/>
      <c r="AR751" s="236"/>
      <c r="AS751" s="177">
        <f t="shared" si="14"/>
        <v>0</v>
      </c>
      <c r="AT751" s="172"/>
      <c r="AU751" s="173"/>
      <c r="AV751" s="173"/>
      <c r="AW751" s="173"/>
      <c r="AX751" s="172"/>
      <c r="AY751" s="172"/>
      <c r="AZ751" s="172"/>
      <c r="BA751" s="172"/>
      <c r="BB751" s="172"/>
      <c r="BC751" s="172"/>
      <c r="BD751" s="172"/>
      <c r="BE751" s="172"/>
      <c r="BF751" s="172"/>
      <c r="BG751" s="172"/>
      <c r="BH751" s="172"/>
      <c r="BI751" s="172"/>
      <c r="BJ751" s="172"/>
      <c r="BK751" s="172"/>
      <c r="BL751" s="172"/>
      <c r="BM751" s="172"/>
      <c r="BN751" s="172"/>
      <c r="BO751" s="172"/>
      <c r="BP751" s="172"/>
      <c r="BQ751" s="172"/>
      <c r="BR751" s="172"/>
      <c r="BS751" s="172"/>
      <c r="BT751" s="172"/>
      <c r="BU751" s="172"/>
      <c r="BV751" s="172"/>
      <c r="BW751" s="172"/>
      <c r="BX751" s="172"/>
      <c r="BY751" s="172"/>
      <c r="BZ751" s="172"/>
      <c r="CA751" s="172"/>
      <c r="CB751" s="172"/>
      <c r="CC751" s="172"/>
      <c r="CD751" s="172"/>
      <c r="CE751" s="172"/>
      <c r="CF751" s="172"/>
      <c r="CG751" s="172"/>
      <c r="CH751" s="172"/>
      <c r="CI751" s="172"/>
      <c r="CJ751" s="172"/>
      <c r="CK751" s="172"/>
      <c r="CL751" s="172"/>
      <c r="CM751" s="172"/>
      <c r="CN751" s="172"/>
      <c r="CO751" s="172"/>
      <c r="CP751" s="172"/>
      <c r="CQ751" s="172"/>
      <c r="CR751" s="172"/>
      <c r="CS751" s="172"/>
      <c r="CT751" s="172"/>
      <c r="CU751" s="172"/>
      <c r="CV751" s="172"/>
      <c r="CW751" s="172"/>
      <c r="CX751" s="172"/>
      <c r="CY751" s="172"/>
      <c r="CZ751" s="172"/>
      <c r="DA751" s="172"/>
      <c r="DB751" s="172"/>
      <c r="DC751" s="172"/>
      <c r="DD751" s="172"/>
      <c r="DE751" s="172"/>
      <c r="DF751" s="172"/>
      <c r="DG751" s="172"/>
      <c r="DH751" s="172"/>
      <c r="DI751" s="172"/>
    </row>
    <row r="752" spans="1:113" hidden="1">
      <c r="A752" s="178" t="s">
        <v>996</v>
      </c>
      <c r="B752" s="243"/>
      <c r="C752" s="242"/>
      <c r="D752" s="241"/>
      <c r="E752" s="240"/>
      <c r="F752" s="239"/>
      <c r="G752" s="238"/>
      <c r="H752" s="231"/>
      <c r="I752" s="237"/>
      <c r="J752" s="236"/>
      <c r="K752" s="236"/>
      <c r="L752" s="236"/>
      <c r="M752" s="236"/>
      <c r="N752" s="236"/>
      <c r="O752" s="236"/>
      <c r="P752" s="236"/>
      <c r="Q752" s="236"/>
      <c r="R752" s="236"/>
      <c r="S752" s="236"/>
      <c r="T752" s="236"/>
      <c r="U752" s="236"/>
      <c r="V752" s="236"/>
      <c r="W752" s="236"/>
      <c r="X752" s="236"/>
      <c r="Y752" s="236"/>
      <c r="Z752" s="236"/>
      <c r="AA752" s="236"/>
      <c r="AB752" s="236"/>
      <c r="AC752" s="236"/>
      <c r="AD752" s="236"/>
      <c r="AE752" s="236"/>
      <c r="AF752" s="236"/>
      <c r="AG752" s="236"/>
      <c r="AH752" s="236"/>
      <c r="AI752" s="236"/>
      <c r="AJ752" s="236"/>
      <c r="AK752" s="236"/>
      <c r="AL752" s="236"/>
      <c r="AM752" s="236"/>
      <c r="AN752" s="236"/>
      <c r="AO752" s="236"/>
      <c r="AP752" s="236"/>
      <c r="AQ752" s="236"/>
      <c r="AR752" s="236"/>
      <c r="AS752" s="177">
        <f t="shared" si="14"/>
        <v>0</v>
      </c>
    </row>
    <row r="753" spans="1:113" hidden="1">
      <c r="A753" s="178" t="s">
        <v>997</v>
      </c>
      <c r="B753" s="243"/>
      <c r="C753" s="242"/>
      <c r="D753" s="241"/>
      <c r="E753" s="240"/>
      <c r="F753" s="239"/>
      <c r="G753" s="238"/>
      <c r="H753" s="231"/>
      <c r="I753" s="237"/>
      <c r="J753" s="236"/>
      <c r="K753" s="236"/>
      <c r="L753" s="236"/>
      <c r="M753" s="236"/>
      <c r="N753" s="236"/>
      <c r="O753" s="236"/>
      <c r="P753" s="236"/>
      <c r="Q753" s="236"/>
      <c r="R753" s="236"/>
      <c r="S753" s="236"/>
      <c r="T753" s="236"/>
      <c r="U753" s="236"/>
      <c r="V753" s="236"/>
      <c r="W753" s="236"/>
      <c r="X753" s="236"/>
      <c r="Y753" s="236"/>
      <c r="Z753" s="236"/>
      <c r="AA753" s="236"/>
      <c r="AB753" s="236"/>
      <c r="AC753" s="236"/>
      <c r="AD753" s="236"/>
      <c r="AE753" s="236"/>
      <c r="AF753" s="236"/>
      <c r="AG753" s="236"/>
      <c r="AH753" s="236"/>
      <c r="AI753" s="236"/>
      <c r="AJ753" s="236"/>
      <c r="AK753" s="236"/>
      <c r="AL753" s="236"/>
      <c r="AM753" s="236"/>
      <c r="AN753" s="236"/>
      <c r="AO753" s="236"/>
      <c r="AP753" s="236"/>
      <c r="AQ753" s="236"/>
      <c r="AR753" s="236"/>
      <c r="AS753" s="177">
        <f t="shared" si="14"/>
        <v>0</v>
      </c>
    </row>
    <row r="754" spans="1:113" s="225" customFormat="1" hidden="1">
      <c r="A754" s="178" t="s">
        <v>998</v>
      </c>
      <c r="B754" s="243"/>
      <c r="C754" s="242"/>
      <c r="D754" s="241"/>
      <c r="E754" s="240"/>
      <c r="F754" s="239"/>
      <c r="G754" s="238"/>
      <c r="H754" s="231"/>
      <c r="I754" s="237"/>
      <c r="J754" s="236"/>
      <c r="K754" s="236"/>
      <c r="L754" s="236"/>
      <c r="M754" s="236"/>
      <c r="N754" s="236"/>
      <c r="O754" s="236"/>
      <c r="P754" s="236"/>
      <c r="Q754" s="236"/>
      <c r="R754" s="236"/>
      <c r="S754" s="236"/>
      <c r="T754" s="236"/>
      <c r="U754" s="236"/>
      <c r="V754" s="236"/>
      <c r="W754" s="236"/>
      <c r="X754" s="236"/>
      <c r="Y754" s="236"/>
      <c r="Z754" s="236"/>
      <c r="AA754" s="236"/>
      <c r="AB754" s="236"/>
      <c r="AC754" s="236"/>
      <c r="AD754" s="236"/>
      <c r="AE754" s="236"/>
      <c r="AF754" s="236"/>
      <c r="AG754" s="236"/>
      <c r="AH754" s="236"/>
      <c r="AI754" s="236"/>
      <c r="AJ754" s="236"/>
      <c r="AK754" s="236"/>
      <c r="AL754" s="236"/>
      <c r="AM754" s="236"/>
      <c r="AN754" s="236"/>
      <c r="AO754" s="236"/>
      <c r="AP754" s="236"/>
      <c r="AQ754" s="236"/>
      <c r="AR754" s="236"/>
      <c r="AS754" s="177">
        <f t="shared" si="14"/>
        <v>0</v>
      </c>
      <c r="AT754" s="172"/>
      <c r="AU754" s="173"/>
      <c r="AV754" s="173"/>
      <c r="AW754" s="173"/>
      <c r="AX754" s="172"/>
      <c r="AY754" s="172"/>
      <c r="AZ754" s="172"/>
      <c r="BA754" s="172"/>
      <c r="BB754" s="172"/>
      <c r="BC754" s="172"/>
      <c r="BD754" s="172"/>
      <c r="BE754" s="172"/>
      <c r="BF754" s="172"/>
      <c r="BG754" s="172"/>
      <c r="BH754" s="172"/>
      <c r="BI754" s="172"/>
      <c r="BJ754" s="172"/>
      <c r="BK754" s="172"/>
      <c r="BL754" s="172"/>
      <c r="BM754" s="172"/>
      <c r="BN754" s="172"/>
      <c r="BO754" s="172"/>
      <c r="BP754" s="172"/>
      <c r="BQ754" s="172"/>
      <c r="BR754" s="172"/>
      <c r="BS754" s="172"/>
      <c r="BT754" s="172"/>
      <c r="BU754" s="172"/>
      <c r="BV754" s="172"/>
      <c r="BW754" s="172"/>
      <c r="BX754" s="172"/>
      <c r="BY754" s="172"/>
      <c r="BZ754" s="172"/>
      <c r="CA754" s="172"/>
      <c r="CB754" s="172"/>
      <c r="CC754" s="172"/>
      <c r="CD754" s="172"/>
      <c r="CE754" s="172"/>
      <c r="CF754" s="172"/>
      <c r="CG754" s="172"/>
      <c r="CH754" s="172"/>
      <c r="CI754" s="172"/>
      <c r="CJ754" s="172"/>
      <c r="CK754" s="172"/>
      <c r="CL754" s="172"/>
      <c r="CM754" s="172"/>
      <c r="CN754" s="172"/>
      <c r="CO754" s="172"/>
      <c r="CP754" s="172"/>
      <c r="CQ754" s="172"/>
      <c r="CR754" s="172"/>
      <c r="CS754" s="172"/>
      <c r="CT754" s="172"/>
      <c r="CU754" s="172"/>
      <c r="CV754" s="172"/>
      <c r="CW754" s="172"/>
      <c r="CX754" s="172"/>
      <c r="CY754" s="172"/>
      <c r="CZ754" s="172"/>
      <c r="DA754" s="172"/>
      <c r="DB754" s="172"/>
      <c r="DC754" s="172"/>
      <c r="DD754" s="172"/>
      <c r="DE754" s="172"/>
      <c r="DF754" s="172"/>
      <c r="DG754" s="172"/>
      <c r="DH754" s="172"/>
      <c r="DI754" s="172"/>
    </row>
    <row r="755" spans="1:113" s="225" customFormat="1" hidden="1">
      <c r="A755" s="178" t="s">
        <v>999</v>
      </c>
      <c r="B755" s="243"/>
      <c r="C755" s="242"/>
      <c r="D755" s="241"/>
      <c r="E755" s="240"/>
      <c r="F755" s="239"/>
      <c r="G755" s="238"/>
      <c r="H755" s="231"/>
      <c r="I755" s="237"/>
      <c r="J755" s="236"/>
      <c r="K755" s="236"/>
      <c r="L755" s="236"/>
      <c r="M755" s="236"/>
      <c r="N755" s="236"/>
      <c r="O755" s="236"/>
      <c r="P755" s="236"/>
      <c r="Q755" s="236"/>
      <c r="R755" s="236"/>
      <c r="S755" s="236"/>
      <c r="T755" s="236"/>
      <c r="U755" s="236"/>
      <c r="V755" s="236"/>
      <c r="W755" s="236"/>
      <c r="X755" s="236"/>
      <c r="Y755" s="236"/>
      <c r="Z755" s="236"/>
      <c r="AA755" s="236"/>
      <c r="AB755" s="236"/>
      <c r="AC755" s="236"/>
      <c r="AD755" s="236"/>
      <c r="AE755" s="236"/>
      <c r="AF755" s="236"/>
      <c r="AG755" s="236"/>
      <c r="AH755" s="236"/>
      <c r="AI755" s="236"/>
      <c r="AJ755" s="236"/>
      <c r="AK755" s="236"/>
      <c r="AL755" s="236"/>
      <c r="AM755" s="236"/>
      <c r="AN755" s="236"/>
      <c r="AO755" s="236"/>
      <c r="AP755" s="236"/>
      <c r="AQ755" s="236"/>
      <c r="AR755" s="236"/>
      <c r="AS755" s="177">
        <f t="shared" si="14"/>
        <v>0</v>
      </c>
      <c r="AT755" s="172"/>
      <c r="AU755" s="173"/>
      <c r="AV755" s="173"/>
      <c r="AW755" s="173"/>
      <c r="AX755" s="172"/>
      <c r="AY755" s="172"/>
      <c r="AZ755" s="172"/>
      <c r="BA755" s="172"/>
      <c r="BB755" s="172"/>
      <c r="BC755" s="172"/>
      <c r="BD755" s="172"/>
      <c r="BE755" s="172"/>
      <c r="BF755" s="172"/>
      <c r="BG755" s="172"/>
      <c r="BH755" s="172"/>
      <c r="BI755" s="172"/>
      <c r="BJ755" s="172"/>
      <c r="BK755" s="172"/>
      <c r="BL755" s="172"/>
      <c r="BM755" s="172"/>
      <c r="BN755" s="172"/>
      <c r="BO755" s="172"/>
      <c r="BP755" s="172"/>
      <c r="BQ755" s="172"/>
      <c r="BR755" s="172"/>
      <c r="BS755" s="172"/>
      <c r="BT755" s="172"/>
      <c r="BU755" s="172"/>
      <c r="BV755" s="172"/>
      <c r="BW755" s="172"/>
      <c r="BX755" s="172"/>
      <c r="BY755" s="172"/>
      <c r="BZ755" s="172"/>
      <c r="CA755" s="172"/>
      <c r="CB755" s="172"/>
      <c r="CC755" s="172"/>
      <c r="CD755" s="172"/>
      <c r="CE755" s="172"/>
      <c r="CF755" s="172"/>
      <c r="CG755" s="172"/>
      <c r="CH755" s="172"/>
      <c r="CI755" s="172"/>
      <c r="CJ755" s="172"/>
      <c r="CK755" s="172"/>
      <c r="CL755" s="172"/>
      <c r="CM755" s="172"/>
      <c r="CN755" s="172"/>
      <c r="CO755" s="172"/>
      <c r="CP755" s="172"/>
      <c r="CQ755" s="172"/>
      <c r="CR755" s="172"/>
      <c r="CS755" s="172"/>
      <c r="CT755" s="172"/>
      <c r="CU755" s="172"/>
      <c r="CV755" s="172"/>
      <c r="CW755" s="172"/>
      <c r="CX755" s="172"/>
      <c r="CY755" s="172"/>
      <c r="CZ755" s="172"/>
      <c r="DA755" s="172"/>
      <c r="DB755" s="172"/>
      <c r="DC755" s="172"/>
      <c r="DD755" s="172"/>
      <c r="DE755" s="172"/>
      <c r="DF755" s="172"/>
      <c r="DG755" s="172"/>
      <c r="DH755" s="172"/>
      <c r="DI755" s="172"/>
    </row>
    <row r="756" spans="1:113" s="225" customFormat="1" hidden="1">
      <c r="A756" s="178" t="s">
        <v>1000</v>
      </c>
      <c r="B756" s="243"/>
      <c r="C756" s="242"/>
      <c r="D756" s="241"/>
      <c r="E756" s="240"/>
      <c r="F756" s="239"/>
      <c r="G756" s="238"/>
      <c r="H756" s="231"/>
      <c r="I756" s="237"/>
      <c r="J756" s="236"/>
      <c r="K756" s="236"/>
      <c r="L756" s="236"/>
      <c r="M756" s="236"/>
      <c r="N756" s="236"/>
      <c r="O756" s="236"/>
      <c r="P756" s="236"/>
      <c r="Q756" s="236"/>
      <c r="R756" s="236"/>
      <c r="S756" s="236"/>
      <c r="T756" s="236"/>
      <c r="U756" s="236"/>
      <c r="V756" s="236"/>
      <c r="W756" s="236"/>
      <c r="X756" s="236"/>
      <c r="Y756" s="236"/>
      <c r="Z756" s="236"/>
      <c r="AA756" s="236"/>
      <c r="AB756" s="236"/>
      <c r="AC756" s="236"/>
      <c r="AD756" s="236"/>
      <c r="AE756" s="236"/>
      <c r="AF756" s="236"/>
      <c r="AG756" s="236"/>
      <c r="AH756" s="236"/>
      <c r="AI756" s="236"/>
      <c r="AJ756" s="236"/>
      <c r="AK756" s="236"/>
      <c r="AL756" s="236"/>
      <c r="AM756" s="236"/>
      <c r="AN756" s="236"/>
      <c r="AO756" s="236"/>
      <c r="AP756" s="236"/>
      <c r="AQ756" s="236"/>
      <c r="AR756" s="236"/>
      <c r="AS756" s="177">
        <f t="shared" si="14"/>
        <v>0</v>
      </c>
      <c r="AT756" s="172"/>
      <c r="AU756" s="173"/>
      <c r="AV756" s="173"/>
      <c r="AW756" s="173"/>
      <c r="AX756" s="172"/>
      <c r="AY756" s="172"/>
      <c r="AZ756" s="172"/>
      <c r="BA756" s="172"/>
      <c r="BB756" s="172"/>
      <c r="BC756" s="172"/>
      <c r="BD756" s="172"/>
      <c r="BE756" s="172"/>
      <c r="BF756" s="172"/>
      <c r="BG756" s="172"/>
      <c r="BH756" s="172"/>
      <c r="BI756" s="172"/>
      <c r="BJ756" s="172"/>
      <c r="BK756" s="172"/>
      <c r="BL756" s="172"/>
      <c r="BM756" s="172"/>
      <c r="BN756" s="172"/>
      <c r="BO756" s="172"/>
      <c r="BP756" s="172"/>
      <c r="BQ756" s="172"/>
      <c r="BR756" s="172"/>
      <c r="BS756" s="172"/>
      <c r="BT756" s="172"/>
      <c r="BU756" s="172"/>
      <c r="BV756" s="172"/>
      <c r="BW756" s="172"/>
      <c r="BX756" s="172"/>
      <c r="BY756" s="172"/>
      <c r="BZ756" s="172"/>
      <c r="CA756" s="172"/>
      <c r="CB756" s="172"/>
      <c r="CC756" s="172"/>
      <c r="CD756" s="172"/>
      <c r="CE756" s="172"/>
      <c r="CF756" s="172"/>
      <c r="CG756" s="172"/>
      <c r="CH756" s="172"/>
      <c r="CI756" s="172"/>
      <c r="CJ756" s="172"/>
      <c r="CK756" s="172"/>
      <c r="CL756" s="172"/>
      <c r="CM756" s="172"/>
      <c r="CN756" s="172"/>
      <c r="CO756" s="172"/>
      <c r="CP756" s="172"/>
      <c r="CQ756" s="172"/>
      <c r="CR756" s="172"/>
      <c r="CS756" s="172"/>
      <c r="CT756" s="172"/>
      <c r="CU756" s="172"/>
      <c r="CV756" s="172"/>
      <c r="CW756" s="172"/>
      <c r="CX756" s="172"/>
      <c r="CY756" s="172"/>
      <c r="CZ756" s="172"/>
      <c r="DA756" s="172"/>
      <c r="DB756" s="172"/>
      <c r="DC756" s="172"/>
      <c r="DD756" s="172"/>
      <c r="DE756" s="172"/>
      <c r="DF756" s="172"/>
      <c r="DG756" s="172"/>
      <c r="DH756" s="172"/>
      <c r="DI756" s="172"/>
    </row>
    <row r="757" spans="1:113" s="225" customFormat="1" hidden="1">
      <c r="A757" s="178" t="s">
        <v>1001</v>
      </c>
      <c r="B757" s="243"/>
      <c r="C757" s="242"/>
      <c r="D757" s="241"/>
      <c r="E757" s="240"/>
      <c r="F757" s="239"/>
      <c r="G757" s="238"/>
      <c r="H757" s="231"/>
      <c r="I757" s="237"/>
      <c r="J757" s="236"/>
      <c r="K757" s="236"/>
      <c r="L757" s="236"/>
      <c r="M757" s="236"/>
      <c r="N757" s="236"/>
      <c r="O757" s="236"/>
      <c r="P757" s="236"/>
      <c r="Q757" s="236"/>
      <c r="R757" s="236"/>
      <c r="S757" s="236"/>
      <c r="T757" s="236"/>
      <c r="U757" s="236"/>
      <c r="V757" s="236"/>
      <c r="W757" s="236"/>
      <c r="X757" s="236"/>
      <c r="Y757" s="236"/>
      <c r="Z757" s="236"/>
      <c r="AA757" s="236"/>
      <c r="AB757" s="236"/>
      <c r="AC757" s="236"/>
      <c r="AD757" s="236"/>
      <c r="AE757" s="236"/>
      <c r="AF757" s="236"/>
      <c r="AG757" s="236"/>
      <c r="AH757" s="236"/>
      <c r="AI757" s="236"/>
      <c r="AJ757" s="236"/>
      <c r="AK757" s="236"/>
      <c r="AL757" s="236"/>
      <c r="AM757" s="236"/>
      <c r="AN757" s="236"/>
      <c r="AO757" s="236"/>
      <c r="AP757" s="236"/>
      <c r="AQ757" s="236"/>
      <c r="AR757" s="236"/>
      <c r="AS757" s="177">
        <f t="shared" si="14"/>
        <v>0</v>
      </c>
      <c r="AT757" s="172"/>
      <c r="AU757" s="173"/>
      <c r="AV757" s="173"/>
      <c r="AW757" s="173"/>
      <c r="AX757" s="172"/>
      <c r="AY757" s="172"/>
      <c r="AZ757" s="172"/>
      <c r="BA757" s="172"/>
      <c r="BB757" s="172"/>
      <c r="BC757" s="172"/>
      <c r="BD757" s="172"/>
      <c r="BE757" s="172"/>
      <c r="BF757" s="172"/>
      <c r="BG757" s="172"/>
      <c r="BH757" s="172"/>
      <c r="BI757" s="172"/>
      <c r="BJ757" s="172"/>
      <c r="BK757" s="172"/>
      <c r="BL757" s="172"/>
      <c r="BM757" s="172"/>
      <c r="BN757" s="172"/>
      <c r="BO757" s="172"/>
      <c r="BP757" s="172"/>
      <c r="BQ757" s="172"/>
      <c r="BR757" s="172"/>
      <c r="BS757" s="172"/>
      <c r="BT757" s="172"/>
      <c r="BU757" s="172"/>
      <c r="BV757" s="172"/>
      <c r="BW757" s="172"/>
      <c r="BX757" s="172"/>
      <c r="BY757" s="172"/>
      <c r="BZ757" s="172"/>
      <c r="CA757" s="172"/>
      <c r="CB757" s="172"/>
      <c r="CC757" s="172"/>
      <c r="CD757" s="172"/>
      <c r="CE757" s="172"/>
      <c r="CF757" s="172"/>
      <c r="CG757" s="172"/>
      <c r="CH757" s="172"/>
      <c r="CI757" s="172"/>
      <c r="CJ757" s="172"/>
      <c r="CK757" s="172"/>
      <c r="CL757" s="172"/>
      <c r="CM757" s="172"/>
      <c r="CN757" s="172"/>
      <c r="CO757" s="172"/>
      <c r="CP757" s="172"/>
      <c r="CQ757" s="172"/>
      <c r="CR757" s="172"/>
      <c r="CS757" s="172"/>
      <c r="CT757" s="172"/>
      <c r="CU757" s="172"/>
      <c r="CV757" s="172"/>
      <c r="CW757" s="172"/>
      <c r="CX757" s="172"/>
      <c r="CY757" s="172"/>
      <c r="CZ757" s="172"/>
      <c r="DA757" s="172"/>
      <c r="DB757" s="172"/>
      <c r="DC757" s="172"/>
      <c r="DD757" s="172"/>
      <c r="DE757" s="172"/>
      <c r="DF757" s="172"/>
      <c r="DG757" s="172"/>
      <c r="DH757" s="172"/>
      <c r="DI757" s="172"/>
    </row>
    <row r="758" spans="1:113" s="225" customFormat="1" hidden="1">
      <c r="A758" s="178" t="s">
        <v>1002</v>
      </c>
      <c r="B758" s="243"/>
      <c r="C758" s="242"/>
      <c r="D758" s="241"/>
      <c r="E758" s="240"/>
      <c r="F758" s="239"/>
      <c r="G758" s="238"/>
      <c r="H758" s="231"/>
      <c r="I758" s="237"/>
      <c r="J758" s="236"/>
      <c r="K758" s="236"/>
      <c r="L758" s="236"/>
      <c r="M758" s="236"/>
      <c r="N758" s="236"/>
      <c r="O758" s="236"/>
      <c r="P758" s="236"/>
      <c r="Q758" s="236"/>
      <c r="R758" s="236"/>
      <c r="S758" s="236"/>
      <c r="T758" s="236"/>
      <c r="U758" s="236"/>
      <c r="V758" s="236"/>
      <c r="W758" s="236"/>
      <c r="X758" s="236"/>
      <c r="Y758" s="236"/>
      <c r="Z758" s="236"/>
      <c r="AA758" s="236"/>
      <c r="AB758" s="236"/>
      <c r="AC758" s="236"/>
      <c r="AD758" s="236"/>
      <c r="AE758" s="236"/>
      <c r="AF758" s="236"/>
      <c r="AG758" s="236"/>
      <c r="AH758" s="236"/>
      <c r="AI758" s="236"/>
      <c r="AJ758" s="236"/>
      <c r="AK758" s="236"/>
      <c r="AL758" s="236"/>
      <c r="AM758" s="236"/>
      <c r="AN758" s="236"/>
      <c r="AO758" s="236"/>
      <c r="AP758" s="236"/>
      <c r="AQ758" s="236"/>
      <c r="AR758" s="236"/>
      <c r="AS758" s="177">
        <f t="shared" si="14"/>
        <v>0</v>
      </c>
      <c r="AT758" s="172"/>
      <c r="AU758" s="173"/>
      <c r="AV758" s="173"/>
      <c r="AW758" s="173"/>
      <c r="AX758" s="172"/>
      <c r="AY758" s="172"/>
      <c r="AZ758" s="172"/>
      <c r="BA758" s="172"/>
      <c r="BB758" s="172"/>
      <c r="BC758" s="172"/>
      <c r="BD758" s="172"/>
      <c r="BE758" s="172"/>
      <c r="BF758" s="172"/>
      <c r="BG758" s="172"/>
      <c r="BH758" s="172"/>
      <c r="BI758" s="172"/>
      <c r="BJ758" s="172"/>
      <c r="BK758" s="172"/>
      <c r="BL758" s="172"/>
      <c r="BM758" s="172"/>
      <c r="BN758" s="172"/>
      <c r="BO758" s="172"/>
      <c r="BP758" s="172"/>
      <c r="BQ758" s="172"/>
      <c r="BR758" s="172"/>
      <c r="BS758" s="172"/>
      <c r="BT758" s="172"/>
      <c r="BU758" s="172"/>
      <c r="BV758" s="172"/>
      <c r="BW758" s="172"/>
      <c r="BX758" s="172"/>
      <c r="BY758" s="172"/>
      <c r="BZ758" s="172"/>
      <c r="CA758" s="172"/>
      <c r="CB758" s="172"/>
      <c r="CC758" s="172"/>
      <c r="CD758" s="172"/>
      <c r="CE758" s="172"/>
      <c r="CF758" s="172"/>
      <c r="CG758" s="172"/>
      <c r="CH758" s="172"/>
      <c r="CI758" s="172"/>
      <c r="CJ758" s="172"/>
      <c r="CK758" s="172"/>
      <c r="CL758" s="172"/>
      <c r="CM758" s="172"/>
      <c r="CN758" s="172"/>
      <c r="CO758" s="172"/>
      <c r="CP758" s="172"/>
      <c r="CQ758" s="172"/>
      <c r="CR758" s="172"/>
      <c r="CS758" s="172"/>
      <c r="CT758" s="172"/>
      <c r="CU758" s="172"/>
      <c r="CV758" s="172"/>
      <c r="CW758" s="172"/>
      <c r="CX758" s="172"/>
      <c r="CY758" s="172"/>
      <c r="CZ758" s="172"/>
      <c r="DA758" s="172"/>
      <c r="DB758" s="172"/>
      <c r="DC758" s="172"/>
      <c r="DD758" s="172"/>
      <c r="DE758" s="172"/>
      <c r="DF758" s="172"/>
      <c r="DG758" s="172"/>
      <c r="DH758" s="172"/>
      <c r="DI758" s="172"/>
    </row>
    <row r="759" spans="1:113" s="225" customFormat="1" hidden="1">
      <c r="A759" s="178" t="s">
        <v>1003</v>
      </c>
      <c r="B759" s="243"/>
      <c r="C759" s="242"/>
      <c r="D759" s="241"/>
      <c r="E759" s="240"/>
      <c r="F759" s="239"/>
      <c r="G759" s="238"/>
      <c r="H759" s="231"/>
      <c r="I759" s="237"/>
      <c r="J759" s="236"/>
      <c r="K759" s="236"/>
      <c r="L759" s="236"/>
      <c r="M759" s="236"/>
      <c r="N759" s="236"/>
      <c r="O759" s="236"/>
      <c r="P759" s="236"/>
      <c r="Q759" s="236"/>
      <c r="R759" s="236"/>
      <c r="S759" s="236"/>
      <c r="T759" s="236"/>
      <c r="U759" s="236"/>
      <c r="V759" s="236"/>
      <c r="W759" s="236"/>
      <c r="X759" s="236"/>
      <c r="Y759" s="236"/>
      <c r="Z759" s="236"/>
      <c r="AA759" s="236"/>
      <c r="AB759" s="236"/>
      <c r="AC759" s="236"/>
      <c r="AD759" s="236"/>
      <c r="AE759" s="236"/>
      <c r="AF759" s="236"/>
      <c r="AG759" s="236"/>
      <c r="AH759" s="236"/>
      <c r="AI759" s="236"/>
      <c r="AJ759" s="236"/>
      <c r="AK759" s="236"/>
      <c r="AL759" s="236"/>
      <c r="AM759" s="236"/>
      <c r="AN759" s="236"/>
      <c r="AO759" s="236"/>
      <c r="AP759" s="236"/>
      <c r="AQ759" s="236"/>
      <c r="AR759" s="236"/>
      <c r="AS759" s="177">
        <f t="shared" si="14"/>
        <v>0</v>
      </c>
      <c r="AT759" s="172"/>
      <c r="AU759" s="173"/>
      <c r="AV759" s="173"/>
      <c r="AW759" s="173"/>
      <c r="AX759" s="172"/>
      <c r="AY759" s="172"/>
      <c r="AZ759" s="172"/>
      <c r="BA759" s="172"/>
      <c r="BB759" s="172"/>
      <c r="BC759" s="172"/>
      <c r="BD759" s="172"/>
      <c r="BE759" s="172"/>
      <c r="BF759" s="172"/>
      <c r="BG759" s="172"/>
      <c r="BH759" s="172"/>
      <c r="BI759" s="172"/>
      <c r="BJ759" s="172"/>
      <c r="BK759" s="172"/>
      <c r="BL759" s="172"/>
      <c r="BM759" s="172"/>
      <c r="BN759" s="172"/>
      <c r="BO759" s="172"/>
      <c r="BP759" s="172"/>
      <c r="BQ759" s="172"/>
      <c r="BR759" s="172"/>
      <c r="BS759" s="172"/>
      <c r="BT759" s="172"/>
      <c r="BU759" s="172"/>
      <c r="BV759" s="172"/>
      <c r="BW759" s="172"/>
      <c r="BX759" s="172"/>
      <c r="BY759" s="172"/>
      <c r="BZ759" s="172"/>
      <c r="CA759" s="172"/>
      <c r="CB759" s="172"/>
      <c r="CC759" s="172"/>
      <c r="CD759" s="172"/>
      <c r="CE759" s="172"/>
      <c r="CF759" s="172"/>
      <c r="CG759" s="172"/>
      <c r="CH759" s="172"/>
      <c r="CI759" s="172"/>
      <c r="CJ759" s="172"/>
      <c r="CK759" s="172"/>
      <c r="CL759" s="172"/>
      <c r="CM759" s="172"/>
      <c r="CN759" s="172"/>
      <c r="CO759" s="172"/>
      <c r="CP759" s="172"/>
      <c r="CQ759" s="172"/>
      <c r="CR759" s="172"/>
      <c r="CS759" s="172"/>
      <c r="CT759" s="172"/>
      <c r="CU759" s="172"/>
      <c r="CV759" s="172"/>
      <c r="CW759" s="172"/>
      <c r="CX759" s="172"/>
      <c r="CY759" s="172"/>
      <c r="CZ759" s="172"/>
      <c r="DA759" s="172"/>
      <c r="DB759" s="172"/>
      <c r="DC759" s="172"/>
      <c r="DD759" s="172"/>
      <c r="DE759" s="172"/>
      <c r="DF759" s="172"/>
      <c r="DG759" s="172"/>
      <c r="DH759" s="172"/>
      <c r="DI759" s="172"/>
    </row>
    <row r="760" spans="1:113" s="225" customFormat="1" hidden="1">
      <c r="A760" s="178" t="s">
        <v>1004</v>
      </c>
      <c r="B760" s="243"/>
      <c r="C760" s="242"/>
      <c r="D760" s="241"/>
      <c r="E760" s="240"/>
      <c r="F760" s="239"/>
      <c r="G760" s="238"/>
      <c r="H760" s="231"/>
      <c r="I760" s="237"/>
      <c r="J760" s="236"/>
      <c r="K760" s="236"/>
      <c r="L760" s="236"/>
      <c r="M760" s="236"/>
      <c r="N760" s="236"/>
      <c r="O760" s="236"/>
      <c r="P760" s="236"/>
      <c r="Q760" s="236"/>
      <c r="R760" s="236"/>
      <c r="S760" s="236"/>
      <c r="T760" s="236"/>
      <c r="U760" s="236"/>
      <c r="V760" s="236"/>
      <c r="W760" s="236"/>
      <c r="X760" s="236"/>
      <c r="Y760" s="236"/>
      <c r="Z760" s="236"/>
      <c r="AA760" s="236"/>
      <c r="AB760" s="236"/>
      <c r="AC760" s="236"/>
      <c r="AD760" s="236"/>
      <c r="AE760" s="236"/>
      <c r="AF760" s="236"/>
      <c r="AG760" s="236"/>
      <c r="AH760" s="236"/>
      <c r="AI760" s="236"/>
      <c r="AJ760" s="236"/>
      <c r="AK760" s="236"/>
      <c r="AL760" s="236"/>
      <c r="AM760" s="236"/>
      <c r="AN760" s="236"/>
      <c r="AO760" s="236"/>
      <c r="AP760" s="236"/>
      <c r="AQ760" s="236"/>
      <c r="AR760" s="236"/>
      <c r="AS760" s="177">
        <f t="shared" si="14"/>
        <v>0</v>
      </c>
      <c r="AT760" s="172"/>
      <c r="AU760" s="173"/>
      <c r="AV760" s="173"/>
      <c r="AW760" s="173"/>
      <c r="AX760" s="172"/>
      <c r="AY760" s="172"/>
      <c r="AZ760" s="172"/>
      <c r="BA760" s="172"/>
      <c r="BB760" s="172"/>
      <c r="BC760" s="172"/>
      <c r="BD760" s="172"/>
      <c r="BE760" s="172"/>
      <c r="BF760" s="172"/>
      <c r="BG760" s="172"/>
      <c r="BH760" s="172"/>
      <c r="BI760" s="172"/>
      <c r="BJ760" s="172"/>
      <c r="BK760" s="172"/>
      <c r="BL760" s="172"/>
      <c r="BM760" s="172"/>
      <c r="BN760" s="172"/>
      <c r="BO760" s="172"/>
      <c r="BP760" s="172"/>
      <c r="BQ760" s="172"/>
      <c r="BR760" s="172"/>
      <c r="BS760" s="172"/>
      <c r="BT760" s="172"/>
      <c r="BU760" s="172"/>
      <c r="BV760" s="172"/>
      <c r="BW760" s="172"/>
      <c r="BX760" s="172"/>
      <c r="BY760" s="172"/>
      <c r="BZ760" s="172"/>
      <c r="CA760" s="172"/>
      <c r="CB760" s="172"/>
      <c r="CC760" s="172"/>
      <c r="CD760" s="172"/>
      <c r="CE760" s="172"/>
      <c r="CF760" s="172"/>
      <c r="CG760" s="172"/>
      <c r="CH760" s="172"/>
      <c r="CI760" s="172"/>
      <c r="CJ760" s="172"/>
      <c r="CK760" s="172"/>
      <c r="CL760" s="172"/>
      <c r="CM760" s="172"/>
      <c r="CN760" s="172"/>
      <c r="CO760" s="172"/>
      <c r="CP760" s="172"/>
      <c r="CQ760" s="172"/>
      <c r="CR760" s="172"/>
      <c r="CS760" s="172"/>
      <c r="CT760" s="172"/>
      <c r="CU760" s="172"/>
      <c r="CV760" s="172"/>
      <c r="CW760" s="172"/>
      <c r="CX760" s="172"/>
      <c r="CY760" s="172"/>
      <c r="CZ760" s="172"/>
      <c r="DA760" s="172"/>
      <c r="DB760" s="172"/>
      <c r="DC760" s="172"/>
      <c r="DD760" s="172"/>
      <c r="DE760" s="172"/>
      <c r="DF760" s="172"/>
      <c r="DG760" s="172"/>
      <c r="DH760" s="172"/>
      <c r="DI760" s="172"/>
    </row>
    <row r="761" spans="1:113" s="225" customFormat="1" hidden="1">
      <c r="A761" s="178" t="s">
        <v>1005</v>
      </c>
      <c r="B761" s="243"/>
      <c r="C761" s="242"/>
      <c r="D761" s="241"/>
      <c r="E761" s="240"/>
      <c r="F761" s="239"/>
      <c r="G761" s="238"/>
      <c r="H761" s="231"/>
      <c r="I761" s="237"/>
      <c r="J761" s="236"/>
      <c r="K761" s="236"/>
      <c r="L761" s="236"/>
      <c r="M761" s="236"/>
      <c r="N761" s="236"/>
      <c r="O761" s="236"/>
      <c r="P761" s="236"/>
      <c r="Q761" s="236"/>
      <c r="R761" s="236"/>
      <c r="S761" s="236"/>
      <c r="T761" s="236"/>
      <c r="U761" s="236"/>
      <c r="V761" s="236"/>
      <c r="W761" s="236"/>
      <c r="X761" s="236"/>
      <c r="Y761" s="236"/>
      <c r="Z761" s="236"/>
      <c r="AA761" s="236"/>
      <c r="AB761" s="236"/>
      <c r="AC761" s="236"/>
      <c r="AD761" s="236"/>
      <c r="AE761" s="236"/>
      <c r="AF761" s="236"/>
      <c r="AG761" s="236"/>
      <c r="AH761" s="236"/>
      <c r="AI761" s="236"/>
      <c r="AJ761" s="236"/>
      <c r="AK761" s="236"/>
      <c r="AL761" s="236"/>
      <c r="AM761" s="236"/>
      <c r="AN761" s="236"/>
      <c r="AO761" s="236"/>
      <c r="AP761" s="236"/>
      <c r="AQ761" s="236"/>
      <c r="AR761" s="236"/>
      <c r="AS761" s="177">
        <f t="shared" si="14"/>
        <v>0</v>
      </c>
      <c r="AT761" s="172"/>
      <c r="AU761" s="173"/>
      <c r="AV761" s="173"/>
      <c r="AW761" s="173"/>
      <c r="AX761" s="172"/>
      <c r="AY761" s="172"/>
      <c r="AZ761" s="172"/>
      <c r="BA761" s="172"/>
      <c r="BB761" s="172"/>
      <c r="BC761" s="172"/>
      <c r="BD761" s="172"/>
      <c r="BE761" s="172"/>
      <c r="BF761" s="172"/>
      <c r="BG761" s="172"/>
      <c r="BH761" s="172"/>
      <c r="BI761" s="172"/>
      <c r="BJ761" s="172"/>
      <c r="BK761" s="172"/>
      <c r="BL761" s="172"/>
      <c r="BM761" s="172"/>
      <c r="BN761" s="172"/>
      <c r="BO761" s="172"/>
      <c r="BP761" s="172"/>
      <c r="BQ761" s="172"/>
      <c r="BR761" s="172"/>
      <c r="BS761" s="172"/>
      <c r="BT761" s="172"/>
      <c r="BU761" s="172"/>
      <c r="BV761" s="172"/>
      <c r="BW761" s="172"/>
      <c r="BX761" s="172"/>
      <c r="BY761" s="172"/>
      <c r="BZ761" s="172"/>
      <c r="CA761" s="172"/>
      <c r="CB761" s="172"/>
      <c r="CC761" s="172"/>
      <c r="CD761" s="172"/>
      <c r="CE761" s="172"/>
      <c r="CF761" s="172"/>
      <c r="CG761" s="172"/>
      <c r="CH761" s="172"/>
      <c r="CI761" s="172"/>
      <c r="CJ761" s="172"/>
      <c r="CK761" s="172"/>
      <c r="CL761" s="172"/>
      <c r="CM761" s="172"/>
      <c r="CN761" s="172"/>
      <c r="CO761" s="172"/>
      <c r="CP761" s="172"/>
      <c r="CQ761" s="172"/>
      <c r="CR761" s="172"/>
      <c r="CS761" s="172"/>
      <c r="CT761" s="172"/>
      <c r="CU761" s="172"/>
      <c r="CV761" s="172"/>
      <c r="CW761" s="172"/>
      <c r="CX761" s="172"/>
      <c r="CY761" s="172"/>
      <c r="CZ761" s="172"/>
      <c r="DA761" s="172"/>
      <c r="DB761" s="172"/>
      <c r="DC761" s="172"/>
      <c r="DD761" s="172"/>
      <c r="DE761" s="172"/>
      <c r="DF761" s="172"/>
      <c r="DG761" s="172"/>
      <c r="DH761" s="172"/>
      <c r="DI761" s="172"/>
    </row>
    <row r="762" spans="1:113" hidden="1">
      <c r="A762" s="178" t="s">
        <v>1006</v>
      </c>
      <c r="B762" s="243"/>
      <c r="C762" s="242"/>
      <c r="D762" s="241"/>
      <c r="E762" s="240"/>
      <c r="F762" s="239"/>
      <c r="G762" s="238"/>
      <c r="H762" s="231"/>
      <c r="I762" s="237"/>
      <c r="J762" s="236"/>
      <c r="K762" s="236"/>
      <c r="L762" s="236"/>
      <c r="M762" s="236"/>
      <c r="N762" s="236"/>
      <c r="O762" s="236"/>
      <c r="P762" s="236"/>
      <c r="Q762" s="236"/>
      <c r="R762" s="236"/>
      <c r="S762" s="236"/>
      <c r="T762" s="236"/>
      <c r="U762" s="236"/>
      <c r="V762" s="236"/>
      <c r="W762" s="236"/>
      <c r="X762" s="236"/>
      <c r="Y762" s="236"/>
      <c r="Z762" s="236"/>
      <c r="AA762" s="236"/>
      <c r="AB762" s="236"/>
      <c r="AC762" s="236"/>
      <c r="AD762" s="236"/>
      <c r="AE762" s="236"/>
      <c r="AF762" s="236"/>
      <c r="AG762" s="236"/>
      <c r="AH762" s="236"/>
      <c r="AI762" s="236"/>
      <c r="AJ762" s="236"/>
      <c r="AK762" s="236"/>
      <c r="AL762" s="236"/>
      <c r="AM762" s="236"/>
      <c r="AN762" s="236"/>
      <c r="AO762" s="236"/>
      <c r="AP762" s="236"/>
      <c r="AQ762" s="236"/>
      <c r="AR762" s="236"/>
      <c r="AS762" s="177">
        <f t="shared" si="14"/>
        <v>0</v>
      </c>
    </row>
    <row r="763" spans="1:113" s="225" customFormat="1" hidden="1">
      <c r="A763" s="178" t="s">
        <v>1007</v>
      </c>
      <c r="B763" s="243"/>
      <c r="C763" s="242"/>
      <c r="D763" s="241"/>
      <c r="E763" s="240"/>
      <c r="F763" s="239"/>
      <c r="G763" s="238"/>
      <c r="H763" s="231"/>
      <c r="I763" s="237"/>
      <c r="J763" s="236"/>
      <c r="K763" s="236"/>
      <c r="L763" s="236"/>
      <c r="M763" s="236"/>
      <c r="N763" s="236"/>
      <c r="O763" s="236"/>
      <c r="P763" s="236"/>
      <c r="Q763" s="236"/>
      <c r="R763" s="236"/>
      <c r="S763" s="236"/>
      <c r="T763" s="236"/>
      <c r="U763" s="236"/>
      <c r="V763" s="236"/>
      <c r="W763" s="236"/>
      <c r="X763" s="236"/>
      <c r="Y763" s="236"/>
      <c r="Z763" s="236"/>
      <c r="AA763" s="236"/>
      <c r="AB763" s="236"/>
      <c r="AC763" s="236"/>
      <c r="AD763" s="236"/>
      <c r="AE763" s="236"/>
      <c r="AF763" s="236"/>
      <c r="AG763" s="236"/>
      <c r="AH763" s="236"/>
      <c r="AI763" s="236"/>
      <c r="AJ763" s="236"/>
      <c r="AK763" s="236"/>
      <c r="AL763" s="236"/>
      <c r="AM763" s="236"/>
      <c r="AN763" s="236"/>
      <c r="AO763" s="236"/>
      <c r="AP763" s="236"/>
      <c r="AQ763" s="236"/>
      <c r="AR763" s="236"/>
      <c r="AS763" s="177">
        <f t="shared" si="14"/>
        <v>0</v>
      </c>
      <c r="AT763" s="172"/>
      <c r="AU763" s="173"/>
      <c r="AV763" s="173"/>
      <c r="AW763" s="173"/>
      <c r="AX763" s="172"/>
      <c r="AY763" s="172"/>
      <c r="AZ763" s="172"/>
      <c r="BA763" s="172"/>
      <c r="BB763" s="172"/>
      <c r="BC763" s="172"/>
      <c r="BD763" s="172"/>
      <c r="BE763" s="172"/>
      <c r="BF763" s="172"/>
      <c r="BG763" s="172"/>
      <c r="BH763" s="172"/>
      <c r="BI763" s="172"/>
      <c r="BJ763" s="172"/>
      <c r="BK763" s="172"/>
      <c r="BL763" s="172"/>
      <c r="BM763" s="172"/>
      <c r="BN763" s="172"/>
      <c r="BO763" s="172"/>
      <c r="BP763" s="172"/>
      <c r="BQ763" s="172"/>
      <c r="BR763" s="172"/>
      <c r="BS763" s="172"/>
      <c r="BT763" s="172"/>
      <c r="BU763" s="172"/>
      <c r="BV763" s="172"/>
      <c r="BW763" s="172"/>
      <c r="BX763" s="172"/>
      <c r="BY763" s="172"/>
      <c r="BZ763" s="172"/>
      <c r="CA763" s="172"/>
      <c r="CB763" s="172"/>
      <c r="CC763" s="172"/>
      <c r="CD763" s="172"/>
      <c r="CE763" s="172"/>
      <c r="CF763" s="172"/>
      <c r="CG763" s="172"/>
      <c r="CH763" s="172"/>
      <c r="CI763" s="172"/>
      <c r="CJ763" s="172"/>
      <c r="CK763" s="172"/>
      <c r="CL763" s="172"/>
      <c r="CM763" s="172"/>
      <c r="CN763" s="172"/>
      <c r="CO763" s="172"/>
      <c r="CP763" s="172"/>
      <c r="CQ763" s="172"/>
      <c r="CR763" s="172"/>
      <c r="CS763" s="172"/>
      <c r="CT763" s="172"/>
      <c r="CU763" s="172"/>
      <c r="CV763" s="172"/>
      <c r="CW763" s="172"/>
      <c r="CX763" s="172"/>
      <c r="CY763" s="172"/>
      <c r="CZ763" s="172"/>
      <c r="DA763" s="172"/>
      <c r="DB763" s="172"/>
      <c r="DC763" s="172"/>
      <c r="DD763" s="172"/>
      <c r="DE763" s="172"/>
      <c r="DF763" s="172"/>
      <c r="DG763" s="172"/>
      <c r="DH763" s="172"/>
      <c r="DI763" s="172"/>
    </row>
    <row r="764" spans="1:113" hidden="1">
      <c r="A764" s="178" t="s">
        <v>1008</v>
      </c>
      <c r="B764" s="243"/>
      <c r="C764" s="242"/>
      <c r="D764" s="241"/>
      <c r="E764" s="240"/>
      <c r="F764" s="239"/>
      <c r="G764" s="238"/>
      <c r="H764" s="231"/>
      <c r="I764" s="237"/>
      <c r="J764" s="236"/>
      <c r="K764" s="236"/>
      <c r="L764" s="236"/>
      <c r="M764" s="236"/>
      <c r="N764" s="236"/>
      <c r="O764" s="236"/>
      <c r="P764" s="236"/>
      <c r="Q764" s="236"/>
      <c r="R764" s="236"/>
      <c r="S764" s="236"/>
      <c r="T764" s="236"/>
      <c r="U764" s="236"/>
      <c r="V764" s="236"/>
      <c r="W764" s="236"/>
      <c r="X764" s="236"/>
      <c r="Y764" s="236"/>
      <c r="Z764" s="236"/>
      <c r="AA764" s="236"/>
      <c r="AB764" s="236"/>
      <c r="AC764" s="236"/>
      <c r="AD764" s="236"/>
      <c r="AE764" s="236"/>
      <c r="AF764" s="236"/>
      <c r="AG764" s="236"/>
      <c r="AH764" s="236"/>
      <c r="AI764" s="236"/>
      <c r="AJ764" s="236"/>
      <c r="AK764" s="236"/>
      <c r="AL764" s="236"/>
      <c r="AM764" s="236"/>
      <c r="AN764" s="236"/>
      <c r="AO764" s="236"/>
      <c r="AP764" s="236"/>
      <c r="AQ764" s="236"/>
      <c r="AR764" s="236"/>
      <c r="AS764" s="177">
        <f t="shared" si="14"/>
        <v>0</v>
      </c>
    </row>
    <row r="765" spans="1:113" s="225" customFormat="1" hidden="1">
      <c r="A765" s="178" t="s">
        <v>1009</v>
      </c>
      <c r="B765" s="243"/>
      <c r="C765" s="242"/>
      <c r="D765" s="241"/>
      <c r="E765" s="240"/>
      <c r="F765" s="239"/>
      <c r="G765" s="238"/>
      <c r="H765" s="231"/>
      <c r="I765" s="237"/>
      <c r="J765" s="236"/>
      <c r="K765" s="236"/>
      <c r="L765" s="236"/>
      <c r="M765" s="236"/>
      <c r="N765" s="236"/>
      <c r="O765" s="236"/>
      <c r="P765" s="236"/>
      <c r="Q765" s="236"/>
      <c r="R765" s="236"/>
      <c r="S765" s="236"/>
      <c r="T765" s="236"/>
      <c r="U765" s="236"/>
      <c r="V765" s="236"/>
      <c r="W765" s="236"/>
      <c r="X765" s="236"/>
      <c r="Y765" s="236"/>
      <c r="Z765" s="236"/>
      <c r="AA765" s="236"/>
      <c r="AB765" s="236"/>
      <c r="AC765" s="236"/>
      <c r="AD765" s="236"/>
      <c r="AE765" s="236"/>
      <c r="AF765" s="236"/>
      <c r="AG765" s="236"/>
      <c r="AH765" s="236"/>
      <c r="AI765" s="236"/>
      <c r="AJ765" s="236"/>
      <c r="AK765" s="236"/>
      <c r="AL765" s="236"/>
      <c r="AM765" s="236"/>
      <c r="AN765" s="236"/>
      <c r="AO765" s="236"/>
      <c r="AP765" s="236"/>
      <c r="AQ765" s="236"/>
      <c r="AR765" s="236"/>
      <c r="AS765" s="177">
        <f t="shared" si="14"/>
        <v>0</v>
      </c>
      <c r="AT765" s="172"/>
      <c r="AU765" s="173"/>
      <c r="AV765" s="173"/>
      <c r="AW765" s="173"/>
      <c r="AX765" s="172"/>
      <c r="AY765" s="172"/>
      <c r="AZ765" s="172"/>
      <c r="BA765" s="172"/>
      <c r="BB765" s="172"/>
      <c r="BC765" s="172"/>
      <c r="BD765" s="172"/>
      <c r="BE765" s="172"/>
      <c r="BF765" s="172"/>
      <c r="BG765" s="172"/>
      <c r="BH765" s="172"/>
      <c r="BI765" s="172"/>
      <c r="BJ765" s="172"/>
      <c r="BK765" s="172"/>
      <c r="BL765" s="172"/>
      <c r="BM765" s="172"/>
      <c r="BN765" s="172"/>
      <c r="BO765" s="172"/>
      <c r="BP765" s="172"/>
      <c r="BQ765" s="172"/>
      <c r="BR765" s="172"/>
      <c r="BS765" s="172"/>
      <c r="BT765" s="172"/>
      <c r="BU765" s="172"/>
      <c r="BV765" s="172"/>
      <c r="BW765" s="172"/>
      <c r="BX765" s="172"/>
      <c r="BY765" s="172"/>
      <c r="BZ765" s="172"/>
      <c r="CA765" s="172"/>
      <c r="CB765" s="172"/>
      <c r="CC765" s="172"/>
      <c r="CD765" s="172"/>
      <c r="CE765" s="172"/>
      <c r="CF765" s="172"/>
      <c r="CG765" s="172"/>
      <c r="CH765" s="172"/>
      <c r="CI765" s="172"/>
      <c r="CJ765" s="172"/>
      <c r="CK765" s="172"/>
      <c r="CL765" s="172"/>
      <c r="CM765" s="172"/>
      <c r="CN765" s="172"/>
      <c r="CO765" s="172"/>
      <c r="CP765" s="172"/>
      <c r="CQ765" s="172"/>
      <c r="CR765" s="172"/>
      <c r="CS765" s="172"/>
      <c r="CT765" s="172"/>
      <c r="CU765" s="172"/>
      <c r="CV765" s="172"/>
      <c r="CW765" s="172"/>
      <c r="CX765" s="172"/>
      <c r="CY765" s="172"/>
      <c r="CZ765" s="172"/>
      <c r="DA765" s="172"/>
      <c r="DB765" s="172"/>
      <c r="DC765" s="172"/>
      <c r="DD765" s="172"/>
      <c r="DE765" s="172"/>
      <c r="DF765" s="172"/>
      <c r="DG765" s="172"/>
      <c r="DH765" s="172"/>
      <c r="DI765" s="172"/>
    </row>
    <row r="766" spans="1:113" hidden="1">
      <c r="A766" s="178" t="s">
        <v>1010</v>
      </c>
      <c r="B766" s="243"/>
      <c r="C766" s="242"/>
      <c r="D766" s="241"/>
      <c r="E766" s="240"/>
      <c r="F766" s="239"/>
      <c r="G766" s="238"/>
      <c r="H766" s="231"/>
      <c r="I766" s="237"/>
      <c r="J766" s="236"/>
      <c r="K766" s="236"/>
      <c r="L766" s="236"/>
      <c r="M766" s="236"/>
      <c r="N766" s="236"/>
      <c r="O766" s="236"/>
      <c r="P766" s="236"/>
      <c r="Q766" s="236"/>
      <c r="R766" s="236"/>
      <c r="S766" s="236"/>
      <c r="T766" s="236"/>
      <c r="U766" s="236"/>
      <c r="V766" s="236"/>
      <c r="W766" s="236"/>
      <c r="X766" s="236"/>
      <c r="Y766" s="236"/>
      <c r="Z766" s="236"/>
      <c r="AA766" s="236"/>
      <c r="AB766" s="236"/>
      <c r="AC766" s="236"/>
      <c r="AD766" s="236"/>
      <c r="AE766" s="236"/>
      <c r="AF766" s="236"/>
      <c r="AG766" s="236"/>
      <c r="AH766" s="236"/>
      <c r="AI766" s="236"/>
      <c r="AJ766" s="236"/>
      <c r="AK766" s="236"/>
      <c r="AL766" s="236"/>
      <c r="AM766" s="236"/>
      <c r="AN766" s="236"/>
      <c r="AO766" s="236"/>
      <c r="AP766" s="236"/>
      <c r="AQ766" s="236"/>
      <c r="AR766" s="236"/>
      <c r="AS766" s="177">
        <f t="shared" si="14"/>
        <v>0</v>
      </c>
    </row>
    <row r="767" spans="1:113" s="225" customFormat="1" hidden="1">
      <c r="A767" s="178" t="s">
        <v>1011</v>
      </c>
      <c r="B767" s="243"/>
      <c r="C767" s="242"/>
      <c r="D767" s="241"/>
      <c r="E767" s="240"/>
      <c r="F767" s="239"/>
      <c r="G767" s="238"/>
      <c r="H767" s="231"/>
      <c r="I767" s="237"/>
      <c r="J767" s="236"/>
      <c r="K767" s="236"/>
      <c r="L767" s="236"/>
      <c r="M767" s="236"/>
      <c r="N767" s="236"/>
      <c r="O767" s="236"/>
      <c r="P767" s="236"/>
      <c r="Q767" s="236"/>
      <c r="R767" s="236"/>
      <c r="S767" s="236"/>
      <c r="T767" s="236"/>
      <c r="U767" s="236"/>
      <c r="V767" s="236"/>
      <c r="W767" s="236"/>
      <c r="X767" s="236"/>
      <c r="Y767" s="236"/>
      <c r="Z767" s="236"/>
      <c r="AA767" s="236"/>
      <c r="AB767" s="236"/>
      <c r="AC767" s="236"/>
      <c r="AD767" s="236"/>
      <c r="AE767" s="236"/>
      <c r="AF767" s="236"/>
      <c r="AG767" s="236"/>
      <c r="AH767" s="236"/>
      <c r="AI767" s="236"/>
      <c r="AJ767" s="236"/>
      <c r="AK767" s="236"/>
      <c r="AL767" s="236"/>
      <c r="AM767" s="236"/>
      <c r="AN767" s="236"/>
      <c r="AO767" s="236"/>
      <c r="AP767" s="236"/>
      <c r="AQ767" s="236"/>
      <c r="AR767" s="236"/>
      <c r="AS767" s="177">
        <f t="shared" si="14"/>
        <v>0</v>
      </c>
      <c r="AT767" s="172"/>
      <c r="AU767" s="173"/>
      <c r="AV767" s="173"/>
      <c r="AW767" s="173"/>
      <c r="AX767" s="172"/>
      <c r="AY767" s="172"/>
      <c r="AZ767" s="172"/>
      <c r="BA767" s="172"/>
      <c r="BB767" s="172"/>
      <c r="BC767" s="172"/>
      <c r="BD767" s="172"/>
      <c r="BE767" s="172"/>
      <c r="BF767" s="172"/>
      <c r="BG767" s="172"/>
      <c r="BH767" s="172"/>
      <c r="BI767" s="172"/>
      <c r="BJ767" s="172"/>
      <c r="BK767" s="172"/>
      <c r="BL767" s="172"/>
      <c r="BM767" s="172"/>
      <c r="BN767" s="172"/>
      <c r="BO767" s="172"/>
      <c r="BP767" s="172"/>
      <c r="BQ767" s="172"/>
      <c r="BR767" s="172"/>
      <c r="BS767" s="172"/>
      <c r="BT767" s="172"/>
      <c r="BU767" s="172"/>
      <c r="BV767" s="172"/>
      <c r="BW767" s="172"/>
      <c r="BX767" s="172"/>
      <c r="BY767" s="172"/>
      <c r="BZ767" s="172"/>
      <c r="CA767" s="172"/>
      <c r="CB767" s="172"/>
      <c r="CC767" s="172"/>
      <c r="CD767" s="172"/>
      <c r="CE767" s="172"/>
      <c r="CF767" s="172"/>
      <c r="CG767" s="172"/>
      <c r="CH767" s="172"/>
      <c r="CI767" s="172"/>
      <c r="CJ767" s="172"/>
      <c r="CK767" s="172"/>
      <c r="CL767" s="172"/>
      <c r="CM767" s="172"/>
      <c r="CN767" s="172"/>
      <c r="CO767" s="172"/>
      <c r="CP767" s="172"/>
      <c r="CQ767" s="172"/>
      <c r="CR767" s="172"/>
      <c r="CS767" s="172"/>
      <c r="CT767" s="172"/>
      <c r="CU767" s="172"/>
      <c r="CV767" s="172"/>
      <c r="CW767" s="172"/>
      <c r="CX767" s="172"/>
      <c r="CY767" s="172"/>
      <c r="CZ767" s="172"/>
      <c r="DA767" s="172"/>
      <c r="DB767" s="172"/>
      <c r="DC767" s="172"/>
      <c r="DD767" s="172"/>
      <c r="DE767" s="172"/>
      <c r="DF767" s="172"/>
      <c r="DG767" s="172"/>
      <c r="DH767" s="172"/>
      <c r="DI767" s="172"/>
    </row>
    <row r="768" spans="1:113" s="225" customFormat="1" hidden="1">
      <c r="A768" s="178" t="s">
        <v>1012</v>
      </c>
      <c r="B768" s="243"/>
      <c r="C768" s="242"/>
      <c r="D768" s="241"/>
      <c r="E768" s="240"/>
      <c r="F768" s="239"/>
      <c r="G768" s="238"/>
      <c r="H768" s="231"/>
      <c r="I768" s="237"/>
      <c r="J768" s="236"/>
      <c r="K768" s="236"/>
      <c r="L768" s="236"/>
      <c r="M768" s="236"/>
      <c r="N768" s="236"/>
      <c r="O768" s="236"/>
      <c r="P768" s="236"/>
      <c r="Q768" s="236"/>
      <c r="R768" s="236"/>
      <c r="S768" s="236"/>
      <c r="T768" s="236"/>
      <c r="U768" s="236"/>
      <c r="V768" s="236"/>
      <c r="W768" s="236"/>
      <c r="X768" s="236"/>
      <c r="Y768" s="236"/>
      <c r="Z768" s="236"/>
      <c r="AA768" s="236"/>
      <c r="AB768" s="236"/>
      <c r="AC768" s="236"/>
      <c r="AD768" s="236"/>
      <c r="AE768" s="236"/>
      <c r="AF768" s="236"/>
      <c r="AG768" s="236"/>
      <c r="AH768" s="236"/>
      <c r="AI768" s="236"/>
      <c r="AJ768" s="236"/>
      <c r="AK768" s="236"/>
      <c r="AL768" s="236"/>
      <c r="AM768" s="236"/>
      <c r="AN768" s="236"/>
      <c r="AO768" s="236"/>
      <c r="AP768" s="236"/>
      <c r="AQ768" s="236"/>
      <c r="AR768" s="236"/>
      <c r="AS768" s="177">
        <f t="shared" si="14"/>
        <v>0</v>
      </c>
      <c r="AT768" s="172"/>
      <c r="AU768" s="173"/>
      <c r="AV768" s="173"/>
      <c r="AW768" s="173"/>
      <c r="AX768" s="172"/>
      <c r="AY768" s="172"/>
      <c r="AZ768" s="172"/>
      <c r="BA768" s="172"/>
      <c r="BB768" s="172"/>
      <c r="BC768" s="172"/>
      <c r="BD768" s="172"/>
      <c r="BE768" s="172"/>
      <c r="BF768" s="172"/>
      <c r="BG768" s="172"/>
      <c r="BH768" s="172"/>
      <c r="BI768" s="172"/>
      <c r="BJ768" s="172"/>
      <c r="BK768" s="172"/>
      <c r="BL768" s="172"/>
      <c r="BM768" s="172"/>
      <c r="BN768" s="172"/>
      <c r="BO768" s="172"/>
      <c r="BP768" s="172"/>
      <c r="BQ768" s="172"/>
      <c r="BR768" s="172"/>
      <c r="BS768" s="172"/>
      <c r="BT768" s="172"/>
      <c r="BU768" s="172"/>
      <c r="BV768" s="172"/>
      <c r="BW768" s="172"/>
      <c r="BX768" s="172"/>
      <c r="BY768" s="172"/>
      <c r="BZ768" s="172"/>
      <c r="CA768" s="172"/>
      <c r="CB768" s="172"/>
      <c r="CC768" s="172"/>
      <c r="CD768" s="172"/>
      <c r="CE768" s="172"/>
      <c r="CF768" s="172"/>
      <c r="CG768" s="172"/>
      <c r="CH768" s="172"/>
      <c r="CI768" s="172"/>
      <c r="CJ768" s="172"/>
      <c r="CK768" s="172"/>
      <c r="CL768" s="172"/>
      <c r="CM768" s="172"/>
      <c r="CN768" s="172"/>
      <c r="CO768" s="172"/>
      <c r="CP768" s="172"/>
      <c r="CQ768" s="172"/>
      <c r="CR768" s="172"/>
      <c r="CS768" s="172"/>
      <c r="CT768" s="172"/>
      <c r="CU768" s="172"/>
      <c r="CV768" s="172"/>
      <c r="CW768" s="172"/>
      <c r="CX768" s="172"/>
      <c r="CY768" s="172"/>
      <c r="CZ768" s="172"/>
      <c r="DA768" s="172"/>
      <c r="DB768" s="172"/>
      <c r="DC768" s="172"/>
      <c r="DD768" s="172"/>
      <c r="DE768" s="172"/>
      <c r="DF768" s="172"/>
      <c r="DG768" s="172"/>
      <c r="DH768" s="172"/>
      <c r="DI768" s="172"/>
    </row>
    <row r="769" spans="1:113" s="225" customFormat="1" hidden="1">
      <c r="A769" s="178" t="s">
        <v>1013</v>
      </c>
      <c r="B769" s="243"/>
      <c r="C769" s="242"/>
      <c r="D769" s="241"/>
      <c r="E769" s="240"/>
      <c r="F769" s="239"/>
      <c r="G769" s="238"/>
      <c r="H769" s="231"/>
      <c r="I769" s="237"/>
      <c r="J769" s="236"/>
      <c r="K769" s="236"/>
      <c r="L769" s="236"/>
      <c r="M769" s="236"/>
      <c r="N769" s="236"/>
      <c r="O769" s="236"/>
      <c r="P769" s="236"/>
      <c r="Q769" s="236"/>
      <c r="R769" s="236"/>
      <c r="S769" s="236"/>
      <c r="T769" s="236"/>
      <c r="U769" s="236"/>
      <c r="V769" s="236"/>
      <c r="W769" s="236"/>
      <c r="X769" s="236"/>
      <c r="Y769" s="236"/>
      <c r="Z769" s="236"/>
      <c r="AA769" s="236"/>
      <c r="AB769" s="236"/>
      <c r="AC769" s="236"/>
      <c r="AD769" s="236"/>
      <c r="AE769" s="236"/>
      <c r="AF769" s="236"/>
      <c r="AG769" s="236"/>
      <c r="AH769" s="236"/>
      <c r="AI769" s="236"/>
      <c r="AJ769" s="236"/>
      <c r="AK769" s="236"/>
      <c r="AL769" s="236"/>
      <c r="AM769" s="236"/>
      <c r="AN769" s="236"/>
      <c r="AO769" s="236"/>
      <c r="AP769" s="236"/>
      <c r="AQ769" s="236"/>
      <c r="AR769" s="236"/>
      <c r="AS769" s="177">
        <f t="shared" si="14"/>
        <v>0</v>
      </c>
      <c r="AT769" s="172"/>
      <c r="AU769" s="173"/>
      <c r="AV769" s="173"/>
      <c r="AW769" s="173"/>
      <c r="AX769" s="172"/>
      <c r="AY769" s="172"/>
      <c r="AZ769" s="172"/>
      <c r="BA769" s="172"/>
      <c r="BB769" s="172"/>
      <c r="BC769" s="172"/>
      <c r="BD769" s="172"/>
      <c r="BE769" s="172"/>
      <c r="BF769" s="172"/>
      <c r="BG769" s="172"/>
      <c r="BH769" s="172"/>
      <c r="BI769" s="172"/>
      <c r="BJ769" s="172"/>
      <c r="BK769" s="172"/>
      <c r="BL769" s="172"/>
      <c r="BM769" s="172"/>
      <c r="BN769" s="172"/>
      <c r="BO769" s="172"/>
      <c r="BP769" s="172"/>
      <c r="BQ769" s="172"/>
      <c r="BR769" s="172"/>
      <c r="BS769" s="172"/>
      <c r="BT769" s="172"/>
      <c r="BU769" s="172"/>
      <c r="BV769" s="172"/>
      <c r="BW769" s="172"/>
      <c r="BX769" s="172"/>
      <c r="BY769" s="172"/>
      <c r="BZ769" s="172"/>
      <c r="CA769" s="172"/>
      <c r="CB769" s="172"/>
      <c r="CC769" s="172"/>
      <c r="CD769" s="172"/>
      <c r="CE769" s="172"/>
      <c r="CF769" s="172"/>
      <c r="CG769" s="172"/>
      <c r="CH769" s="172"/>
      <c r="CI769" s="172"/>
      <c r="CJ769" s="172"/>
      <c r="CK769" s="172"/>
      <c r="CL769" s="172"/>
      <c r="CM769" s="172"/>
      <c r="CN769" s="172"/>
      <c r="CO769" s="172"/>
      <c r="CP769" s="172"/>
      <c r="CQ769" s="172"/>
      <c r="CR769" s="172"/>
      <c r="CS769" s="172"/>
      <c r="CT769" s="172"/>
      <c r="CU769" s="172"/>
      <c r="CV769" s="172"/>
      <c r="CW769" s="172"/>
      <c r="CX769" s="172"/>
      <c r="CY769" s="172"/>
      <c r="CZ769" s="172"/>
      <c r="DA769" s="172"/>
      <c r="DB769" s="172"/>
      <c r="DC769" s="172"/>
      <c r="DD769" s="172"/>
      <c r="DE769" s="172"/>
      <c r="DF769" s="172"/>
      <c r="DG769" s="172"/>
      <c r="DH769" s="172"/>
      <c r="DI769" s="172"/>
    </row>
    <row r="770" spans="1:113" s="225" customFormat="1" hidden="1">
      <c r="A770" s="178" t="s">
        <v>1014</v>
      </c>
      <c r="B770" s="243"/>
      <c r="C770" s="242"/>
      <c r="D770" s="241"/>
      <c r="E770" s="240"/>
      <c r="F770" s="239"/>
      <c r="G770" s="238"/>
      <c r="H770" s="231"/>
      <c r="I770" s="237"/>
      <c r="J770" s="236"/>
      <c r="K770" s="236"/>
      <c r="L770" s="236"/>
      <c r="M770" s="236"/>
      <c r="N770" s="236"/>
      <c r="O770" s="236"/>
      <c r="P770" s="236"/>
      <c r="Q770" s="236"/>
      <c r="R770" s="236"/>
      <c r="S770" s="236"/>
      <c r="T770" s="236"/>
      <c r="U770" s="236"/>
      <c r="V770" s="236"/>
      <c r="W770" s="236"/>
      <c r="X770" s="236"/>
      <c r="Y770" s="236"/>
      <c r="Z770" s="236"/>
      <c r="AA770" s="236"/>
      <c r="AB770" s="236"/>
      <c r="AC770" s="236"/>
      <c r="AD770" s="236"/>
      <c r="AE770" s="236"/>
      <c r="AF770" s="236"/>
      <c r="AG770" s="236"/>
      <c r="AH770" s="236"/>
      <c r="AI770" s="236"/>
      <c r="AJ770" s="236"/>
      <c r="AK770" s="236"/>
      <c r="AL770" s="236"/>
      <c r="AM770" s="236"/>
      <c r="AN770" s="236"/>
      <c r="AO770" s="236"/>
      <c r="AP770" s="236"/>
      <c r="AQ770" s="236"/>
      <c r="AR770" s="236"/>
      <c r="AS770" s="177">
        <f t="shared" si="14"/>
        <v>0</v>
      </c>
      <c r="AT770" s="172"/>
      <c r="AU770" s="173"/>
      <c r="AV770" s="173"/>
      <c r="AW770" s="173"/>
      <c r="AX770" s="172"/>
      <c r="AY770" s="172"/>
      <c r="AZ770" s="172"/>
      <c r="BA770" s="172"/>
      <c r="BB770" s="172"/>
      <c r="BC770" s="172"/>
      <c r="BD770" s="172"/>
      <c r="BE770" s="172"/>
      <c r="BF770" s="172"/>
      <c r="BG770" s="172"/>
      <c r="BH770" s="172"/>
      <c r="BI770" s="172"/>
      <c r="BJ770" s="172"/>
      <c r="BK770" s="172"/>
      <c r="BL770" s="172"/>
      <c r="BM770" s="172"/>
      <c r="BN770" s="172"/>
      <c r="BO770" s="172"/>
      <c r="BP770" s="172"/>
      <c r="BQ770" s="172"/>
      <c r="BR770" s="172"/>
      <c r="BS770" s="172"/>
      <c r="BT770" s="172"/>
      <c r="BU770" s="172"/>
      <c r="BV770" s="172"/>
      <c r="BW770" s="172"/>
      <c r="BX770" s="172"/>
      <c r="BY770" s="172"/>
      <c r="BZ770" s="172"/>
      <c r="CA770" s="172"/>
      <c r="CB770" s="172"/>
      <c r="CC770" s="172"/>
      <c r="CD770" s="172"/>
      <c r="CE770" s="172"/>
      <c r="CF770" s="172"/>
      <c r="CG770" s="172"/>
      <c r="CH770" s="172"/>
      <c r="CI770" s="172"/>
      <c r="CJ770" s="172"/>
      <c r="CK770" s="172"/>
      <c r="CL770" s="172"/>
      <c r="CM770" s="172"/>
      <c r="CN770" s="172"/>
      <c r="CO770" s="172"/>
      <c r="CP770" s="172"/>
      <c r="CQ770" s="172"/>
      <c r="CR770" s="172"/>
      <c r="CS770" s="172"/>
      <c r="CT770" s="172"/>
      <c r="CU770" s="172"/>
      <c r="CV770" s="172"/>
      <c r="CW770" s="172"/>
      <c r="CX770" s="172"/>
      <c r="CY770" s="172"/>
      <c r="CZ770" s="172"/>
      <c r="DA770" s="172"/>
      <c r="DB770" s="172"/>
      <c r="DC770" s="172"/>
      <c r="DD770" s="172"/>
      <c r="DE770" s="172"/>
      <c r="DF770" s="172"/>
      <c r="DG770" s="172"/>
      <c r="DH770" s="172"/>
      <c r="DI770" s="172"/>
    </row>
    <row r="771" spans="1:113" s="225" customFormat="1" hidden="1">
      <c r="A771" s="178" t="s">
        <v>1015</v>
      </c>
      <c r="B771" s="243"/>
      <c r="C771" s="242"/>
      <c r="D771" s="241"/>
      <c r="E771" s="240"/>
      <c r="F771" s="239"/>
      <c r="G771" s="238"/>
      <c r="H771" s="231"/>
      <c r="I771" s="237"/>
      <c r="J771" s="236"/>
      <c r="K771" s="236"/>
      <c r="L771" s="236"/>
      <c r="M771" s="236"/>
      <c r="N771" s="236"/>
      <c r="O771" s="236"/>
      <c r="P771" s="236"/>
      <c r="Q771" s="236"/>
      <c r="R771" s="236"/>
      <c r="S771" s="236"/>
      <c r="T771" s="236"/>
      <c r="U771" s="236"/>
      <c r="V771" s="236"/>
      <c r="W771" s="236"/>
      <c r="X771" s="236"/>
      <c r="Y771" s="236"/>
      <c r="Z771" s="236"/>
      <c r="AA771" s="236"/>
      <c r="AB771" s="236"/>
      <c r="AC771" s="236"/>
      <c r="AD771" s="236"/>
      <c r="AE771" s="236"/>
      <c r="AF771" s="236"/>
      <c r="AG771" s="236"/>
      <c r="AH771" s="236"/>
      <c r="AI771" s="236"/>
      <c r="AJ771" s="236"/>
      <c r="AK771" s="236"/>
      <c r="AL771" s="236"/>
      <c r="AM771" s="236"/>
      <c r="AN771" s="236"/>
      <c r="AO771" s="236"/>
      <c r="AP771" s="236"/>
      <c r="AQ771" s="236"/>
      <c r="AR771" s="236"/>
      <c r="AS771" s="177">
        <f t="shared" si="14"/>
        <v>0</v>
      </c>
      <c r="AT771" s="172"/>
      <c r="AU771" s="173"/>
      <c r="AV771" s="173"/>
      <c r="AW771" s="173"/>
      <c r="AX771" s="172"/>
      <c r="AY771" s="172"/>
      <c r="AZ771" s="172"/>
      <c r="BA771" s="172"/>
      <c r="BB771" s="172"/>
      <c r="BC771" s="172"/>
      <c r="BD771" s="172"/>
      <c r="BE771" s="172"/>
      <c r="BF771" s="172"/>
      <c r="BG771" s="172"/>
      <c r="BH771" s="172"/>
      <c r="BI771" s="172"/>
      <c r="BJ771" s="172"/>
      <c r="BK771" s="172"/>
      <c r="BL771" s="172"/>
      <c r="BM771" s="172"/>
      <c r="BN771" s="172"/>
      <c r="BO771" s="172"/>
      <c r="BP771" s="172"/>
      <c r="BQ771" s="172"/>
      <c r="BR771" s="172"/>
      <c r="BS771" s="172"/>
      <c r="BT771" s="172"/>
      <c r="BU771" s="172"/>
      <c r="BV771" s="172"/>
      <c r="BW771" s="172"/>
      <c r="BX771" s="172"/>
      <c r="BY771" s="172"/>
      <c r="BZ771" s="172"/>
      <c r="CA771" s="172"/>
      <c r="CB771" s="172"/>
      <c r="CC771" s="172"/>
      <c r="CD771" s="172"/>
      <c r="CE771" s="172"/>
      <c r="CF771" s="172"/>
      <c r="CG771" s="172"/>
      <c r="CH771" s="172"/>
      <c r="CI771" s="172"/>
      <c r="CJ771" s="172"/>
      <c r="CK771" s="172"/>
      <c r="CL771" s="172"/>
      <c r="CM771" s="172"/>
      <c r="CN771" s="172"/>
      <c r="CO771" s="172"/>
      <c r="CP771" s="172"/>
      <c r="CQ771" s="172"/>
      <c r="CR771" s="172"/>
      <c r="CS771" s="172"/>
      <c r="CT771" s="172"/>
      <c r="CU771" s="172"/>
      <c r="CV771" s="172"/>
      <c r="CW771" s="172"/>
      <c r="CX771" s="172"/>
      <c r="CY771" s="172"/>
      <c r="CZ771" s="172"/>
      <c r="DA771" s="172"/>
      <c r="DB771" s="172"/>
      <c r="DC771" s="172"/>
      <c r="DD771" s="172"/>
      <c r="DE771" s="172"/>
      <c r="DF771" s="172"/>
      <c r="DG771" s="172"/>
      <c r="DH771" s="172"/>
      <c r="DI771" s="172"/>
    </row>
    <row r="772" spans="1:113" s="225" customFormat="1" hidden="1">
      <c r="A772" s="178" t="s">
        <v>1016</v>
      </c>
      <c r="B772" s="243"/>
      <c r="C772" s="242"/>
      <c r="D772" s="241"/>
      <c r="E772" s="240"/>
      <c r="F772" s="239"/>
      <c r="G772" s="238"/>
      <c r="H772" s="231"/>
      <c r="I772" s="237"/>
      <c r="J772" s="236"/>
      <c r="K772" s="236"/>
      <c r="L772" s="236"/>
      <c r="M772" s="236"/>
      <c r="N772" s="236"/>
      <c r="O772" s="236"/>
      <c r="P772" s="236"/>
      <c r="Q772" s="236"/>
      <c r="R772" s="236"/>
      <c r="S772" s="236"/>
      <c r="T772" s="236"/>
      <c r="U772" s="236"/>
      <c r="V772" s="236"/>
      <c r="W772" s="236"/>
      <c r="X772" s="236"/>
      <c r="Y772" s="236"/>
      <c r="Z772" s="236"/>
      <c r="AA772" s="236"/>
      <c r="AB772" s="236"/>
      <c r="AC772" s="236"/>
      <c r="AD772" s="236"/>
      <c r="AE772" s="236"/>
      <c r="AF772" s="236"/>
      <c r="AG772" s="236"/>
      <c r="AH772" s="236"/>
      <c r="AI772" s="236"/>
      <c r="AJ772" s="236"/>
      <c r="AK772" s="236"/>
      <c r="AL772" s="236"/>
      <c r="AM772" s="236"/>
      <c r="AN772" s="236"/>
      <c r="AO772" s="236"/>
      <c r="AP772" s="236"/>
      <c r="AQ772" s="236"/>
      <c r="AR772" s="236"/>
      <c r="AS772" s="177">
        <f t="shared" si="14"/>
        <v>0</v>
      </c>
      <c r="AT772" s="172"/>
      <c r="AU772" s="173"/>
      <c r="AV772" s="173"/>
      <c r="AW772" s="173"/>
      <c r="AX772" s="172"/>
      <c r="AY772" s="172"/>
      <c r="AZ772" s="172"/>
      <c r="BA772" s="172"/>
      <c r="BB772" s="172"/>
      <c r="BC772" s="172"/>
      <c r="BD772" s="172"/>
      <c r="BE772" s="172"/>
      <c r="BF772" s="172"/>
      <c r="BG772" s="172"/>
      <c r="BH772" s="172"/>
      <c r="BI772" s="172"/>
      <c r="BJ772" s="172"/>
      <c r="BK772" s="172"/>
      <c r="BL772" s="172"/>
      <c r="BM772" s="172"/>
      <c r="BN772" s="172"/>
      <c r="BO772" s="172"/>
      <c r="BP772" s="172"/>
      <c r="BQ772" s="172"/>
      <c r="BR772" s="172"/>
      <c r="BS772" s="172"/>
      <c r="BT772" s="172"/>
      <c r="BU772" s="172"/>
      <c r="BV772" s="172"/>
      <c r="BW772" s="172"/>
      <c r="BX772" s="172"/>
      <c r="BY772" s="172"/>
      <c r="BZ772" s="172"/>
      <c r="CA772" s="172"/>
      <c r="CB772" s="172"/>
      <c r="CC772" s="172"/>
      <c r="CD772" s="172"/>
      <c r="CE772" s="172"/>
      <c r="CF772" s="172"/>
      <c r="CG772" s="172"/>
      <c r="CH772" s="172"/>
      <c r="CI772" s="172"/>
      <c r="CJ772" s="172"/>
      <c r="CK772" s="172"/>
      <c r="CL772" s="172"/>
      <c r="CM772" s="172"/>
      <c r="CN772" s="172"/>
      <c r="CO772" s="172"/>
      <c r="CP772" s="172"/>
      <c r="CQ772" s="172"/>
      <c r="CR772" s="172"/>
      <c r="CS772" s="172"/>
      <c r="CT772" s="172"/>
      <c r="CU772" s="172"/>
      <c r="CV772" s="172"/>
      <c r="CW772" s="172"/>
      <c r="CX772" s="172"/>
      <c r="CY772" s="172"/>
      <c r="CZ772" s="172"/>
      <c r="DA772" s="172"/>
      <c r="DB772" s="172"/>
      <c r="DC772" s="172"/>
      <c r="DD772" s="172"/>
      <c r="DE772" s="172"/>
      <c r="DF772" s="172"/>
      <c r="DG772" s="172"/>
      <c r="DH772" s="172"/>
      <c r="DI772" s="172"/>
    </row>
    <row r="773" spans="1:113" s="225" customFormat="1" hidden="1">
      <c r="A773" s="178" t="s">
        <v>1017</v>
      </c>
      <c r="B773" s="243"/>
      <c r="C773" s="242"/>
      <c r="D773" s="241"/>
      <c r="E773" s="240"/>
      <c r="F773" s="239"/>
      <c r="G773" s="238"/>
      <c r="H773" s="231"/>
      <c r="I773" s="237"/>
      <c r="J773" s="236"/>
      <c r="K773" s="236"/>
      <c r="L773" s="236"/>
      <c r="M773" s="236"/>
      <c r="N773" s="236"/>
      <c r="O773" s="236"/>
      <c r="P773" s="236"/>
      <c r="Q773" s="236"/>
      <c r="R773" s="236"/>
      <c r="S773" s="236"/>
      <c r="T773" s="236"/>
      <c r="U773" s="236"/>
      <c r="V773" s="236"/>
      <c r="W773" s="236"/>
      <c r="X773" s="236"/>
      <c r="Y773" s="236"/>
      <c r="Z773" s="236"/>
      <c r="AA773" s="236"/>
      <c r="AB773" s="236"/>
      <c r="AC773" s="236"/>
      <c r="AD773" s="236"/>
      <c r="AE773" s="236"/>
      <c r="AF773" s="236"/>
      <c r="AG773" s="236"/>
      <c r="AH773" s="236"/>
      <c r="AI773" s="236"/>
      <c r="AJ773" s="236"/>
      <c r="AK773" s="236"/>
      <c r="AL773" s="236"/>
      <c r="AM773" s="236"/>
      <c r="AN773" s="236"/>
      <c r="AO773" s="236"/>
      <c r="AP773" s="236"/>
      <c r="AQ773" s="236"/>
      <c r="AR773" s="236"/>
      <c r="AS773" s="177">
        <f t="shared" ref="AS773:AS836" si="15">SUM(J773:AR773)</f>
        <v>0</v>
      </c>
      <c r="AT773" s="172"/>
      <c r="AU773" s="173"/>
      <c r="AV773" s="173"/>
      <c r="AW773" s="173"/>
      <c r="AX773" s="172"/>
      <c r="AY773" s="172"/>
      <c r="AZ773" s="172"/>
      <c r="BA773" s="172"/>
      <c r="BB773" s="172"/>
      <c r="BC773" s="172"/>
      <c r="BD773" s="172"/>
      <c r="BE773" s="172"/>
      <c r="BF773" s="172"/>
      <c r="BG773" s="172"/>
      <c r="BH773" s="172"/>
      <c r="BI773" s="172"/>
      <c r="BJ773" s="172"/>
      <c r="BK773" s="172"/>
      <c r="BL773" s="172"/>
      <c r="BM773" s="172"/>
      <c r="BN773" s="172"/>
      <c r="BO773" s="172"/>
      <c r="BP773" s="172"/>
      <c r="BQ773" s="172"/>
      <c r="BR773" s="172"/>
      <c r="BS773" s="172"/>
      <c r="BT773" s="172"/>
      <c r="BU773" s="172"/>
      <c r="BV773" s="172"/>
      <c r="BW773" s="172"/>
      <c r="BX773" s="172"/>
      <c r="BY773" s="172"/>
      <c r="BZ773" s="172"/>
      <c r="CA773" s="172"/>
      <c r="CB773" s="172"/>
      <c r="CC773" s="172"/>
      <c r="CD773" s="172"/>
      <c r="CE773" s="172"/>
      <c r="CF773" s="172"/>
      <c r="CG773" s="172"/>
      <c r="CH773" s="172"/>
      <c r="CI773" s="172"/>
      <c r="CJ773" s="172"/>
      <c r="CK773" s="172"/>
      <c r="CL773" s="172"/>
      <c r="CM773" s="172"/>
      <c r="CN773" s="172"/>
      <c r="CO773" s="172"/>
      <c r="CP773" s="172"/>
      <c r="CQ773" s="172"/>
      <c r="CR773" s="172"/>
      <c r="CS773" s="172"/>
      <c r="CT773" s="172"/>
      <c r="CU773" s="172"/>
      <c r="CV773" s="172"/>
      <c r="CW773" s="172"/>
      <c r="CX773" s="172"/>
      <c r="CY773" s="172"/>
      <c r="CZ773" s="172"/>
      <c r="DA773" s="172"/>
      <c r="DB773" s="172"/>
      <c r="DC773" s="172"/>
      <c r="DD773" s="172"/>
      <c r="DE773" s="172"/>
      <c r="DF773" s="172"/>
      <c r="DG773" s="172"/>
      <c r="DH773" s="172"/>
      <c r="DI773" s="172"/>
    </row>
    <row r="774" spans="1:113" s="225" customFormat="1" hidden="1">
      <c r="A774" s="178" t="s">
        <v>1018</v>
      </c>
      <c r="B774" s="243"/>
      <c r="C774" s="242"/>
      <c r="D774" s="241"/>
      <c r="E774" s="240"/>
      <c r="F774" s="239"/>
      <c r="G774" s="238"/>
      <c r="H774" s="231"/>
      <c r="I774" s="237"/>
      <c r="J774" s="236"/>
      <c r="K774" s="236"/>
      <c r="L774" s="236"/>
      <c r="M774" s="236"/>
      <c r="N774" s="236"/>
      <c r="O774" s="236"/>
      <c r="P774" s="236"/>
      <c r="Q774" s="236"/>
      <c r="R774" s="236"/>
      <c r="S774" s="236"/>
      <c r="T774" s="236"/>
      <c r="U774" s="236"/>
      <c r="V774" s="236"/>
      <c r="W774" s="236"/>
      <c r="X774" s="236"/>
      <c r="Y774" s="236"/>
      <c r="Z774" s="236"/>
      <c r="AA774" s="236"/>
      <c r="AB774" s="236"/>
      <c r="AC774" s="236"/>
      <c r="AD774" s="236"/>
      <c r="AE774" s="236"/>
      <c r="AF774" s="236"/>
      <c r="AG774" s="236"/>
      <c r="AH774" s="236"/>
      <c r="AI774" s="236"/>
      <c r="AJ774" s="236"/>
      <c r="AK774" s="236"/>
      <c r="AL774" s="236"/>
      <c r="AM774" s="236"/>
      <c r="AN774" s="236"/>
      <c r="AO774" s="236"/>
      <c r="AP774" s="236"/>
      <c r="AQ774" s="236"/>
      <c r="AR774" s="236"/>
      <c r="AS774" s="177">
        <f t="shared" si="15"/>
        <v>0</v>
      </c>
      <c r="AT774" s="172"/>
      <c r="AU774" s="173"/>
      <c r="AV774" s="173"/>
      <c r="AW774" s="173"/>
      <c r="AX774" s="172"/>
      <c r="AY774" s="172"/>
      <c r="AZ774" s="172"/>
      <c r="BA774" s="172"/>
      <c r="BB774" s="172"/>
      <c r="BC774" s="172"/>
      <c r="BD774" s="172"/>
      <c r="BE774" s="172"/>
      <c r="BF774" s="172"/>
      <c r="BG774" s="172"/>
      <c r="BH774" s="172"/>
      <c r="BI774" s="172"/>
      <c r="BJ774" s="172"/>
      <c r="BK774" s="172"/>
      <c r="BL774" s="172"/>
      <c r="BM774" s="172"/>
      <c r="BN774" s="172"/>
      <c r="BO774" s="172"/>
      <c r="BP774" s="172"/>
      <c r="BQ774" s="172"/>
      <c r="BR774" s="172"/>
      <c r="BS774" s="172"/>
      <c r="BT774" s="172"/>
      <c r="BU774" s="172"/>
      <c r="BV774" s="172"/>
      <c r="BW774" s="172"/>
      <c r="BX774" s="172"/>
      <c r="BY774" s="172"/>
      <c r="BZ774" s="172"/>
      <c r="CA774" s="172"/>
      <c r="CB774" s="172"/>
      <c r="CC774" s="172"/>
      <c r="CD774" s="172"/>
      <c r="CE774" s="172"/>
      <c r="CF774" s="172"/>
      <c r="CG774" s="172"/>
      <c r="CH774" s="172"/>
      <c r="CI774" s="172"/>
      <c r="CJ774" s="172"/>
      <c r="CK774" s="172"/>
      <c r="CL774" s="172"/>
      <c r="CM774" s="172"/>
      <c r="CN774" s="172"/>
      <c r="CO774" s="172"/>
      <c r="CP774" s="172"/>
      <c r="CQ774" s="172"/>
      <c r="CR774" s="172"/>
      <c r="CS774" s="172"/>
      <c r="CT774" s="172"/>
      <c r="CU774" s="172"/>
      <c r="CV774" s="172"/>
      <c r="CW774" s="172"/>
      <c r="CX774" s="172"/>
      <c r="CY774" s="172"/>
      <c r="CZ774" s="172"/>
      <c r="DA774" s="172"/>
      <c r="DB774" s="172"/>
      <c r="DC774" s="172"/>
      <c r="DD774" s="172"/>
      <c r="DE774" s="172"/>
      <c r="DF774" s="172"/>
      <c r="DG774" s="172"/>
      <c r="DH774" s="172"/>
      <c r="DI774" s="172"/>
    </row>
    <row r="775" spans="1:113" s="225" customFormat="1" hidden="1">
      <c r="A775" s="178" t="s">
        <v>1019</v>
      </c>
      <c r="B775" s="243"/>
      <c r="C775" s="242"/>
      <c r="D775" s="241"/>
      <c r="E775" s="240"/>
      <c r="F775" s="239"/>
      <c r="G775" s="238"/>
      <c r="H775" s="231"/>
      <c r="I775" s="237"/>
      <c r="J775" s="236"/>
      <c r="K775" s="236"/>
      <c r="L775" s="236"/>
      <c r="M775" s="236"/>
      <c r="N775" s="236"/>
      <c r="O775" s="236"/>
      <c r="P775" s="236"/>
      <c r="Q775" s="236"/>
      <c r="R775" s="236"/>
      <c r="S775" s="236"/>
      <c r="T775" s="236"/>
      <c r="U775" s="236"/>
      <c r="V775" s="236"/>
      <c r="W775" s="236"/>
      <c r="X775" s="236"/>
      <c r="Y775" s="236"/>
      <c r="Z775" s="236"/>
      <c r="AA775" s="236"/>
      <c r="AB775" s="236"/>
      <c r="AC775" s="236"/>
      <c r="AD775" s="236"/>
      <c r="AE775" s="236"/>
      <c r="AF775" s="236"/>
      <c r="AG775" s="236"/>
      <c r="AH775" s="236"/>
      <c r="AI775" s="236"/>
      <c r="AJ775" s="236"/>
      <c r="AK775" s="236"/>
      <c r="AL775" s="236"/>
      <c r="AM775" s="236"/>
      <c r="AN775" s="236"/>
      <c r="AO775" s="236"/>
      <c r="AP775" s="236"/>
      <c r="AQ775" s="236"/>
      <c r="AR775" s="236"/>
      <c r="AS775" s="177">
        <f t="shared" si="15"/>
        <v>0</v>
      </c>
      <c r="AT775" s="172"/>
      <c r="AU775" s="173"/>
      <c r="AV775" s="173"/>
      <c r="AW775" s="173"/>
      <c r="AX775" s="172"/>
      <c r="AY775" s="172"/>
      <c r="AZ775" s="172"/>
      <c r="BA775" s="172"/>
      <c r="BB775" s="172"/>
      <c r="BC775" s="172"/>
      <c r="BD775" s="172"/>
      <c r="BE775" s="172"/>
      <c r="BF775" s="172"/>
      <c r="BG775" s="172"/>
      <c r="BH775" s="172"/>
      <c r="BI775" s="172"/>
      <c r="BJ775" s="172"/>
      <c r="BK775" s="172"/>
      <c r="BL775" s="172"/>
      <c r="BM775" s="172"/>
      <c r="BN775" s="172"/>
      <c r="BO775" s="172"/>
      <c r="BP775" s="172"/>
      <c r="BQ775" s="172"/>
      <c r="BR775" s="172"/>
      <c r="BS775" s="172"/>
      <c r="BT775" s="172"/>
      <c r="BU775" s="172"/>
      <c r="BV775" s="172"/>
      <c r="BW775" s="172"/>
      <c r="BX775" s="172"/>
      <c r="BY775" s="172"/>
      <c r="BZ775" s="172"/>
      <c r="CA775" s="172"/>
      <c r="CB775" s="172"/>
      <c r="CC775" s="172"/>
      <c r="CD775" s="172"/>
      <c r="CE775" s="172"/>
      <c r="CF775" s="172"/>
      <c r="CG775" s="172"/>
      <c r="CH775" s="172"/>
      <c r="CI775" s="172"/>
      <c r="CJ775" s="172"/>
      <c r="CK775" s="172"/>
      <c r="CL775" s="172"/>
      <c r="CM775" s="172"/>
      <c r="CN775" s="172"/>
      <c r="CO775" s="172"/>
      <c r="CP775" s="172"/>
      <c r="CQ775" s="172"/>
      <c r="CR775" s="172"/>
      <c r="CS775" s="172"/>
      <c r="CT775" s="172"/>
      <c r="CU775" s="172"/>
      <c r="CV775" s="172"/>
      <c r="CW775" s="172"/>
      <c r="CX775" s="172"/>
      <c r="CY775" s="172"/>
      <c r="CZ775" s="172"/>
      <c r="DA775" s="172"/>
      <c r="DB775" s="172"/>
      <c r="DC775" s="172"/>
      <c r="DD775" s="172"/>
      <c r="DE775" s="172"/>
      <c r="DF775" s="172"/>
      <c r="DG775" s="172"/>
      <c r="DH775" s="172"/>
      <c r="DI775" s="172"/>
    </row>
    <row r="776" spans="1:113" hidden="1">
      <c r="A776" s="178" t="s">
        <v>1020</v>
      </c>
      <c r="B776" s="243"/>
      <c r="C776" s="242"/>
      <c r="D776" s="241"/>
      <c r="E776" s="240"/>
      <c r="F776" s="239"/>
      <c r="G776" s="238"/>
      <c r="H776" s="231"/>
      <c r="I776" s="237"/>
      <c r="J776" s="236"/>
      <c r="K776" s="236"/>
      <c r="L776" s="236"/>
      <c r="M776" s="236"/>
      <c r="N776" s="236"/>
      <c r="O776" s="236"/>
      <c r="P776" s="236"/>
      <c r="Q776" s="236"/>
      <c r="R776" s="236"/>
      <c r="S776" s="236"/>
      <c r="T776" s="236"/>
      <c r="U776" s="236"/>
      <c r="V776" s="236"/>
      <c r="W776" s="236"/>
      <c r="X776" s="236"/>
      <c r="Y776" s="236"/>
      <c r="Z776" s="236"/>
      <c r="AA776" s="236"/>
      <c r="AB776" s="236"/>
      <c r="AC776" s="236"/>
      <c r="AD776" s="236"/>
      <c r="AE776" s="236"/>
      <c r="AF776" s="236"/>
      <c r="AG776" s="236"/>
      <c r="AH776" s="236"/>
      <c r="AI776" s="236"/>
      <c r="AJ776" s="236"/>
      <c r="AK776" s="236"/>
      <c r="AL776" s="236"/>
      <c r="AM776" s="236"/>
      <c r="AN776" s="236"/>
      <c r="AO776" s="236"/>
      <c r="AP776" s="236"/>
      <c r="AQ776" s="236"/>
      <c r="AR776" s="236"/>
      <c r="AS776" s="177">
        <f t="shared" si="15"/>
        <v>0</v>
      </c>
    </row>
    <row r="777" spans="1:113" hidden="1">
      <c r="A777" s="178" t="s">
        <v>1021</v>
      </c>
      <c r="B777" s="243"/>
      <c r="C777" s="242"/>
      <c r="D777" s="241"/>
      <c r="E777" s="240"/>
      <c r="F777" s="239"/>
      <c r="G777" s="238"/>
      <c r="H777" s="231"/>
      <c r="I777" s="237"/>
      <c r="J777" s="236"/>
      <c r="K777" s="236"/>
      <c r="L777" s="236"/>
      <c r="M777" s="236"/>
      <c r="N777" s="236"/>
      <c r="O777" s="236"/>
      <c r="P777" s="236"/>
      <c r="Q777" s="236"/>
      <c r="R777" s="236"/>
      <c r="S777" s="236"/>
      <c r="T777" s="236"/>
      <c r="U777" s="236"/>
      <c r="V777" s="236"/>
      <c r="W777" s="236"/>
      <c r="X777" s="236"/>
      <c r="Y777" s="236"/>
      <c r="Z777" s="236"/>
      <c r="AA777" s="236"/>
      <c r="AB777" s="236"/>
      <c r="AC777" s="236"/>
      <c r="AD777" s="236"/>
      <c r="AE777" s="236"/>
      <c r="AF777" s="236"/>
      <c r="AG777" s="236"/>
      <c r="AH777" s="236"/>
      <c r="AI777" s="236"/>
      <c r="AJ777" s="236"/>
      <c r="AK777" s="236"/>
      <c r="AL777" s="236"/>
      <c r="AM777" s="236"/>
      <c r="AN777" s="236"/>
      <c r="AO777" s="236"/>
      <c r="AP777" s="236"/>
      <c r="AQ777" s="236"/>
      <c r="AR777" s="236"/>
      <c r="AS777" s="177">
        <f t="shared" si="15"/>
        <v>0</v>
      </c>
    </row>
    <row r="778" spans="1:113" s="225" customFormat="1" hidden="1">
      <c r="A778" s="178" t="s">
        <v>1022</v>
      </c>
      <c r="B778" s="243"/>
      <c r="C778" s="242"/>
      <c r="D778" s="241"/>
      <c r="E778" s="240"/>
      <c r="F778" s="239"/>
      <c r="G778" s="238"/>
      <c r="H778" s="231"/>
      <c r="I778" s="237"/>
      <c r="J778" s="236"/>
      <c r="K778" s="236"/>
      <c r="L778" s="236"/>
      <c r="M778" s="236"/>
      <c r="N778" s="236"/>
      <c r="O778" s="236"/>
      <c r="P778" s="236"/>
      <c r="Q778" s="236"/>
      <c r="R778" s="236"/>
      <c r="S778" s="236"/>
      <c r="T778" s="236"/>
      <c r="U778" s="236"/>
      <c r="V778" s="236"/>
      <c r="W778" s="236"/>
      <c r="X778" s="236"/>
      <c r="Y778" s="236"/>
      <c r="Z778" s="236"/>
      <c r="AA778" s="236"/>
      <c r="AB778" s="236"/>
      <c r="AC778" s="236"/>
      <c r="AD778" s="236"/>
      <c r="AE778" s="236"/>
      <c r="AF778" s="236"/>
      <c r="AG778" s="236"/>
      <c r="AH778" s="236"/>
      <c r="AI778" s="236"/>
      <c r="AJ778" s="236"/>
      <c r="AK778" s="236"/>
      <c r="AL778" s="236"/>
      <c r="AM778" s="236"/>
      <c r="AN778" s="236"/>
      <c r="AO778" s="236"/>
      <c r="AP778" s="236"/>
      <c r="AQ778" s="236"/>
      <c r="AR778" s="236"/>
      <c r="AS778" s="177">
        <f t="shared" si="15"/>
        <v>0</v>
      </c>
      <c r="AT778" s="172"/>
      <c r="AU778" s="173"/>
      <c r="AV778" s="173"/>
      <c r="AW778" s="173"/>
      <c r="AX778" s="172"/>
      <c r="AY778" s="172"/>
      <c r="AZ778" s="172"/>
      <c r="BA778" s="172"/>
      <c r="BB778" s="172"/>
      <c r="BC778" s="172"/>
      <c r="BD778" s="172"/>
      <c r="BE778" s="172"/>
      <c r="BF778" s="172"/>
      <c r="BG778" s="172"/>
      <c r="BH778" s="172"/>
      <c r="BI778" s="172"/>
      <c r="BJ778" s="172"/>
      <c r="BK778" s="172"/>
      <c r="BL778" s="172"/>
      <c r="BM778" s="172"/>
      <c r="BN778" s="172"/>
      <c r="BO778" s="172"/>
      <c r="BP778" s="172"/>
      <c r="BQ778" s="172"/>
      <c r="BR778" s="172"/>
      <c r="BS778" s="172"/>
      <c r="BT778" s="172"/>
      <c r="BU778" s="172"/>
      <c r="BV778" s="172"/>
      <c r="BW778" s="172"/>
      <c r="BX778" s="172"/>
      <c r="BY778" s="172"/>
      <c r="BZ778" s="172"/>
      <c r="CA778" s="172"/>
      <c r="CB778" s="172"/>
      <c r="CC778" s="172"/>
      <c r="CD778" s="172"/>
      <c r="CE778" s="172"/>
      <c r="CF778" s="172"/>
      <c r="CG778" s="172"/>
      <c r="CH778" s="172"/>
      <c r="CI778" s="172"/>
      <c r="CJ778" s="172"/>
      <c r="CK778" s="172"/>
      <c r="CL778" s="172"/>
      <c r="CM778" s="172"/>
      <c r="CN778" s="172"/>
      <c r="CO778" s="172"/>
      <c r="CP778" s="172"/>
      <c r="CQ778" s="172"/>
      <c r="CR778" s="172"/>
      <c r="CS778" s="172"/>
      <c r="CT778" s="172"/>
      <c r="CU778" s="172"/>
      <c r="CV778" s="172"/>
      <c r="CW778" s="172"/>
      <c r="CX778" s="172"/>
      <c r="CY778" s="172"/>
      <c r="CZ778" s="172"/>
      <c r="DA778" s="172"/>
      <c r="DB778" s="172"/>
      <c r="DC778" s="172"/>
      <c r="DD778" s="172"/>
      <c r="DE778" s="172"/>
      <c r="DF778" s="172"/>
      <c r="DG778" s="172"/>
      <c r="DH778" s="172"/>
      <c r="DI778" s="172"/>
    </row>
    <row r="779" spans="1:113" hidden="1">
      <c r="A779" s="178" t="s">
        <v>1023</v>
      </c>
      <c r="B779" s="243"/>
      <c r="C779" s="242"/>
      <c r="D779" s="241"/>
      <c r="E779" s="240"/>
      <c r="F779" s="239"/>
      <c r="G779" s="238"/>
      <c r="H779" s="231"/>
      <c r="I779" s="237"/>
      <c r="J779" s="236"/>
      <c r="K779" s="236"/>
      <c r="L779" s="236"/>
      <c r="M779" s="236"/>
      <c r="N779" s="236"/>
      <c r="O779" s="236"/>
      <c r="P779" s="236"/>
      <c r="Q779" s="236"/>
      <c r="R779" s="236"/>
      <c r="S779" s="236"/>
      <c r="T779" s="236"/>
      <c r="U779" s="236"/>
      <c r="V779" s="236"/>
      <c r="W779" s="236"/>
      <c r="X779" s="236"/>
      <c r="Y779" s="236"/>
      <c r="Z779" s="236"/>
      <c r="AA779" s="236"/>
      <c r="AB779" s="236"/>
      <c r="AC779" s="236"/>
      <c r="AD779" s="236"/>
      <c r="AE779" s="236"/>
      <c r="AF779" s="236"/>
      <c r="AG779" s="236"/>
      <c r="AH779" s="236"/>
      <c r="AI779" s="236"/>
      <c r="AJ779" s="236"/>
      <c r="AK779" s="236"/>
      <c r="AL779" s="236"/>
      <c r="AM779" s="236"/>
      <c r="AN779" s="236"/>
      <c r="AO779" s="236"/>
      <c r="AP779" s="236"/>
      <c r="AQ779" s="236"/>
      <c r="AR779" s="236"/>
      <c r="AS779" s="177">
        <f t="shared" si="15"/>
        <v>0</v>
      </c>
    </row>
    <row r="780" spans="1:113" s="225" customFormat="1" hidden="1">
      <c r="A780" s="178" t="s">
        <v>1024</v>
      </c>
      <c r="B780" s="243"/>
      <c r="C780" s="242"/>
      <c r="D780" s="241"/>
      <c r="E780" s="240"/>
      <c r="F780" s="239"/>
      <c r="G780" s="238"/>
      <c r="H780" s="231"/>
      <c r="I780" s="237"/>
      <c r="J780" s="236"/>
      <c r="K780" s="236"/>
      <c r="L780" s="236"/>
      <c r="M780" s="236"/>
      <c r="N780" s="236"/>
      <c r="O780" s="236"/>
      <c r="P780" s="236"/>
      <c r="Q780" s="236"/>
      <c r="R780" s="236"/>
      <c r="S780" s="236"/>
      <c r="T780" s="236"/>
      <c r="U780" s="236"/>
      <c r="V780" s="236"/>
      <c r="W780" s="236"/>
      <c r="X780" s="236"/>
      <c r="Y780" s="236"/>
      <c r="Z780" s="236"/>
      <c r="AA780" s="236"/>
      <c r="AB780" s="236"/>
      <c r="AC780" s="236"/>
      <c r="AD780" s="236"/>
      <c r="AE780" s="236"/>
      <c r="AF780" s="236"/>
      <c r="AG780" s="236"/>
      <c r="AH780" s="236"/>
      <c r="AI780" s="236"/>
      <c r="AJ780" s="236"/>
      <c r="AK780" s="236"/>
      <c r="AL780" s="236"/>
      <c r="AM780" s="236"/>
      <c r="AN780" s="236"/>
      <c r="AO780" s="236"/>
      <c r="AP780" s="236"/>
      <c r="AQ780" s="236"/>
      <c r="AR780" s="236"/>
      <c r="AS780" s="177">
        <f t="shared" si="15"/>
        <v>0</v>
      </c>
      <c r="AT780" s="172"/>
      <c r="AU780" s="173"/>
      <c r="AV780" s="173"/>
      <c r="AW780" s="173"/>
      <c r="AX780" s="172"/>
      <c r="AY780" s="172"/>
      <c r="AZ780" s="172"/>
      <c r="BA780" s="172"/>
      <c r="BB780" s="172"/>
      <c r="BC780" s="172"/>
      <c r="BD780" s="172"/>
      <c r="BE780" s="172"/>
      <c r="BF780" s="172"/>
      <c r="BG780" s="172"/>
      <c r="BH780" s="172"/>
      <c r="BI780" s="172"/>
      <c r="BJ780" s="172"/>
      <c r="BK780" s="172"/>
      <c r="BL780" s="172"/>
      <c r="BM780" s="172"/>
      <c r="BN780" s="172"/>
      <c r="BO780" s="172"/>
      <c r="BP780" s="172"/>
      <c r="BQ780" s="172"/>
      <c r="BR780" s="172"/>
      <c r="BS780" s="172"/>
      <c r="BT780" s="172"/>
      <c r="BU780" s="172"/>
      <c r="BV780" s="172"/>
      <c r="BW780" s="172"/>
      <c r="BX780" s="172"/>
      <c r="BY780" s="172"/>
      <c r="BZ780" s="172"/>
      <c r="CA780" s="172"/>
      <c r="CB780" s="172"/>
      <c r="CC780" s="172"/>
      <c r="CD780" s="172"/>
      <c r="CE780" s="172"/>
      <c r="CF780" s="172"/>
      <c r="CG780" s="172"/>
      <c r="CH780" s="172"/>
      <c r="CI780" s="172"/>
      <c r="CJ780" s="172"/>
      <c r="CK780" s="172"/>
      <c r="CL780" s="172"/>
      <c r="CM780" s="172"/>
      <c r="CN780" s="172"/>
      <c r="CO780" s="172"/>
      <c r="CP780" s="172"/>
      <c r="CQ780" s="172"/>
      <c r="CR780" s="172"/>
      <c r="CS780" s="172"/>
      <c r="CT780" s="172"/>
      <c r="CU780" s="172"/>
      <c r="CV780" s="172"/>
      <c r="CW780" s="172"/>
      <c r="CX780" s="172"/>
      <c r="CY780" s="172"/>
      <c r="CZ780" s="172"/>
      <c r="DA780" s="172"/>
      <c r="DB780" s="172"/>
      <c r="DC780" s="172"/>
      <c r="DD780" s="172"/>
      <c r="DE780" s="172"/>
      <c r="DF780" s="172"/>
      <c r="DG780" s="172"/>
      <c r="DH780" s="172"/>
      <c r="DI780" s="172"/>
    </row>
    <row r="781" spans="1:113" s="225" customFormat="1" hidden="1">
      <c r="A781" s="178" t="s">
        <v>1025</v>
      </c>
      <c r="B781" s="243"/>
      <c r="C781" s="242"/>
      <c r="D781" s="241"/>
      <c r="E781" s="240"/>
      <c r="F781" s="239"/>
      <c r="G781" s="238"/>
      <c r="H781" s="231"/>
      <c r="I781" s="237"/>
      <c r="J781" s="236"/>
      <c r="K781" s="236"/>
      <c r="L781" s="236"/>
      <c r="M781" s="236"/>
      <c r="N781" s="236"/>
      <c r="O781" s="236"/>
      <c r="P781" s="236"/>
      <c r="Q781" s="236"/>
      <c r="R781" s="236"/>
      <c r="S781" s="236"/>
      <c r="T781" s="236"/>
      <c r="U781" s="236"/>
      <c r="V781" s="236"/>
      <c r="W781" s="236"/>
      <c r="X781" s="236"/>
      <c r="Y781" s="236"/>
      <c r="Z781" s="236"/>
      <c r="AA781" s="236"/>
      <c r="AB781" s="236"/>
      <c r="AC781" s="236"/>
      <c r="AD781" s="236"/>
      <c r="AE781" s="236"/>
      <c r="AF781" s="236"/>
      <c r="AG781" s="236"/>
      <c r="AH781" s="236"/>
      <c r="AI781" s="236"/>
      <c r="AJ781" s="236"/>
      <c r="AK781" s="236"/>
      <c r="AL781" s="236"/>
      <c r="AM781" s="236"/>
      <c r="AN781" s="236"/>
      <c r="AO781" s="236"/>
      <c r="AP781" s="236"/>
      <c r="AQ781" s="236"/>
      <c r="AR781" s="236"/>
      <c r="AS781" s="177">
        <f t="shared" si="15"/>
        <v>0</v>
      </c>
      <c r="AT781" s="172"/>
      <c r="AU781" s="173"/>
      <c r="AV781" s="173"/>
      <c r="AW781" s="173"/>
      <c r="AX781" s="172"/>
      <c r="AY781" s="172"/>
      <c r="AZ781" s="172"/>
      <c r="BA781" s="172"/>
      <c r="BB781" s="172"/>
      <c r="BC781" s="172"/>
      <c r="BD781" s="172"/>
      <c r="BE781" s="172"/>
      <c r="BF781" s="172"/>
      <c r="BG781" s="172"/>
      <c r="BH781" s="172"/>
      <c r="BI781" s="172"/>
      <c r="BJ781" s="172"/>
      <c r="BK781" s="172"/>
      <c r="BL781" s="172"/>
      <c r="BM781" s="172"/>
      <c r="BN781" s="172"/>
      <c r="BO781" s="172"/>
      <c r="BP781" s="172"/>
      <c r="BQ781" s="172"/>
      <c r="BR781" s="172"/>
      <c r="BS781" s="172"/>
      <c r="BT781" s="172"/>
      <c r="BU781" s="172"/>
      <c r="BV781" s="172"/>
      <c r="BW781" s="172"/>
      <c r="BX781" s="172"/>
      <c r="BY781" s="172"/>
      <c r="BZ781" s="172"/>
      <c r="CA781" s="172"/>
      <c r="CB781" s="172"/>
      <c r="CC781" s="172"/>
      <c r="CD781" s="172"/>
      <c r="CE781" s="172"/>
      <c r="CF781" s="172"/>
      <c r="CG781" s="172"/>
      <c r="CH781" s="172"/>
      <c r="CI781" s="172"/>
      <c r="CJ781" s="172"/>
      <c r="CK781" s="172"/>
      <c r="CL781" s="172"/>
      <c r="CM781" s="172"/>
      <c r="CN781" s="172"/>
      <c r="CO781" s="172"/>
      <c r="CP781" s="172"/>
      <c r="CQ781" s="172"/>
      <c r="CR781" s="172"/>
      <c r="CS781" s="172"/>
      <c r="CT781" s="172"/>
      <c r="CU781" s="172"/>
      <c r="CV781" s="172"/>
      <c r="CW781" s="172"/>
      <c r="CX781" s="172"/>
      <c r="CY781" s="172"/>
      <c r="CZ781" s="172"/>
      <c r="DA781" s="172"/>
      <c r="DB781" s="172"/>
      <c r="DC781" s="172"/>
      <c r="DD781" s="172"/>
      <c r="DE781" s="172"/>
      <c r="DF781" s="172"/>
      <c r="DG781" s="172"/>
      <c r="DH781" s="172"/>
      <c r="DI781" s="172"/>
    </row>
    <row r="782" spans="1:113" hidden="1">
      <c r="A782" s="178" t="s">
        <v>1026</v>
      </c>
      <c r="B782" s="243"/>
      <c r="C782" s="242"/>
      <c r="D782" s="241"/>
      <c r="E782" s="240"/>
      <c r="F782" s="239"/>
      <c r="G782" s="238"/>
      <c r="H782" s="231"/>
      <c r="I782" s="237"/>
      <c r="J782" s="236"/>
      <c r="K782" s="236"/>
      <c r="L782" s="236"/>
      <c r="M782" s="236"/>
      <c r="N782" s="236"/>
      <c r="O782" s="236"/>
      <c r="P782" s="236"/>
      <c r="Q782" s="236"/>
      <c r="R782" s="236"/>
      <c r="S782" s="236"/>
      <c r="T782" s="236"/>
      <c r="U782" s="236"/>
      <c r="V782" s="236"/>
      <c r="W782" s="236"/>
      <c r="X782" s="236"/>
      <c r="Y782" s="236"/>
      <c r="Z782" s="236"/>
      <c r="AA782" s="236"/>
      <c r="AB782" s="236"/>
      <c r="AC782" s="236"/>
      <c r="AD782" s="236"/>
      <c r="AE782" s="236"/>
      <c r="AF782" s="236"/>
      <c r="AG782" s="236"/>
      <c r="AH782" s="236"/>
      <c r="AI782" s="236"/>
      <c r="AJ782" s="236"/>
      <c r="AK782" s="236"/>
      <c r="AL782" s="236"/>
      <c r="AM782" s="236"/>
      <c r="AN782" s="236"/>
      <c r="AO782" s="236"/>
      <c r="AP782" s="236"/>
      <c r="AQ782" s="236"/>
      <c r="AR782" s="236"/>
      <c r="AS782" s="177">
        <f t="shared" si="15"/>
        <v>0</v>
      </c>
    </row>
    <row r="783" spans="1:113" s="225" customFormat="1" hidden="1">
      <c r="A783" s="178" t="s">
        <v>1027</v>
      </c>
      <c r="B783" s="243"/>
      <c r="C783" s="242"/>
      <c r="D783" s="241"/>
      <c r="E783" s="240"/>
      <c r="F783" s="239"/>
      <c r="G783" s="238"/>
      <c r="H783" s="231"/>
      <c r="I783" s="237"/>
      <c r="J783" s="236"/>
      <c r="K783" s="236"/>
      <c r="L783" s="236"/>
      <c r="M783" s="236"/>
      <c r="N783" s="236"/>
      <c r="O783" s="236"/>
      <c r="P783" s="236"/>
      <c r="Q783" s="236"/>
      <c r="R783" s="236"/>
      <c r="S783" s="236"/>
      <c r="T783" s="236"/>
      <c r="U783" s="236"/>
      <c r="V783" s="236"/>
      <c r="W783" s="236"/>
      <c r="X783" s="236"/>
      <c r="Y783" s="236"/>
      <c r="Z783" s="236"/>
      <c r="AA783" s="236"/>
      <c r="AB783" s="236"/>
      <c r="AC783" s="236"/>
      <c r="AD783" s="236"/>
      <c r="AE783" s="236"/>
      <c r="AF783" s="236"/>
      <c r="AG783" s="236"/>
      <c r="AH783" s="236"/>
      <c r="AI783" s="236"/>
      <c r="AJ783" s="236"/>
      <c r="AK783" s="236"/>
      <c r="AL783" s="236"/>
      <c r="AM783" s="236"/>
      <c r="AN783" s="236"/>
      <c r="AO783" s="236"/>
      <c r="AP783" s="236"/>
      <c r="AQ783" s="236"/>
      <c r="AR783" s="236"/>
      <c r="AS783" s="177">
        <f t="shared" si="15"/>
        <v>0</v>
      </c>
      <c r="AT783" s="172"/>
      <c r="AU783" s="173"/>
      <c r="AV783" s="173"/>
      <c r="AW783" s="173"/>
      <c r="AX783" s="172"/>
      <c r="AY783" s="172"/>
      <c r="AZ783" s="172"/>
      <c r="BA783" s="172"/>
      <c r="BB783" s="172"/>
      <c r="BC783" s="172"/>
      <c r="BD783" s="172"/>
      <c r="BE783" s="172"/>
      <c r="BF783" s="172"/>
      <c r="BG783" s="172"/>
      <c r="BH783" s="172"/>
      <c r="BI783" s="172"/>
      <c r="BJ783" s="172"/>
      <c r="BK783" s="172"/>
      <c r="BL783" s="172"/>
      <c r="BM783" s="172"/>
      <c r="BN783" s="172"/>
      <c r="BO783" s="172"/>
      <c r="BP783" s="172"/>
      <c r="BQ783" s="172"/>
      <c r="BR783" s="172"/>
      <c r="BS783" s="172"/>
      <c r="BT783" s="172"/>
      <c r="BU783" s="172"/>
      <c r="BV783" s="172"/>
      <c r="BW783" s="172"/>
      <c r="BX783" s="172"/>
      <c r="BY783" s="172"/>
      <c r="BZ783" s="172"/>
      <c r="CA783" s="172"/>
      <c r="CB783" s="172"/>
      <c r="CC783" s="172"/>
      <c r="CD783" s="172"/>
      <c r="CE783" s="172"/>
      <c r="CF783" s="172"/>
      <c r="CG783" s="172"/>
      <c r="CH783" s="172"/>
      <c r="CI783" s="172"/>
      <c r="CJ783" s="172"/>
      <c r="CK783" s="172"/>
      <c r="CL783" s="172"/>
      <c r="CM783" s="172"/>
      <c r="CN783" s="172"/>
      <c r="CO783" s="172"/>
      <c r="CP783" s="172"/>
      <c r="CQ783" s="172"/>
      <c r="CR783" s="172"/>
      <c r="CS783" s="172"/>
      <c r="CT783" s="172"/>
      <c r="CU783" s="172"/>
      <c r="CV783" s="172"/>
      <c r="CW783" s="172"/>
      <c r="CX783" s="172"/>
      <c r="CY783" s="172"/>
      <c r="CZ783" s="172"/>
      <c r="DA783" s="172"/>
      <c r="DB783" s="172"/>
      <c r="DC783" s="172"/>
      <c r="DD783" s="172"/>
      <c r="DE783" s="172"/>
      <c r="DF783" s="172"/>
      <c r="DG783" s="172"/>
      <c r="DH783" s="172"/>
      <c r="DI783" s="172"/>
    </row>
    <row r="784" spans="1:113" s="225" customFormat="1" ht="15" hidden="1" customHeight="1">
      <c r="A784" s="178" t="s">
        <v>1028</v>
      </c>
      <c r="B784" s="243"/>
      <c r="C784" s="242"/>
      <c r="D784" s="241"/>
      <c r="E784" s="240"/>
      <c r="F784" s="239"/>
      <c r="G784" s="238"/>
      <c r="H784" s="231"/>
      <c r="I784" s="237"/>
      <c r="J784" s="236"/>
      <c r="K784" s="236"/>
      <c r="L784" s="236"/>
      <c r="M784" s="236"/>
      <c r="N784" s="236"/>
      <c r="O784" s="236"/>
      <c r="P784" s="236"/>
      <c r="Q784" s="236"/>
      <c r="R784" s="236"/>
      <c r="S784" s="236"/>
      <c r="T784" s="236"/>
      <c r="U784" s="236"/>
      <c r="V784" s="236"/>
      <c r="W784" s="236"/>
      <c r="X784" s="236"/>
      <c r="Y784" s="236"/>
      <c r="Z784" s="236"/>
      <c r="AA784" s="236"/>
      <c r="AB784" s="236"/>
      <c r="AC784" s="236"/>
      <c r="AD784" s="236"/>
      <c r="AE784" s="236"/>
      <c r="AF784" s="236"/>
      <c r="AG784" s="236"/>
      <c r="AH784" s="236"/>
      <c r="AI784" s="236"/>
      <c r="AJ784" s="236"/>
      <c r="AK784" s="236"/>
      <c r="AL784" s="236"/>
      <c r="AM784" s="236"/>
      <c r="AN784" s="236"/>
      <c r="AO784" s="236"/>
      <c r="AP784" s="236"/>
      <c r="AQ784" s="236"/>
      <c r="AR784" s="236"/>
      <c r="AS784" s="177">
        <f t="shared" si="15"/>
        <v>0</v>
      </c>
      <c r="AT784" s="172"/>
      <c r="AU784" s="173"/>
      <c r="AV784" s="173"/>
      <c r="AW784" s="173"/>
      <c r="AX784" s="172"/>
      <c r="AY784" s="172"/>
      <c r="AZ784" s="172"/>
      <c r="BA784" s="172"/>
      <c r="BB784" s="172"/>
      <c r="BC784" s="172"/>
      <c r="BD784" s="172"/>
      <c r="BE784" s="172"/>
      <c r="BF784" s="172"/>
      <c r="BG784" s="172"/>
      <c r="BH784" s="172"/>
      <c r="BI784" s="172"/>
      <c r="BJ784" s="172"/>
      <c r="BK784" s="172"/>
      <c r="BL784" s="172"/>
      <c r="BM784" s="172"/>
      <c r="BN784" s="172"/>
      <c r="BO784" s="172"/>
      <c r="BP784" s="172"/>
      <c r="BQ784" s="172"/>
      <c r="BR784" s="172"/>
      <c r="BS784" s="172"/>
      <c r="BT784" s="172"/>
      <c r="BU784" s="172"/>
      <c r="BV784" s="172"/>
      <c r="BW784" s="172"/>
      <c r="BX784" s="172"/>
      <c r="BY784" s="172"/>
      <c r="BZ784" s="172"/>
      <c r="CA784" s="172"/>
      <c r="CB784" s="172"/>
      <c r="CC784" s="172"/>
      <c r="CD784" s="172"/>
      <c r="CE784" s="172"/>
      <c r="CF784" s="172"/>
      <c r="CG784" s="172"/>
      <c r="CH784" s="172"/>
      <c r="CI784" s="172"/>
      <c r="CJ784" s="172"/>
      <c r="CK784" s="172"/>
      <c r="CL784" s="172"/>
      <c r="CM784" s="172"/>
      <c r="CN784" s="172"/>
      <c r="CO784" s="172"/>
      <c r="CP784" s="172"/>
      <c r="CQ784" s="172"/>
      <c r="CR784" s="172"/>
      <c r="CS784" s="172"/>
      <c r="CT784" s="172"/>
      <c r="CU784" s="172"/>
      <c r="CV784" s="172"/>
      <c r="CW784" s="172"/>
      <c r="CX784" s="172"/>
      <c r="CY784" s="172"/>
      <c r="CZ784" s="172"/>
      <c r="DA784" s="172"/>
      <c r="DB784" s="172"/>
      <c r="DC784" s="172"/>
      <c r="DD784" s="172"/>
      <c r="DE784" s="172"/>
      <c r="DF784" s="172"/>
      <c r="DG784" s="172"/>
      <c r="DH784" s="172"/>
      <c r="DI784" s="172"/>
    </row>
    <row r="785" spans="1:113" s="225" customFormat="1" ht="15" hidden="1" customHeight="1">
      <c r="A785" s="178" t="s">
        <v>1029</v>
      </c>
      <c r="B785" s="243"/>
      <c r="C785" s="242"/>
      <c r="D785" s="241"/>
      <c r="E785" s="240"/>
      <c r="F785" s="239"/>
      <c r="G785" s="238"/>
      <c r="H785" s="231"/>
      <c r="I785" s="237"/>
      <c r="J785" s="236"/>
      <c r="K785" s="236"/>
      <c r="L785" s="236"/>
      <c r="M785" s="236"/>
      <c r="N785" s="236"/>
      <c r="O785" s="236"/>
      <c r="P785" s="236"/>
      <c r="Q785" s="236"/>
      <c r="R785" s="236"/>
      <c r="S785" s="236"/>
      <c r="T785" s="236"/>
      <c r="U785" s="236"/>
      <c r="V785" s="236"/>
      <c r="W785" s="236"/>
      <c r="X785" s="236"/>
      <c r="Y785" s="236"/>
      <c r="Z785" s="236"/>
      <c r="AA785" s="236"/>
      <c r="AB785" s="236"/>
      <c r="AC785" s="236"/>
      <c r="AD785" s="236"/>
      <c r="AE785" s="236"/>
      <c r="AF785" s="236"/>
      <c r="AG785" s="236"/>
      <c r="AH785" s="236"/>
      <c r="AI785" s="236"/>
      <c r="AJ785" s="236"/>
      <c r="AK785" s="236"/>
      <c r="AL785" s="236"/>
      <c r="AM785" s="236"/>
      <c r="AN785" s="236"/>
      <c r="AO785" s="236"/>
      <c r="AP785" s="236"/>
      <c r="AQ785" s="236"/>
      <c r="AR785" s="236"/>
      <c r="AS785" s="177">
        <f t="shared" si="15"/>
        <v>0</v>
      </c>
      <c r="AT785" s="172"/>
      <c r="AU785" s="173"/>
      <c r="AV785" s="173"/>
      <c r="AW785" s="173"/>
      <c r="AX785" s="172"/>
      <c r="AY785" s="172"/>
      <c r="AZ785" s="172"/>
      <c r="BA785" s="172"/>
      <c r="BB785" s="172"/>
      <c r="BC785" s="172"/>
      <c r="BD785" s="172"/>
      <c r="BE785" s="172"/>
      <c r="BF785" s="172"/>
      <c r="BG785" s="172"/>
      <c r="BH785" s="172"/>
      <c r="BI785" s="172"/>
      <c r="BJ785" s="172"/>
      <c r="BK785" s="172"/>
      <c r="BL785" s="172"/>
      <c r="BM785" s="172"/>
      <c r="BN785" s="172"/>
      <c r="BO785" s="172"/>
      <c r="BP785" s="172"/>
      <c r="BQ785" s="172"/>
      <c r="BR785" s="172"/>
      <c r="BS785" s="172"/>
      <c r="BT785" s="172"/>
      <c r="BU785" s="172"/>
      <c r="BV785" s="172"/>
      <c r="BW785" s="172"/>
      <c r="BX785" s="172"/>
      <c r="BY785" s="172"/>
      <c r="BZ785" s="172"/>
      <c r="CA785" s="172"/>
      <c r="CB785" s="172"/>
      <c r="CC785" s="172"/>
      <c r="CD785" s="172"/>
      <c r="CE785" s="172"/>
      <c r="CF785" s="172"/>
      <c r="CG785" s="172"/>
      <c r="CH785" s="172"/>
      <c r="CI785" s="172"/>
      <c r="CJ785" s="172"/>
      <c r="CK785" s="172"/>
      <c r="CL785" s="172"/>
      <c r="CM785" s="172"/>
      <c r="CN785" s="172"/>
      <c r="CO785" s="172"/>
      <c r="CP785" s="172"/>
      <c r="CQ785" s="172"/>
      <c r="CR785" s="172"/>
      <c r="CS785" s="172"/>
      <c r="CT785" s="172"/>
      <c r="CU785" s="172"/>
      <c r="CV785" s="172"/>
      <c r="CW785" s="172"/>
      <c r="CX785" s="172"/>
      <c r="CY785" s="172"/>
      <c r="CZ785" s="172"/>
      <c r="DA785" s="172"/>
      <c r="DB785" s="172"/>
      <c r="DC785" s="172"/>
      <c r="DD785" s="172"/>
      <c r="DE785" s="172"/>
      <c r="DF785" s="172"/>
      <c r="DG785" s="172"/>
      <c r="DH785" s="172"/>
      <c r="DI785" s="172"/>
    </row>
    <row r="786" spans="1:113" s="225" customFormat="1" hidden="1">
      <c r="A786" s="178" t="s">
        <v>1030</v>
      </c>
      <c r="B786" s="243"/>
      <c r="C786" s="242"/>
      <c r="D786" s="241"/>
      <c r="E786" s="240"/>
      <c r="F786" s="239"/>
      <c r="G786" s="238"/>
      <c r="H786" s="231"/>
      <c r="I786" s="237"/>
      <c r="J786" s="236"/>
      <c r="K786" s="236"/>
      <c r="L786" s="236"/>
      <c r="M786" s="236"/>
      <c r="N786" s="236"/>
      <c r="O786" s="236"/>
      <c r="P786" s="236"/>
      <c r="Q786" s="236"/>
      <c r="R786" s="236"/>
      <c r="S786" s="236"/>
      <c r="T786" s="236"/>
      <c r="U786" s="236"/>
      <c r="V786" s="236"/>
      <c r="W786" s="236"/>
      <c r="X786" s="236"/>
      <c r="Y786" s="236"/>
      <c r="Z786" s="236"/>
      <c r="AA786" s="236"/>
      <c r="AB786" s="236"/>
      <c r="AC786" s="236"/>
      <c r="AD786" s="236"/>
      <c r="AE786" s="236"/>
      <c r="AF786" s="236"/>
      <c r="AG786" s="236"/>
      <c r="AH786" s="236"/>
      <c r="AI786" s="236"/>
      <c r="AJ786" s="236"/>
      <c r="AK786" s="236"/>
      <c r="AL786" s="236"/>
      <c r="AM786" s="236"/>
      <c r="AN786" s="236"/>
      <c r="AO786" s="236"/>
      <c r="AP786" s="236"/>
      <c r="AQ786" s="236"/>
      <c r="AR786" s="236"/>
      <c r="AS786" s="177">
        <f t="shared" si="15"/>
        <v>0</v>
      </c>
      <c r="AT786" s="172"/>
      <c r="AU786" s="173"/>
      <c r="AV786" s="173"/>
      <c r="AW786" s="173"/>
      <c r="AX786" s="172"/>
      <c r="AY786" s="172"/>
      <c r="AZ786" s="172"/>
      <c r="BA786" s="172"/>
      <c r="BB786" s="172"/>
      <c r="BC786" s="172"/>
      <c r="BD786" s="172"/>
      <c r="BE786" s="172"/>
      <c r="BF786" s="172"/>
      <c r="BG786" s="172"/>
      <c r="BH786" s="172"/>
      <c r="BI786" s="172"/>
      <c r="BJ786" s="172"/>
      <c r="BK786" s="172"/>
      <c r="BL786" s="172"/>
      <c r="BM786" s="172"/>
      <c r="BN786" s="172"/>
      <c r="BO786" s="172"/>
      <c r="BP786" s="172"/>
      <c r="BQ786" s="172"/>
      <c r="BR786" s="172"/>
      <c r="BS786" s="172"/>
      <c r="BT786" s="172"/>
      <c r="BU786" s="172"/>
      <c r="BV786" s="172"/>
      <c r="BW786" s="172"/>
      <c r="BX786" s="172"/>
      <c r="BY786" s="172"/>
      <c r="BZ786" s="172"/>
      <c r="CA786" s="172"/>
      <c r="CB786" s="172"/>
      <c r="CC786" s="172"/>
      <c r="CD786" s="172"/>
      <c r="CE786" s="172"/>
      <c r="CF786" s="172"/>
      <c r="CG786" s="172"/>
      <c r="CH786" s="172"/>
      <c r="CI786" s="172"/>
      <c r="CJ786" s="172"/>
      <c r="CK786" s="172"/>
      <c r="CL786" s="172"/>
      <c r="CM786" s="172"/>
      <c r="CN786" s="172"/>
      <c r="CO786" s="172"/>
      <c r="CP786" s="172"/>
      <c r="CQ786" s="172"/>
      <c r="CR786" s="172"/>
      <c r="CS786" s="172"/>
      <c r="CT786" s="172"/>
      <c r="CU786" s="172"/>
      <c r="CV786" s="172"/>
      <c r="CW786" s="172"/>
      <c r="CX786" s="172"/>
      <c r="CY786" s="172"/>
      <c r="CZ786" s="172"/>
      <c r="DA786" s="172"/>
      <c r="DB786" s="172"/>
      <c r="DC786" s="172"/>
      <c r="DD786" s="172"/>
      <c r="DE786" s="172"/>
      <c r="DF786" s="172"/>
      <c r="DG786" s="172"/>
      <c r="DH786" s="172"/>
      <c r="DI786" s="172"/>
    </row>
    <row r="787" spans="1:113" ht="12.75" hidden="1" customHeight="1">
      <c r="A787" s="178" t="s">
        <v>1031</v>
      </c>
      <c r="B787" s="243"/>
      <c r="C787" s="242"/>
      <c r="D787" s="241"/>
      <c r="E787" s="240"/>
      <c r="F787" s="239"/>
      <c r="G787" s="238"/>
      <c r="H787" s="231"/>
      <c r="I787" s="237"/>
      <c r="J787" s="236"/>
      <c r="K787" s="236"/>
      <c r="L787" s="236"/>
      <c r="M787" s="236"/>
      <c r="N787" s="236"/>
      <c r="O787" s="236"/>
      <c r="P787" s="236"/>
      <c r="Q787" s="236"/>
      <c r="R787" s="236"/>
      <c r="S787" s="236"/>
      <c r="T787" s="236"/>
      <c r="U787" s="236"/>
      <c r="V787" s="236"/>
      <c r="W787" s="236"/>
      <c r="X787" s="236"/>
      <c r="Y787" s="236"/>
      <c r="Z787" s="236"/>
      <c r="AA787" s="236"/>
      <c r="AB787" s="236"/>
      <c r="AC787" s="236"/>
      <c r="AD787" s="236"/>
      <c r="AE787" s="236"/>
      <c r="AF787" s="236"/>
      <c r="AG787" s="236"/>
      <c r="AH787" s="236"/>
      <c r="AI787" s="236"/>
      <c r="AJ787" s="236"/>
      <c r="AK787" s="236"/>
      <c r="AL787" s="236"/>
      <c r="AM787" s="236"/>
      <c r="AN787" s="236"/>
      <c r="AO787" s="236"/>
      <c r="AP787" s="236"/>
      <c r="AQ787" s="236"/>
      <c r="AR787" s="236"/>
      <c r="AS787" s="177">
        <f t="shared" si="15"/>
        <v>0</v>
      </c>
    </row>
    <row r="788" spans="1:113" ht="12.75" hidden="1" customHeight="1">
      <c r="A788" s="178" t="s">
        <v>1032</v>
      </c>
      <c r="B788" s="243"/>
      <c r="C788" s="242"/>
      <c r="D788" s="241"/>
      <c r="E788" s="240"/>
      <c r="F788" s="239"/>
      <c r="G788" s="238"/>
      <c r="H788" s="231"/>
      <c r="I788" s="237"/>
      <c r="J788" s="236"/>
      <c r="K788" s="236"/>
      <c r="L788" s="236"/>
      <c r="M788" s="236"/>
      <c r="N788" s="236"/>
      <c r="O788" s="236"/>
      <c r="P788" s="236"/>
      <c r="Q788" s="236"/>
      <c r="R788" s="236"/>
      <c r="S788" s="236"/>
      <c r="T788" s="236"/>
      <c r="U788" s="236"/>
      <c r="V788" s="236"/>
      <c r="W788" s="236"/>
      <c r="X788" s="236"/>
      <c r="Y788" s="236"/>
      <c r="Z788" s="236"/>
      <c r="AA788" s="236"/>
      <c r="AB788" s="236"/>
      <c r="AC788" s="236"/>
      <c r="AD788" s="236"/>
      <c r="AE788" s="236"/>
      <c r="AF788" s="236"/>
      <c r="AG788" s="236"/>
      <c r="AH788" s="236"/>
      <c r="AI788" s="236"/>
      <c r="AJ788" s="236"/>
      <c r="AK788" s="236"/>
      <c r="AL788" s="236"/>
      <c r="AM788" s="236"/>
      <c r="AN788" s="236"/>
      <c r="AO788" s="236"/>
      <c r="AP788" s="236"/>
      <c r="AQ788" s="236"/>
      <c r="AR788" s="236"/>
      <c r="AS788" s="177">
        <f t="shared" si="15"/>
        <v>0</v>
      </c>
    </row>
    <row r="789" spans="1:113" hidden="1">
      <c r="A789" s="178" t="s">
        <v>1033</v>
      </c>
      <c r="B789" s="243"/>
      <c r="C789" s="242"/>
      <c r="D789" s="241"/>
      <c r="E789" s="240"/>
      <c r="F789" s="239"/>
      <c r="G789" s="238"/>
      <c r="H789" s="231"/>
      <c r="I789" s="237"/>
      <c r="J789" s="236"/>
      <c r="K789" s="236"/>
      <c r="L789" s="236"/>
      <c r="M789" s="236"/>
      <c r="N789" s="236"/>
      <c r="O789" s="236"/>
      <c r="P789" s="236"/>
      <c r="Q789" s="236"/>
      <c r="R789" s="236"/>
      <c r="S789" s="236"/>
      <c r="T789" s="236"/>
      <c r="U789" s="236"/>
      <c r="V789" s="236"/>
      <c r="W789" s="236"/>
      <c r="X789" s="236"/>
      <c r="Y789" s="236"/>
      <c r="Z789" s="236"/>
      <c r="AA789" s="236"/>
      <c r="AB789" s="236"/>
      <c r="AC789" s="236"/>
      <c r="AD789" s="236"/>
      <c r="AE789" s="236"/>
      <c r="AF789" s="236"/>
      <c r="AG789" s="236"/>
      <c r="AH789" s="236"/>
      <c r="AI789" s="236"/>
      <c r="AJ789" s="236"/>
      <c r="AK789" s="236"/>
      <c r="AL789" s="236"/>
      <c r="AM789" s="236"/>
      <c r="AN789" s="236"/>
      <c r="AO789" s="236"/>
      <c r="AP789" s="236"/>
      <c r="AQ789" s="236"/>
      <c r="AR789" s="236"/>
      <c r="AS789" s="177">
        <f t="shared" si="15"/>
        <v>0</v>
      </c>
    </row>
    <row r="790" spans="1:113" hidden="1">
      <c r="A790" s="178" t="s">
        <v>1034</v>
      </c>
      <c r="B790" s="243"/>
      <c r="C790" s="242"/>
      <c r="D790" s="241"/>
      <c r="E790" s="240"/>
      <c r="F790" s="239"/>
      <c r="G790" s="238"/>
      <c r="H790" s="231"/>
      <c r="I790" s="237"/>
      <c r="J790" s="236"/>
      <c r="K790" s="236"/>
      <c r="L790" s="236"/>
      <c r="M790" s="236"/>
      <c r="N790" s="236"/>
      <c r="O790" s="236"/>
      <c r="P790" s="236"/>
      <c r="Q790" s="236"/>
      <c r="R790" s="236"/>
      <c r="S790" s="236"/>
      <c r="T790" s="236"/>
      <c r="U790" s="236"/>
      <c r="V790" s="236"/>
      <c r="W790" s="236"/>
      <c r="X790" s="236"/>
      <c r="Y790" s="236"/>
      <c r="Z790" s="236"/>
      <c r="AA790" s="236"/>
      <c r="AB790" s="236"/>
      <c r="AC790" s="236"/>
      <c r="AD790" s="236"/>
      <c r="AE790" s="236"/>
      <c r="AF790" s="236"/>
      <c r="AG790" s="236"/>
      <c r="AH790" s="236"/>
      <c r="AI790" s="236"/>
      <c r="AJ790" s="236"/>
      <c r="AK790" s="236"/>
      <c r="AL790" s="236"/>
      <c r="AM790" s="236"/>
      <c r="AN790" s="236"/>
      <c r="AO790" s="236"/>
      <c r="AP790" s="236"/>
      <c r="AQ790" s="236"/>
      <c r="AR790" s="236"/>
      <c r="AS790" s="177">
        <f t="shared" si="15"/>
        <v>0</v>
      </c>
    </row>
    <row r="791" spans="1:113" s="225" customFormat="1" hidden="1">
      <c r="A791" s="178" t="s">
        <v>1035</v>
      </c>
      <c r="B791" s="243"/>
      <c r="C791" s="242"/>
      <c r="D791" s="241"/>
      <c r="E791" s="240"/>
      <c r="F791" s="239"/>
      <c r="G791" s="238"/>
      <c r="H791" s="231"/>
      <c r="I791" s="237"/>
      <c r="J791" s="236"/>
      <c r="K791" s="236"/>
      <c r="L791" s="236"/>
      <c r="M791" s="236"/>
      <c r="N791" s="236"/>
      <c r="O791" s="236"/>
      <c r="P791" s="236"/>
      <c r="Q791" s="236"/>
      <c r="R791" s="236"/>
      <c r="S791" s="236"/>
      <c r="T791" s="236"/>
      <c r="U791" s="236"/>
      <c r="V791" s="236"/>
      <c r="W791" s="236"/>
      <c r="X791" s="236"/>
      <c r="Y791" s="236"/>
      <c r="Z791" s="236"/>
      <c r="AA791" s="236"/>
      <c r="AB791" s="236"/>
      <c r="AC791" s="236"/>
      <c r="AD791" s="236"/>
      <c r="AE791" s="236"/>
      <c r="AF791" s="236"/>
      <c r="AG791" s="236"/>
      <c r="AH791" s="236"/>
      <c r="AI791" s="236"/>
      <c r="AJ791" s="236"/>
      <c r="AK791" s="236"/>
      <c r="AL791" s="236"/>
      <c r="AM791" s="236"/>
      <c r="AN791" s="236"/>
      <c r="AO791" s="236"/>
      <c r="AP791" s="236"/>
      <c r="AQ791" s="236"/>
      <c r="AR791" s="236"/>
      <c r="AS791" s="177">
        <f t="shared" si="15"/>
        <v>0</v>
      </c>
      <c r="AT791" s="172"/>
      <c r="AU791" s="173"/>
      <c r="AV791" s="173"/>
      <c r="AW791" s="173"/>
      <c r="AX791" s="172"/>
      <c r="AY791" s="172"/>
      <c r="AZ791" s="172"/>
      <c r="BA791" s="172"/>
      <c r="BB791" s="172"/>
      <c r="BC791" s="172"/>
      <c r="BD791" s="172"/>
      <c r="BE791" s="172"/>
      <c r="BF791" s="172"/>
      <c r="BG791" s="172"/>
      <c r="BH791" s="172"/>
      <c r="BI791" s="172"/>
      <c r="BJ791" s="172"/>
      <c r="BK791" s="172"/>
      <c r="BL791" s="172"/>
      <c r="BM791" s="172"/>
      <c r="BN791" s="172"/>
      <c r="BO791" s="172"/>
      <c r="BP791" s="172"/>
      <c r="BQ791" s="172"/>
      <c r="BR791" s="172"/>
      <c r="BS791" s="172"/>
      <c r="BT791" s="172"/>
      <c r="BU791" s="172"/>
      <c r="BV791" s="172"/>
      <c r="BW791" s="172"/>
      <c r="BX791" s="172"/>
      <c r="BY791" s="172"/>
      <c r="BZ791" s="172"/>
      <c r="CA791" s="172"/>
      <c r="CB791" s="172"/>
      <c r="CC791" s="172"/>
      <c r="CD791" s="172"/>
      <c r="CE791" s="172"/>
      <c r="CF791" s="172"/>
      <c r="CG791" s="172"/>
      <c r="CH791" s="172"/>
      <c r="CI791" s="172"/>
      <c r="CJ791" s="172"/>
      <c r="CK791" s="172"/>
      <c r="CL791" s="172"/>
      <c r="CM791" s="172"/>
      <c r="CN791" s="172"/>
      <c r="CO791" s="172"/>
      <c r="CP791" s="172"/>
      <c r="CQ791" s="172"/>
      <c r="CR791" s="172"/>
      <c r="CS791" s="172"/>
      <c r="CT791" s="172"/>
      <c r="CU791" s="172"/>
      <c r="CV791" s="172"/>
      <c r="CW791" s="172"/>
      <c r="CX791" s="172"/>
      <c r="CY791" s="172"/>
      <c r="CZ791" s="172"/>
      <c r="DA791" s="172"/>
      <c r="DB791" s="172"/>
      <c r="DC791" s="172"/>
      <c r="DD791" s="172"/>
      <c r="DE791" s="172"/>
      <c r="DF791" s="172"/>
      <c r="DG791" s="172"/>
      <c r="DH791" s="172"/>
      <c r="DI791" s="172"/>
    </row>
    <row r="792" spans="1:113" s="225" customFormat="1" hidden="1">
      <c r="A792" s="178" t="s">
        <v>1036</v>
      </c>
      <c r="B792" s="243"/>
      <c r="C792" s="242"/>
      <c r="D792" s="241"/>
      <c r="E792" s="240"/>
      <c r="F792" s="239"/>
      <c r="G792" s="238"/>
      <c r="H792" s="231"/>
      <c r="I792" s="237"/>
      <c r="J792" s="236"/>
      <c r="K792" s="236"/>
      <c r="L792" s="236"/>
      <c r="M792" s="236"/>
      <c r="N792" s="236"/>
      <c r="O792" s="236"/>
      <c r="P792" s="236"/>
      <c r="Q792" s="236"/>
      <c r="R792" s="236"/>
      <c r="S792" s="236"/>
      <c r="T792" s="236"/>
      <c r="U792" s="236"/>
      <c r="V792" s="236"/>
      <c r="W792" s="236"/>
      <c r="X792" s="236"/>
      <c r="Y792" s="236"/>
      <c r="Z792" s="236"/>
      <c r="AA792" s="236"/>
      <c r="AB792" s="236"/>
      <c r="AC792" s="236"/>
      <c r="AD792" s="236"/>
      <c r="AE792" s="236"/>
      <c r="AF792" s="236"/>
      <c r="AG792" s="236"/>
      <c r="AH792" s="236"/>
      <c r="AI792" s="236"/>
      <c r="AJ792" s="236"/>
      <c r="AK792" s="236"/>
      <c r="AL792" s="236"/>
      <c r="AM792" s="236"/>
      <c r="AN792" s="236"/>
      <c r="AO792" s="236"/>
      <c r="AP792" s="236"/>
      <c r="AQ792" s="236"/>
      <c r="AR792" s="236"/>
      <c r="AS792" s="177">
        <f t="shared" si="15"/>
        <v>0</v>
      </c>
      <c r="AT792" s="172"/>
      <c r="AU792" s="173"/>
      <c r="AV792" s="173"/>
      <c r="AW792" s="173"/>
      <c r="AX792" s="172"/>
      <c r="AY792" s="172"/>
      <c r="AZ792" s="172"/>
      <c r="BA792" s="172"/>
      <c r="BB792" s="172"/>
      <c r="BC792" s="172"/>
      <c r="BD792" s="172"/>
      <c r="BE792" s="172"/>
      <c r="BF792" s="172"/>
      <c r="BG792" s="172"/>
      <c r="BH792" s="172"/>
      <c r="BI792" s="172"/>
      <c r="BJ792" s="172"/>
      <c r="BK792" s="172"/>
      <c r="BL792" s="172"/>
      <c r="BM792" s="172"/>
      <c r="BN792" s="172"/>
      <c r="BO792" s="172"/>
      <c r="BP792" s="172"/>
      <c r="BQ792" s="172"/>
      <c r="BR792" s="172"/>
      <c r="BS792" s="172"/>
      <c r="BT792" s="172"/>
      <c r="BU792" s="172"/>
      <c r="BV792" s="172"/>
      <c r="BW792" s="172"/>
      <c r="BX792" s="172"/>
      <c r="BY792" s="172"/>
      <c r="BZ792" s="172"/>
      <c r="CA792" s="172"/>
      <c r="CB792" s="172"/>
      <c r="CC792" s="172"/>
      <c r="CD792" s="172"/>
      <c r="CE792" s="172"/>
      <c r="CF792" s="172"/>
      <c r="CG792" s="172"/>
      <c r="CH792" s="172"/>
      <c r="CI792" s="172"/>
      <c r="CJ792" s="172"/>
      <c r="CK792" s="172"/>
      <c r="CL792" s="172"/>
      <c r="CM792" s="172"/>
      <c r="CN792" s="172"/>
      <c r="CO792" s="172"/>
      <c r="CP792" s="172"/>
      <c r="CQ792" s="172"/>
      <c r="CR792" s="172"/>
      <c r="CS792" s="172"/>
      <c r="CT792" s="172"/>
      <c r="CU792" s="172"/>
      <c r="CV792" s="172"/>
      <c r="CW792" s="172"/>
      <c r="CX792" s="172"/>
      <c r="CY792" s="172"/>
      <c r="CZ792" s="172"/>
      <c r="DA792" s="172"/>
      <c r="DB792" s="172"/>
      <c r="DC792" s="172"/>
      <c r="DD792" s="172"/>
      <c r="DE792" s="172"/>
      <c r="DF792" s="172"/>
      <c r="DG792" s="172"/>
      <c r="DH792" s="172"/>
      <c r="DI792" s="172"/>
    </row>
    <row r="793" spans="1:113" s="225" customFormat="1" hidden="1">
      <c r="A793" s="178" t="s">
        <v>1037</v>
      </c>
      <c r="B793" s="243"/>
      <c r="C793" s="242"/>
      <c r="D793" s="241"/>
      <c r="E793" s="240"/>
      <c r="F793" s="239"/>
      <c r="G793" s="238"/>
      <c r="H793" s="231"/>
      <c r="I793" s="237"/>
      <c r="J793" s="236"/>
      <c r="K793" s="236"/>
      <c r="L793" s="236"/>
      <c r="M793" s="236"/>
      <c r="N793" s="236"/>
      <c r="O793" s="236"/>
      <c r="P793" s="236"/>
      <c r="Q793" s="236"/>
      <c r="R793" s="236"/>
      <c r="S793" s="236"/>
      <c r="T793" s="236"/>
      <c r="U793" s="236"/>
      <c r="V793" s="236"/>
      <c r="W793" s="236"/>
      <c r="X793" s="236"/>
      <c r="Y793" s="236"/>
      <c r="Z793" s="236"/>
      <c r="AA793" s="236"/>
      <c r="AB793" s="236"/>
      <c r="AC793" s="236"/>
      <c r="AD793" s="236"/>
      <c r="AE793" s="236"/>
      <c r="AF793" s="236"/>
      <c r="AG793" s="236"/>
      <c r="AH793" s="236"/>
      <c r="AI793" s="236"/>
      <c r="AJ793" s="236"/>
      <c r="AK793" s="236"/>
      <c r="AL793" s="236"/>
      <c r="AM793" s="236"/>
      <c r="AN793" s="236"/>
      <c r="AO793" s="236"/>
      <c r="AP793" s="236"/>
      <c r="AQ793" s="236"/>
      <c r="AR793" s="236"/>
      <c r="AS793" s="177">
        <f t="shared" si="15"/>
        <v>0</v>
      </c>
      <c r="AT793" s="172"/>
      <c r="AU793" s="173"/>
      <c r="AV793" s="173"/>
      <c r="AW793" s="173"/>
      <c r="AX793" s="172"/>
      <c r="AY793" s="172"/>
      <c r="AZ793" s="172"/>
      <c r="BA793" s="172"/>
      <c r="BB793" s="172"/>
      <c r="BC793" s="172"/>
      <c r="BD793" s="172"/>
      <c r="BE793" s="172"/>
      <c r="BF793" s="172"/>
      <c r="BG793" s="172"/>
      <c r="BH793" s="172"/>
      <c r="BI793" s="172"/>
      <c r="BJ793" s="172"/>
      <c r="BK793" s="172"/>
      <c r="BL793" s="172"/>
      <c r="BM793" s="172"/>
      <c r="BN793" s="172"/>
      <c r="BO793" s="172"/>
      <c r="BP793" s="172"/>
      <c r="BQ793" s="172"/>
      <c r="BR793" s="172"/>
      <c r="BS793" s="172"/>
      <c r="BT793" s="172"/>
      <c r="BU793" s="172"/>
      <c r="BV793" s="172"/>
      <c r="BW793" s="172"/>
      <c r="BX793" s="172"/>
      <c r="BY793" s="172"/>
      <c r="BZ793" s="172"/>
      <c r="CA793" s="172"/>
      <c r="CB793" s="172"/>
      <c r="CC793" s="172"/>
      <c r="CD793" s="172"/>
      <c r="CE793" s="172"/>
      <c r="CF793" s="172"/>
      <c r="CG793" s="172"/>
      <c r="CH793" s="172"/>
      <c r="CI793" s="172"/>
      <c r="CJ793" s="172"/>
      <c r="CK793" s="172"/>
      <c r="CL793" s="172"/>
      <c r="CM793" s="172"/>
      <c r="CN793" s="172"/>
      <c r="CO793" s="172"/>
      <c r="CP793" s="172"/>
      <c r="CQ793" s="172"/>
      <c r="CR793" s="172"/>
      <c r="CS793" s="172"/>
      <c r="CT793" s="172"/>
      <c r="CU793" s="172"/>
      <c r="CV793" s="172"/>
      <c r="CW793" s="172"/>
      <c r="CX793" s="172"/>
      <c r="CY793" s="172"/>
      <c r="CZ793" s="172"/>
      <c r="DA793" s="172"/>
      <c r="DB793" s="172"/>
      <c r="DC793" s="172"/>
      <c r="DD793" s="172"/>
      <c r="DE793" s="172"/>
      <c r="DF793" s="172"/>
      <c r="DG793" s="172"/>
      <c r="DH793" s="172"/>
      <c r="DI793" s="172"/>
    </row>
    <row r="794" spans="1:113" s="225" customFormat="1" hidden="1">
      <c r="A794" s="178" t="s">
        <v>1038</v>
      </c>
      <c r="B794" s="243"/>
      <c r="C794" s="242"/>
      <c r="D794" s="241"/>
      <c r="E794" s="240"/>
      <c r="F794" s="239"/>
      <c r="G794" s="238"/>
      <c r="H794" s="231"/>
      <c r="I794" s="237"/>
      <c r="J794" s="236"/>
      <c r="K794" s="236"/>
      <c r="L794" s="236"/>
      <c r="M794" s="236"/>
      <c r="N794" s="236"/>
      <c r="O794" s="236"/>
      <c r="P794" s="236"/>
      <c r="Q794" s="236"/>
      <c r="R794" s="236"/>
      <c r="S794" s="236"/>
      <c r="T794" s="236"/>
      <c r="U794" s="236"/>
      <c r="V794" s="236"/>
      <c r="W794" s="236"/>
      <c r="X794" s="236"/>
      <c r="Y794" s="236"/>
      <c r="Z794" s="236"/>
      <c r="AA794" s="236"/>
      <c r="AB794" s="236"/>
      <c r="AC794" s="236"/>
      <c r="AD794" s="236"/>
      <c r="AE794" s="236"/>
      <c r="AF794" s="236"/>
      <c r="AG794" s="236"/>
      <c r="AH794" s="236"/>
      <c r="AI794" s="236"/>
      <c r="AJ794" s="236"/>
      <c r="AK794" s="236"/>
      <c r="AL794" s="236"/>
      <c r="AM794" s="236"/>
      <c r="AN794" s="236"/>
      <c r="AO794" s="236"/>
      <c r="AP794" s="236"/>
      <c r="AQ794" s="236"/>
      <c r="AR794" s="236"/>
      <c r="AS794" s="177">
        <f t="shared" si="15"/>
        <v>0</v>
      </c>
      <c r="AT794" s="172"/>
      <c r="AU794" s="173"/>
      <c r="AV794" s="173"/>
      <c r="AW794" s="173"/>
      <c r="AX794" s="172"/>
      <c r="AY794" s="172"/>
      <c r="AZ794" s="172"/>
      <c r="BA794" s="172"/>
      <c r="BB794" s="172"/>
      <c r="BC794" s="172"/>
      <c r="BD794" s="172"/>
      <c r="BE794" s="172"/>
      <c r="BF794" s="172"/>
      <c r="BG794" s="172"/>
      <c r="BH794" s="172"/>
      <c r="BI794" s="172"/>
      <c r="BJ794" s="172"/>
      <c r="BK794" s="172"/>
      <c r="BL794" s="172"/>
      <c r="BM794" s="172"/>
      <c r="BN794" s="172"/>
      <c r="BO794" s="172"/>
      <c r="BP794" s="172"/>
      <c r="BQ794" s="172"/>
      <c r="BR794" s="172"/>
      <c r="BS794" s="172"/>
      <c r="BT794" s="172"/>
      <c r="BU794" s="172"/>
      <c r="BV794" s="172"/>
      <c r="BW794" s="172"/>
      <c r="BX794" s="172"/>
      <c r="BY794" s="172"/>
      <c r="BZ794" s="172"/>
      <c r="CA794" s="172"/>
      <c r="CB794" s="172"/>
      <c r="CC794" s="172"/>
      <c r="CD794" s="172"/>
      <c r="CE794" s="172"/>
      <c r="CF794" s="172"/>
      <c r="CG794" s="172"/>
      <c r="CH794" s="172"/>
      <c r="CI794" s="172"/>
      <c r="CJ794" s="172"/>
      <c r="CK794" s="172"/>
      <c r="CL794" s="172"/>
      <c r="CM794" s="172"/>
      <c r="CN794" s="172"/>
      <c r="CO794" s="172"/>
      <c r="CP794" s="172"/>
      <c r="CQ794" s="172"/>
      <c r="CR794" s="172"/>
      <c r="CS794" s="172"/>
      <c r="CT794" s="172"/>
      <c r="CU794" s="172"/>
      <c r="CV794" s="172"/>
      <c r="CW794" s="172"/>
      <c r="CX794" s="172"/>
      <c r="CY794" s="172"/>
      <c r="CZ794" s="172"/>
      <c r="DA794" s="172"/>
      <c r="DB794" s="172"/>
      <c r="DC794" s="172"/>
      <c r="DD794" s="172"/>
      <c r="DE794" s="172"/>
      <c r="DF794" s="172"/>
      <c r="DG794" s="172"/>
      <c r="DH794" s="172"/>
      <c r="DI794" s="172"/>
    </row>
    <row r="795" spans="1:113" s="225" customFormat="1" hidden="1">
      <c r="A795" s="178" t="s">
        <v>1039</v>
      </c>
      <c r="B795" s="243"/>
      <c r="C795" s="242"/>
      <c r="D795" s="241"/>
      <c r="E795" s="240"/>
      <c r="F795" s="239"/>
      <c r="G795" s="238"/>
      <c r="H795" s="231"/>
      <c r="I795" s="237"/>
      <c r="J795" s="236"/>
      <c r="K795" s="236"/>
      <c r="L795" s="236"/>
      <c r="M795" s="236"/>
      <c r="N795" s="236"/>
      <c r="O795" s="236"/>
      <c r="P795" s="236"/>
      <c r="Q795" s="236"/>
      <c r="R795" s="236"/>
      <c r="S795" s="236"/>
      <c r="T795" s="236"/>
      <c r="U795" s="236"/>
      <c r="V795" s="236"/>
      <c r="W795" s="236"/>
      <c r="X795" s="236"/>
      <c r="Y795" s="236"/>
      <c r="Z795" s="236"/>
      <c r="AA795" s="236"/>
      <c r="AB795" s="236"/>
      <c r="AC795" s="236"/>
      <c r="AD795" s="236"/>
      <c r="AE795" s="236"/>
      <c r="AF795" s="236"/>
      <c r="AG795" s="236"/>
      <c r="AH795" s="236"/>
      <c r="AI795" s="236"/>
      <c r="AJ795" s="236"/>
      <c r="AK795" s="236"/>
      <c r="AL795" s="236"/>
      <c r="AM795" s="236"/>
      <c r="AN795" s="236"/>
      <c r="AO795" s="236"/>
      <c r="AP795" s="236"/>
      <c r="AQ795" s="236"/>
      <c r="AR795" s="236"/>
      <c r="AS795" s="177">
        <f t="shared" si="15"/>
        <v>0</v>
      </c>
      <c r="AT795" s="172"/>
      <c r="AU795" s="173"/>
      <c r="AV795" s="173"/>
      <c r="AW795" s="173"/>
      <c r="AX795" s="172"/>
      <c r="AY795" s="172"/>
      <c r="AZ795" s="172"/>
      <c r="BA795" s="172"/>
      <c r="BB795" s="172"/>
      <c r="BC795" s="172"/>
      <c r="BD795" s="172"/>
      <c r="BE795" s="172"/>
      <c r="BF795" s="172"/>
      <c r="BG795" s="172"/>
      <c r="BH795" s="172"/>
      <c r="BI795" s="172"/>
      <c r="BJ795" s="172"/>
      <c r="BK795" s="172"/>
      <c r="BL795" s="172"/>
      <c r="BM795" s="172"/>
      <c r="BN795" s="172"/>
      <c r="BO795" s="172"/>
      <c r="BP795" s="172"/>
      <c r="BQ795" s="172"/>
      <c r="BR795" s="172"/>
      <c r="BS795" s="172"/>
      <c r="BT795" s="172"/>
      <c r="BU795" s="172"/>
      <c r="BV795" s="172"/>
      <c r="BW795" s="172"/>
      <c r="BX795" s="172"/>
      <c r="BY795" s="172"/>
      <c r="BZ795" s="172"/>
      <c r="CA795" s="172"/>
      <c r="CB795" s="172"/>
      <c r="CC795" s="172"/>
      <c r="CD795" s="172"/>
      <c r="CE795" s="172"/>
      <c r="CF795" s="172"/>
      <c r="CG795" s="172"/>
      <c r="CH795" s="172"/>
      <c r="CI795" s="172"/>
      <c r="CJ795" s="172"/>
      <c r="CK795" s="172"/>
      <c r="CL795" s="172"/>
      <c r="CM795" s="172"/>
      <c r="CN795" s="172"/>
      <c r="CO795" s="172"/>
      <c r="CP795" s="172"/>
      <c r="CQ795" s="172"/>
      <c r="CR795" s="172"/>
      <c r="CS795" s="172"/>
      <c r="CT795" s="172"/>
      <c r="CU795" s="172"/>
      <c r="CV795" s="172"/>
      <c r="CW795" s="172"/>
      <c r="CX795" s="172"/>
      <c r="CY795" s="172"/>
      <c r="CZ795" s="172"/>
      <c r="DA795" s="172"/>
      <c r="DB795" s="172"/>
      <c r="DC795" s="172"/>
      <c r="DD795" s="172"/>
      <c r="DE795" s="172"/>
      <c r="DF795" s="172"/>
      <c r="DG795" s="172"/>
      <c r="DH795" s="172"/>
      <c r="DI795" s="172"/>
    </row>
    <row r="796" spans="1:113" s="225" customFormat="1" hidden="1">
      <c r="A796" s="178" t="s">
        <v>1040</v>
      </c>
      <c r="B796" s="243"/>
      <c r="C796" s="242"/>
      <c r="D796" s="241"/>
      <c r="E796" s="240"/>
      <c r="F796" s="239"/>
      <c r="G796" s="238"/>
      <c r="H796" s="231"/>
      <c r="I796" s="237"/>
      <c r="J796" s="236"/>
      <c r="K796" s="236"/>
      <c r="L796" s="236"/>
      <c r="M796" s="236"/>
      <c r="N796" s="236"/>
      <c r="O796" s="236"/>
      <c r="P796" s="236"/>
      <c r="Q796" s="236"/>
      <c r="R796" s="236"/>
      <c r="S796" s="236"/>
      <c r="T796" s="236"/>
      <c r="U796" s="236"/>
      <c r="V796" s="236"/>
      <c r="W796" s="236"/>
      <c r="X796" s="236"/>
      <c r="Y796" s="236"/>
      <c r="Z796" s="236"/>
      <c r="AA796" s="236"/>
      <c r="AB796" s="236"/>
      <c r="AC796" s="236"/>
      <c r="AD796" s="236"/>
      <c r="AE796" s="236"/>
      <c r="AF796" s="236"/>
      <c r="AG796" s="236"/>
      <c r="AH796" s="236"/>
      <c r="AI796" s="236"/>
      <c r="AJ796" s="236"/>
      <c r="AK796" s="236"/>
      <c r="AL796" s="236"/>
      <c r="AM796" s="236"/>
      <c r="AN796" s="236"/>
      <c r="AO796" s="236"/>
      <c r="AP796" s="236"/>
      <c r="AQ796" s="236"/>
      <c r="AR796" s="236"/>
      <c r="AS796" s="177">
        <f t="shared" si="15"/>
        <v>0</v>
      </c>
      <c r="AT796" s="172"/>
      <c r="AU796" s="173"/>
      <c r="AV796" s="173"/>
      <c r="AW796" s="173"/>
      <c r="AX796" s="172"/>
      <c r="AY796" s="172"/>
      <c r="AZ796" s="172"/>
      <c r="BA796" s="172"/>
      <c r="BB796" s="172"/>
      <c r="BC796" s="172"/>
      <c r="BD796" s="172"/>
      <c r="BE796" s="172"/>
      <c r="BF796" s="172"/>
      <c r="BG796" s="172"/>
      <c r="BH796" s="172"/>
      <c r="BI796" s="172"/>
      <c r="BJ796" s="172"/>
      <c r="BK796" s="172"/>
      <c r="BL796" s="172"/>
      <c r="BM796" s="172"/>
      <c r="BN796" s="172"/>
      <c r="BO796" s="172"/>
      <c r="BP796" s="172"/>
      <c r="BQ796" s="172"/>
      <c r="BR796" s="172"/>
      <c r="BS796" s="172"/>
      <c r="BT796" s="172"/>
      <c r="BU796" s="172"/>
      <c r="BV796" s="172"/>
      <c r="BW796" s="172"/>
      <c r="BX796" s="172"/>
      <c r="BY796" s="172"/>
      <c r="BZ796" s="172"/>
      <c r="CA796" s="172"/>
      <c r="CB796" s="172"/>
      <c r="CC796" s="172"/>
      <c r="CD796" s="172"/>
      <c r="CE796" s="172"/>
      <c r="CF796" s="172"/>
      <c r="CG796" s="172"/>
      <c r="CH796" s="172"/>
      <c r="CI796" s="172"/>
      <c r="CJ796" s="172"/>
      <c r="CK796" s="172"/>
      <c r="CL796" s="172"/>
      <c r="CM796" s="172"/>
      <c r="CN796" s="172"/>
      <c r="CO796" s="172"/>
      <c r="CP796" s="172"/>
      <c r="CQ796" s="172"/>
      <c r="CR796" s="172"/>
      <c r="CS796" s="172"/>
      <c r="CT796" s="172"/>
      <c r="CU796" s="172"/>
      <c r="CV796" s="172"/>
      <c r="CW796" s="172"/>
      <c r="CX796" s="172"/>
      <c r="CY796" s="172"/>
      <c r="CZ796" s="172"/>
      <c r="DA796" s="172"/>
      <c r="DB796" s="172"/>
      <c r="DC796" s="172"/>
      <c r="DD796" s="172"/>
      <c r="DE796" s="172"/>
      <c r="DF796" s="172"/>
      <c r="DG796" s="172"/>
      <c r="DH796" s="172"/>
      <c r="DI796" s="172"/>
    </row>
    <row r="797" spans="1:113" s="225" customFormat="1" hidden="1">
      <c r="A797" s="178" t="s">
        <v>1041</v>
      </c>
      <c r="B797" s="243"/>
      <c r="C797" s="242"/>
      <c r="D797" s="241"/>
      <c r="E797" s="240"/>
      <c r="F797" s="239"/>
      <c r="G797" s="238"/>
      <c r="H797" s="231"/>
      <c r="I797" s="237"/>
      <c r="J797" s="236"/>
      <c r="K797" s="236"/>
      <c r="L797" s="236"/>
      <c r="M797" s="236"/>
      <c r="N797" s="236"/>
      <c r="O797" s="236"/>
      <c r="P797" s="236"/>
      <c r="Q797" s="236"/>
      <c r="R797" s="236"/>
      <c r="S797" s="236"/>
      <c r="T797" s="236"/>
      <c r="U797" s="236"/>
      <c r="V797" s="236"/>
      <c r="W797" s="236"/>
      <c r="X797" s="236"/>
      <c r="Y797" s="236"/>
      <c r="Z797" s="236"/>
      <c r="AA797" s="236"/>
      <c r="AB797" s="236"/>
      <c r="AC797" s="236"/>
      <c r="AD797" s="236"/>
      <c r="AE797" s="236"/>
      <c r="AF797" s="236"/>
      <c r="AG797" s="236"/>
      <c r="AH797" s="236"/>
      <c r="AI797" s="236"/>
      <c r="AJ797" s="236"/>
      <c r="AK797" s="236"/>
      <c r="AL797" s="236"/>
      <c r="AM797" s="236"/>
      <c r="AN797" s="236"/>
      <c r="AO797" s="236"/>
      <c r="AP797" s="236"/>
      <c r="AQ797" s="236"/>
      <c r="AR797" s="236"/>
      <c r="AS797" s="177">
        <f t="shared" si="15"/>
        <v>0</v>
      </c>
      <c r="AT797" s="172"/>
      <c r="AU797" s="173"/>
      <c r="AV797" s="173"/>
      <c r="AW797" s="173"/>
      <c r="AX797" s="172"/>
      <c r="AY797" s="172"/>
      <c r="AZ797" s="172"/>
      <c r="BA797" s="172"/>
      <c r="BB797" s="172"/>
      <c r="BC797" s="172"/>
      <c r="BD797" s="172"/>
      <c r="BE797" s="172"/>
      <c r="BF797" s="172"/>
      <c r="BG797" s="172"/>
      <c r="BH797" s="172"/>
      <c r="BI797" s="172"/>
      <c r="BJ797" s="172"/>
      <c r="BK797" s="172"/>
      <c r="BL797" s="172"/>
      <c r="BM797" s="172"/>
      <c r="BN797" s="172"/>
      <c r="BO797" s="172"/>
      <c r="BP797" s="172"/>
      <c r="BQ797" s="172"/>
      <c r="BR797" s="172"/>
      <c r="BS797" s="172"/>
      <c r="BT797" s="172"/>
      <c r="BU797" s="172"/>
      <c r="BV797" s="172"/>
      <c r="BW797" s="172"/>
      <c r="BX797" s="172"/>
      <c r="BY797" s="172"/>
      <c r="BZ797" s="172"/>
      <c r="CA797" s="172"/>
      <c r="CB797" s="172"/>
      <c r="CC797" s="172"/>
      <c r="CD797" s="172"/>
      <c r="CE797" s="172"/>
      <c r="CF797" s="172"/>
      <c r="CG797" s="172"/>
      <c r="CH797" s="172"/>
      <c r="CI797" s="172"/>
      <c r="CJ797" s="172"/>
      <c r="CK797" s="172"/>
      <c r="CL797" s="172"/>
      <c r="CM797" s="172"/>
      <c r="CN797" s="172"/>
      <c r="CO797" s="172"/>
      <c r="CP797" s="172"/>
      <c r="CQ797" s="172"/>
      <c r="CR797" s="172"/>
      <c r="CS797" s="172"/>
      <c r="CT797" s="172"/>
      <c r="CU797" s="172"/>
      <c r="CV797" s="172"/>
      <c r="CW797" s="172"/>
      <c r="CX797" s="172"/>
      <c r="CY797" s="172"/>
      <c r="CZ797" s="172"/>
      <c r="DA797" s="172"/>
      <c r="DB797" s="172"/>
      <c r="DC797" s="172"/>
      <c r="DD797" s="172"/>
      <c r="DE797" s="172"/>
      <c r="DF797" s="172"/>
      <c r="DG797" s="172"/>
      <c r="DH797" s="172"/>
      <c r="DI797" s="172"/>
    </row>
    <row r="798" spans="1:113" s="225" customFormat="1" hidden="1">
      <c r="A798" s="178" t="s">
        <v>1042</v>
      </c>
      <c r="B798" s="243"/>
      <c r="C798" s="242"/>
      <c r="D798" s="241"/>
      <c r="E798" s="240"/>
      <c r="F798" s="239"/>
      <c r="G798" s="238"/>
      <c r="H798" s="231"/>
      <c r="I798" s="237"/>
      <c r="J798" s="236"/>
      <c r="K798" s="236"/>
      <c r="L798" s="236"/>
      <c r="M798" s="236"/>
      <c r="N798" s="236"/>
      <c r="O798" s="236"/>
      <c r="P798" s="236"/>
      <c r="Q798" s="236"/>
      <c r="R798" s="236"/>
      <c r="S798" s="236"/>
      <c r="T798" s="236"/>
      <c r="U798" s="236"/>
      <c r="V798" s="236"/>
      <c r="W798" s="236"/>
      <c r="X798" s="236"/>
      <c r="Y798" s="236"/>
      <c r="Z798" s="236"/>
      <c r="AA798" s="236"/>
      <c r="AB798" s="236"/>
      <c r="AC798" s="236"/>
      <c r="AD798" s="236"/>
      <c r="AE798" s="236"/>
      <c r="AF798" s="236"/>
      <c r="AG798" s="236"/>
      <c r="AH798" s="236"/>
      <c r="AI798" s="236"/>
      <c r="AJ798" s="236"/>
      <c r="AK798" s="236"/>
      <c r="AL798" s="236"/>
      <c r="AM798" s="236"/>
      <c r="AN798" s="236"/>
      <c r="AO798" s="236"/>
      <c r="AP798" s="236"/>
      <c r="AQ798" s="236"/>
      <c r="AR798" s="236"/>
      <c r="AS798" s="177">
        <f t="shared" si="15"/>
        <v>0</v>
      </c>
      <c r="AT798" s="172"/>
      <c r="AU798" s="173"/>
      <c r="AV798" s="173"/>
      <c r="AW798" s="173"/>
      <c r="AX798" s="172"/>
      <c r="AY798" s="172"/>
      <c r="AZ798" s="172"/>
      <c r="BA798" s="172"/>
      <c r="BB798" s="172"/>
      <c r="BC798" s="172"/>
      <c r="BD798" s="172"/>
      <c r="BE798" s="172"/>
      <c r="BF798" s="172"/>
      <c r="BG798" s="172"/>
      <c r="BH798" s="172"/>
      <c r="BI798" s="172"/>
      <c r="BJ798" s="172"/>
      <c r="BK798" s="172"/>
      <c r="BL798" s="172"/>
      <c r="BM798" s="172"/>
      <c r="BN798" s="172"/>
      <c r="BO798" s="172"/>
      <c r="BP798" s="172"/>
      <c r="BQ798" s="172"/>
      <c r="BR798" s="172"/>
      <c r="BS798" s="172"/>
      <c r="BT798" s="172"/>
      <c r="BU798" s="172"/>
      <c r="BV798" s="172"/>
      <c r="BW798" s="172"/>
      <c r="BX798" s="172"/>
      <c r="BY798" s="172"/>
      <c r="BZ798" s="172"/>
      <c r="CA798" s="172"/>
      <c r="CB798" s="172"/>
      <c r="CC798" s="172"/>
      <c r="CD798" s="172"/>
      <c r="CE798" s="172"/>
      <c r="CF798" s="172"/>
      <c r="CG798" s="172"/>
      <c r="CH798" s="172"/>
      <c r="CI798" s="172"/>
      <c r="CJ798" s="172"/>
      <c r="CK798" s="172"/>
      <c r="CL798" s="172"/>
      <c r="CM798" s="172"/>
      <c r="CN798" s="172"/>
      <c r="CO798" s="172"/>
      <c r="CP798" s="172"/>
      <c r="CQ798" s="172"/>
      <c r="CR798" s="172"/>
      <c r="CS798" s="172"/>
      <c r="CT798" s="172"/>
      <c r="CU798" s="172"/>
      <c r="CV798" s="172"/>
      <c r="CW798" s="172"/>
      <c r="CX798" s="172"/>
      <c r="CY798" s="172"/>
      <c r="CZ798" s="172"/>
      <c r="DA798" s="172"/>
      <c r="DB798" s="172"/>
      <c r="DC798" s="172"/>
      <c r="DD798" s="172"/>
      <c r="DE798" s="172"/>
      <c r="DF798" s="172"/>
      <c r="DG798" s="172"/>
      <c r="DH798" s="172"/>
      <c r="DI798" s="172"/>
    </row>
    <row r="799" spans="1:113" s="225" customFormat="1" hidden="1">
      <c r="A799" s="178" t="s">
        <v>1043</v>
      </c>
      <c r="B799" s="243"/>
      <c r="C799" s="242"/>
      <c r="D799" s="241"/>
      <c r="E799" s="240"/>
      <c r="F799" s="239"/>
      <c r="G799" s="238"/>
      <c r="H799" s="231"/>
      <c r="I799" s="237"/>
      <c r="J799" s="236"/>
      <c r="K799" s="236"/>
      <c r="L799" s="236"/>
      <c r="M799" s="236"/>
      <c r="N799" s="236"/>
      <c r="O799" s="236"/>
      <c r="P799" s="236"/>
      <c r="Q799" s="236"/>
      <c r="R799" s="236"/>
      <c r="S799" s="236"/>
      <c r="T799" s="236"/>
      <c r="U799" s="236"/>
      <c r="V799" s="236"/>
      <c r="W799" s="236"/>
      <c r="X799" s="236"/>
      <c r="Y799" s="236"/>
      <c r="Z799" s="236"/>
      <c r="AA799" s="236"/>
      <c r="AB799" s="236"/>
      <c r="AC799" s="236"/>
      <c r="AD799" s="236"/>
      <c r="AE799" s="236"/>
      <c r="AF799" s="236"/>
      <c r="AG799" s="236"/>
      <c r="AH799" s="236"/>
      <c r="AI799" s="236"/>
      <c r="AJ799" s="236"/>
      <c r="AK799" s="236"/>
      <c r="AL799" s="236"/>
      <c r="AM799" s="236"/>
      <c r="AN799" s="236"/>
      <c r="AO799" s="236"/>
      <c r="AP799" s="236"/>
      <c r="AQ799" s="236"/>
      <c r="AR799" s="236"/>
      <c r="AS799" s="177">
        <f t="shared" si="15"/>
        <v>0</v>
      </c>
      <c r="AT799" s="172"/>
      <c r="AU799" s="173"/>
      <c r="AV799" s="173"/>
      <c r="AW799" s="173"/>
      <c r="AX799" s="172"/>
      <c r="AY799" s="172"/>
      <c r="AZ799" s="172"/>
      <c r="BA799" s="172"/>
      <c r="BB799" s="172"/>
      <c r="BC799" s="172"/>
      <c r="BD799" s="172"/>
      <c r="BE799" s="172"/>
      <c r="BF799" s="172"/>
      <c r="BG799" s="172"/>
      <c r="BH799" s="172"/>
      <c r="BI799" s="172"/>
      <c r="BJ799" s="172"/>
      <c r="BK799" s="172"/>
      <c r="BL799" s="172"/>
      <c r="BM799" s="172"/>
      <c r="BN799" s="172"/>
      <c r="BO799" s="172"/>
      <c r="BP799" s="172"/>
      <c r="BQ799" s="172"/>
      <c r="BR799" s="172"/>
      <c r="BS799" s="172"/>
      <c r="BT799" s="172"/>
      <c r="BU799" s="172"/>
      <c r="BV799" s="172"/>
      <c r="BW799" s="172"/>
      <c r="BX799" s="172"/>
      <c r="BY799" s="172"/>
      <c r="BZ799" s="172"/>
      <c r="CA799" s="172"/>
      <c r="CB799" s="172"/>
      <c r="CC799" s="172"/>
      <c r="CD799" s="172"/>
      <c r="CE799" s="172"/>
      <c r="CF799" s="172"/>
      <c r="CG799" s="172"/>
      <c r="CH799" s="172"/>
      <c r="CI799" s="172"/>
      <c r="CJ799" s="172"/>
      <c r="CK799" s="172"/>
      <c r="CL799" s="172"/>
      <c r="CM799" s="172"/>
      <c r="CN799" s="172"/>
      <c r="CO799" s="172"/>
      <c r="CP799" s="172"/>
      <c r="CQ799" s="172"/>
      <c r="CR799" s="172"/>
      <c r="CS799" s="172"/>
      <c r="CT799" s="172"/>
      <c r="CU799" s="172"/>
      <c r="CV799" s="172"/>
      <c r="CW799" s="172"/>
      <c r="CX799" s="172"/>
      <c r="CY799" s="172"/>
      <c r="CZ799" s="172"/>
      <c r="DA799" s="172"/>
      <c r="DB799" s="172"/>
      <c r="DC799" s="172"/>
      <c r="DD799" s="172"/>
      <c r="DE799" s="172"/>
      <c r="DF799" s="172"/>
      <c r="DG799" s="172"/>
      <c r="DH799" s="172"/>
      <c r="DI799" s="172"/>
    </row>
    <row r="800" spans="1:113" hidden="1">
      <c r="A800" s="178" t="s">
        <v>1044</v>
      </c>
      <c r="B800" s="243"/>
      <c r="C800" s="242"/>
      <c r="D800" s="241"/>
      <c r="E800" s="240"/>
      <c r="F800" s="239"/>
      <c r="G800" s="238"/>
      <c r="H800" s="231"/>
      <c r="I800" s="237"/>
      <c r="J800" s="236"/>
      <c r="K800" s="236"/>
      <c r="L800" s="236"/>
      <c r="M800" s="236"/>
      <c r="N800" s="236"/>
      <c r="O800" s="236"/>
      <c r="P800" s="236"/>
      <c r="Q800" s="236"/>
      <c r="R800" s="236"/>
      <c r="S800" s="236"/>
      <c r="T800" s="236"/>
      <c r="U800" s="236"/>
      <c r="V800" s="236"/>
      <c r="W800" s="236"/>
      <c r="X800" s="236"/>
      <c r="Y800" s="236"/>
      <c r="Z800" s="236"/>
      <c r="AA800" s="236"/>
      <c r="AB800" s="236"/>
      <c r="AC800" s="236"/>
      <c r="AD800" s="236"/>
      <c r="AE800" s="236"/>
      <c r="AF800" s="236"/>
      <c r="AG800" s="236"/>
      <c r="AH800" s="236"/>
      <c r="AI800" s="236"/>
      <c r="AJ800" s="236"/>
      <c r="AK800" s="236"/>
      <c r="AL800" s="236"/>
      <c r="AM800" s="236"/>
      <c r="AN800" s="236"/>
      <c r="AO800" s="236"/>
      <c r="AP800" s="236"/>
      <c r="AQ800" s="236"/>
      <c r="AR800" s="236"/>
      <c r="AS800" s="177">
        <f t="shared" si="15"/>
        <v>0</v>
      </c>
    </row>
    <row r="801" spans="1:113" s="225" customFormat="1" hidden="1">
      <c r="A801" s="178" t="s">
        <v>1045</v>
      </c>
      <c r="B801" s="243"/>
      <c r="C801" s="242"/>
      <c r="D801" s="241"/>
      <c r="E801" s="240"/>
      <c r="F801" s="239"/>
      <c r="G801" s="238"/>
      <c r="H801" s="231"/>
      <c r="I801" s="237"/>
      <c r="J801" s="236"/>
      <c r="K801" s="236"/>
      <c r="L801" s="236"/>
      <c r="M801" s="236"/>
      <c r="N801" s="236"/>
      <c r="O801" s="236"/>
      <c r="P801" s="236"/>
      <c r="Q801" s="236"/>
      <c r="R801" s="236"/>
      <c r="S801" s="236"/>
      <c r="T801" s="236"/>
      <c r="U801" s="236"/>
      <c r="V801" s="236"/>
      <c r="W801" s="236"/>
      <c r="X801" s="236"/>
      <c r="Y801" s="236"/>
      <c r="Z801" s="236"/>
      <c r="AA801" s="236"/>
      <c r="AB801" s="236"/>
      <c r="AC801" s="236"/>
      <c r="AD801" s="236"/>
      <c r="AE801" s="236"/>
      <c r="AF801" s="236"/>
      <c r="AG801" s="236"/>
      <c r="AH801" s="236"/>
      <c r="AI801" s="236"/>
      <c r="AJ801" s="236"/>
      <c r="AK801" s="236"/>
      <c r="AL801" s="236"/>
      <c r="AM801" s="236"/>
      <c r="AN801" s="236"/>
      <c r="AO801" s="236"/>
      <c r="AP801" s="236"/>
      <c r="AQ801" s="236"/>
      <c r="AR801" s="236"/>
      <c r="AS801" s="177">
        <f t="shared" si="15"/>
        <v>0</v>
      </c>
      <c r="AT801" s="172"/>
      <c r="AU801" s="173"/>
      <c r="AV801" s="173"/>
      <c r="AW801" s="173"/>
      <c r="AX801" s="172"/>
      <c r="AY801" s="172"/>
      <c r="AZ801" s="172"/>
      <c r="BA801" s="172"/>
      <c r="BB801" s="172"/>
      <c r="BC801" s="172"/>
      <c r="BD801" s="172"/>
      <c r="BE801" s="172"/>
      <c r="BF801" s="172"/>
      <c r="BG801" s="172"/>
      <c r="BH801" s="172"/>
      <c r="BI801" s="172"/>
      <c r="BJ801" s="172"/>
      <c r="BK801" s="172"/>
      <c r="BL801" s="172"/>
      <c r="BM801" s="172"/>
      <c r="BN801" s="172"/>
      <c r="BO801" s="172"/>
      <c r="BP801" s="172"/>
      <c r="BQ801" s="172"/>
      <c r="BR801" s="172"/>
      <c r="BS801" s="172"/>
      <c r="BT801" s="172"/>
      <c r="BU801" s="172"/>
      <c r="BV801" s="172"/>
      <c r="BW801" s="172"/>
      <c r="BX801" s="172"/>
      <c r="BY801" s="172"/>
      <c r="BZ801" s="172"/>
      <c r="CA801" s="172"/>
      <c r="CB801" s="172"/>
      <c r="CC801" s="172"/>
      <c r="CD801" s="172"/>
      <c r="CE801" s="172"/>
      <c r="CF801" s="172"/>
      <c r="CG801" s="172"/>
      <c r="CH801" s="172"/>
      <c r="CI801" s="172"/>
      <c r="CJ801" s="172"/>
      <c r="CK801" s="172"/>
      <c r="CL801" s="172"/>
      <c r="CM801" s="172"/>
      <c r="CN801" s="172"/>
      <c r="CO801" s="172"/>
      <c r="CP801" s="172"/>
      <c r="CQ801" s="172"/>
      <c r="CR801" s="172"/>
      <c r="CS801" s="172"/>
      <c r="CT801" s="172"/>
      <c r="CU801" s="172"/>
      <c r="CV801" s="172"/>
      <c r="CW801" s="172"/>
      <c r="CX801" s="172"/>
      <c r="CY801" s="172"/>
      <c r="CZ801" s="172"/>
      <c r="DA801" s="172"/>
      <c r="DB801" s="172"/>
      <c r="DC801" s="172"/>
      <c r="DD801" s="172"/>
      <c r="DE801" s="172"/>
      <c r="DF801" s="172"/>
      <c r="DG801" s="172"/>
      <c r="DH801" s="172"/>
      <c r="DI801" s="172"/>
    </row>
    <row r="802" spans="1:113" s="225" customFormat="1" hidden="1">
      <c r="A802" s="178" t="s">
        <v>1046</v>
      </c>
      <c r="B802" s="243"/>
      <c r="C802" s="242"/>
      <c r="D802" s="241"/>
      <c r="E802" s="240"/>
      <c r="F802" s="239"/>
      <c r="G802" s="238"/>
      <c r="H802" s="231"/>
      <c r="I802" s="237"/>
      <c r="J802" s="236"/>
      <c r="K802" s="236"/>
      <c r="L802" s="236"/>
      <c r="M802" s="236"/>
      <c r="N802" s="236"/>
      <c r="O802" s="236"/>
      <c r="P802" s="236"/>
      <c r="Q802" s="236"/>
      <c r="R802" s="236"/>
      <c r="S802" s="236"/>
      <c r="T802" s="236"/>
      <c r="U802" s="236"/>
      <c r="V802" s="236"/>
      <c r="W802" s="236"/>
      <c r="X802" s="236"/>
      <c r="Y802" s="236"/>
      <c r="Z802" s="236"/>
      <c r="AA802" s="236"/>
      <c r="AB802" s="236"/>
      <c r="AC802" s="236"/>
      <c r="AD802" s="236"/>
      <c r="AE802" s="236"/>
      <c r="AF802" s="236"/>
      <c r="AG802" s="236"/>
      <c r="AH802" s="236"/>
      <c r="AI802" s="236"/>
      <c r="AJ802" s="236"/>
      <c r="AK802" s="236"/>
      <c r="AL802" s="236"/>
      <c r="AM802" s="236"/>
      <c r="AN802" s="236"/>
      <c r="AO802" s="236"/>
      <c r="AP802" s="236"/>
      <c r="AQ802" s="236"/>
      <c r="AR802" s="236"/>
      <c r="AS802" s="177">
        <f t="shared" si="15"/>
        <v>0</v>
      </c>
      <c r="AT802" s="172"/>
      <c r="AU802" s="173"/>
      <c r="AV802" s="173"/>
      <c r="AW802" s="173"/>
      <c r="AX802" s="172"/>
      <c r="AY802" s="172"/>
      <c r="AZ802" s="172"/>
      <c r="BA802" s="172"/>
      <c r="BB802" s="172"/>
      <c r="BC802" s="172"/>
      <c r="BD802" s="172"/>
      <c r="BE802" s="172"/>
      <c r="BF802" s="172"/>
      <c r="BG802" s="172"/>
      <c r="BH802" s="172"/>
      <c r="BI802" s="172"/>
      <c r="BJ802" s="172"/>
      <c r="BK802" s="172"/>
      <c r="BL802" s="172"/>
      <c r="BM802" s="172"/>
      <c r="BN802" s="172"/>
      <c r="BO802" s="172"/>
      <c r="BP802" s="172"/>
      <c r="BQ802" s="172"/>
      <c r="BR802" s="172"/>
      <c r="BS802" s="172"/>
      <c r="BT802" s="172"/>
      <c r="BU802" s="172"/>
      <c r="BV802" s="172"/>
      <c r="BW802" s="172"/>
      <c r="BX802" s="172"/>
      <c r="BY802" s="172"/>
      <c r="BZ802" s="172"/>
      <c r="CA802" s="172"/>
      <c r="CB802" s="172"/>
      <c r="CC802" s="172"/>
      <c r="CD802" s="172"/>
      <c r="CE802" s="172"/>
      <c r="CF802" s="172"/>
      <c r="CG802" s="172"/>
      <c r="CH802" s="172"/>
      <c r="CI802" s="172"/>
      <c r="CJ802" s="172"/>
      <c r="CK802" s="172"/>
      <c r="CL802" s="172"/>
      <c r="CM802" s="172"/>
      <c r="CN802" s="172"/>
      <c r="CO802" s="172"/>
      <c r="CP802" s="172"/>
      <c r="CQ802" s="172"/>
      <c r="CR802" s="172"/>
      <c r="CS802" s="172"/>
      <c r="CT802" s="172"/>
      <c r="CU802" s="172"/>
      <c r="CV802" s="172"/>
      <c r="CW802" s="172"/>
      <c r="CX802" s="172"/>
      <c r="CY802" s="172"/>
      <c r="CZ802" s="172"/>
      <c r="DA802" s="172"/>
      <c r="DB802" s="172"/>
      <c r="DC802" s="172"/>
      <c r="DD802" s="172"/>
      <c r="DE802" s="172"/>
      <c r="DF802" s="172"/>
      <c r="DG802" s="172"/>
      <c r="DH802" s="172"/>
      <c r="DI802" s="172"/>
    </row>
    <row r="803" spans="1:113" s="225" customFormat="1" hidden="1">
      <c r="A803" s="178" t="s">
        <v>1047</v>
      </c>
      <c r="B803" s="243"/>
      <c r="C803" s="242"/>
      <c r="D803" s="241"/>
      <c r="E803" s="240"/>
      <c r="F803" s="239"/>
      <c r="G803" s="238"/>
      <c r="H803" s="231"/>
      <c r="I803" s="237"/>
      <c r="J803" s="236"/>
      <c r="K803" s="236"/>
      <c r="L803" s="236"/>
      <c r="M803" s="236"/>
      <c r="N803" s="236"/>
      <c r="O803" s="236"/>
      <c r="P803" s="236"/>
      <c r="Q803" s="236"/>
      <c r="R803" s="236"/>
      <c r="S803" s="236"/>
      <c r="T803" s="236"/>
      <c r="U803" s="236"/>
      <c r="V803" s="236"/>
      <c r="W803" s="236"/>
      <c r="X803" s="236"/>
      <c r="Y803" s="236"/>
      <c r="Z803" s="236"/>
      <c r="AA803" s="236"/>
      <c r="AB803" s="236"/>
      <c r="AC803" s="236"/>
      <c r="AD803" s="236"/>
      <c r="AE803" s="236"/>
      <c r="AF803" s="236"/>
      <c r="AG803" s="236"/>
      <c r="AH803" s="236"/>
      <c r="AI803" s="236"/>
      <c r="AJ803" s="236"/>
      <c r="AK803" s="236"/>
      <c r="AL803" s="236"/>
      <c r="AM803" s="236"/>
      <c r="AN803" s="236"/>
      <c r="AO803" s="236"/>
      <c r="AP803" s="236"/>
      <c r="AQ803" s="236"/>
      <c r="AR803" s="236"/>
      <c r="AS803" s="177">
        <f t="shared" si="15"/>
        <v>0</v>
      </c>
      <c r="AT803" s="172"/>
      <c r="AU803" s="173"/>
      <c r="AV803" s="173"/>
      <c r="AW803" s="173"/>
      <c r="AX803" s="172"/>
      <c r="AY803" s="172"/>
      <c r="AZ803" s="172"/>
      <c r="BA803" s="172"/>
      <c r="BB803" s="172"/>
      <c r="BC803" s="172"/>
      <c r="BD803" s="172"/>
      <c r="BE803" s="172"/>
      <c r="BF803" s="172"/>
      <c r="BG803" s="172"/>
      <c r="BH803" s="172"/>
      <c r="BI803" s="172"/>
      <c r="BJ803" s="172"/>
      <c r="BK803" s="172"/>
      <c r="BL803" s="172"/>
      <c r="BM803" s="172"/>
      <c r="BN803" s="172"/>
      <c r="BO803" s="172"/>
      <c r="BP803" s="172"/>
      <c r="BQ803" s="172"/>
      <c r="BR803" s="172"/>
      <c r="BS803" s="172"/>
      <c r="BT803" s="172"/>
      <c r="BU803" s="172"/>
      <c r="BV803" s="172"/>
      <c r="BW803" s="172"/>
      <c r="BX803" s="172"/>
      <c r="BY803" s="172"/>
      <c r="BZ803" s="172"/>
      <c r="CA803" s="172"/>
      <c r="CB803" s="172"/>
      <c r="CC803" s="172"/>
      <c r="CD803" s="172"/>
      <c r="CE803" s="172"/>
      <c r="CF803" s="172"/>
      <c r="CG803" s="172"/>
      <c r="CH803" s="172"/>
      <c r="CI803" s="172"/>
      <c r="CJ803" s="172"/>
      <c r="CK803" s="172"/>
      <c r="CL803" s="172"/>
      <c r="CM803" s="172"/>
      <c r="CN803" s="172"/>
      <c r="CO803" s="172"/>
      <c r="CP803" s="172"/>
      <c r="CQ803" s="172"/>
      <c r="CR803" s="172"/>
      <c r="CS803" s="172"/>
      <c r="CT803" s="172"/>
      <c r="CU803" s="172"/>
      <c r="CV803" s="172"/>
      <c r="CW803" s="172"/>
      <c r="CX803" s="172"/>
      <c r="CY803" s="172"/>
      <c r="CZ803" s="172"/>
      <c r="DA803" s="172"/>
      <c r="DB803" s="172"/>
      <c r="DC803" s="172"/>
      <c r="DD803" s="172"/>
      <c r="DE803" s="172"/>
      <c r="DF803" s="172"/>
      <c r="DG803" s="172"/>
      <c r="DH803" s="172"/>
      <c r="DI803" s="172"/>
    </row>
    <row r="804" spans="1:113" s="225" customFormat="1" hidden="1">
      <c r="A804" s="178" t="s">
        <v>1048</v>
      </c>
      <c r="B804" s="243"/>
      <c r="C804" s="242"/>
      <c r="D804" s="241"/>
      <c r="E804" s="240"/>
      <c r="F804" s="239"/>
      <c r="G804" s="238"/>
      <c r="H804" s="231"/>
      <c r="I804" s="237"/>
      <c r="J804" s="236"/>
      <c r="K804" s="236"/>
      <c r="L804" s="236"/>
      <c r="M804" s="236"/>
      <c r="N804" s="236"/>
      <c r="O804" s="236"/>
      <c r="P804" s="236"/>
      <c r="Q804" s="236"/>
      <c r="R804" s="236"/>
      <c r="S804" s="236"/>
      <c r="T804" s="236"/>
      <c r="U804" s="236"/>
      <c r="V804" s="236"/>
      <c r="W804" s="236"/>
      <c r="X804" s="236"/>
      <c r="Y804" s="236"/>
      <c r="Z804" s="236"/>
      <c r="AA804" s="236"/>
      <c r="AB804" s="236"/>
      <c r="AC804" s="236"/>
      <c r="AD804" s="236"/>
      <c r="AE804" s="236"/>
      <c r="AF804" s="236"/>
      <c r="AG804" s="236"/>
      <c r="AH804" s="236"/>
      <c r="AI804" s="236"/>
      <c r="AJ804" s="236"/>
      <c r="AK804" s="236"/>
      <c r="AL804" s="236"/>
      <c r="AM804" s="236"/>
      <c r="AN804" s="236"/>
      <c r="AO804" s="236"/>
      <c r="AP804" s="236"/>
      <c r="AQ804" s="236"/>
      <c r="AR804" s="236"/>
      <c r="AS804" s="177">
        <f t="shared" si="15"/>
        <v>0</v>
      </c>
      <c r="AT804" s="172"/>
      <c r="AU804" s="173"/>
      <c r="AV804" s="173"/>
      <c r="AW804" s="173"/>
      <c r="AX804" s="172"/>
      <c r="AY804" s="172"/>
      <c r="AZ804" s="172"/>
      <c r="BA804" s="172"/>
      <c r="BB804" s="172"/>
      <c r="BC804" s="172"/>
      <c r="BD804" s="172"/>
      <c r="BE804" s="172"/>
      <c r="BF804" s="172"/>
      <c r="BG804" s="172"/>
      <c r="BH804" s="172"/>
      <c r="BI804" s="172"/>
      <c r="BJ804" s="172"/>
      <c r="BK804" s="172"/>
      <c r="BL804" s="172"/>
      <c r="BM804" s="172"/>
      <c r="BN804" s="172"/>
      <c r="BO804" s="172"/>
      <c r="BP804" s="172"/>
      <c r="BQ804" s="172"/>
      <c r="BR804" s="172"/>
      <c r="BS804" s="172"/>
      <c r="BT804" s="172"/>
      <c r="BU804" s="172"/>
      <c r="BV804" s="172"/>
      <c r="BW804" s="172"/>
      <c r="BX804" s="172"/>
      <c r="BY804" s="172"/>
      <c r="BZ804" s="172"/>
      <c r="CA804" s="172"/>
      <c r="CB804" s="172"/>
      <c r="CC804" s="172"/>
      <c r="CD804" s="172"/>
      <c r="CE804" s="172"/>
      <c r="CF804" s="172"/>
      <c r="CG804" s="172"/>
      <c r="CH804" s="172"/>
      <c r="CI804" s="172"/>
      <c r="CJ804" s="172"/>
      <c r="CK804" s="172"/>
      <c r="CL804" s="172"/>
      <c r="CM804" s="172"/>
      <c r="CN804" s="172"/>
      <c r="CO804" s="172"/>
      <c r="CP804" s="172"/>
      <c r="CQ804" s="172"/>
      <c r="CR804" s="172"/>
      <c r="CS804" s="172"/>
      <c r="CT804" s="172"/>
      <c r="CU804" s="172"/>
      <c r="CV804" s="172"/>
      <c r="CW804" s="172"/>
      <c r="CX804" s="172"/>
      <c r="CY804" s="172"/>
      <c r="CZ804" s="172"/>
      <c r="DA804" s="172"/>
      <c r="DB804" s="172"/>
      <c r="DC804" s="172"/>
      <c r="DD804" s="172"/>
      <c r="DE804" s="172"/>
      <c r="DF804" s="172"/>
      <c r="DG804" s="172"/>
      <c r="DH804" s="172"/>
      <c r="DI804" s="172"/>
    </row>
    <row r="805" spans="1:113" s="225" customFormat="1" hidden="1">
      <c r="A805" s="178" t="s">
        <v>1049</v>
      </c>
      <c r="B805" s="243"/>
      <c r="C805" s="242"/>
      <c r="D805" s="241"/>
      <c r="E805" s="240"/>
      <c r="F805" s="239"/>
      <c r="G805" s="238"/>
      <c r="H805" s="231"/>
      <c r="I805" s="237"/>
      <c r="J805" s="236"/>
      <c r="K805" s="236"/>
      <c r="L805" s="236"/>
      <c r="M805" s="236"/>
      <c r="N805" s="236"/>
      <c r="O805" s="236"/>
      <c r="P805" s="236"/>
      <c r="Q805" s="236"/>
      <c r="R805" s="236"/>
      <c r="S805" s="236"/>
      <c r="T805" s="236"/>
      <c r="U805" s="236"/>
      <c r="V805" s="236"/>
      <c r="W805" s="236"/>
      <c r="X805" s="236"/>
      <c r="Y805" s="236"/>
      <c r="Z805" s="236"/>
      <c r="AA805" s="236"/>
      <c r="AB805" s="236"/>
      <c r="AC805" s="236"/>
      <c r="AD805" s="236"/>
      <c r="AE805" s="236"/>
      <c r="AF805" s="236"/>
      <c r="AG805" s="236"/>
      <c r="AH805" s="236"/>
      <c r="AI805" s="236"/>
      <c r="AJ805" s="236"/>
      <c r="AK805" s="236"/>
      <c r="AL805" s="236"/>
      <c r="AM805" s="236"/>
      <c r="AN805" s="236"/>
      <c r="AO805" s="236"/>
      <c r="AP805" s="236"/>
      <c r="AQ805" s="236"/>
      <c r="AR805" s="236"/>
      <c r="AS805" s="177">
        <f t="shared" si="15"/>
        <v>0</v>
      </c>
      <c r="AT805" s="172"/>
      <c r="AU805" s="173"/>
      <c r="AV805" s="173"/>
      <c r="AW805" s="173"/>
      <c r="AX805" s="172"/>
      <c r="AY805" s="172"/>
      <c r="AZ805" s="172"/>
      <c r="BA805" s="172"/>
      <c r="BB805" s="172"/>
      <c r="BC805" s="172"/>
      <c r="BD805" s="172"/>
      <c r="BE805" s="172"/>
      <c r="BF805" s="172"/>
      <c r="BG805" s="172"/>
      <c r="BH805" s="172"/>
      <c r="BI805" s="172"/>
      <c r="BJ805" s="172"/>
      <c r="BK805" s="172"/>
      <c r="BL805" s="172"/>
      <c r="BM805" s="172"/>
      <c r="BN805" s="172"/>
      <c r="BO805" s="172"/>
      <c r="BP805" s="172"/>
      <c r="BQ805" s="172"/>
      <c r="BR805" s="172"/>
      <c r="BS805" s="172"/>
      <c r="BT805" s="172"/>
      <c r="BU805" s="172"/>
      <c r="BV805" s="172"/>
      <c r="BW805" s="172"/>
      <c r="BX805" s="172"/>
      <c r="BY805" s="172"/>
      <c r="BZ805" s="172"/>
      <c r="CA805" s="172"/>
      <c r="CB805" s="172"/>
      <c r="CC805" s="172"/>
      <c r="CD805" s="172"/>
      <c r="CE805" s="172"/>
      <c r="CF805" s="172"/>
      <c r="CG805" s="172"/>
      <c r="CH805" s="172"/>
      <c r="CI805" s="172"/>
      <c r="CJ805" s="172"/>
      <c r="CK805" s="172"/>
      <c r="CL805" s="172"/>
      <c r="CM805" s="172"/>
      <c r="CN805" s="172"/>
      <c r="CO805" s="172"/>
      <c r="CP805" s="172"/>
      <c r="CQ805" s="172"/>
      <c r="CR805" s="172"/>
      <c r="CS805" s="172"/>
      <c r="CT805" s="172"/>
      <c r="CU805" s="172"/>
      <c r="CV805" s="172"/>
      <c r="CW805" s="172"/>
      <c r="CX805" s="172"/>
      <c r="CY805" s="172"/>
      <c r="CZ805" s="172"/>
      <c r="DA805" s="172"/>
      <c r="DB805" s="172"/>
      <c r="DC805" s="172"/>
      <c r="DD805" s="172"/>
      <c r="DE805" s="172"/>
      <c r="DF805" s="172"/>
      <c r="DG805" s="172"/>
      <c r="DH805" s="172"/>
      <c r="DI805" s="172"/>
    </row>
    <row r="806" spans="1:113" s="225" customFormat="1" hidden="1">
      <c r="A806" s="178" t="s">
        <v>1050</v>
      </c>
      <c r="B806" s="243"/>
      <c r="C806" s="242"/>
      <c r="D806" s="241"/>
      <c r="E806" s="240"/>
      <c r="F806" s="239"/>
      <c r="G806" s="238"/>
      <c r="H806" s="231"/>
      <c r="I806" s="237"/>
      <c r="J806" s="236"/>
      <c r="K806" s="236"/>
      <c r="L806" s="236"/>
      <c r="M806" s="236"/>
      <c r="N806" s="236"/>
      <c r="O806" s="236"/>
      <c r="P806" s="236"/>
      <c r="Q806" s="236"/>
      <c r="R806" s="236"/>
      <c r="S806" s="236"/>
      <c r="T806" s="236"/>
      <c r="U806" s="236"/>
      <c r="V806" s="236"/>
      <c r="W806" s="236"/>
      <c r="X806" s="236"/>
      <c r="Y806" s="236"/>
      <c r="Z806" s="236"/>
      <c r="AA806" s="236"/>
      <c r="AB806" s="236"/>
      <c r="AC806" s="236"/>
      <c r="AD806" s="236"/>
      <c r="AE806" s="236"/>
      <c r="AF806" s="236"/>
      <c r="AG806" s="236"/>
      <c r="AH806" s="236"/>
      <c r="AI806" s="236"/>
      <c r="AJ806" s="236"/>
      <c r="AK806" s="236"/>
      <c r="AL806" s="236"/>
      <c r="AM806" s="236"/>
      <c r="AN806" s="236"/>
      <c r="AO806" s="236"/>
      <c r="AP806" s="236"/>
      <c r="AQ806" s="236"/>
      <c r="AR806" s="236"/>
      <c r="AS806" s="177">
        <f t="shared" si="15"/>
        <v>0</v>
      </c>
      <c r="AT806" s="172"/>
      <c r="AU806" s="173"/>
      <c r="AV806" s="173"/>
      <c r="AW806" s="173"/>
      <c r="AX806" s="172"/>
      <c r="AY806" s="172"/>
      <c r="AZ806" s="172"/>
      <c r="BA806" s="172"/>
      <c r="BB806" s="172"/>
      <c r="BC806" s="172"/>
      <c r="BD806" s="172"/>
      <c r="BE806" s="172"/>
      <c r="BF806" s="172"/>
      <c r="BG806" s="172"/>
      <c r="BH806" s="172"/>
      <c r="BI806" s="172"/>
      <c r="BJ806" s="172"/>
      <c r="BK806" s="172"/>
      <c r="BL806" s="172"/>
      <c r="BM806" s="172"/>
      <c r="BN806" s="172"/>
      <c r="BO806" s="172"/>
      <c r="BP806" s="172"/>
      <c r="BQ806" s="172"/>
      <c r="BR806" s="172"/>
      <c r="BS806" s="172"/>
      <c r="BT806" s="172"/>
      <c r="BU806" s="172"/>
      <c r="BV806" s="172"/>
      <c r="BW806" s="172"/>
      <c r="BX806" s="172"/>
      <c r="BY806" s="172"/>
      <c r="BZ806" s="172"/>
      <c r="CA806" s="172"/>
      <c r="CB806" s="172"/>
      <c r="CC806" s="172"/>
      <c r="CD806" s="172"/>
      <c r="CE806" s="172"/>
      <c r="CF806" s="172"/>
      <c r="CG806" s="172"/>
      <c r="CH806" s="172"/>
      <c r="CI806" s="172"/>
      <c r="CJ806" s="172"/>
      <c r="CK806" s="172"/>
      <c r="CL806" s="172"/>
      <c r="CM806" s="172"/>
      <c r="CN806" s="172"/>
      <c r="CO806" s="172"/>
      <c r="CP806" s="172"/>
      <c r="CQ806" s="172"/>
      <c r="CR806" s="172"/>
      <c r="CS806" s="172"/>
      <c r="CT806" s="172"/>
      <c r="CU806" s="172"/>
      <c r="CV806" s="172"/>
      <c r="CW806" s="172"/>
      <c r="CX806" s="172"/>
      <c r="CY806" s="172"/>
      <c r="CZ806" s="172"/>
      <c r="DA806" s="172"/>
      <c r="DB806" s="172"/>
      <c r="DC806" s="172"/>
      <c r="DD806" s="172"/>
      <c r="DE806" s="172"/>
      <c r="DF806" s="172"/>
      <c r="DG806" s="172"/>
      <c r="DH806" s="172"/>
      <c r="DI806" s="172"/>
    </row>
    <row r="807" spans="1:113" s="225" customFormat="1" hidden="1">
      <c r="A807" s="178" t="s">
        <v>1051</v>
      </c>
      <c r="B807" s="243"/>
      <c r="C807" s="242"/>
      <c r="D807" s="241"/>
      <c r="E807" s="240"/>
      <c r="F807" s="239"/>
      <c r="G807" s="238"/>
      <c r="H807" s="231"/>
      <c r="I807" s="237"/>
      <c r="J807" s="236"/>
      <c r="K807" s="236"/>
      <c r="L807" s="236"/>
      <c r="M807" s="236"/>
      <c r="N807" s="236"/>
      <c r="O807" s="236"/>
      <c r="P807" s="236"/>
      <c r="Q807" s="236"/>
      <c r="R807" s="236"/>
      <c r="S807" s="236"/>
      <c r="T807" s="236"/>
      <c r="U807" s="236"/>
      <c r="V807" s="236"/>
      <c r="W807" s="236"/>
      <c r="X807" s="236"/>
      <c r="Y807" s="236"/>
      <c r="Z807" s="236"/>
      <c r="AA807" s="236"/>
      <c r="AB807" s="236"/>
      <c r="AC807" s="236"/>
      <c r="AD807" s="236"/>
      <c r="AE807" s="236"/>
      <c r="AF807" s="236"/>
      <c r="AG807" s="236"/>
      <c r="AH807" s="236"/>
      <c r="AI807" s="236"/>
      <c r="AJ807" s="236"/>
      <c r="AK807" s="236"/>
      <c r="AL807" s="236"/>
      <c r="AM807" s="236"/>
      <c r="AN807" s="236"/>
      <c r="AO807" s="236"/>
      <c r="AP807" s="236"/>
      <c r="AQ807" s="236"/>
      <c r="AR807" s="236"/>
      <c r="AS807" s="177">
        <f t="shared" si="15"/>
        <v>0</v>
      </c>
      <c r="AT807" s="172"/>
      <c r="AU807" s="173"/>
      <c r="AV807" s="173"/>
      <c r="AW807" s="173"/>
      <c r="AX807" s="172"/>
      <c r="AY807" s="172"/>
      <c r="AZ807" s="172"/>
      <c r="BA807" s="172"/>
      <c r="BB807" s="172"/>
      <c r="BC807" s="172"/>
      <c r="BD807" s="172"/>
      <c r="BE807" s="172"/>
      <c r="BF807" s="172"/>
      <c r="BG807" s="172"/>
      <c r="BH807" s="172"/>
      <c r="BI807" s="172"/>
      <c r="BJ807" s="172"/>
      <c r="BK807" s="172"/>
      <c r="BL807" s="172"/>
      <c r="BM807" s="172"/>
      <c r="BN807" s="172"/>
      <c r="BO807" s="172"/>
      <c r="BP807" s="172"/>
      <c r="BQ807" s="172"/>
      <c r="BR807" s="172"/>
      <c r="BS807" s="172"/>
      <c r="BT807" s="172"/>
      <c r="BU807" s="172"/>
      <c r="BV807" s="172"/>
      <c r="BW807" s="172"/>
      <c r="BX807" s="172"/>
      <c r="BY807" s="172"/>
      <c r="BZ807" s="172"/>
      <c r="CA807" s="172"/>
      <c r="CB807" s="172"/>
      <c r="CC807" s="172"/>
      <c r="CD807" s="172"/>
      <c r="CE807" s="172"/>
      <c r="CF807" s="172"/>
      <c r="CG807" s="172"/>
      <c r="CH807" s="172"/>
      <c r="CI807" s="172"/>
      <c r="CJ807" s="172"/>
      <c r="CK807" s="172"/>
      <c r="CL807" s="172"/>
      <c r="CM807" s="172"/>
      <c r="CN807" s="172"/>
      <c r="CO807" s="172"/>
      <c r="CP807" s="172"/>
      <c r="CQ807" s="172"/>
      <c r="CR807" s="172"/>
      <c r="CS807" s="172"/>
      <c r="CT807" s="172"/>
      <c r="CU807" s="172"/>
      <c r="CV807" s="172"/>
      <c r="CW807" s="172"/>
      <c r="CX807" s="172"/>
      <c r="CY807" s="172"/>
      <c r="CZ807" s="172"/>
      <c r="DA807" s="172"/>
      <c r="DB807" s="172"/>
      <c r="DC807" s="172"/>
      <c r="DD807" s="172"/>
      <c r="DE807" s="172"/>
      <c r="DF807" s="172"/>
      <c r="DG807" s="172"/>
      <c r="DH807" s="172"/>
      <c r="DI807" s="172"/>
    </row>
    <row r="808" spans="1:113" s="225" customFormat="1" hidden="1">
      <c r="A808" s="178" t="s">
        <v>1052</v>
      </c>
      <c r="B808" s="243"/>
      <c r="C808" s="242"/>
      <c r="D808" s="241"/>
      <c r="E808" s="240"/>
      <c r="F808" s="239"/>
      <c r="G808" s="238"/>
      <c r="H808" s="231"/>
      <c r="I808" s="237"/>
      <c r="J808" s="236"/>
      <c r="K808" s="236"/>
      <c r="L808" s="236"/>
      <c r="M808" s="236"/>
      <c r="N808" s="236"/>
      <c r="O808" s="236"/>
      <c r="P808" s="236"/>
      <c r="Q808" s="236"/>
      <c r="R808" s="236"/>
      <c r="S808" s="236"/>
      <c r="T808" s="236"/>
      <c r="U808" s="236"/>
      <c r="V808" s="236"/>
      <c r="W808" s="236"/>
      <c r="X808" s="236"/>
      <c r="Y808" s="236"/>
      <c r="Z808" s="236"/>
      <c r="AA808" s="236"/>
      <c r="AB808" s="236"/>
      <c r="AC808" s="236"/>
      <c r="AD808" s="236"/>
      <c r="AE808" s="236"/>
      <c r="AF808" s="236"/>
      <c r="AG808" s="236"/>
      <c r="AH808" s="236"/>
      <c r="AI808" s="236"/>
      <c r="AJ808" s="236"/>
      <c r="AK808" s="236"/>
      <c r="AL808" s="236"/>
      <c r="AM808" s="236"/>
      <c r="AN808" s="236"/>
      <c r="AO808" s="236"/>
      <c r="AP808" s="236"/>
      <c r="AQ808" s="236"/>
      <c r="AR808" s="236"/>
      <c r="AS808" s="177">
        <f t="shared" si="15"/>
        <v>0</v>
      </c>
      <c r="AT808" s="172"/>
      <c r="AU808" s="173"/>
      <c r="AV808" s="173"/>
      <c r="AW808" s="173"/>
      <c r="AX808" s="172"/>
      <c r="AY808" s="172"/>
      <c r="AZ808" s="172"/>
      <c r="BA808" s="172"/>
      <c r="BB808" s="172"/>
      <c r="BC808" s="172"/>
      <c r="BD808" s="172"/>
      <c r="BE808" s="172"/>
      <c r="BF808" s="172"/>
      <c r="BG808" s="172"/>
      <c r="BH808" s="172"/>
      <c r="BI808" s="172"/>
      <c r="BJ808" s="172"/>
      <c r="BK808" s="172"/>
      <c r="BL808" s="172"/>
      <c r="BM808" s="172"/>
      <c r="BN808" s="172"/>
      <c r="BO808" s="172"/>
      <c r="BP808" s="172"/>
      <c r="BQ808" s="172"/>
      <c r="BR808" s="172"/>
      <c r="BS808" s="172"/>
      <c r="BT808" s="172"/>
      <c r="BU808" s="172"/>
      <c r="BV808" s="172"/>
      <c r="BW808" s="172"/>
      <c r="BX808" s="172"/>
      <c r="BY808" s="172"/>
      <c r="BZ808" s="172"/>
      <c r="CA808" s="172"/>
      <c r="CB808" s="172"/>
      <c r="CC808" s="172"/>
      <c r="CD808" s="172"/>
      <c r="CE808" s="172"/>
      <c r="CF808" s="172"/>
      <c r="CG808" s="172"/>
      <c r="CH808" s="172"/>
      <c r="CI808" s="172"/>
      <c r="CJ808" s="172"/>
      <c r="CK808" s="172"/>
      <c r="CL808" s="172"/>
      <c r="CM808" s="172"/>
      <c r="CN808" s="172"/>
      <c r="CO808" s="172"/>
      <c r="CP808" s="172"/>
      <c r="CQ808" s="172"/>
      <c r="CR808" s="172"/>
      <c r="CS808" s="172"/>
      <c r="CT808" s="172"/>
      <c r="CU808" s="172"/>
      <c r="CV808" s="172"/>
      <c r="CW808" s="172"/>
      <c r="CX808" s="172"/>
      <c r="CY808" s="172"/>
      <c r="CZ808" s="172"/>
      <c r="DA808" s="172"/>
      <c r="DB808" s="172"/>
      <c r="DC808" s="172"/>
      <c r="DD808" s="172"/>
      <c r="DE808" s="172"/>
      <c r="DF808" s="172"/>
      <c r="DG808" s="172"/>
      <c r="DH808" s="172"/>
      <c r="DI808" s="172"/>
    </row>
    <row r="809" spans="1:113" hidden="1">
      <c r="A809" s="178" t="s">
        <v>1053</v>
      </c>
      <c r="B809" s="243"/>
      <c r="C809" s="242"/>
      <c r="D809" s="241"/>
      <c r="E809" s="240"/>
      <c r="F809" s="239"/>
      <c r="G809" s="238"/>
      <c r="H809" s="231"/>
      <c r="I809" s="237"/>
      <c r="J809" s="236"/>
      <c r="K809" s="236"/>
      <c r="L809" s="236"/>
      <c r="M809" s="236"/>
      <c r="N809" s="236"/>
      <c r="O809" s="236"/>
      <c r="P809" s="236"/>
      <c r="Q809" s="236"/>
      <c r="R809" s="236"/>
      <c r="S809" s="236"/>
      <c r="T809" s="236"/>
      <c r="U809" s="236"/>
      <c r="V809" s="236"/>
      <c r="W809" s="236"/>
      <c r="X809" s="236"/>
      <c r="Y809" s="236"/>
      <c r="Z809" s="236"/>
      <c r="AA809" s="236"/>
      <c r="AB809" s="236"/>
      <c r="AC809" s="236"/>
      <c r="AD809" s="236"/>
      <c r="AE809" s="236"/>
      <c r="AF809" s="236"/>
      <c r="AG809" s="236"/>
      <c r="AH809" s="236"/>
      <c r="AI809" s="236"/>
      <c r="AJ809" s="236"/>
      <c r="AK809" s="236"/>
      <c r="AL809" s="236"/>
      <c r="AM809" s="236"/>
      <c r="AN809" s="236"/>
      <c r="AO809" s="236"/>
      <c r="AP809" s="236"/>
      <c r="AQ809" s="236"/>
      <c r="AR809" s="236"/>
      <c r="AS809" s="177">
        <f t="shared" si="15"/>
        <v>0</v>
      </c>
    </row>
    <row r="810" spans="1:113" s="225" customFormat="1" hidden="1">
      <c r="A810" s="178" t="s">
        <v>1054</v>
      </c>
      <c r="B810" s="243"/>
      <c r="C810" s="242"/>
      <c r="D810" s="241"/>
      <c r="E810" s="240"/>
      <c r="F810" s="239"/>
      <c r="G810" s="238"/>
      <c r="H810" s="231"/>
      <c r="I810" s="237"/>
      <c r="J810" s="236"/>
      <c r="K810" s="236"/>
      <c r="L810" s="236"/>
      <c r="M810" s="236"/>
      <c r="N810" s="236"/>
      <c r="O810" s="236"/>
      <c r="P810" s="236"/>
      <c r="Q810" s="236"/>
      <c r="R810" s="236"/>
      <c r="S810" s="236"/>
      <c r="T810" s="236"/>
      <c r="U810" s="236"/>
      <c r="V810" s="236"/>
      <c r="W810" s="236"/>
      <c r="X810" s="236"/>
      <c r="Y810" s="236"/>
      <c r="Z810" s="236"/>
      <c r="AA810" s="236"/>
      <c r="AB810" s="236"/>
      <c r="AC810" s="236"/>
      <c r="AD810" s="236"/>
      <c r="AE810" s="236"/>
      <c r="AF810" s="236"/>
      <c r="AG810" s="236"/>
      <c r="AH810" s="236"/>
      <c r="AI810" s="236"/>
      <c r="AJ810" s="236"/>
      <c r="AK810" s="236"/>
      <c r="AL810" s="236"/>
      <c r="AM810" s="236"/>
      <c r="AN810" s="236"/>
      <c r="AO810" s="236"/>
      <c r="AP810" s="236"/>
      <c r="AQ810" s="236"/>
      <c r="AR810" s="236"/>
      <c r="AS810" s="177">
        <f t="shared" si="15"/>
        <v>0</v>
      </c>
      <c r="AT810" s="172"/>
      <c r="AU810" s="173"/>
      <c r="AV810" s="173"/>
      <c r="AW810" s="173"/>
      <c r="AX810" s="172"/>
      <c r="AY810" s="172"/>
      <c r="AZ810" s="172"/>
      <c r="BA810" s="172"/>
      <c r="BB810" s="172"/>
      <c r="BC810" s="172"/>
      <c r="BD810" s="172"/>
      <c r="BE810" s="172"/>
      <c r="BF810" s="172"/>
      <c r="BG810" s="172"/>
      <c r="BH810" s="172"/>
      <c r="BI810" s="172"/>
      <c r="BJ810" s="172"/>
      <c r="BK810" s="172"/>
      <c r="BL810" s="172"/>
      <c r="BM810" s="172"/>
      <c r="BN810" s="172"/>
      <c r="BO810" s="172"/>
      <c r="BP810" s="172"/>
      <c r="BQ810" s="172"/>
      <c r="BR810" s="172"/>
      <c r="BS810" s="172"/>
      <c r="BT810" s="172"/>
      <c r="BU810" s="172"/>
      <c r="BV810" s="172"/>
      <c r="BW810" s="172"/>
      <c r="BX810" s="172"/>
      <c r="BY810" s="172"/>
      <c r="BZ810" s="172"/>
      <c r="CA810" s="172"/>
      <c r="CB810" s="172"/>
      <c r="CC810" s="172"/>
      <c r="CD810" s="172"/>
      <c r="CE810" s="172"/>
      <c r="CF810" s="172"/>
      <c r="CG810" s="172"/>
      <c r="CH810" s="172"/>
      <c r="CI810" s="172"/>
      <c r="CJ810" s="172"/>
      <c r="CK810" s="172"/>
      <c r="CL810" s="172"/>
      <c r="CM810" s="172"/>
      <c r="CN810" s="172"/>
      <c r="CO810" s="172"/>
      <c r="CP810" s="172"/>
      <c r="CQ810" s="172"/>
      <c r="CR810" s="172"/>
      <c r="CS810" s="172"/>
      <c r="CT810" s="172"/>
      <c r="CU810" s="172"/>
      <c r="CV810" s="172"/>
      <c r="CW810" s="172"/>
      <c r="CX810" s="172"/>
      <c r="CY810" s="172"/>
      <c r="CZ810" s="172"/>
      <c r="DA810" s="172"/>
      <c r="DB810" s="172"/>
      <c r="DC810" s="172"/>
      <c r="DD810" s="172"/>
      <c r="DE810" s="172"/>
      <c r="DF810" s="172"/>
      <c r="DG810" s="172"/>
      <c r="DH810" s="172"/>
      <c r="DI810" s="172"/>
    </row>
    <row r="811" spans="1:113" hidden="1">
      <c r="A811" s="178" t="s">
        <v>1055</v>
      </c>
      <c r="B811" s="243"/>
      <c r="C811" s="242"/>
      <c r="D811" s="241"/>
      <c r="E811" s="240"/>
      <c r="F811" s="239"/>
      <c r="G811" s="238"/>
      <c r="H811" s="231"/>
      <c r="I811" s="237"/>
      <c r="J811" s="236"/>
      <c r="K811" s="236"/>
      <c r="L811" s="236"/>
      <c r="M811" s="236"/>
      <c r="N811" s="236"/>
      <c r="O811" s="236"/>
      <c r="P811" s="236"/>
      <c r="Q811" s="236"/>
      <c r="R811" s="236"/>
      <c r="S811" s="236"/>
      <c r="T811" s="236"/>
      <c r="U811" s="236"/>
      <c r="V811" s="236"/>
      <c r="W811" s="236"/>
      <c r="X811" s="236"/>
      <c r="Y811" s="236"/>
      <c r="Z811" s="236"/>
      <c r="AA811" s="236"/>
      <c r="AB811" s="236"/>
      <c r="AC811" s="236"/>
      <c r="AD811" s="236"/>
      <c r="AE811" s="236"/>
      <c r="AF811" s="236"/>
      <c r="AG811" s="236"/>
      <c r="AH811" s="236"/>
      <c r="AI811" s="236"/>
      <c r="AJ811" s="236"/>
      <c r="AK811" s="236"/>
      <c r="AL811" s="236"/>
      <c r="AM811" s="236"/>
      <c r="AN811" s="236"/>
      <c r="AO811" s="236"/>
      <c r="AP811" s="236"/>
      <c r="AQ811" s="236"/>
      <c r="AR811" s="236"/>
      <c r="AS811" s="177">
        <f t="shared" si="15"/>
        <v>0</v>
      </c>
    </row>
    <row r="812" spans="1:113" s="225" customFormat="1" hidden="1">
      <c r="A812" s="178" t="s">
        <v>1056</v>
      </c>
      <c r="B812" s="243"/>
      <c r="C812" s="242"/>
      <c r="D812" s="241"/>
      <c r="E812" s="240"/>
      <c r="F812" s="239"/>
      <c r="G812" s="238"/>
      <c r="H812" s="231"/>
      <c r="I812" s="237"/>
      <c r="J812" s="236"/>
      <c r="K812" s="236"/>
      <c r="L812" s="236"/>
      <c r="M812" s="236"/>
      <c r="N812" s="236"/>
      <c r="O812" s="236"/>
      <c r="P812" s="236"/>
      <c r="Q812" s="236"/>
      <c r="R812" s="236"/>
      <c r="S812" s="236"/>
      <c r="T812" s="236"/>
      <c r="U812" s="236"/>
      <c r="V812" s="236"/>
      <c r="W812" s="236"/>
      <c r="X812" s="236"/>
      <c r="Y812" s="236"/>
      <c r="Z812" s="236"/>
      <c r="AA812" s="236"/>
      <c r="AB812" s="236"/>
      <c r="AC812" s="236"/>
      <c r="AD812" s="236"/>
      <c r="AE812" s="236"/>
      <c r="AF812" s="236"/>
      <c r="AG812" s="236"/>
      <c r="AH812" s="236"/>
      <c r="AI812" s="236"/>
      <c r="AJ812" s="236"/>
      <c r="AK812" s="236"/>
      <c r="AL812" s="236"/>
      <c r="AM812" s="236"/>
      <c r="AN812" s="236"/>
      <c r="AO812" s="236"/>
      <c r="AP812" s="236"/>
      <c r="AQ812" s="236"/>
      <c r="AR812" s="236"/>
      <c r="AS812" s="177">
        <f t="shared" si="15"/>
        <v>0</v>
      </c>
      <c r="AT812" s="172"/>
      <c r="AU812" s="173"/>
      <c r="AV812" s="173"/>
      <c r="AW812" s="173"/>
      <c r="AX812" s="172"/>
      <c r="AY812" s="172"/>
      <c r="AZ812" s="172"/>
      <c r="BA812" s="172"/>
      <c r="BB812" s="172"/>
      <c r="BC812" s="172"/>
      <c r="BD812" s="172"/>
      <c r="BE812" s="172"/>
      <c r="BF812" s="172"/>
      <c r="BG812" s="172"/>
      <c r="BH812" s="172"/>
      <c r="BI812" s="172"/>
      <c r="BJ812" s="172"/>
      <c r="BK812" s="172"/>
      <c r="BL812" s="172"/>
      <c r="BM812" s="172"/>
      <c r="BN812" s="172"/>
      <c r="BO812" s="172"/>
      <c r="BP812" s="172"/>
      <c r="BQ812" s="172"/>
      <c r="BR812" s="172"/>
      <c r="BS812" s="172"/>
      <c r="BT812" s="172"/>
      <c r="BU812" s="172"/>
      <c r="BV812" s="172"/>
      <c r="BW812" s="172"/>
      <c r="BX812" s="172"/>
      <c r="BY812" s="172"/>
      <c r="BZ812" s="172"/>
      <c r="CA812" s="172"/>
      <c r="CB812" s="172"/>
      <c r="CC812" s="172"/>
      <c r="CD812" s="172"/>
      <c r="CE812" s="172"/>
      <c r="CF812" s="172"/>
      <c r="CG812" s="172"/>
      <c r="CH812" s="172"/>
      <c r="CI812" s="172"/>
      <c r="CJ812" s="172"/>
      <c r="CK812" s="172"/>
      <c r="CL812" s="172"/>
      <c r="CM812" s="172"/>
      <c r="CN812" s="172"/>
      <c r="CO812" s="172"/>
      <c r="CP812" s="172"/>
      <c r="CQ812" s="172"/>
      <c r="CR812" s="172"/>
      <c r="CS812" s="172"/>
      <c r="CT812" s="172"/>
      <c r="CU812" s="172"/>
      <c r="CV812" s="172"/>
      <c r="CW812" s="172"/>
      <c r="CX812" s="172"/>
      <c r="CY812" s="172"/>
      <c r="CZ812" s="172"/>
      <c r="DA812" s="172"/>
      <c r="DB812" s="172"/>
      <c r="DC812" s="172"/>
      <c r="DD812" s="172"/>
      <c r="DE812" s="172"/>
      <c r="DF812" s="172"/>
      <c r="DG812" s="172"/>
      <c r="DH812" s="172"/>
      <c r="DI812" s="172"/>
    </row>
    <row r="813" spans="1:113" hidden="1">
      <c r="A813" s="178" t="s">
        <v>1057</v>
      </c>
      <c r="B813" s="243"/>
      <c r="C813" s="242"/>
      <c r="D813" s="241"/>
      <c r="E813" s="240"/>
      <c r="F813" s="239"/>
      <c r="G813" s="238"/>
      <c r="H813" s="231"/>
      <c r="I813" s="237"/>
      <c r="J813" s="236"/>
      <c r="K813" s="236"/>
      <c r="L813" s="236"/>
      <c r="M813" s="236"/>
      <c r="N813" s="236"/>
      <c r="O813" s="236"/>
      <c r="P813" s="236"/>
      <c r="Q813" s="236"/>
      <c r="R813" s="236"/>
      <c r="S813" s="236"/>
      <c r="T813" s="236"/>
      <c r="U813" s="236"/>
      <c r="V813" s="236"/>
      <c r="W813" s="236"/>
      <c r="X813" s="236"/>
      <c r="Y813" s="236"/>
      <c r="Z813" s="236"/>
      <c r="AA813" s="236"/>
      <c r="AB813" s="236"/>
      <c r="AC813" s="236"/>
      <c r="AD813" s="236"/>
      <c r="AE813" s="236"/>
      <c r="AF813" s="236"/>
      <c r="AG813" s="236"/>
      <c r="AH813" s="236"/>
      <c r="AI813" s="236"/>
      <c r="AJ813" s="236"/>
      <c r="AK813" s="236"/>
      <c r="AL813" s="236"/>
      <c r="AM813" s="236"/>
      <c r="AN813" s="236"/>
      <c r="AO813" s="236"/>
      <c r="AP813" s="236"/>
      <c r="AQ813" s="236"/>
      <c r="AR813" s="236"/>
      <c r="AS813" s="177">
        <f t="shared" si="15"/>
        <v>0</v>
      </c>
    </row>
    <row r="814" spans="1:113" s="225" customFormat="1" hidden="1">
      <c r="A814" s="178" t="s">
        <v>1058</v>
      </c>
      <c r="B814" s="243"/>
      <c r="C814" s="242"/>
      <c r="D814" s="241"/>
      <c r="E814" s="240"/>
      <c r="F814" s="239"/>
      <c r="G814" s="238"/>
      <c r="H814" s="231"/>
      <c r="I814" s="237"/>
      <c r="J814" s="236"/>
      <c r="K814" s="236"/>
      <c r="L814" s="236"/>
      <c r="M814" s="236"/>
      <c r="N814" s="236"/>
      <c r="O814" s="236"/>
      <c r="P814" s="236"/>
      <c r="Q814" s="236"/>
      <c r="R814" s="236"/>
      <c r="S814" s="236"/>
      <c r="T814" s="236"/>
      <c r="U814" s="236"/>
      <c r="V814" s="236"/>
      <c r="W814" s="236"/>
      <c r="X814" s="236"/>
      <c r="Y814" s="236"/>
      <c r="Z814" s="236"/>
      <c r="AA814" s="236"/>
      <c r="AB814" s="236"/>
      <c r="AC814" s="236"/>
      <c r="AD814" s="236"/>
      <c r="AE814" s="236"/>
      <c r="AF814" s="236"/>
      <c r="AG814" s="236"/>
      <c r="AH814" s="236"/>
      <c r="AI814" s="236"/>
      <c r="AJ814" s="236"/>
      <c r="AK814" s="236"/>
      <c r="AL814" s="236"/>
      <c r="AM814" s="236"/>
      <c r="AN814" s="236"/>
      <c r="AO814" s="236"/>
      <c r="AP814" s="236"/>
      <c r="AQ814" s="236"/>
      <c r="AR814" s="236"/>
      <c r="AS814" s="177">
        <f t="shared" si="15"/>
        <v>0</v>
      </c>
      <c r="AT814" s="172"/>
      <c r="AU814" s="173"/>
      <c r="AV814" s="173"/>
      <c r="AW814" s="173"/>
      <c r="AX814" s="172"/>
      <c r="AY814" s="172"/>
      <c r="AZ814" s="172"/>
      <c r="BA814" s="172"/>
      <c r="BB814" s="172"/>
      <c r="BC814" s="172"/>
      <c r="BD814" s="172"/>
      <c r="BE814" s="172"/>
      <c r="BF814" s="172"/>
      <c r="BG814" s="172"/>
      <c r="BH814" s="172"/>
      <c r="BI814" s="172"/>
      <c r="BJ814" s="172"/>
      <c r="BK814" s="172"/>
      <c r="BL814" s="172"/>
      <c r="BM814" s="172"/>
      <c r="BN814" s="172"/>
      <c r="BO814" s="172"/>
      <c r="BP814" s="172"/>
      <c r="BQ814" s="172"/>
      <c r="BR814" s="172"/>
      <c r="BS814" s="172"/>
      <c r="BT814" s="172"/>
      <c r="BU814" s="172"/>
      <c r="BV814" s="172"/>
      <c r="BW814" s="172"/>
      <c r="BX814" s="172"/>
      <c r="BY814" s="172"/>
      <c r="BZ814" s="172"/>
      <c r="CA814" s="172"/>
      <c r="CB814" s="172"/>
      <c r="CC814" s="172"/>
      <c r="CD814" s="172"/>
      <c r="CE814" s="172"/>
      <c r="CF814" s="172"/>
      <c r="CG814" s="172"/>
      <c r="CH814" s="172"/>
      <c r="CI814" s="172"/>
      <c r="CJ814" s="172"/>
      <c r="CK814" s="172"/>
      <c r="CL814" s="172"/>
      <c r="CM814" s="172"/>
      <c r="CN814" s="172"/>
      <c r="CO814" s="172"/>
      <c r="CP814" s="172"/>
      <c r="CQ814" s="172"/>
      <c r="CR814" s="172"/>
      <c r="CS814" s="172"/>
      <c r="CT814" s="172"/>
      <c r="CU814" s="172"/>
      <c r="CV814" s="172"/>
      <c r="CW814" s="172"/>
      <c r="CX814" s="172"/>
      <c r="CY814" s="172"/>
      <c r="CZ814" s="172"/>
      <c r="DA814" s="172"/>
      <c r="DB814" s="172"/>
      <c r="DC814" s="172"/>
      <c r="DD814" s="172"/>
      <c r="DE814" s="172"/>
      <c r="DF814" s="172"/>
      <c r="DG814" s="172"/>
      <c r="DH814" s="172"/>
      <c r="DI814" s="172"/>
    </row>
    <row r="815" spans="1:113" s="225" customFormat="1" hidden="1">
      <c r="A815" s="178" t="s">
        <v>1059</v>
      </c>
      <c r="B815" s="243"/>
      <c r="C815" s="242"/>
      <c r="D815" s="241"/>
      <c r="E815" s="240"/>
      <c r="F815" s="239"/>
      <c r="G815" s="238"/>
      <c r="H815" s="231"/>
      <c r="I815" s="237"/>
      <c r="J815" s="236"/>
      <c r="K815" s="236"/>
      <c r="L815" s="236"/>
      <c r="M815" s="236"/>
      <c r="N815" s="236"/>
      <c r="O815" s="236"/>
      <c r="P815" s="236"/>
      <c r="Q815" s="236"/>
      <c r="R815" s="236"/>
      <c r="S815" s="236"/>
      <c r="T815" s="236"/>
      <c r="U815" s="236"/>
      <c r="V815" s="236"/>
      <c r="W815" s="236"/>
      <c r="X815" s="236"/>
      <c r="Y815" s="236"/>
      <c r="Z815" s="236"/>
      <c r="AA815" s="236"/>
      <c r="AB815" s="236"/>
      <c r="AC815" s="236"/>
      <c r="AD815" s="236"/>
      <c r="AE815" s="236"/>
      <c r="AF815" s="236"/>
      <c r="AG815" s="236"/>
      <c r="AH815" s="236"/>
      <c r="AI815" s="236"/>
      <c r="AJ815" s="236"/>
      <c r="AK815" s="236"/>
      <c r="AL815" s="236"/>
      <c r="AM815" s="236"/>
      <c r="AN815" s="236"/>
      <c r="AO815" s="236"/>
      <c r="AP815" s="236"/>
      <c r="AQ815" s="236"/>
      <c r="AR815" s="236"/>
      <c r="AS815" s="177">
        <f t="shared" si="15"/>
        <v>0</v>
      </c>
      <c r="AT815" s="172"/>
      <c r="AU815" s="173"/>
      <c r="AV815" s="173"/>
      <c r="AW815" s="173"/>
      <c r="AX815" s="172"/>
      <c r="AY815" s="172"/>
      <c r="AZ815" s="172"/>
      <c r="BA815" s="172"/>
      <c r="BB815" s="172"/>
      <c r="BC815" s="172"/>
      <c r="BD815" s="172"/>
      <c r="BE815" s="172"/>
      <c r="BF815" s="172"/>
      <c r="BG815" s="172"/>
      <c r="BH815" s="172"/>
      <c r="BI815" s="172"/>
      <c r="BJ815" s="172"/>
      <c r="BK815" s="172"/>
      <c r="BL815" s="172"/>
      <c r="BM815" s="172"/>
      <c r="BN815" s="172"/>
      <c r="BO815" s="172"/>
      <c r="BP815" s="172"/>
      <c r="BQ815" s="172"/>
      <c r="BR815" s="172"/>
      <c r="BS815" s="172"/>
      <c r="BT815" s="172"/>
      <c r="BU815" s="172"/>
      <c r="BV815" s="172"/>
      <c r="BW815" s="172"/>
      <c r="BX815" s="172"/>
      <c r="BY815" s="172"/>
      <c r="BZ815" s="172"/>
      <c r="CA815" s="172"/>
      <c r="CB815" s="172"/>
      <c r="CC815" s="172"/>
      <c r="CD815" s="172"/>
      <c r="CE815" s="172"/>
      <c r="CF815" s="172"/>
      <c r="CG815" s="172"/>
      <c r="CH815" s="172"/>
      <c r="CI815" s="172"/>
      <c r="CJ815" s="172"/>
      <c r="CK815" s="172"/>
      <c r="CL815" s="172"/>
      <c r="CM815" s="172"/>
      <c r="CN815" s="172"/>
      <c r="CO815" s="172"/>
      <c r="CP815" s="172"/>
      <c r="CQ815" s="172"/>
      <c r="CR815" s="172"/>
      <c r="CS815" s="172"/>
      <c r="CT815" s="172"/>
      <c r="CU815" s="172"/>
      <c r="CV815" s="172"/>
      <c r="CW815" s="172"/>
      <c r="CX815" s="172"/>
      <c r="CY815" s="172"/>
      <c r="CZ815" s="172"/>
      <c r="DA815" s="172"/>
      <c r="DB815" s="172"/>
      <c r="DC815" s="172"/>
      <c r="DD815" s="172"/>
      <c r="DE815" s="172"/>
      <c r="DF815" s="172"/>
      <c r="DG815" s="172"/>
      <c r="DH815" s="172"/>
      <c r="DI815" s="172"/>
    </row>
    <row r="816" spans="1:113" s="225" customFormat="1" hidden="1">
      <c r="A816" s="178" t="s">
        <v>1060</v>
      </c>
      <c r="B816" s="243"/>
      <c r="C816" s="242"/>
      <c r="D816" s="241"/>
      <c r="E816" s="240"/>
      <c r="F816" s="239"/>
      <c r="G816" s="238"/>
      <c r="H816" s="231"/>
      <c r="I816" s="237"/>
      <c r="J816" s="236"/>
      <c r="K816" s="236"/>
      <c r="L816" s="236"/>
      <c r="M816" s="236"/>
      <c r="N816" s="236"/>
      <c r="O816" s="236"/>
      <c r="P816" s="236"/>
      <c r="Q816" s="236"/>
      <c r="R816" s="236"/>
      <c r="S816" s="236"/>
      <c r="T816" s="236"/>
      <c r="U816" s="236"/>
      <c r="V816" s="236"/>
      <c r="W816" s="236"/>
      <c r="X816" s="236"/>
      <c r="Y816" s="236"/>
      <c r="Z816" s="236"/>
      <c r="AA816" s="236"/>
      <c r="AB816" s="236"/>
      <c r="AC816" s="236"/>
      <c r="AD816" s="236"/>
      <c r="AE816" s="236"/>
      <c r="AF816" s="236"/>
      <c r="AG816" s="236"/>
      <c r="AH816" s="236"/>
      <c r="AI816" s="236"/>
      <c r="AJ816" s="236"/>
      <c r="AK816" s="236"/>
      <c r="AL816" s="236"/>
      <c r="AM816" s="236"/>
      <c r="AN816" s="236"/>
      <c r="AO816" s="236"/>
      <c r="AP816" s="236"/>
      <c r="AQ816" s="236"/>
      <c r="AR816" s="236"/>
      <c r="AS816" s="177">
        <f t="shared" si="15"/>
        <v>0</v>
      </c>
      <c r="AT816" s="172"/>
      <c r="AU816" s="173"/>
      <c r="AV816" s="173"/>
      <c r="AW816" s="173"/>
      <c r="AX816" s="172"/>
      <c r="AY816" s="172"/>
      <c r="AZ816" s="172"/>
      <c r="BA816" s="172"/>
      <c r="BB816" s="172"/>
      <c r="BC816" s="172"/>
      <c r="BD816" s="172"/>
      <c r="BE816" s="172"/>
      <c r="BF816" s="172"/>
      <c r="BG816" s="172"/>
      <c r="BH816" s="172"/>
      <c r="BI816" s="172"/>
      <c r="BJ816" s="172"/>
      <c r="BK816" s="172"/>
      <c r="BL816" s="172"/>
      <c r="BM816" s="172"/>
      <c r="BN816" s="172"/>
      <c r="BO816" s="172"/>
      <c r="BP816" s="172"/>
      <c r="BQ816" s="172"/>
      <c r="BR816" s="172"/>
      <c r="BS816" s="172"/>
      <c r="BT816" s="172"/>
      <c r="BU816" s="172"/>
      <c r="BV816" s="172"/>
      <c r="BW816" s="172"/>
      <c r="BX816" s="172"/>
      <c r="BY816" s="172"/>
      <c r="BZ816" s="172"/>
      <c r="CA816" s="172"/>
      <c r="CB816" s="172"/>
      <c r="CC816" s="172"/>
      <c r="CD816" s="172"/>
      <c r="CE816" s="172"/>
      <c r="CF816" s="172"/>
      <c r="CG816" s="172"/>
      <c r="CH816" s="172"/>
      <c r="CI816" s="172"/>
      <c r="CJ816" s="172"/>
      <c r="CK816" s="172"/>
      <c r="CL816" s="172"/>
      <c r="CM816" s="172"/>
      <c r="CN816" s="172"/>
      <c r="CO816" s="172"/>
      <c r="CP816" s="172"/>
      <c r="CQ816" s="172"/>
      <c r="CR816" s="172"/>
      <c r="CS816" s="172"/>
      <c r="CT816" s="172"/>
      <c r="CU816" s="172"/>
      <c r="CV816" s="172"/>
      <c r="CW816" s="172"/>
      <c r="CX816" s="172"/>
      <c r="CY816" s="172"/>
      <c r="CZ816" s="172"/>
      <c r="DA816" s="172"/>
      <c r="DB816" s="172"/>
      <c r="DC816" s="172"/>
      <c r="DD816" s="172"/>
      <c r="DE816" s="172"/>
      <c r="DF816" s="172"/>
      <c r="DG816" s="172"/>
      <c r="DH816" s="172"/>
      <c r="DI816" s="172"/>
    </row>
    <row r="817" spans="1:113" s="225" customFormat="1" hidden="1">
      <c r="A817" s="178" t="s">
        <v>1061</v>
      </c>
      <c r="B817" s="243"/>
      <c r="C817" s="242"/>
      <c r="D817" s="241"/>
      <c r="E817" s="240"/>
      <c r="F817" s="239"/>
      <c r="G817" s="238"/>
      <c r="H817" s="231"/>
      <c r="I817" s="237"/>
      <c r="J817" s="236"/>
      <c r="K817" s="236"/>
      <c r="L817" s="236"/>
      <c r="M817" s="236"/>
      <c r="N817" s="236"/>
      <c r="O817" s="236"/>
      <c r="P817" s="236"/>
      <c r="Q817" s="236"/>
      <c r="R817" s="236"/>
      <c r="S817" s="236"/>
      <c r="T817" s="236"/>
      <c r="U817" s="236"/>
      <c r="V817" s="236"/>
      <c r="W817" s="236"/>
      <c r="X817" s="236"/>
      <c r="Y817" s="236"/>
      <c r="Z817" s="236"/>
      <c r="AA817" s="236"/>
      <c r="AB817" s="236"/>
      <c r="AC817" s="236"/>
      <c r="AD817" s="236"/>
      <c r="AE817" s="236"/>
      <c r="AF817" s="236"/>
      <c r="AG817" s="236"/>
      <c r="AH817" s="236"/>
      <c r="AI817" s="236"/>
      <c r="AJ817" s="236"/>
      <c r="AK817" s="236"/>
      <c r="AL817" s="236"/>
      <c r="AM817" s="236"/>
      <c r="AN817" s="236"/>
      <c r="AO817" s="236"/>
      <c r="AP817" s="236"/>
      <c r="AQ817" s="236"/>
      <c r="AR817" s="236"/>
      <c r="AS817" s="177">
        <f t="shared" si="15"/>
        <v>0</v>
      </c>
      <c r="AT817" s="172"/>
      <c r="AU817" s="173"/>
      <c r="AV817" s="173"/>
      <c r="AW817" s="173"/>
      <c r="AX817" s="172"/>
      <c r="AY817" s="172"/>
      <c r="AZ817" s="172"/>
      <c r="BA817" s="172"/>
      <c r="BB817" s="172"/>
      <c r="BC817" s="172"/>
      <c r="BD817" s="172"/>
      <c r="BE817" s="172"/>
      <c r="BF817" s="172"/>
      <c r="BG817" s="172"/>
      <c r="BH817" s="172"/>
      <c r="BI817" s="172"/>
      <c r="BJ817" s="172"/>
      <c r="BK817" s="172"/>
      <c r="BL817" s="172"/>
      <c r="BM817" s="172"/>
      <c r="BN817" s="172"/>
      <c r="BO817" s="172"/>
      <c r="BP817" s="172"/>
      <c r="BQ817" s="172"/>
      <c r="BR817" s="172"/>
      <c r="BS817" s="172"/>
      <c r="BT817" s="172"/>
      <c r="BU817" s="172"/>
      <c r="BV817" s="172"/>
      <c r="BW817" s="172"/>
      <c r="BX817" s="172"/>
      <c r="BY817" s="172"/>
      <c r="BZ817" s="172"/>
      <c r="CA817" s="172"/>
      <c r="CB817" s="172"/>
      <c r="CC817" s="172"/>
      <c r="CD817" s="172"/>
      <c r="CE817" s="172"/>
      <c r="CF817" s="172"/>
      <c r="CG817" s="172"/>
      <c r="CH817" s="172"/>
      <c r="CI817" s="172"/>
      <c r="CJ817" s="172"/>
      <c r="CK817" s="172"/>
      <c r="CL817" s="172"/>
      <c r="CM817" s="172"/>
      <c r="CN817" s="172"/>
      <c r="CO817" s="172"/>
      <c r="CP817" s="172"/>
      <c r="CQ817" s="172"/>
      <c r="CR817" s="172"/>
      <c r="CS817" s="172"/>
      <c r="CT817" s="172"/>
      <c r="CU817" s="172"/>
      <c r="CV817" s="172"/>
      <c r="CW817" s="172"/>
      <c r="CX817" s="172"/>
      <c r="CY817" s="172"/>
      <c r="CZ817" s="172"/>
      <c r="DA817" s="172"/>
      <c r="DB817" s="172"/>
      <c r="DC817" s="172"/>
      <c r="DD817" s="172"/>
      <c r="DE817" s="172"/>
      <c r="DF817" s="172"/>
      <c r="DG817" s="172"/>
      <c r="DH817" s="172"/>
      <c r="DI817" s="172"/>
    </row>
    <row r="818" spans="1:113" s="225" customFormat="1" hidden="1">
      <c r="A818" s="178" t="s">
        <v>1062</v>
      </c>
      <c r="B818" s="243"/>
      <c r="C818" s="242"/>
      <c r="D818" s="241"/>
      <c r="E818" s="240"/>
      <c r="F818" s="239"/>
      <c r="G818" s="238"/>
      <c r="H818" s="231"/>
      <c r="I818" s="237"/>
      <c r="J818" s="236"/>
      <c r="K818" s="236"/>
      <c r="L818" s="236"/>
      <c r="M818" s="236"/>
      <c r="N818" s="236"/>
      <c r="O818" s="236"/>
      <c r="P818" s="236"/>
      <c r="Q818" s="236"/>
      <c r="R818" s="236"/>
      <c r="S818" s="236"/>
      <c r="T818" s="236"/>
      <c r="U818" s="236"/>
      <c r="V818" s="236"/>
      <c r="W818" s="236"/>
      <c r="X818" s="236"/>
      <c r="Y818" s="236"/>
      <c r="Z818" s="236"/>
      <c r="AA818" s="236"/>
      <c r="AB818" s="236"/>
      <c r="AC818" s="236"/>
      <c r="AD818" s="236"/>
      <c r="AE818" s="236"/>
      <c r="AF818" s="236"/>
      <c r="AG818" s="236"/>
      <c r="AH818" s="236"/>
      <c r="AI818" s="236"/>
      <c r="AJ818" s="236"/>
      <c r="AK818" s="236"/>
      <c r="AL818" s="236"/>
      <c r="AM818" s="236"/>
      <c r="AN818" s="236"/>
      <c r="AO818" s="236"/>
      <c r="AP818" s="236"/>
      <c r="AQ818" s="236"/>
      <c r="AR818" s="236"/>
      <c r="AS818" s="177">
        <f t="shared" si="15"/>
        <v>0</v>
      </c>
      <c r="AT818" s="172"/>
      <c r="AU818" s="173"/>
      <c r="AV818" s="173"/>
      <c r="AW818" s="173"/>
      <c r="AX818" s="172"/>
      <c r="AY818" s="172"/>
      <c r="AZ818" s="172"/>
      <c r="BA818" s="172"/>
      <c r="BB818" s="172"/>
      <c r="BC818" s="172"/>
      <c r="BD818" s="172"/>
      <c r="BE818" s="172"/>
      <c r="BF818" s="172"/>
      <c r="BG818" s="172"/>
      <c r="BH818" s="172"/>
      <c r="BI818" s="172"/>
      <c r="BJ818" s="172"/>
      <c r="BK818" s="172"/>
      <c r="BL818" s="172"/>
      <c r="BM818" s="172"/>
      <c r="BN818" s="172"/>
      <c r="BO818" s="172"/>
      <c r="BP818" s="172"/>
      <c r="BQ818" s="172"/>
      <c r="BR818" s="172"/>
      <c r="BS818" s="172"/>
      <c r="BT818" s="172"/>
      <c r="BU818" s="172"/>
      <c r="BV818" s="172"/>
      <c r="BW818" s="172"/>
      <c r="BX818" s="172"/>
      <c r="BY818" s="172"/>
      <c r="BZ818" s="172"/>
      <c r="CA818" s="172"/>
      <c r="CB818" s="172"/>
      <c r="CC818" s="172"/>
      <c r="CD818" s="172"/>
      <c r="CE818" s="172"/>
      <c r="CF818" s="172"/>
      <c r="CG818" s="172"/>
      <c r="CH818" s="172"/>
      <c r="CI818" s="172"/>
      <c r="CJ818" s="172"/>
      <c r="CK818" s="172"/>
      <c r="CL818" s="172"/>
      <c r="CM818" s="172"/>
      <c r="CN818" s="172"/>
      <c r="CO818" s="172"/>
      <c r="CP818" s="172"/>
      <c r="CQ818" s="172"/>
      <c r="CR818" s="172"/>
      <c r="CS818" s="172"/>
      <c r="CT818" s="172"/>
      <c r="CU818" s="172"/>
      <c r="CV818" s="172"/>
      <c r="CW818" s="172"/>
      <c r="CX818" s="172"/>
      <c r="CY818" s="172"/>
      <c r="CZ818" s="172"/>
      <c r="DA818" s="172"/>
      <c r="DB818" s="172"/>
      <c r="DC818" s="172"/>
      <c r="DD818" s="172"/>
      <c r="DE818" s="172"/>
      <c r="DF818" s="172"/>
      <c r="DG818" s="172"/>
      <c r="DH818" s="172"/>
      <c r="DI818" s="172"/>
    </row>
    <row r="819" spans="1:113" s="225" customFormat="1" hidden="1">
      <c r="A819" s="178" t="s">
        <v>1063</v>
      </c>
      <c r="B819" s="243"/>
      <c r="C819" s="242"/>
      <c r="D819" s="241"/>
      <c r="E819" s="240"/>
      <c r="F819" s="239"/>
      <c r="G819" s="238"/>
      <c r="H819" s="231"/>
      <c r="I819" s="237"/>
      <c r="J819" s="236"/>
      <c r="K819" s="236"/>
      <c r="L819" s="236"/>
      <c r="M819" s="236"/>
      <c r="N819" s="236"/>
      <c r="O819" s="236"/>
      <c r="P819" s="236"/>
      <c r="Q819" s="236"/>
      <c r="R819" s="236"/>
      <c r="S819" s="236"/>
      <c r="T819" s="236"/>
      <c r="U819" s="236"/>
      <c r="V819" s="236"/>
      <c r="W819" s="236"/>
      <c r="X819" s="236"/>
      <c r="Y819" s="236"/>
      <c r="Z819" s="236"/>
      <c r="AA819" s="236"/>
      <c r="AB819" s="236"/>
      <c r="AC819" s="236"/>
      <c r="AD819" s="236"/>
      <c r="AE819" s="236"/>
      <c r="AF819" s="236"/>
      <c r="AG819" s="236"/>
      <c r="AH819" s="236"/>
      <c r="AI819" s="236"/>
      <c r="AJ819" s="236"/>
      <c r="AK819" s="236"/>
      <c r="AL819" s="236"/>
      <c r="AM819" s="236"/>
      <c r="AN819" s="236"/>
      <c r="AO819" s="236"/>
      <c r="AP819" s="236"/>
      <c r="AQ819" s="236"/>
      <c r="AR819" s="236"/>
      <c r="AS819" s="177">
        <f t="shared" si="15"/>
        <v>0</v>
      </c>
      <c r="AT819" s="172"/>
      <c r="AU819" s="173"/>
      <c r="AV819" s="173"/>
      <c r="AW819" s="173"/>
      <c r="AX819" s="172"/>
      <c r="AY819" s="172"/>
      <c r="AZ819" s="172"/>
      <c r="BA819" s="172"/>
      <c r="BB819" s="172"/>
      <c r="BC819" s="172"/>
      <c r="BD819" s="172"/>
      <c r="BE819" s="172"/>
      <c r="BF819" s="172"/>
      <c r="BG819" s="172"/>
      <c r="BH819" s="172"/>
      <c r="BI819" s="172"/>
      <c r="BJ819" s="172"/>
      <c r="BK819" s="172"/>
      <c r="BL819" s="172"/>
      <c r="BM819" s="172"/>
      <c r="BN819" s="172"/>
      <c r="BO819" s="172"/>
      <c r="BP819" s="172"/>
      <c r="BQ819" s="172"/>
      <c r="BR819" s="172"/>
      <c r="BS819" s="172"/>
      <c r="BT819" s="172"/>
      <c r="BU819" s="172"/>
      <c r="BV819" s="172"/>
      <c r="BW819" s="172"/>
      <c r="BX819" s="172"/>
      <c r="BY819" s="172"/>
      <c r="BZ819" s="172"/>
      <c r="CA819" s="172"/>
      <c r="CB819" s="172"/>
      <c r="CC819" s="172"/>
      <c r="CD819" s="172"/>
      <c r="CE819" s="172"/>
      <c r="CF819" s="172"/>
      <c r="CG819" s="172"/>
      <c r="CH819" s="172"/>
      <c r="CI819" s="172"/>
      <c r="CJ819" s="172"/>
      <c r="CK819" s="172"/>
      <c r="CL819" s="172"/>
      <c r="CM819" s="172"/>
      <c r="CN819" s="172"/>
      <c r="CO819" s="172"/>
      <c r="CP819" s="172"/>
      <c r="CQ819" s="172"/>
      <c r="CR819" s="172"/>
      <c r="CS819" s="172"/>
      <c r="CT819" s="172"/>
      <c r="CU819" s="172"/>
      <c r="CV819" s="172"/>
      <c r="CW819" s="172"/>
      <c r="CX819" s="172"/>
      <c r="CY819" s="172"/>
      <c r="CZ819" s="172"/>
      <c r="DA819" s="172"/>
      <c r="DB819" s="172"/>
      <c r="DC819" s="172"/>
      <c r="DD819" s="172"/>
      <c r="DE819" s="172"/>
      <c r="DF819" s="172"/>
      <c r="DG819" s="172"/>
      <c r="DH819" s="172"/>
      <c r="DI819" s="172"/>
    </row>
    <row r="820" spans="1:113" s="225" customFormat="1" hidden="1">
      <c r="A820" s="178" t="s">
        <v>1064</v>
      </c>
      <c r="B820" s="243"/>
      <c r="C820" s="242"/>
      <c r="D820" s="241"/>
      <c r="E820" s="240"/>
      <c r="F820" s="239"/>
      <c r="G820" s="238"/>
      <c r="H820" s="231"/>
      <c r="I820" s="237"/>
      <c r="J820" s="236"/>
      <c r="K820" s="236"/>
      <c r="L820" s="236"/>
      <c r="M820" s="236"/>
      <c r="N820" s="236"/>
      <c r="O820" s="236"/>
      <c r="P820" s="236"/>
      <c r="Q820" s="236"/>
      <c r="R820" s="236"/>
      <c r="S820" s="236"/>
      <c r="T820" s="236"/>
      <c r="U820" s="236"/>
      <c r="V820" s="236"/>
      <c r="W820" s="236"/>
      <c r="X820" s="236"/>
      <c r="Y820" s="236"/>
      <c r="Z820" s="236"/>
      <c r="AA820" s="236"/>
      <c r="AB820" s="236"/>
      <c r="AC820" s="236"/>
      <c r="AD820" s="236"/>
      <c r="AE820" s="236"/>
      <c r="AF820" s="236"/>
      <c r="AG820" s="236"/>
      <c r="AH820" s="236"/>
      <c r="AI820" s="236"/>
      <c r="AJ820" s="236"/>
      <c r="AK820" s="236"/>
      <c r="AL820" s="236"/>
      <c r="AM820" s="236"/>
      <c r="AN820" s="236"/>
      <c r="AO820" s="236"/>
      <c r="AP820" s="236"/>
      <c r="AQ820" s="236"/>
      <c r="AR820" s="236"/>
      <c r="AS820" s="177">
        <f t="shared" si="15"/>
        <v>0</v>
      </c>
      <c r="AT820" s="172"/>
      <c r="AU820" s="173"/>
      <c r="AV820" s="173"/>
      <c r="AW820" s="173"/>
      <c r="AX820" s="172"/>
      <c r="AY820" s="172"/>
      <c r="AZ820" s="172"/>
      <c r="BA820" s="172"/>
      <c r="BB820" s="172"/>
      <c r="BC820" s="172"/>
      <c r="BD820" s="172"/>
      <c r="BE820" s="172"/>
      <c r="BF820" s="172"/>
      <c r="BG820" s="172"/>
      <c r="BH820" s="172"/>
      <c r="BI820" s="172"/>
      <c r="BJ820" s="172"/>
      <c r="BK820" s="172"/>
      <c r="BL820" s="172"/>
      <c r="BM820" s="172"/>
      <c r="BN820" s="172"/>
      <c r="BO820" s="172"/>
      <c r="BP820" s="172"/>
      <c r="BQ820" s="172"/>
      <c r="BR820" s="172"/>
      <c r="BS820" s="172"/>
      <c r="BT820" s="172"/>
      <c r="BU820" s="172"/>
      <c r="BV820" s="172"/>
      <c r="BW820" s="172"/>
      <c r="BX820" s="172"/>
      <c r="BY820" s="172"/>
      <c r="BZ820" s="172"/>
      <c r="CA820" s="172"/>
      <c r="CB820" s="172"/>
      <c r="CC820" s="172"/>
      <c r="CD820" s="172"/>
      <c r="CE820" s="172"/>
      <c r="CF820" s="172"/>
      <c r="CG820" s="172"/>
      <c r="CH820" s="172"/>
      <c r="CI820" s="172"/>
      <c r="CJ820" s="172"/>
      <c r="CK820" s="172"/>
      <c r="CL820" s="172"/>
      <c r="CM820" s="172"/>
      <c r="CN820" s="172"/>
      <c r="CO820" s="172"/>
      <c r="CP820" s="172"/>
      <c r="CQ820" s="172"/>
      <c r="CR820" s="172"/>
      <c r="CS820" s="172"/>
      <c r="CT820" s="172"/>
      <c r="CU820" s="172"/>
      <c r="CV820" s="172"/>
      <c r="CW820" s="172"/>
      <c r="CX820" s="172"/>
      <c r="CY820" s="172"/>
      <c r="CZ820" s="172"/>
      <c r="DA820" s="172"/>
      <c r="DB820" s="172"/>
      <c r="DC820" s="172"/>
      <c r="DD820" s="172"/>
      <c r="DE820" s="172"/>
      <c r="DF820" s="172"/>
      <c r="DG820" s="172"/>
      <c r="DH820" s="172"/>
      <c r="DI820" s="172"/>
    </row>
    <row r="821" spans="1:113" s="225" customFormat="1" hidden="1">
      <c r="A821" s="178" t="s">
        <v>1065</v>
      </c>
      <c r="B821" s="243"/>
      <c r="C821" s="242"/>
      <c r="D821" s="241"/>
      <c r="E821" s="240"/>
      <c r="F821" s="239"/>
      <c r="G821" s="238"/>
      <c r="H821" s="231"/>
      <c r="I821" s="237"/>
      <c r="J821" s="236"/>
      <c r="K821" s="236"/>
      <c r="L821" s="236"/>
      <c r="M821" s="236"/>
      <c r="N821" s="236"/>
      <c r="O821" s="236"/>
      <c r="P821" s="236"/>
      <c r="Q821" s="236"/>
      <c r="R821" s="236"/>
      <c r="S821" s="236"/>
      <c r="T821" s="236"/>
      <c r="U821" s="236"/>
      <c r="V821" s="236"/>
      <c r="W821" s="236"/>
      <c r="X821" s="236"/>
      <c r="Y821" s="236"/>
      <c r="Z821" s="236"/>
      <c r="AA821" s="236"/>
      <c r="AB821" s="236"/>
      <c r="AC821" s="236"/>
      <c r="AD821" s="236"/>
      <c r="AE821" s="236"/>
      <c r="AF821" s="236"/>
      <c r="AG821" s="236"/>
      <c r="AH821" s="236"/>
      <c r="AI821" s="236"/>
      <c r="AJ821" s="236"/>
      <c r="AK821" s="236"/>
      <c r="AL821" s="236"/>
      <c r="AM821" s="236"/>
      <c r="AN821" s="236"/>
      <c r="AO821" s="236"/>
      <c r="AP821" s="236"/>
      <c r="AQ821" s="236"/>
      <c r="AR821" s="236"/>
      <c r="AS821" s="177">
        <f t="shared" si="15"/>
        <v>0</v>
      </c>
      <c r="AT821" s="172"/>
      <c r="AU821" s="173"/>
      <c r="AV821" s="173"/>
      <c r="AW821" s="173"/>
      <c r="AX821" s="172"/>
      <c r="AY821" s="172"/>
      <c r="AZ821" s="172"/>
      <c r="BA821" s="172"/>
      <c r="BB821" s="172"/>
      <c r="BC821" s="172"/>
      <c r="BD821" s="172"/>
      <c r="BE821" s="172"/>
      <c r="BF821" s="172"/>
      <c r="BG821" s="172"/>
      <c r="BH821" s="172"/>
      <c r="BI821" s="172"/>
      <c r="BJ821" s="172"/>
      <c r="BK821" s="172"/>
      <c r="BL821" s="172"/>
      <c r="BM821" s="172"/>
      <c r="BN821" s="172"/>
      <c r="BO821" s="172"/>
      <c r="BP821" s="172"/>
      <c r="BQ821" s="172"/>
      <c r="BR821" s="172"/>
      <c r="BS821" s="172"/>
      <c r="BT821" s="172"/>
      <c r="BU821" s="172"/>
      <c r="BV821" s="172"/>
      <c r="BW821" s="172"/>
      <c r="BX821" s="172"/>
      <c r="BY821" s="172"/>
      <c r="BZ821" s="172"/>
      <c r="CA821" s="172"/>
      <c r="CB821" s="172"/>
      <c r="CC821" s="172"/>
      <c r="CD821" s="172"/>
      <c r="CE821" s="172"/>
      <c r="CF821" s="172"/>
      <c r="CG821" s="172"/>
      <c r="CH821" s="172"/>
      <c r="CI821" s="172"/>
      <c r="CJ821" s="172"/>
      <c r="CK821" s="172"/>
      <c r="CL821" s="172"/>
      <c r="CM821" s="172"/>
      <c r="CN821" s="172"/>
      <c r="CO821" s="172"/>
      <c r="CP821" s="172"/>
      <c r="CQ821" s="172"/>
      <c r="CR821" s="172"/>
      <c r="CS821" s="172"/>
      <c r="CT821" s="172"/>
      <c r="CU821" s="172"/>
      <c r="CV821" s="172"/>
      <c r="CW821" s="172"/>
      <c r="CX821" s="172"/>
      <c r="CY821" s="172"/>
      <c r="CZ821" s="172"/>
      <c r="DA821" s="172"/>
      <c r="DB821" s="172"/>
      <c r="DC821" s="172"/>
      <c r="DD821" s="172"/>
      <c r="DE821" s="172"/>
      <c r="DF821" s="172"/>
      <c r="DG821" s="172"/>
      <c r="DH821" s="172"/>
      <c r="DI821" s="172"/>
    </row>
    <row r="822" spans="1:113" hidden="1">
      <c r="A822" s="178" t="s">
        <v>1066</v>
      </c>
      <c r="B822" s="243"/>
      <c r="C822" s="242"/>
      <c r="D822" s="241"/>
      <c r="E822" s="240"/>
      <c r="F822" s="239"/>
      <c r="G822" s="238"/>
      <c r="H822" s="231"/>
      <c r="I822" s="237"/>
      <c r="J822" s="236"/>
      <c r="K822" s="236"/>
      <c r="L822" s="236"/>
      <c r="M822" s="236"/>
      <c r="N822" s="236"/>
      <c r="O822" s="236"/>
      <c r="P822" s="236"/>
      <c r="Q822" s="236"/>
      <c r="R822" s="236"/>
      <c r="S822" s="236"/>
      <c r="T822" s="236"/>
      <c r="U822" s="236"/>
      <c r="V822" s="236"/>
      <c r="W822" s="236"/>
      <c r="X822" s="236"/>
      <c r="Y822" s="236"/>
      <c r="Z822" s="236"/>
      <c r="AA822" s="236"/>
      <c r="AB822" s="236"/>
      <c r="AC822" s="236"/>
      <c r="AD822" s="236"/>
      <c r="AE822" s="236"/>
      <c r="AF822" s="236"/>
      <c r="AG822" s="236"/>
      <c r="AH822" s="236"/>
      <c r="AI822" s="236"/>
      <c r="AJ822" s="236"/>
      <c r="AK822" s="236"/>
      <c r="AL822" s="236"/>
      <c r="AM822" s="236"/>
      <c r="AN822" s="236"/>
      <c r="AO822" s="236"/>
      <c r="AP822" s="236"/>
      <c r="AQ822" s="236"/>
      <c r="AR822" s="236"/>
      <c r="AS822" s="177">
        <f t="shared" si="15"/>
        <v>0</v>
      </c>
    </row>
    <row r="823" spans="1:113" hidden="1">
      <c r="A823" s="178" t="s">
        <v>1067</v>
      </c>
      <c r="B823" s="243"/>
      <c r="C823" s="242"/>
      <c r="D823" s="241"/>
      <c r="E823" s="240"/>
      <c r="F823" s="239"/>
      <c r="G823" s="238"/>
      <c r="H823" s="231"/>
      <c r="I823" s="237"/>
      <c r="J823" s="236"/>
      <c r="K823" s="236"/>
      <c r="L823" s="236"/>
      <c r="M823" s="236"/>
      <c r="N823" s="236"/>
      <c r="O823" s="236"/>
      <c r="P823" s="236"/>
      <c r="Q823" s="236"/>
      <c r="R823" s="236"/>
      <c r="S823" s="236"/>
      <c r="T823" s="236"/>
      <c r="U823" s="236"/>
      <c r="V823" s="236"/>
      <c r="W823" s="236"/>
      <c r="X823" s="236"/>
      <c r="Y823" s="236"/>
      <c r="Z823" s="236"/>
      <c r="AA823" s="236"/>
      <c r="AB823" s="236"/>
      <c r="AC823" s="236"/>
      <c r="AD823" s="236"/>
      <c r="AE823" s="236"/>
      <c r="AF823" s="236"/>
      <c r="AG823" s="236"/>
      <c r="AH823" s="236"/>
      <c r="AI823" s="236"/>
      <c r="AJ823" s="236"/>
      <c r="AK823" s="236"/>
      <c r="AL823" s="236"/>
      <c r="AM823" s="236"/>
      <c r="AN823" s="236"/>
      <c r="AO823" s="236"/>
      <c r="AP823" s="236"/>
      <c r="AQ823" s="236"/>
      <c r="AR823" s="236"/>
      <c r="AS823" s="177">
        <f t="shared" si="15"/>
        <v>0</v>
      </c>
    </row>
    <row r="824" spans="1:113" s="225" customFormat="1" hidden="1">
      <c r="A824" s="178" t="s">
        <v>1068</v>
      </c>
      <c r="B824" s="243"/>
      <c r="C824" s="242"/>
      <c r="D824" s="241"/>
      <c r="E824" s="240"/>
      <c r="F824" s="239"/>
      <c r="G824" s="238"/>
      <c r="H824" s="231"/>
      <c r="I824" s="237"/>
      <c r="J824" s="236"/>
      <c r="K824" s="236"/>
      <c r="L824" s="236"/>
      <c r="M824" s="236"/>
      <c r="N824" s="236"/>
      <c r="O824" s="236"/>
      <c r="P824" s="236"/>
      <c r="Q824" s="236"/>
      <c r="R824" s="236"/>
      <c r="S824" s="236"/>
      <c r="T824" s="236"/>
      <c r="U824" s="236"/>
      <c r="V824" s="236"/>
      <c r="W824" s="236"/>
      <c r="X824" s="236"/>
      <c r="Y824" s="236"/>
      <c r="Z824" s="236"/>
      <c r="AA824" s="236"/>
      <c r="AB824" s="236"/>
      <c r="AC824" s="236"/>
      <c r="AD824" s="236"/>
      <c r="AE824" s="236"/>
      <c r="AF824" s="236"/>
      <c r="AG824" s="236"/>
      <c r="AH824" s="236"/>
      <c r="AI824" s="236"/>
      <c r="AJ824" s="236"/>
      <c r="AK824" s="236"/>
      <c r="AL824" s="236"/>
      <c r="AM824" s="236"/>
      <c r="AN824" s="236"/>
      <c r="AO824" s="236"/>
      <c r="AP824" s="236"/>
      <c r="AQ824" s="236"/>
      <c r="AR824" s="236"/>
      <c r="AS824" s="177">
        <f t="shared" si="15"/>
        <v>0</v>
      </c>
      <c r="AT824" s="172"/>
      <c r="AU824" s="173"/>
      <c r="AV824" s="173"/>
      <c r="AW824" s="173"/>
      <c r="AX824" s="172"/>
      <c r="AY824" s="172"/>
      <c r="AZ824" s="172"/>
      <c r="BA824" s="172"/>
      <c r="BB824" s="172"/>
      <c r="BC824" s="172"/>
      <c r="BD824" s="172"/>
      <c r="BE824" s="172"/>
      <c r="BF824" s="172"/>
      <c r="BG824" s="172"/>
      <c r="BH824" s="172"/>
      <c r="BI824" s="172"/>
      <c r="BJ824" s="172"/>
      <c r="BK824" s="172"/>
      <c r="BL824" s="172"/>
      <c r="BM824" s="172"/>
      <c r="BN824" s="172"/>
      <c r="BO824" s="172"/>
      <c r="BP824" s="172"/>
      <c r="BQ824" s="172"/>
      <c r="BR824" s="172"/>
      <c r="BS824" s="172"/>
      <c r="BT824" s="172"/>
      <c r="BU824" s="172"/>
      <c r="BV824" s="172"/>
      <c r="BW824" s="172"/>
      <c r="BX824" s="172"/>
      <c r="BY824" s="172"/>
      <c r="BZ824" s="172"/>
      <c r="CA824" s="172"/>
      <c r="CB824" s="172"/>
      <c r="CC824" s="172"/>
      <c r="CD824" s="172"/>
      <c r="CE824" s="172"/>
      <c r="CF824" s="172"/>
      <c r="CG824" s="172"/>
      <c r="CH824" s="172"/>
      <c r="CI824" s="172"/>
      <c r="CJ824" s="172"/>
      <c r="CK824" s="172"/>
      <c r="CL824" s="172"/>
      <c r="CM824" s="172"/>
      <c r="CN824" s="172"/>
      <c r="CO824" s="172"/>
      <c r="CP824" s="172"/>
      <c r="CQ824" s="172"/>
      <c r="CR824" s="172"/>
      <c r="CS824" s="172"/>
      <c r="CT824" s="172"/>
      <c r="CU824" s="172"/>
      <c r="CV824" s="172"/>
      <c r="CW824" s="172"/>
      <c r="CX824" s="172"/>
      <c r="CY824" s="172"/>
      <c r="CZ824" s="172"/>
      <c r="DA824" s="172"/>
      <c r="DB824" s="172"/>
      <c r="DC824" s="172"/>
      <c r="DD824" s="172"/>
      <c r="DE824" s="172"/>
      <c r="DF824" s="172"/>
      <c r="DG824" s="172"/>
      <c r="DH824" s="172"/>
      <c r="DI824" s="172"/>
    </row>
    <row r="825" spans="1:113" hidden="1">
      <c r="A825" s="178" t="s">
        <v>1069</v>
      </c>
      <c r="B825" s="243"/>
      <c r="C825" s="242"/>
      <c r="D825" s="241"/>
      <c r="E825" s="240"/>
      <c r="F825" s="239"/>
      <c r="G825" s="238"/>
      <c r="H825" s="231"/>
      <c r="I825" s="237"/>
      <c r="J825" s="236"/>
      <c r="K825" s="236"/>
      <c r="L825" s="236"/>
      <c r="M825" s="236"/>
      <c r="N825" s="236"/>
      <c r="O825" s="236"/>
      <c r="P825" s="236"/>
      <c r="Q825" s="236"/>
      <c r="R825" s="236"/>
      <c r="S825" s="236"/>
      <c r="T825" s="236"/>
      <c r="U825" s="236"/>
      <c r="V825" s="236"/>
      <c r="W825" s="236"/>
      <c r="X825" s="236"/>
      <c r="Y825" s="236"/>
      <c r="Z825" s="236"/>
      <c r="AA825" s="236"/>
      <c r="AB825" s="236"/>
      <c r="AC825" s="236"/>
      <c r="AD825" s="236"/>
      <c r="AE825" s="236"/>
      <c r="AF825" s="236"/>
      <c r="AG825" s="236"/>
      <c r="AH825" s="236"/>
      <c r="AI825" s="236"/>
      <c r="AJ825" s="236"/>
      <c r="AK825" s="236"/>
      <c r="AL825" s="236"/>
      <c r="AM825" s="236"/>
      <c r="AN825" s="236"/>
      <c r="AO825" s="236"/>
      <c r="AP825" s="236"/>
      <c r="AQ825" s="236"/>
      <c r="AR825" s="236"/>
      <c r="AS825" s="177">
        <f t="shared" si="15"/>
        <v>0</v>
      </c>
    </row>
    <row r="826" spans="1:113" s="225" customFormat="1" ht="15" hidden="1" customHeight="1">
      <c r="A826" s="178" t="s">
        <v>1070</v>
      </c>
      <c r="B826" s="243"/>
      <c r="C826" s="242"/>
      <c r="D826" s="241"/>
      <c r="E826" s="240"/>
      <c r="F826" s="239"/>
      <c r="G826" s="238"/>
      <c r="H826" s="231"/>
      <c r="I826" s="237"/>
      <c r="J826" s="236"/>
      <c r="K826" s="236"/>
      <c r="L826" s="236"/>
      <c r="M826" s="236"/>
      <c r="N826" s="236"/>
      <c r="O826" s="236"/>
      <c r="P826" s="236"/>
      <c r="Q826" s="236"/>
      <c r="R826" s="236"/>
      <c r="S826" s="236"/>
      <c r="T826" s="236"/>
      <c r="U826" s="236"/>
      <c r="V826" s="236"/>
      <c r="W826" s="236"/>
      <c r="X826" s="236"/>
      <c r="Y826" s="236"/>
      <c r="Z826" s="236"/>
      <c r="AA826" s="236"/>
      <c r="AB826" s="236"/>
      <c r="AC826" s="236"/>
      <c r="AD826" s="236"/>
      <c r="AE826" s="236"/>
      <c r="AF826" s="236"/>
      <c r="AG826" s="236"/>
      <c r="AH826" s="236"/>
      <c r="AI826" s="236"/>
      <c r="AJ826" s="236"/>
      <c r="AK826" s="236"/>
      <c r="AL826" s="236"/>
      <c r="AM826" s="236"/>
      <c r="AN826" s="236"/>
      <c r="AO826" s="236"/>
      <c r="AP826" s="236"/>
      <c r="AQ826" s="236"/>
      <c r="AR826" s="236"/>
      <c r="AS826" s="177">
        <f t="shared" si="15"/>
        <v>0</v>
      </c>
      <c r="AT826" s="172"/>
      <c r="AU826" s="173"/>
      <c r="AV826" s="173"/>
      <c r="AW826" s="173"/>
      <c r="AX826" s="172"/>
      <c r="AY826" s="172"/>
      <c r="AZ826" s="172"/>
      <c r="BA826" s="172"/>
      <c r="BB826" s="172"/>
      <c r="BC826" s="172"/>
      <c r="BD826" s="172"/>
      <c r="BE826" s="172"/>
      <c r="BF826" s="172"/>
      <c r="BG826" s="172"/>
      <c r="BH826" s="172"/>
      <c r="BI826" s="172"/>
      <c r="BJ826" s="172"/>
      <c r="BK826" s="172"/>
      <c r="BL826" s="172"/>
      <c r="BM826" s="172"/>
      <c r="BN826" s="172"/>
      <c r="BO826" s="172"/>
      <c r="BP826" s="172"/>
      <c r="BQ826" s="172"/>
      <c r="BR826" s="172"/>
      <c r="BS826" s="172"/>
      <c r="BT826" s="172"/>
      <c r="BU826" s="172"/>
      <c r="BV826" s="172"/>
      <c r="BW826" s="172"/>
      <c r="BX826" s="172"/>
      <c r="BY826" s="172"/>
      <c r="BZ826" s="172"/>
      <c r="CA826" s="172"/>
      <c r="CB826" s="172"/>
      <c r="CC826" s="172"/>
      <c r="CD826" s="172"/>
      <c r="CE826" s="172"/>
      <c r="CF826" s="172"/>
      <c r="CG826" s="172"/>
      <c r="CH826" s="172"/>
      <c r="CI826" s="172"/>
      <c r="CJ826" s="172"/>
      <c r="CK826" s="172"/>
      <c r="CL826" s="172"/>
      <c r="CM826" s="172"/>
      <c r="CN826" s="172"/>
      <c r="CO826" s="172"/>
      <c r="CP826" s="172"/>
      <c r="CQ826" s="172"/>
      <c r="CR826" s="172"/>
      <c r="CS826" s="172"/>
      <c r="CT826" s="172"/>
      <c r="CU826" s="172"/>
      <c r="CV826" s="172"/>
      <c r="CW826" s="172"/>
      <c r="CX826" s="172"/>
      <c r="CY826" s="172"/>
      <c r="CZ826" s="172"/>
      <c r="DA826" s="172"/>
      <c r="DB826" s="172"/>
      <c r="DC826" s="172"/>
      <c r="DD826" s="172"/>
      <c r="DE826" s="172"/>
      <c r="DF826" s="172"/>
      <c r="DG826" s="172"/>
      <c r="DH826" s="172"/>
      <c r="DI826" s="172"/>
    </row>
    <row r="827" spans="1:113" s="225" customFormat="1" ht="15" hidden="1" customHeight="1">
      <c r="A827" s="178" t="s">
        <v>1071</v>
      </c>
      <c r="B827" s="243"/>
      <c r="C827" s="242"/>
      <c r="D827" s="241"/>
      <c r="E827" s="240"/>
      <c r="F827" s="239"/>
      <c r="G827" s="238"/>
      <c r="H827" s="231"/>
      <c r="I827" s="237"/>
      <c r="J827" s="236"/>
      <c r="K827" s="236"/>
      <c r="L827" s="236"/>
      <c r="M827" s="236"/>
      <c r="N827" s="236"/>
      <c r="O827" s="236"/>
      <c r="P827" s="236"/>
      <c r="Q827" s="236"/>
      <c r="R827" s="236"/>
      <c r="S827" s="236"/>
      <c r="T827" s="236"/>
      <c r="U827" s="236"/>
      <c r="V827" s="236"/>
      <c r="W827" s="236"/>
      <c r="X827" s="236"/>
      <c r="Y827" s="236"/>
      <c r="Z827" s="236"/>
      <c r="AA827" s="236"/>
      <c r="AB827" s="236"/>
      <c r="AC827" s="236"/>
      <c r="AD827" s="236"/>
      <c r="AE827" s="236"/>
      <c r="AF827" s="236"/>
      <c r="AG827" s="236"/>
      <c r="AH827" s="236"/>
      <c r="AI827" s="236"/>
      <c r="AJ827" s="236"/>
      <c r="AK827" s="236"/>
      <c r="AL827" s="236"/>
      <c r="AM827" s="236"/>
      <c r="AN827" s="236"/>
      <c r="AO827" s="236"/>
      <c r="AP827" s="236"/>
      <c r="AQ827" s="236"/>
      <c r="AR827" s="236"/>
      <c r="AS827" s="177">
        <f t="shared" si="15"/>
        <v>0</v>
      </c>
      <c r="AT827" s="172"/>
      <c r="AU827" s="173"/>
      <c r="AV827" s="173"/>
      <c r="AW827" s="173"/>
      <c r="AX827" s="172"/>
      <c r="AY827" s="172"/>
      <c r="AZ827" s="172"/>
      <c r="BA827" s="172"/>
      <c r="BB827" s="172"/>
      <c r="BC827" s="172"/>
      <c r="BD827" s="172"/>
      <c r="BE827" s="172"/>
      <c r="BF827" s="172"/>
      <c r="BG827" s="172"/>
      <c r="BH827" s="172"/>
      <c r="BI827" s="172"/>
      <c r="BJ827" s="172"/>
      <c r="BK827" s="172"/>
      <c r="BL827" s="172"/>
      <c r="BM827" s="172"/>
      <c r="BN827" s="172"/>
      <c r="BO827" s="172"/>
      <c r="BP827" s="172"/>
      <c r="BQ827" s="172"/>
      <c r="BR827" s="172"/>
      <c r="BS827" s="172"/>
      <c r="BT827" s="172"/>
      <c r="BU827" s="172"/>
      <c r="BV827" s="172"/>
      <c r="BW827" s="172"/>
      <c r="BX827" s="172"/>
      <c r="BY827" s="172"/>
      <c r="BZ827" s="172"/>
      <c r="CA827" s="172"/>
      <c r="CB827" s="172"/>
      <c r="CC827" s="172"/>
      <c r="CD827" s="172"/>
      <c r="CE827" s="172"/>
      <c r="CF827" s="172"/>
      <c r="CG827" s="172"/>
      <c r="CH827" s="172"/>
      <c r="CI827" s="172"/>
      <c r="CJ827" s="172"/>
      <c r="CK827" s="172"/>
      <c r="CL827" s="172"/>
      <c r="CM827" s="172"/>
      <c r="CN827" s="172"/>
      <c r="CO827" s="172"/>
      <c r="CP827" s="172"/>
      <c r="CQ827" s="172"/>
      <c r="CR827" s="172"/>
      <c r="CS827" s="172"/>
      <c r="CT827" s="172"/>
      <c r="CU827" s="172"/>
      <c r="CV827" s="172"/>
      <c r="CW827" s="172"/>
      <c r="CX827" s="172"/>
      <c r="CY827" s="172"/>
      <c r="CZ827" s="172"/>
      <c r="DA827" s="172"/>
      <c r="DB827" s="172"/>
      <c r="DC827" s="172"/>
      <c r="DD827" s="172"/>
      <c r="DE827" s="172"/>
      <c r="DF827" s="172"/>
      <c r="DG827" s="172"/>
      <c r="DH827" s="172"/>
      <c r="DI827" s="172"/>
    </row>
    <row r="828" spans="1:113" s="225" customFormat="1" ht="15" hidden="1" customHeight="1">
      <c r="A828" s="178" t="s">
        <v>1072</v>
      </c>
      <c r="B828" s="243"/>
      <c r="C828" s="242"/>
      <c r="D828" s="241"/>
      <c r="E828" s="240"/>
      <c r="F828" s="239"/>
      <c r="G828" s="238"/>
      <c r="H828" s="231"/>
      <c r="I828" s="237"/>
      <c r="J828" s="236"/>
      <c r="K828" s="236"/>
      <c r="L828" s="236"/>
      <c r="M828" s="236"/>
      <c r="N828" s="236"/>
      <c r="O828" s="236"/>
      <c r="P828" s="236"/>
      <c r="Q828" s="236"/>
      <c r="R828" s="236"/>
      <c r="S828" s="236"/>
      <c r="T828" s="236"/>
      <c r="U828" s="236"/>
      <c r="V828" s="236"/>
      <c r="W828" s="236"/>
      <c r="X828" s="236"/>
      <c r="Y828" s="236"/>
      <c r="Z828" s="236"/>
      <c r="AA828" s="236"/>
      <c r="AB828" s="236"/>
      <c r="AC828" s="236"/>
      <c r="AD828" s="236"/>
      <c r="AE828" s="236"/>
      <c r="AF828" s="236"/>
      <c r="AG828" s="236"/>
      <c r="AH828" s="236"/>
      <c r="AI828" s="236"/>
      <c r="AJ828" s="236"/>
      <c r="AK828" s="236"/>
      <c r="AL828" s="236"/>
      <c r="AM828" s="236"/>
      <c r="AN828" s="236"/>
      <c r="AO828" s="236"/>
      <c r="AP828" s="236"/>
      <c r="AQ828" s="236"/>
      <c r="AR828" s="236"/>
      <c r="AS828" s="177">
        <f t="shared" si="15"/>
        <v>0</v>
      </c>
      <c r="AT828" s="172"/>
      <c r="AU828" s="173"/>
      <c r="AV828" s="173"/>
      <c r="AW828" s="173"/>
      <c r="AX828" s="172"/>
      <c r="AY828" s="172"/>
      <c r="AZ828" s="172"/>
      <c r="BA828" s="172"/>
      <c r="BB828" s="172"/>
      <c r="BC828" s="172"/>
      <c r="BD828" s="172"/>
      <c r="BE828" s="172"/>
      <c r="BF828" s="172"/>
      <c r="BG828" s="172"/>
      <c r="BH828" s="172"/>
      <c r="BI828" s="172"/>
      <c r="BJ828" s="172"/>
      <c r="BK828" s="172"/>
      <c r="BL828" s="172"/>
      <c r="BM828" s="172"/>
      <c r="BN828" s="172"/>
      <c r="BO828" s="172"/>
      <c r="BP828" s="172"/>
      <c r="BQ828" s="172"/>
      <c r="BR828" s="172"/>
      <c r="BS828" s="172"/>
      <c r="BT828" s="172"/>
      <c r="BU828" s="172"/>
      <c r="BV828" s="172"/>
      <c r="BW828" s="172"/>
      <c r="BX828" s="172"/>
      <c r="BY828" s="172"/>
      <c r="BZ828" s="172"/>
      <c r="CA828" s="172"/>
      <c r="CB828" s="172"/>
      <c r="CC828" s="172"/>
      <c r="CD828" s="172"/>
      <c r="CE828" s="172"/>
      <c r="CF828" s="172"/>
      <c r="CG828" s="172"/>
      <c r="CH828" s="172"/>
      <c r="CI828" s="172"/>
      <c r="CJ828" s="172"/>
      <c r="CK828" s="172"/>
      <c r="CL828" s="172"/>
      <c r="CM828" s="172"/>
      <c r="CN828" s="172"/>
      <c r="CO828" s="172"/>
      <c r="CP828" s="172"/>
      <c r="CQ828" s="172"/>
      <c r="CR828" s="172"/>
      <c r="CS828" s="172"/>
      <c r="CT828" s="172"/>
      <c r="CU828" s="172"/>
      <c r="CV828" s="172"/>
      <c r="CW828" s="172"/>
      <c r="CX828" s="172"/>
      <c r="CY828" s="172"/>
      <c r="CZ828" s="172"/>
      <c r="DA828" s="172"/>
      <c r="DB828" s="172"/>
      <c r="DC828" s="172"/>
      <c r="DD828" s="172"/>
      <c r="DE828" s="172"/>
      <c r="DF828" s="172"/>
      <c r="DG828" s="172"/>
      <c r="DH828" s="172"/>
      <c r="DI828" s="172"/>
    </row>
    <row r="829" spans="1:113" s="225" customFormat="1" hidden="1">
      <c r="A829" s="178" t="s">
        <v>1073</v>
      </c>
      <c r="B829" s="243"/>
      <c r="C829" s="242"/>
      <c r="D829" s="241"/>
      <c r="E829" s="240"/>
      <c r="F829" s="239"/>
      <c r="G829" s="238"/>
      <c r="H829" s="231"/>
      <c r="I829" s="237"/>
      <c r="J829" s="236"/>
      <c r="K829" s="236"/>
      <c r="L829" s="236"/>
      <c r="M829" s="236"/>
      <c r="N829" s="236"/>
      <c r="O829" s="236"/>
      <c r="P829" s="236"/>
      <c r="Q829" s="236"/>
      <c r="R829" s="236"/>
      <c r="S829" s="236"/>
      <c r="T829" s="236"/>
      <c r="U829" s="236"/>
      <c r="V829" s="236"/>
      <c r="W829" s="236"/>
      <c r="X829" s="236"/>
      <c r="Y829" s="236"/>
      <c r="Z829" s="236"/>
      <c r="AA829" s="236"/>
      <c r="AB829" s="236"/>
      <c r="AC829" s="236"/>
      <c r="AD829" s="236"/>
      <c r="AE829" s="236"/>
      <c r="AF829" s="236"/>
      <c r="AG829" s="236"/>
      <c r="AH829" s="236"/>
      <c r="AI829" s="236"/>
      <c r="AJ829" s="236"/>
      <c r="AK829" s="236"/>
      <c r="AL829" s="236"/>
      <c r="AM829" s="236"/>
      <c r="AN829" s="236"/>
      <c r="AO829" s="236"/>
      <c r="AP829" s="236"/>
      <c r="AQ829" s="236"/>
      <c r="AR829" s="236"/>
      <c r="AS829" s="177">
        <f t="shared" si="15"/>
        <v>0</v>
      </c>
      <c r="AT829" s="172"/>
      <c r="AU829" s="173"/>
      <c r="AV829" s="173"/>
      <c r="AW829" s="173"/>
      <c r="AX829" s="172"/>
      <c r="AY829" s="172"/>
      <c r="AZ829" s="172"/>
      <c r="BA829" s="172"/>
      <c r="BB829" s="172"/>
      <c r="BC829" s="172"/>
      <c r="BD829" s="172"/>
      <c r="BE829" s="172"/>
      <c r="BF829" s="172"/>
      <c r="BG829" s="172"/>
      <c r="BH829" s="172"/>
      <c r="BI829" s="172"/>
      <c r="BJ829" s="172"/>
      <c r="BK829" s="172"/>
      <c r="BL829" s="172"/>
      <c r="BM829" s="172"/>
      <c r="BN829" s="172"/>
      <c r="BO829" s="172"/>
      <c r="BP829" s="172"/>
      <c r="BQ829" s="172"/>
      <c r="BR829" s="172"/>
      <c r="BS829" s="172"/>
      <c r="BT829" s="172"/>
      <c r="BU829" s="172"/>
      <c r="BV829" s="172"/>
      <c r="BW829" s="172"/>
      <c r="BX829" s="172"/>
      <c r="BY829" s="172"/>
      <c r="BZ829" s="172"/>
      <c r="CA829" s="172"/>
      <c r="CB829" s="172"/>
      <c r="CC829" s="172"/>
      <c r="CD829" s="172"/>
      <c r="CE829" s="172"/>
      <c r="CF829" s="172"/>
      <c r="CG829" s="172"/>
      <c r="CH829" s="172"/>
      <c r="CI829" s="172"/>
      <c r="CJ829" s="172"/>
      <c r="CK829" s="172"/>
      <c r="CL829" s="172"/>
      <c r="CM829" s="172"/>
      <c r="CN829" s="172"/>
      <c r="CO829" s="172"/>
      <c r="CP829" s="172"/>
      <c r="CQ829" s="172"/>
      <c r="CR829" s="172"/>
      <c r="CS829" s="172"/>
      <c r="CT829" s="172"/>
      <c r="CU829" s="172"/>
      <c r="CV829" s="172"/>
      <c r="CW829" s="172"/>
      <c r="CX829" s="172"/>
      <c r="CY829" s="172"/>
      <c r="CZ829" s="172"/>
      <c r="DA829" s="172"/>
      <c r="DB829" s="172"/>
      <c r="DC829" s="172"/>
      <c r="DD829" s="172"/>
      <c r="DE829" s="172"/>
      <c r="DF829" s="172"/>
      <c r="DG829" s="172"/>
      <c r="DH829" s="172"/>
      <c r="DI829" s="172"/>
    </row>
    <row r="830" spans="1:113" s="225" customFormat="1" hidden="1">
      <c r="A830" s="178" t="s">
        <v>1074</v>
      </c>
      <c r="B830" s="243"/>
      <c r="C830" s="242"/>
      <c r="D830" s="241"/>
      <c r="E830" s="240"/>
      <c r="F830" s="239"/>
      <c r="G830" s="238"/>
      <c r="H830" s="231"/>
      <c r="I830" s="237"/>
      <c r="J830" s="236"/>
      <c r="K830" s="236"/>
      <c r="L830" s="236"/>
      <c r="M830" s="236"/>
      <c r="N830" s="236"/>
      <c r="O830" s="236"/>
      <c r="P830" s="236"/>
      <c r="Q830" s="236"/>
      <c r="R830" s="236"/>
      <c r="S830" s="236"/>
      <c r="T830" s="236"/>
      <c r="U830" s="236"/>
      <c r="V830" s="236"/>
      <c r="W830" s="236"/>
      <c r="X830" s="236"/>
      <c r="Y830" s="236"/>
      <c r="Z830" s="236"/>
      <c r="AA830" s="236"/>
      <c r="AB830" s="236"/>
      <c r="AC830" s="236"/>
      <c r="AD830" s="236"/>
      <c r="AE830" s="236"/>
      <c r="AF830" s="236"/>
      <c r="AG830" s="236"/>
      <c r="AH830" s="236"/>
      <c r="AI830" s="236"/>
      <c r="AJ830" s="236"/>
      <c r="AK830" s="236"/>
      <c r="AL830" s="236"/>
      <c r="AM830" s="236"/>
      <c r="AN830" s="236"/>
      <c r="AO830" s="236"/>
      <c r="AP830" s="236"/>
      <c r="AQ830" s="236"/>
      <c r="AR830" s="236"/>
      <c r="AS830" s="177">
        <f t="shared" si="15"/>
        <v>0</v>
      </c>
      <c r="AT830" s="172"/>
      <c r="AU830" s="173"/>
      <c r="AV830" s="173"/>
      <c r="AW830" s="173"/>
      <c r="AX830" s="172"/>
      <c r="AY830" s="172"/>
      <c r="AZ830" s="172"/>
      <c r="BA830" s="172"/>
      <c r="BB830" s="172"/>
      <c r="BC830" s="172"/>
      <c r="BD830" s="172"/>
      <c r="BE830" s="172"/>
      <c r="BF830" s="172"/>
      <c r="BG830" s="172"/>
      <c r="BH830" s="172"/>
      <c r="BI830" s="172"/>
      <c r="BJ830" s="172"/>
      <c r="BK830" s="172"/>
      <c r="BL830" s="172"/>
      <c r="BM830" s="172"/>
      <c r="BN830" s="172"/>
      <c r="BO830" s="172"/>
      <c r="BP830" s="172"/>
      <c r="BQ830" s="172"/>
      <c r="BR830" s="172"/>
      <c r="BS830" s="172"/>
      <c r="BT830" s="172"/>
      <c r="BU830" s="172"/>
      <c r="BV830" s="172"/>
      <c r="BW830" s="172"/>
      <c r="BX830" s="172"/>
      <c r="BY830" s="172"/>
      <c r="BZ830" s="172"/>
      <c r="CA830" s="172"/>
      <c r="CB830" s="172"/>
      <c r="CC830" s="172"/>
      <c r="CD830" s="172"/>
      <c r="CE830" s="172"/>
      <c r="CF830" s="172"/>
      <c r="CG830" s="172"/>
      <c r="CH830" s="172"/>
      <c r="CI830" s="172"/>
      <c r="CJ830" s="172"/>
      <c r="CK830" s="172"/>
      <c r="CL830" s="172"/>
      <c r="CM830" s="172"/>
      <c r="CN830" s="172"/>
      <c r="CO830" s="172"/>
      <c r="CP830" s="172"/>
      <c r="CQ830" s="172"/>
      <c r="CR830" s="172"/>
      <c r="CS830" s="172"/>
      <c r="CT830" s="172"/>
      <c r="CU830" s="172"/>
      <c r="CV830" s="172"/>
      <c r="CW830" s="172"/>
      <c r="CX830" s="172"/>
      <c r="CY830" s="172"/>
      <c r="CZ830" s="172"/>
      <c r="DA830" s="172"/>
      <c r="DB830" s="172"/>
      <c r="DC830" s="172"/>
      <c r="DD830" s="172"/>
      <c r="DE830" s="172"/>
      <c r="DF830" s="172"/>
      <c r="DG830" s="172"/>
      <c r="DH830" s="172"/>
      <c r="DI830" s="172"/>
    </row>
    <row r="831" spans="1:113" s="225" customFormat="1" hidden="1">
      <c r="A831" s="178" t="s">
        <v>1075</v>
      </c>
      <c r="B831" s="243"/>
      <c r="C831" s="242"/>
      <c r="D831" s="241"/>
      <c r="E831" s="240"/>
      <c r="F831" s="239"/>
      <c r="G831" s="238"/>
      <c r="H831" s="231"/>
      <c r="I831" s="237"/>
      <c r="J831" s="236"/>
      <c r="K831" s="236"/>
      <c r="L831" s="236"/>
      <c r="M831" s="236"/>
      <c r="N831" s="236"/>
      <c r="O831" s="236"/>
      <c r="P831" s="236"/>
      <c r="Q831" s="236"/>
      <c r="R831" s="236"/>
      <c r="S831" s="236"/>
      <c r="T831" s="236"/>
      <c r="U831" s="236"/>
      <c r="V831" s="236"/>
      <c r="W831" s="236"/>
      <c r="X831" s="236"/>
      <c r="Y831" s="236"/>
      <c r="Z831" s="236"/>
      <c r="AA831" s="236"/>
      <c r="AB831" s="236"/>
      <c r="AC831" s="236"/>
      <c r="AD831" s="236"/>
      <c r="AE831" s="236"/>
      <c r="AF831" s="236"/>
      <c r="AG831" s="236"/>
      <c r="AH831" s="236"/>
      <c r="AI831" s="236"/>
      <c r="AJ831" s="236"/>
      <c r="AK831" s="236"/>
      <c r="AL831" s="236"/>
      <c r="AM831" s="236"/>
      <c r="AN831" s="236"/>
      <c r="AO831" s="236"/>
      <c r="AP831" s="236"/>
      <c r="AQ831" s="236"/>
      <c r="AR831" s="236"/>
      <c r="AS831" s="177">
        <f t="shared" si="15"/>
        <v>0</v>
      </c>
      <c r="AT831" s="172"/>
      <c r="AU831" s="173"/>
      <c r="AV831" s="173"/>
      <c r="AW831" s="173"/>
      <c r="AX831" s="172"/>
      <c r="AY831" s="172"/>
      <c r="AZ831" s="172"/>
      <c r="BA831" s="172"/>
      <c r="BB831" s="172"/>
      <c r="BC831" s="172"/>
      <c r="BD831" s="172"/>
      <c r="BE831" s="172"/>
      <c r="BF831" s="172"/>
      <c r="BG831" s="172"/>
      <c r="BH831" s="172"/>
      <c r="BI831" s="172"/>
      <c r="BJ831" s="172"/>
      <c r="BK831" s="172"/>
      <c r="BL831" s="172"/>
      <c r="BM831" s="172"/>
      <c r="BN831" s="172"/>
      <c r="BO831" s="172"/>
      <c r="BP831" s="172"/>
      <c r="BQ831" s="172"/>
      <c r="BR831" s="172"/>
      <c r="BS831" s="172"/>
      <c r="BT831" s="172"/>
      <c r="BU831" s="172"/>
      <c r="BV831" s="172"/>
      <c r="BW831" s="172"/>
      <c r="BX831" s="172"/>
      <c r="BY831" s="172"/>
      <c r="BZ831" s="172"/>
      <c r="CA831" s="172"/>
      <c r="CB831" s="172"/>
      <c r="CC831" s="172"/>
      <c r="CD831" s="172"/>
      <c r="CE831" s="172"/>
      <c r="CF831" s="172"/>
      <c r="CG831" s="172"/>
      <c r="CH831" s="172"/>
      <c r="CI831" s="172"/>
      <c r="CJ831" s="172"/>
      <c r="CK831" s="172"/>
      <c r="CL831" s="172"/>
      <c r="CM831" s="172"/>
      <c r="CN831" s="172"/>
      <c r="CO831" s="172"/>
      <c r="CP831" s="172"/>
      <c r="CQ831" s="172"/>
      <c r="CR831" s="172"/>
      <c r="CS831" s="172"/>
      <c r="CT831" s="172"/>
      <c r="CU831" s="172"/>
      <c r="CV831" s="172"/>
      <c r="CW831" s="172"/>
      <c r="CX831" s="172"/>
      <c r="CY831" s="172"/>
      <c r="CZ831" s="172"/>
      <c r="DA831" s="172"/>
      <c r="DB831" s="172"/>
      <c r="DC831" s="172"/>
      <c r="DD831" s="172"/>
      <c r="DE831" s="172"/>
      <c r="DF831" s="172"/>
      <c r="DG831" s="172"/>
      <c r="DH831" s="172"/>
      <c r="DI831" s="172"/>
    </row>
    <row r="832" spans="1:113" s="225" customFormat="1" hidden="1">
      <c r="A832" s="178" t="s">
        <v>1076</v>
      </c>
      <c r="B832" s="243"/>
      <c r="C832" s="242"/>
      <c r="D832" s="241"/>
      <c r="E832" s="240"/>
      <c r="F832" s="239"/>
      <c r="G832" s="238"/>
      <c r="H832" s="231"/>
      <c r="I832" s="237"/>
      <c r="J832" s="236"/>
      <c r="K832" s="236"/>
      <c r="L832" s="236"/>
      <c r="M832" s="236"/>
      <c r="N832" s="236"/>
      <c r="O832" s="236"/>
      <c r="P832" s="236"/>
      <c r="Q832" s="236"/>
      <c r="R832" s="236"/>
      <c r="S832" s="236"/>
      <c r="T832" s="236"/>
      <c r="U832" s="236"/>
      <c r="V832" s="236"/>
      <c r="W832" s="236"/>
      <c r="X832" s="236"/>
      <c r="Y832" s="236"/>
      <c r="Z832" s="236"/>
      <c r="AA832" s="236"/>
      <c r="AB832" s="236"/>
      <c r="AC832" s="236"/>
      <c r="AD832" s="236"/>
      <c r="AE832" s="236"/>
      <c r="AF832" s="236"/>
      <c r="AG832" s="236"/>
      <c r="AH832" s="236"/>
      <c r="AI832" s="236"/>
      <c r="AJ832" s="236"/>
      <c r="AK832" s="236"/>
      <c r="AL832" s="236"/>
      <c r="AM832" s="236"/>
      <c r="AN832" s="236"/>
      <c r="AO832" s="236"/>
      <c r="AP832" s="236"/>
      <c r="AQ832" s="236"/>
      <c r="AR832" s="236"/>
      <c r="AS832" s="177">
        <f t="shared" si="15"/>
        <v>0</v>
      </c>
      <c r="AT832" s="172"/>
      <c r="AU832" s="173"/>
      <c r="AV832" s="173"/>
      <c r="AW832" s="173"/>
      <c r="AX832" s="172"/>
      <c r="AY832" s="172"/>
      <c r="AZ832" s="172"/>
      <c r="BA832" s="172"/>
      <c r="BB832" s="172"/>
      <c r="BC832" s="172"/>
      <c r="BD832" s="172"/>
      <c r="BE832" s="172"/>
      <c r="BF832" s="172"/>
      <c r="BG832" s="172"/>
      <c r="BH832" s="172"/>
      <c r="BI832" s="172"/>
      <c r="BJ832" s="172"/>
      <c r="BK832" s="172"/>
      <c r="BL832" s="172"/>
      <c r="BM832" s="172"/>
      <c r="BN832" s="172"/>
      <c r="BO832" s="172"/>
      <c r="BP832" s="172"/>
      <c r="BQ832" s="172"/>
      <c r="BR832" s="172"/>
      <c r="BS832" s="172"/>
      <c r="BT832" s="172"/>
      <c r="BU832" s="172"/>
      <c r="BV832" s="172"/>
      <c r="BW832" s="172"/>
      <c r="BX832" s="172"/>
      <c r="BY832" s="172"/>
      <c r="BZ832" s="172"/>
      <c r="CA832" s="172"/>
      <c r="CB832" s="172"/>
      <c r="CC832" s="172"/>
      <c r="CD832" s="172"/>
      <c r="CE832" s="172"/>
      <c r="CF832" s="172"/>
      <c r="CG832" s="172"/>
      <c r="CH832" s="172"/>
      <c r="CI832" s="172"/>
      <c r="CJ832" s="172"/>
      <c r="CK832" s="172"/>
      <c r="CL832" s="172"/>
      <c r="CM832" s="172"/>
      <c r="CN832" s="172"/>
      <c r="CO832" s="172"/>
      <c r="CP832" s="172"/>
      <c r="CQ832" s="172"/>
      <c r="CR832" s="172"/>
      <c r="CS832" s="172"/>
      <c r="CT832" s="172"/>
      <c r="CU832" s="172"/>
      <c r="CV832" s="172"/>
      <c r="CW832" s="172"/>
      <c r="CX832" s="172"/>
      <c r="CY832" s="172"/>
      <c r="CZ832" s="172"/>
      <c r="DA832" s="172"/>
      <c r="DB832" s="172"/>
      <c r="DC832" s="172"/>
      <c r="DD832" s="172"/>
      <c r="DE832" s="172"/>
      <c r="DF832" s="172"/>
      <c r="DG832" s="172"/>
      <c r="DH832" s="172"/>
      <c r="DI832" s="172"/>
    </row>
    <row r="833" spans="1:113" s="225" customFormat="1" ht="12.75" hidden="1" customHeight="1">
      <c r="A833" s="178" t="s">
        <v>1077</v>
      </c>
      <c r="B833" s="243"/>
      <c r="C833" s="242"/>
      <c r="D833" s="241"/>
      <c r="E833" s="240"/>
      <c r="F833" s="239"/>
      <c r="G833" s="238"/>
      <c r="H833" s="231"/>
      <c r="I833" s="237"/>
      <c r="J833" s="236"/>
      <c r="K833" s="236"/>
      <c r="L833" s="236"/>
      <c r="M833" s="236"/>
      <c r="N833" s="236"/>
      <c r="O833" s="236"/>
      <c r="P833" s="236"/>
      <c r="Q833" s="236"/>
      <c r="R833" s="236"/>
      <c r="S833" s="236"/>
      <c r="T833" s="236"/>
      <c r="U833" s="236"/>
      <c r="V833" s="236"/>
      <c r="W833" s="236"/>
      <c r="X833" s="236"/>
      <c r="Y833" s="236"/>
      <c r="Z833" s="236"/>
      <c r="AA833" s="236"/>
      <c r="AB833" s="236"/>
      <c r="AC833" s="236"/>
      <c r="AD833" s="236"/>
      <c r="AE833" s="236"/>
      <c r="AF833" s="236"/>
      <c r="AG833" s="236"/>
      <c r="AH833" s="236"/>
      <c r="AI833" s="236"/>
      <c r="AJ833" s="236"/>
      <c r="AK833" s="236"/>
      <c r="AL833" s="236"/>
      <c r="AM833" s="236"/>
      <c r="AN833" s="236"/>
      <c r="AO833" s="236"/>
      <c r="AP833" s="236"/>
      <c r="AQ833" s="236"/>
      <c r="AR833" s="236"/>
      <c r="AS833" s="177">
        <f t="shared" si="15"/>
        <v>0</v>
      </c>
      <c r="AT833" s="172"/>
      <c r="AU833" s="173"/>
      <c r="AV833" s="173"/>
      <c r="AW833" s="173"/>
      <c r="AX833" s="172"/>
      <c r="AY833" s="172"/>
      <c r="AZ833" s="172"/>
      <c r="BA833" s="172"/>
      <c r="BB833" s="172"/>
      <c r="BC833" s="172"/>
      <c r="BD833" s="172"/>
      <c r="BE833" s="172"/>
      <c r="BF833" s="172"/>
      <c r="BG833" s="172"/>
      <c r="BH833" s="172"/>
      <c r="BI833" s="172"/>
      <c r="BJ833" s="172"/>
      <c r="BK833" s="172"/>
      <c r="BL833" s="172"/>
      <c r="BM833" s="172"/>
      <c r="BN833" s="172"/>
      <c r="BO833" s="172"/>
      <c r="BP833" s="172"/>
      <c r="BQ833" s="172"/>
      <c r="BR833" s="172"/>
      <c r="BS833" s="172"/>
      <c r="BT833" s="172"/>
      <c r="BU833" s="172"/>
      <c r="BV833" s="172"/>
      <c r="BW833" s="172"/>
      <c r="BX833" s="172"/>
      <c r="BY833" s="172"/>
      <c r="BZ833" s="172"/>
      <c r="CA833" s="172"/>
      <c r="CB833" s="172"/>
      <c r="CC833" s="172"/>
      <c r="CD833" s="172"/>
      <c r="CE833" s="172"/>
      <c r="CF833" s="172"/>
      <c r="CG833" s="172"/>
      <c r="CH833" s="172"/>
      <c r="CI833" s="172"/>
      <c r="CJ833" s="172"/>
      <c r="CK833" s="172"/>
      <c r="CL833" s="172"/>
      <c r="CM833" s="172"/>
      <c r="CN833" s="172"/>
      <c r="CO833" s="172"/>
      <c r="CP833" s="172"/>
      <c r="CQ833" s="172"/>
      <c r="CR833" s="172"/>
      <c r="CS833" s="172"/>
      <c r="CT833" s="172"/>
      <c r="CU833" s="172"/>
      <c r="CV833" s="172"/>
      <c r="CW833" s="172"/>
      <c r="CX833" s="172"/>
      <c r="CY833" s="172"/>
      <c r="CZ833" s="172"/>
      <c r="DA833" s="172"/>
      <c r="DB833" s="172"/>
      <c r="DC833" s="172"/>
      <c r="DD833" s="172"/>
      <c r="DE833" s="172"/>
      <c r="DF833" s="172"/>
      <c r="DG833" s="172"/>
      <c r="DH833" s="172"/>
      <c r="DI833" s="172"/>
    </row>
    <row r="834" spans="1:113" s="225" customFormat="1" ht="12.75" hidden="1" customHeight="1">
      <c r="A834" s="178" t="s">
        <v>1078</v>
      </c>
      <c r="B834" s="243"/>
      <c r="C834" s="242"/>
      <c r="D834" s="241"/>
      <c r="E834" s="240"/>
      <c r="F834" s="239"/>
      <c r="G834" s="238"/>
      <c r="H834" s="231"/>
      <c r="I834" s="237"/>
      <c r="J834" s="236"/>
      <c r="K834" s="236"/>
      <c r="L834" s="236"/>
      <c r="M834" s="236"/>
      <c r="N834" s="236"/>
      <c r="O834" s="236"/>
      <c r="P834" s="236"/>
      <c r="Q834" s="236"/>
      <c r="R834" s="236"/>
      <c r="S834" s="236"/>
      <c r="T834" s="236"/>
      <c r="U834" s="236"/>
      <c r="V834" s="236"/>
      <c r="W834" s="236"/>
      <c r="X834" s="236"/>
      <c r="Y834" s="236"/>
      <c r="Z834" s="236"/>
      <c r="AA834" s="236"/>
      <c r="AB834" s="236"/>
      <c r="AC834" s="236"/>
      <c r="AD834" s="236"/>
      <c r="AE834" s="236"/>
      <c r="AF834" s="236"/>
      <c r="AG834" s="236"/>
      <c r="AH834" s="236"/>
      <c r="AI834" s="236"/>
      <c r="AJ834" s="236"/>
      <c r="AK834" s="236"/>
      <c r="AL834" s="236"/>
      <c r="AM834" s="236"/>
      <c r="AN834" s="236"/>
      <c r="AO834" s="236"/>
      <c r="AP834" s="236"/>
      <c r="AQ834" s="236"/>
      <c r="AR834" s="236"/>
      <c r="AS834" s="177">
        <f t="shared" si="15"/>
        <v>0</v>
      </c>
      <c r="AT834" s="172"/>
      <c r="AU834" s="173"/>
      <c r="AV834" s="173"/>
      <c r="AW834" s="173"/>
      <c r="AX834" s="172"/>
      <c r="AY834" s="172"/>
      <c r="AZ834" s="172"/>
      <c r="BA834" s="172"/>
      <c r="BB834" s="172"/>
      <c r="BC834" s="172"/>
      <c r="BD834" s="172"/>
      <c r="BE834" s="172"/>
      <c r="BF834" s="172"/>
      <c r="BG834" s="172"/>
      <c r="BH834" s="172"/>
      <c r="BI834" s="172"/>
      <c r="BJ834" s="172"/>
      <c r="BK834" s="172"/>
      <c r="BL834" s="172"/>
      <c r="BM834" s="172"/>
      <c r="BN834" s="172"/>
      <c r="BO834" s="172"/>
      <c r="BP834" s="172"/>
      <c r="BQ834" s="172"/>
      <c r="BR834" s="172"/>
      <c r="BS834" s="172"/>
      <c r="BT834" s="172"/>
      <c r="BU834" s="172"/>
      <c r="BV834" s="172"/>
      <c r="BW834" s="172"/>
      <c r="BX834" s="172"/>
      <c r="BY834" s="172"/>
      <c r="BZ834" s="172"/>
      <c r="CA834" s="172"/>
      <c r="CB834" s="172"/>
      <c r="CC834" s="172"/>
      <c r="CD834" s="172"/>
      <c r="CE834" s="172"/>
      <c r="CF834" s="172"/>
      <c r="CG834" s="172"/>
      <c r="CH834" s="172"/>
      <c r="CI834" s="172"/>
      <c r="CJ834" s="172"/>
      <c r="CK834" s="172"/>
      <c r="CL834" s="172"/>
      <c r="CM834" s="172"/>
      <c r="CN834" s="172"/>
      <c r="CO834" s="172"/>
      <c r="CP834" s="172"/>
      <c r="CQ834" s="172"/>
      <c r="CR834" s="172"/>
      <c r="CS834" s="172"/>
      <c r="CT834" s="172"/>
      <c r="CU834" s="172"/>
      <c r="CV834" s="172"/>
      <c r="CW834" s="172"/>
      <c r="CX834" s="172"/>
      <c r="CY834" s="172"/>
      <c r="CZ834" s="172"/>
      <c r="DA834" s="172"/>
      <c r="DB834" s="172"/>
      <c r="DC834" s="172"/>
      <c r="DD834" s="172"/>
      <c r="DE834" s="172"/>
      <c r="DF834" s="172"/>
      <c r="DG834" s="172"/>
      <c r="DH834" s="172"/>
      <c r="DI834" s="172"/>
    </row>
    <row r="835" spans="1:113" s="225" customFormat="1" ht="12.75" hidden="1" customHeight="1">
      <c r="A835" s="178" t="s">
        <v>1079</v>
      </c>
      <c r="B835" s="243"/>
      <c r="C835" s="242"/>
      <c r="D835" s="241"/>
      <c r="E835" s="240"/>
      <c r="F835" s="239"/>
      <c r="G835" s="238"/>
      <c r="H835" s="231"/>
      <c r="I835" s="237"/>
      <c r="J835" s="236"/>
      <c r="K835" s="236"/>
      <c r="L835" s="236"/>
      <c r="M835" s="236"/>
      <c r="N835" s="236"/>
      <c r="O835" s="236"/>
      <c r="P835" s="236"/>
      <c r="Q835" s="236"/>
      <c r="R835" s="236"/>
      <c r="S835" s="236"/>
      <c r="T835" s="236"/>
      <c r="U835" s="236"/>
      <c r="V835" s="236"/>
      <c r="W835" s="236"/>
      <c r="X835" s="236"/>
      <c r="Y835" s="236"/>
      <c r="Z835" s="236"/>
      <c r="AA835" s="236"/>
      <c r="AB835" s="236"/>
      <c r="AC835" s="236"/>
      <c r="AD835" s="236"/>
      <c r="AE835" s="236"/>
      <c r="AF835" s="236"/>
      <c r="AG835" s="236"/>
      <c r="AH835" s="236"/>
      <c r="AI835" s="236"/>
      <c r="AJ835" s="236"/>
      <c r="AK835" s="236"/>
      <c r="AL835" s="236"/>
      <c r="AM835" s="236"/>
      <c r="AN835" s="236"/>
      <c r="AO835" s="236"/>
      <c r="AP835" s="236"/>
      <c r="AQ835" s="236"/>
      <c r="AR835" s="236"/>
      <c r="AS835" s="177">
        <f t="shared" si="15"/>
        <v>0</v>
      </c>
      <c r="AT835" s="172"/>
      <c r="AU835" s="173"/>
      <c r="AV835" s="173"/>
      <c r="AW835" s="173"/>
      <c r="AX835" s="172"/>
      <c r="AY835" s="172"/>
      <c r="AZ835" s="172"/>
      <c r="BA835" s="172"/>
      <c r="BB835" s="172"/>
      <c r="BC835" s="172"/>
      <c r="BD835" s="172"/>
      <c r="BE835" s="172"/>
      <c r="BF835" s="172"/>
      <c r="BG835" s="172"/>
      <c r="BH835" s="172"/>
      <c r="BI835" s="172"/>
      <c r="BJ835" s="172"/>
      <c r="BK835" s="172"/>
      <c r="BL835" s="172"/>
      <c r="BM835" s="172"/>
      <c r="BN835" s="172"/>
      <c r="BO835" s="172"/>
      <c r="BP835" s="172"/>
      <c r="BQ835" s="172"/>
      <c r="BR835" s="172"/>
      <c r="BS835" s="172"/>
      <c r="BT835" s="172"/>
      <c r="BU835" s="172"/>
      <c r="BV835" s="172"/>
      <c r="BW835" s="172"/>
      <c r="BX835" s="172"/>
      <c r="BY835" s="172"/>
      <c r="BZ835" s="172"/>
      <c r="CA835" s="172"/>
      <c r="CB835" s="172"/>
      <c r="CC835" s="172"/>
      <c r="CD835" s="172"/>
      <c r="CE835" s="172"/>
      <c r="CF835" s="172"/>
      <c r="CG835" s="172"/>
      <c r="CH835" s="172"/>
      <c r="CI835" s="172"/>
      <c r="CJ835" s="172"/>
      <c r="CK835" s="172"/>
      <c r="CL835" s="172"/>
      <c r="CM835" s="172"/>
      <c r="CN835" s="172"/>
      <c r="CO835" s="172"/>
      <c r="CP835" s="172"/>
      <c r="CQ835" s="172"/>
      <c r="CR835" s="172"/>
      <c r="CS835" s="172"/>
      <c r="CT835" s="172"/>
      <c r="CU835" s="172"/>
      <c r="CV835" s="172"/>
      <c r="CW835" s="172"/>
      <c r="CX835" s="172"/>
      <c r="CY835" s="172"/>
      <c r="CZ835" s="172"/>
      <c r="DA835" s="172"/>
      <c r="DB835" s="172"/>
      <c r="DC835" s="172"/>
      <c r="DD835" s="172"/>
      <c r="DE835" s="172"/>
      <c r="DF835" s="172"/>
      <c r="DG835" s="172"/>
      <c r="DH835" s="172"/>
      <c r="DI835" s="172"/>
    </row>
    <row r="836" spans="1:113" s="225" customFormat="1" hidden="1">
      <c r="A836" s="178" t="s">
        <v>1080</v>
      </c>
      <c r="B836" s="243"/>
      <c r="C836" s="242"/>
      <c r="D836" s="241"/>
      <c r="E836" s="240"/>
      <c r="F836" s="239"/>
      <c r="G836" s="238"/>
      <c r="H836" s="231"/>
      <c r="I836" s="237"/>
      <c r="J836" s="236"/>
      <c r="K836" s="236"/>
      <c r="L836" s="236"/>
      <c r="M836" s="236"/>
      <c r="N836" s="236"/>
      <c r="O836" s="236"/>
      <c r="P836" s="236"/>
      <c r="Q836" s="236"/>
      <c r="R836" s="236"/>
      <c r="S836" s="236"/>
      <c r="T836" s="236"/>
      <c r="U836" s="236"/>
      <c r="V836" s="236"/>
      <c r="W836" s="236"/>
      <c r="X836" s="236"/>
      <c r="Y836" s="236"/>
      <c r="Z836" s="236"/>
      <c r="AA836" s="236"/>
      <c r="AB836" s="236"/>
      <c r="AC836" s="236"/>
      <c r="AD836" s="236"/>
      <c r="AE836" s="236"/>
      <c r="AF836" s="236"/>
      <c r="AG836" s="236"/>
      <c r="AH836" s="236"/>
      <c r="AI836" s="236"/>
      <c r="AJ836" s="236"/>
      <c r="AK836" s="236"/>
      <c r="AL836" s="236"/>
      <c r="AM836" s="236"/>
      <c r="AN836" s="236"/>
      <c r="AO836" s="236"/>
      <c r="AP836" s="236"/>
      <c r="AQ836" s="236"/>
      <c r="AR836" s="236"/>
      <c r="AS836" s="177">
        <f t="shared" si="15"/>
        <v>0</v>
      </c>
      <c r="AT836" s="172"/>
      <c r="AU836" s="173"/>
      <c r="AV836" s="173"/>
      <c r="AW836" s="173"/>
      <c r="AX836" s="172"/>
      <c r="AY836" s="172"/>
      <c r="AZ836" s="172"/>
      <c r="BA836" s="172"/>
      <c r="BB836" s="172"/>
      <c r="BC836" s="172"/>
      <c r="BD836" s="172"/>
      <c r="BE836" s="172"/>
      <c r="BF836" s="172"/>
      <c r="BG836" s="172"/>
      <c r="BH836" s="172"/>
      <c r="BI836" s="172"/>
      <c r="BJ836" s="172"/>
      <c r="BK836" s="172"/>
      <c r="BL836" s="172"/>
      <c r="BM836" s="172"/>
      <c r="BN836" s="172"/>
      <c r="BO836" s="172"/>
      <c r="BP836" s="172"/>
      <c r="BQ836" s="172"/>
      <c r="BR836" s="172"/>
      <c r="BS836" s="172"/>
      <c r="BT836" s="172"/>
      <c r="BU836" s="172"/>
      <c r="BV836" s="172"/>
      <c r="BW836" s="172"/>
      <c r="BX836" s="172"/>
      <c r="BY836" s="172"/>
      <c r="BZ836" s="172"/>
      <c r="CA836" s="172"/>
      <c r="CB836" s="172"/>
      <c r="CC836" s="172"/>
      <c r="CD836" s="172"/>
      <c r="CE836" s="172"/>
      <c r="CF836" s="172"/>
      <c r="CG836" s="172"/>
      <c r="CH836" s="172"/>
      <c r="CI836" s="172"/>
      <c r="CJ836" s="172"/>
      <c r="CK836" s="172"/>
      <c r="CL836" s="172"/>
      <c r="CM836" s="172"/>
      <c r="CN836" s="172"/>
      <c r="CO836" s="172"/>
      <c r="CP836" s="172"/>
      <c r="CQ836" s="172"/>
      <c r="CR836" s="172"/>
      <c r="CS836" s="172"/>
      <c r="CT836" s="172"/>
      <c r="CU836" s="172"/>
      <c r="CV836" s="172"/>
      <c r="CW836" s="172"/>
      <c r="CX836" s="172"/>
      <c r="CY836" s="172"/>
      <c r="CZ836" s="172"/>
      <c r="DA836" s="172"/>
      <c r="DB836" s="172"/>
      <c r="DC836" s="172"/>
      <c r="DD836" s="172"/>
      <c r="DE836" s="172"/>
      <c r="DF836" s="172"/>
      <c r="DG836" s="172"/>
      <c r="DH836" s="172"/>
      <c r="DI836" s="172"/>
    </row>
    <row r="837" spans="1:113" s="225" customFormat="1" hidden="1">
      <c r="A837" s="178" t="s">
        <v>1081</v>
      </c>
      <c r="B837" s="243"/>
      <c r="C837" s="242"/>
      <c r="D837" s="241"/>
      <c r="E837" s="240"/>
      <c r="F837" s="239"/>
      <c r="G837" s="238"/>
      <c r="H837" s="231"/>
      <c r="I837" s="237"/>
      <c r="J837" s="236"/>
      <c r="K837" s="236"/>
      <c r="L837" s="236"/>
      <c r="M837" s="236"/>
      <c r="N837" s="236"/>
      <c r="O837" s="236"/>
      <c r="P837" s="236"/>
      <c r="Q837" s="236"/>
      <c r="R837" s="236"/>
      <c r="S837" s="236"/>
      <c r="T837" s="236"/>
      <c r="U837" s="236"/>
      <c r="V837" s="236"/>
      <c r="W837" s="236"/>
      <c r="X837" s="236"/>
      <c r="Y837" s="236"/>
      <c r="Z837" s="236"/>
      <c r="AA837" s="236"/>
      <c r="AB837" s="236"/>
      <c r="AC837" s="236"/>
      <c r="AD837" s="236"/>
      <c r="AE837" s="236"/>
      <c r="AF837" s="236"/>
      <c r="AG837" s="236"/>
      <c r="AH837" s="236"/>
      <c r="AI837" s="236"/>
      <c r="AJ837" s="236"/>
      <c r="AK837" s="236"/>
      <c r="AL837" s="236"/>
      <c r="AM837" s="236"/>
      <c r="AN837" s="236"/>
      <c r="AO837" s="236"/>
      <c r="AP837" s="236"/>
      <c r="AQ837" s="236"/>
      <c r="AR837" s="236"/>
      <c r="AS837" s="177">
        <f t="shared" ref="AS837:AS900" si="16">SUM(J837:AR837)</f>
        <v>0</v>
      </c>
      <c r="AT837" s="172"/>
      <c r="AU837" s="173"/>
      <c r="AV837" s="173"/>
      <c r="AW837" s="173"/>
      <c r="AX837" s="172"/>
      <c r="AY837" s="172"/>
      <c r="AZ837" s="172"/>
      <c r="BA837" s="172"/>
      <c r="BB837" s="172"/>
      <c r="BC837" s="172"/>
      <c r="BD837" s="172"/>
      <c r="BE837" s="172"/>
      <c r="BF837" s="172"/>
      <c r="BG837" s="172"/>
      <c r="BH837" s="172"/>
      <c r="BI837" s="172"/>
      <c r="BJ837" s="172"/>
      <c r="BK837" s="172"/>
      <c r="BL837" s="172"/>
      <c r="BM837" s="172"/>
      <c r="BN837" s="172"/>
      <c r="BO837" s="172"/>
      <c r="BP837" s="172"/>
      <c r="BQ837" s="172"/>
      <c r="BR837" s="172"/>
      <c r="BS837" s="172"/>
      <c r="BT837" s="172"/>
      <c r="BU837" s="172"/>
      <c r="BV837" s="172"/>
      <c r="BW837" s="172"/>
      <c r="BX837" s="172"/>
      <c r="BY837" s="172"/>
      <c r="BZ837" s="172"/>
      <c r="CA837" s="172"/>
      <c r="CB837" s="172"/>
      <c r="CC837" s="172"/>
      <c r="CD837" s="172"/>
      <c r="CE837" s="172"/>
      <c r="CF837" s="172"/>
      <c r="CG837" s="172"/>
      <c r="CH837" s="172"/>
      <c r="CI837" s="172"/>
      <c r="CJ837" s="172"/>
      <c r="CK837" s="172"/>
      <c r="CL837" s="172"/>
      <c r="CM837" s="172"/>
      <c r="CN837" s="172"/>
      <c r="CO837" s="172"/>
      <c r="CP837" s="172"/>
      <c r="CQ837" s="172"/>
      <c r="CR837" s="172"/>
      <c r="CS837" s="172"/>
      <c r="CT837" s="172"/>
      <c r="CU837" s="172"/>
      <c r="CV837" s="172"/>
      <c r="CW837" s="172"/>
      <c r="CX837" s="172"/>
      <c r="CY837" s="172"/>
      <c r="CZ837" s="172"/>
      <c r="DA837" s="172"/>
      <c r="DB837" s="172"/>
      <c r="DC837" s="172"/>
      <c r="DD837" s="172"/>
      <c r="DE837" s="172"/>
      <c r="DF837" s="172"/>
      <c r="DG837" s="172"/>
      <c r="DH837" s="172"/>
      <c r="DI837" s="172"/>
    </row>
    <row r="838" spans="1:113" s="225" customFormat="1" hidden="1">
      <c r="A838" s="178" t="s">
        <v>1082</v>
      </c>
      <c r="B838" s="243"/>
      <c r="C838" s="242"/>
      <c r="D838" s="241"/>
      <c r="E838" s="240"/>
      <c r="F838" s="239"/>
      <c r="G838" s="238"/>
      <c r="H838" s="231"/>
      <c r="I838" s="237"/>
      <c r="J838" s="236"/>
      <c r="K838" s="236"/>
      <c r="L838" s="236"/>
      <c r="M838" s="236"/>
      <c r="N838" s="236"/>
      <c r="O838" s="236"/>
      <c r="P838" s="236"/>
      <c r="Q838" s="236"/>
      <c r="R838" s="236"/>
      <c r="S838" s="236"/>
      <c r="T838" s="236"/>
      <c r="U838" s="236"/>
      <c r="V838" s="236"/>
      <c r="W838" s="236"/>
      <c r="X838" s="236"/>
      <c r="Y838" s="236"/>
      <c r="Z838" s="236"/>
      <c r="AA838" s="236"/>
      <c r="AB838" s="236"/>
      <c r="AC838" s="236"/>
      <c r="AD838" s="236"/>
      <c r="AE838" s="236"/>
      <c r="AF838" s="236"/>
      <c r="AG838" s="236"/>
      <c r="AH838" s="236"/>
      <c r="AI838" s="236"/>
      <c r="AJ838" s="236"/>
      <c r="AK838" s="236"/>
      <c r="AL838" s="236"/>
      <c r="AM838" s="236"/>
      <c r="AN838" s="236"/>
      <c r="AO838" s="236"/>
      <c r="AP838" s="236"/>
      <c r="AQ838" s="236"/>
      <c r="AR838" s="236"/>
      <c r="AS838" s="177">
        <f t="shared" si="16"/>
        <v>0</v>
      </c>
      <c r="AT838" s="172"/>
      <c r="AU838" s="173"/>
      <c r="AV838" s="173"/>
      <c r="AW838" s="173"/>
      <c r="AX838" s="172"/>
      <c r="AY838" s="172"/>
      <c r="AZ838" s="172"/>
      <c r="BA838" s="172"/>
      <c r="BB838" s="172"/>
      <c r="BC838" s="172"/>
      <c r="BD838" s="172"/>
      <c r="BE838" s="172"/>
      <c r="BF838" s="172"/>
      <c r="BG838" s="172"/>
      <c r="BH838" s="172"/>
      <c r="BI838" s="172"/>
      <c r="BJ838" s="172"/>
      <c r="BK838" s="172"/>
      <c r="BL838" s="172"/>
      <c r="BM838" s="172"/>
      <c r="BN838" s="172"/>
      <c r="BO838" s="172"/>
      <c r="BP838" s="172"/>
      <c r="BQ838" s="172"/>
      <c r="BR838" s="172"/>
      <c r="BS838" s="172"/>
      <c r="BT838" s="172"/>
      <c r="BU838" s="172"/>
      <c r="BV838" s="172"/>
      <c r="BW838" s="172"/>
      <c r="BX838" s="172"/>
      <c r="BY838" s="172"/>
      <c r="BZ838" s="172"/>
      <c r="CA838" s="172"/>
      <c r="CB838" s="172"/>
      <c r="CC838" s="172"/>
      <c r="CD838" s="172"/>
      <c r="CE838" s="172"/>
      <c r="CF838" s="172"/>
      <c r="CG838" s="172"/>
      <c r="CH838" s="172"/>
      <c r="CI838" s="172"/>
      <c r="CJ838" s="172"/>
      <c r="CK838" s="172"/>
      <c r="CL838" s="172"/>
      <c r="CM838" s="172"/>
      <c r="CN838" s="172"/>
      <c r="CO838" s="172"/>
      <c r="CP838" s="172"/>
      <c r="CQ838" s="172"/>
      <c r="CR838" s="172"/>
      <c r="CS838" s="172"/>
      <c r="CT838" s="172"/>
      <c r="CU838" s="172"/>
      <c r="CV838" s="172"/>
      <c r="CW838" s="172"/>
      <c r="CX838" s="172"/>
      <c r="CY838" s="172"/>
      <c r="CZ838" s="172"/>
      <c r="DA838" s="172"/>
      <c r="DB838" s="172"/>
      <c r="DC838" s="172"/>
      <c r="DD838" s="172"/>
      <c r="DE838" s="172"/>
      <c r="DF838" s="172"/>
      <c r="DG838" s="172"/>
      <c r="DH838" s="172"/>
      <c r="DI838" s="172"/>
    </row>
    <row r="839" spans="1:113" s="225" customFormat="1" hidden="1">
      <c r="A839" s="178" t="s">
        <v>1083</v>
      </c>
      <c r="B839" s="243"/>
      <c r="C839" s="242"/>
      <c r="D839" s="241"/>
      <c r="E839" s="240"/>
      <c r="F839" s="239"/>
      <c r="G839" s="238"/>
      <c r="H839" s="231"/>
      <c r="I839" s="237"/>
      <c r="J839" s="236"/>
      <c r="K839" s="236"/>
      <c r="L839" s="236"/>
      <c r="M839" s="236"/>
      <c r="N839" s="236"/>
      <c r="O839" s="236"/>
      <c r="P839" s="236"/>
      <c r="Q839" s="236"/>
      <c r="R839" s="236"/>
      <c r="S839" s="236"/>
      <c r="T839" s="236"/>
      <c r="U839" s="236"/>
      <c r="V839" s="236"/>
      <c r="W839" s="236"/>
      <c r="X839" s="236"/>
      <c r="Y839" s="236"/>
      <c r="Z839" s="236"/>
      <c r="AA839" s="236"/>
      <c r="AB839" s="236"/>
      <c r="AC839" s="236"/>
      <c r="AD839" s="236"/>
      <c r="AE839" s="236"/>
      <c r="AF839" s="236"/>
      <c r="AG839" s="236"/>
      <c r="AH839" s="236"/>
      <c r="AI839" s="236"/>
      <c r="AJ839" s="236"/>
      <c r="AK839" s="236"/>
      <c r="AL839" s="236"/>
      <c r="AM839" s="236"/>
      <c r="AN839" s="236"/>
      <c r="AO839" s="236"/>
      <c r="AP839" s="236"/>
      <c r="AQ839" s="236"/>
      <c r="AR839" s="236"/>
      <c r="AS839" s="177">
        <f t="shared" si="16"/>
        <v>0</v>
      </c>
      <c r="AT839" s="172"/>
      <c r="AU839" s="173"/>
      <c r="AV839" s="173"/>
      <c r="AW839" s="173"/>
      <c r="AX839" s="172"/>
      <c r="AY839" s="172"/>
      <c r="AZ839" s="172"/>
      <c r="BA839" s="172"/>
      <c r="BB839" s="172"/>
      <c r="BC839" s="172"/>
      <c r="BD839" s="172"/>
      <c r="BE839" s="172"/>
      <c r="BF839" s="172"/>
      <c r="BG839" s="172"/>
      <c r="BH839" s="172"/>
      <c r="BI839" s="172"/>
      <c r="BJ839" s="172"/>
      <c r="BK839" s="172"/>
      <c r="BL839" s="172"/>
      <c r="BM839" s="172"/>
      <c r="BN839" s="172"/>
      <c r="BO839" s="172"/>
      <c r="BP839" s="172"/>
      <c r="BQ839" s="172"/>
      <c r="BR839" s="172"/>
      <c r="BS839" s="172"/>
      <c r="BT839" s="172"/>
      <c r="BU839" s="172"/>
      <c r="BV839" s="172"/>
      <c r="BW839" s="172"/>
      <c r="BX839" s="172"/>
      <c r="BY839" s="172"/>
      <c r="BZ839" s="172"/>
      <c r="CA839" s="172"/>
      <c r="CB839" s="172"/>
      <c r="CC839" s="172"/>
      <c r="CD839" s="172"/>
      <c r="CE839" s="172"/>
      <c r="CF839" s="172"/>
      <c r="CG839" s="172"/>
      <c r="CH839" s="172"/>
      <c r="CI839" s="172"/>
      <c r="CJ839" s="172"/>
      <c r="CK839" s="172"/>
      <c r="CL839" s="172"/>
      <c r="CM839" s="172"/>
      <c r="CN839" s="172"/>
      <c r="CO839" s="172"/>
      <c r="CP839" s="172"/>
      <c r="CQ839" s="172"/>
      <c r="CR839" s="172"/>
      <c r="CS839" s="172"/>
      <c r="CT839" s="172"/>
      <c r="CU839" s="172"/>
      <c r="CV839" s="172"/>
      <c r="CW839" s="172"/>
      <c r="CX839" s="172"/>
      <c r="CY839" s="172"/>
      <c r="CZ839" s="172"/>
      <c r="DA839" s="172"/>
      <c r="DB839" s="172"/>
      <c r="DC839" s="172"/>
      <c r="DD839" s="172"/>
      <c r="DE839" s="172"/>
      <c r="DF839" s="172"/>
      <c r="DG839" s="172"/>
      <c r="DH839" s="172"/>
      <c r="DI839" s="172"/>
    </row>
    <row r="840" spans="1:113" hidden="1">
      <c r="A840" s="178" t="s">
        <v>1084</v>
      </c>
      <c r="B840" s="243"/>
      <c r="C840" s="242"/>
      <c r="D840" s="241"/>
      <c r="E840" s="240"/>
      <c r="F840" s="239"/>
      <c r="G840" s="238"/>
      <c r="H840" s="231"/>
      <c r="I840" s="237"/>
      <c r="J840" s="236"/>
      <c r="K840" s="236"/>
      <c r="L840" s="236"/>
      <c r="M840" s="236"/>
      <c r="N840" s="236"/>
      <c r="O840" s="236"/>
      <c r="P840" s="236"/>
      <c r="Q840" s="236"/>
      <c r="R840" s="236"/>
      <c r="S840" s="236"/>
      <c r="T840" s="236"/>
      <c r="U840" s="236"/>
      <c r="V840" s="236"/>
      <c r="W840" s="236"/>
      <c r="X840" s="236"/>
      <c r="Y840" s="236"/>
      <c r="Z840" s="236"/>
      <c r="AA840" s="236"/>
      <c r="AB840" s="236"/>
      <c r="AC840" s="236"/>
      <c r="AD840" s="236"/>
      <c r="AE840" s="236"/>
      <c r="AF840" s="236"/>
      <c r="AG840" s="236"/>
      <c r="AH840" s="236"/>
      <c r="AI840" s="236"/>
      <c r="AJ840" s="236"/>
      <c r="AK840" s="236"/>
      <c r="AL840" s="236"/>
      <c r="AM840" s="236"/>
      <c r="AN840" s="236"/>
      <c r="AO840" s="236"/>
      <c r="AP840" s="236"/>
      <c r="AQ840" s="236"/>
      <c r="AR840" s="236"/>
      <c r="AS840" s="177">
        <f t="shared" si="16"/>
        <v>0</v>
      </c>
    </row>
    <row r="841" spans="1:113" s="225" customFormat="1" hidden="1">
      <c r="A841" s="178" t="s">
        <v>1085</v>
      </c>
      <c r="B841" s="243"/>
      <c r="C841" s="242"/>
      <c r="D841" s="241"/>
      <c r="E841" s="240"/>
      <c r="F841" s="239"/>
      <c r="G841" s="238"/>
      <c r="H841" s="231"/>
      <c r="I841" s="237"/>
      <c r="J841" s="236"/>
      <c r="K841" s="236"/>
      <c r="L841" s="236"/>
      <c r="M841" s="236"/>
      <c r="N841" s="236"/>
      <c r="O841" s="236"/>
      <c r="P841" s="236"/>
      <c r="Q841" s="236"/>
      <c r="R841" s="236"/>
      <c r="S841" s="236"/>
      <c r="T841" s="236"/>
      <c r="U841" s="236"/>
      <c r="V841" s="236"/>
      <c r="W841" s="236"/>
      <c r="X841" s="236"/>
      <c r="Y841" s="236"/>
      <c r="Z841" s="236"/>
      <c r="AA841" s="236"/>
      <c r="AB841" s="236"/>
      <c r="AC841" s="236"/>
      <c r="AD841" s="236"/>
      <c r="AE841" s="236"/>
      <c r="AF841" s="236"/>
      <c r="AG841" s="236"/>
      <c r="AH841" s="236"/>
      <c r="AI841" s="236"/>
      <c r="AJ841" s="236"/>
      <c r="AK841" s="236"/>
      <c r="AL841" s="236"/>
      <c r="AM841" s="236"/>
      <c r="AN841" s="236"/>
      <c r="AO841" s="236"/>
      <c r="AP841" s="236"/>
      <c r="AQ841" s="236"/>
      <c r="AR841" s="236"/>
      <c r="AS841" s="177">
        <f t="shared" si="16"/>
        <v>0</v>
      </c>
      <c r="AT841" s="172"/>
      <c r="AU841" s="173"/>
      <c r="AV841" s="173"/>
      <c r="AW841" s="173"/>
      <c r="AX841" s="172"/>
      <c r="AY841" s="172"/>
      <c r="AZ841" s="172"/>
      <c r="BA841" s="172"/>
      <c r="BB841" s="172"/>
      <c r="BC841" s="172"/>
      <c r="BD841" s="172"/>
      <c r="BE841" s="172"/>
      <c r="BF841" s="172"/>
      <c r="BG841" s="172"/>
      <c r="BH841" s="172"/>
      <c r="BI841" s="172"/>
      <c r="BJ841" s="172"/>
      <c r="BK841" s="172"/>
      <c r="BL841" s="172"/>
      <c r="BM841" s="172"/>
      <c r="BN841" s="172"/>
      <c r="BO841" s="172"/>
      <c r="BP841" s="172"/>
      <c r="BQ841" s="172"/>
      <c r="BR841" s="172"/>
      <c r="BS841" s="172"/>
      <c r="BT841" s="172"/>
      <c r="BU841" s="172"/>
      <c r="BV841" s="172"/>
      <c r="BW841" s="172"/>
      <c r="BX841" s="172"/>
      <c r="BY841" s="172"/>
      <c r="BZ841" s="172"/>
      <c r="CA841" s="172"/>
      <c r="CB841" s="172"/>
      <c r="CC841" s="172"/>
      <c r="CD841" s="172"/>
      <c r="CE841" s="172"/>
      <c r="CF841" s="172"/>
      <c r="CG841" s="172"/>
      <c r="CH841" s="172"/>
      <c r="CI841" s="172"/>
      <c r="CJ841" s="172"/>
      <c r="CK841" s="172"/>
      <c r="CL841" s="172"/>
      <c r="CM841" s="172"/>
      <c r="CN841" s="172"/>
      <c r="CO841" s="172"/>
      <c r="CP841" s="172"/>
      <c r="CQ841" s="172"/>
      <c r="CR841" s="172"/>
      <c r="CS841" s="172"/>
      <c r="CT841" s="172"/>
      <c r="CU841" s="172"/>
      <c r="CV841" s="172"/>
      <c r="CW841" s="172"/>
      <c r="CX841" s="172"/>
      <c r="CY841" s="172"/>
      <c r="CZ841" s="172"/>
      <c r="DA841" s="172"/>
      <c r="DB841" s="172"/>
      <c r="DC841" s="172"/>
      <c r="DD841" s="172"/>
      <c r="DE841" s="172"/>
      <c r="DF841" s="172"/>
      <c r="DG841" s="172"/>
      <c r="DH841" s="172"/>
      <c r="DI841" s="172"/>
    </row>
    <row r="842" spans="1:113" hidden="1">
      <c r="A842" s="178" t="s">
        <v>1086</v>
      </c>
      <c r="B842" s="243"/>
      <c r="C842" s="242"/>
      <c r="D842" s="241"/>
      <c r="E842" s="240"/>
      <c r="F842" s="239"/>
      <c r="G842" s="238"/>
      <c r="H842" s="231"/>
      <c r="I842" s="237"/>
      <c r="J842" s="236"/>
      <c r="K842" s="236"/>
      <c r="L842" s="236"/>
      <c r="M842" s="236"/>
      <c r="N842" s="236"/>
      <c r="O842" s="236"/>
      <c r="P842" s="236"/>
      <c r="Q842" s="236"/>
      <c r="R842" s="236"/>
      <c r="S842" s="236"/>
      <c r="T842" s="236"/>
      <c r="U842" s="236"/>
      <c r="V842" s="236"/>
      <c r="W842" s="236"/>
      <c r="X842" s="236"/>
      <c r="Y842" s="236"/>
      <c r="Z842" s="236"/>
      <c r="AA842" s="236"/>
      <c r="AB842" s="236"/>
      <c r="AC842" s="236"/>
      <c r="AD842" s="236"/>
      <c r="AE842" s="236"/>
      <c r="AF842" s="236"/>
      <c r="AG842" s="236"/>
      <c r="AH842" s="236"/>
      <c r="AI842" s="236"/>
      <c r="AJ842" s="236"/>
      <c r="AK842" s="236"/>
      <c r="AL842" s="236"/>
      <c r="AM842" s="236"/>
      <c r="AN842" s="236"/>
      <c r="AO842" s="236"/>
      <c r="AP842" s="236"/>
      <c r="AQ842" s="236"/>
      <c r="AR842" s="236"/>
      <c r="AS842" s="177">
        <f t="shared" si="16"/>
        <v>0</v>
      </c>
    </row>
    <row r="843" spans="1:113" s="225" customFormat="1" hidden="1">
      <c r="A843" s="178" t="s">
        <v>1087</v>
      </c>
      <c r="B843" s="243"/>
      <c r="C843" s="242"/>
      <c r="D843" s="241"/>
      <c r="E843" s="240"/>
      <c r="F843" s="239"/>
      <c r="G843" s="238"/>
      <c r="H843" s="231"/>
      <c r="I843" s="237"/>
      <c r="J843" s="236"/>
      <c r="K843" s="236"/>
      <c r="L843" s="236"/>
      <c r="M843" s="236"/>
      <c r="N843" s="236"/>
      <c r="O843" s="236"/>
      <c r="P843" s="236"/>
      <c r="Q843" s="236"/>
      <c r="R843" s="236"/>
      <c r="S843" s="236"/>
      <c r="T843" s="236"/>
      <c r="U843" s="236"/>
      <c r="V843" s="236"/>
      <c r="W843" s="236"/>
      <c r="X843" s="236"/>
      <c r="Y843" s="236"/>
      <c r="Z843" s="236"/>
      <c r="AA843" s="236"/>
      <c r="AB843" s="236"/>
      <c r="AC843" s="236"/>
      <c r="AD843" s="236"/>
      <c r="AE843" s="236"/>
      <c r="AF843" s="236"/>
      <c r="AG843" s="236"/>
      <c r="AH843" s="236"/>
      <c r="AI843" s="236"/>
      <c r="AJ843" s="236"/>
      <c r="AK843" s="236"/>
      <c r="AL843" s="236"/>
      <c r="AM843" s="236"/>
      <c r="AN843" s="236"/>
      <c r="AO843" s="236"/>
      <c r="AP843" s="236"/>
      <c r="AQ843" s="236"/>
      <c r="AR843" s="236"/>
      <c r="AS843" s="177">
        <f t="shared" si="16"/>
        <v>0</v>
      </c>
      <c r="AT843" s="172"/>
      <c r="AU843" s="173"/>
      <c r="AV843" s="173"/>
      <c r="AW843" s="173"/>
      <c r="AX843" s="172"/>
      <c r="AY843" s="172"/>
      <c r="AZ843" s="172"/>
      <c r="BA843" s="172"/>
      <c r="BB843" s="172"/>
      <c r="BC843" s="172"/>
      <c r="BD843" s="172"/>
      <c r="BE843" s="172"/>
      <c r="BF843" s="172"/>
      <c r="BG843" s="172"/>
      <c r="BH843" s="172"/>
      <c r="BI843" s="172"/>
      <c r="BJ843" s="172"/>
      <c r="BK843" s="172"/>
      <c r="BL843" s="172"/>
      <c r="BM843" s="172"/>
      <c r="BN843" s="172"/>
      <c r="BO843" s="172"/>
      <c r="BP843" s="172"/>
      <c r="BQ843" s="172"/>
      <c r="BR843" s="172"/>
      <c r="BS843" s="172"/>
      <c r="BT843" s="172"/>
      <c r="BU843" s="172"/>
      <c r="BV843" s="172"/>
      <c r="BW843" s="172"/>
      <c r="BX843" s="172"/>
      <c r="BY843" s="172"/>
      <c r="BZ843" s="172"/>
      <c r="CA843" s="172"/>
      <c r="CB843" s="172"/>
      <c r="CC843" s="172"/>
      <c r="CD843" s="172"/>
      <c r="CE843" s="172"/>
      <c r="CF843" s="172"/>
      <c r="CG843" s="172"/>
      <c r="CH843" s="172"/>
      <c r="CI843" s="172"/>
      <c r="CJ843" s="172"/>
      <c r="CK843" s="172"/>
      <c r="CL843" s="172"/>
      <c r="CM843" s="172"/>
      <c r="CN843" s="172"/>
      <c r="CO843" s="172"/>
      <c r="CP843" s="172"/>
      <c r="CQ843" s="172"/>
      <c r="CR843" s="172"/>
      <c r="CS843" s="172"/>
      <c r="CT843" s="172"/>
      <c r="CU843" s="172"/>
      <c r="CV843" s="172"/>
      <c r="CW843" s="172"/>
      <c r="CX843" s="172"/>
      <c r="CY843" s="172"/>
      <c r="CZ843" s="172"/>
      <c r="DA843" s="172"/>
      <c r="DB843" s="172"/>
      <c r="DC843" s="172"/>
      <c r="DD843" s="172"/>
      <c r="DE843" s="172"/>
      <c r="DF843" s="172"/>
      <c r="DG843" s="172"/>
      <c r="DH843" s="172"/>
      <c r="DI843" s="172"/>
    </row>
    <row r="844" spans="1:113" hidden="1">
      <c r="A844" s="178" t="s">
        <v>1088</v>
      </c>
      <c r="B844" s="243"/>
      <c r="C844" s="242"/>
      <c r="D844" s="241"/>
      <c r="E844" s="240"/>
      <c r="F844" s="239"/>
      <c r="G844" s="238"/>
      <c r="H844" s="231"/>
      <c r="I844" s="237"/>
      <c r="J844" s="236"/>
      <c r="K844" s="236"/>
      <c r="L844" s="236"/>
      <c r="M844" s="236"/>
      <c r="N844" s="236"/>
      <c r="O844" s="236"/>
      <c r="P844" s="236"/>
      <c r="Q844" s="236"/>
      <c r="R844" s="236"/>
      <c r="S844" s="236"/>
      <c r="T844" s="236"/>
      <c r="U844" s="236"/>
      <c r="V844" s="236"/>
      <c r="W844" s="236"/>
      <c r="X844" s="236"/>
      <c r="Y844" s="236"/>
      <c r="Z844" s="236"/>
      <c r="AA844" s="236"/>
      <c r="AB844" s="236"/>
      <c r="AC844" s="236"/>
      <c r="AD844" s="236"/>
      <c r="AE844" s="236"/>
      <c r="AF844" s="236"/>
      <c r="AG844" s="236"/>
      <c r="AH844" s="236"/>
      <c r="AI844" s="236"/>
      <c r="AJ844" s="236"/>
      <c r="AK844" s="236"/>
      <c r="AL844" s="236"/>
      <c r="AM844" s="236"/>
      <c r="AN844" s="236"/>
      <c r="AO844" s="236"/>
      <c r="AP844" s="236"/>
      <c r="AQ844" s="236"/>
      <c r="AR844" s="236"/>
      <c r="AS844" s="177">
        <f t="shared" si="16"/>
        <v>0</v>
      </c>
    </row>
    <row r="845" spans="1:113" s="225" customFormat="1" hidden="1">
      <c r="A845" s="178" t="s">
        <v>1089</v>
      </c>
      <c r="B845" s="243"/>
      <c r="C845" s="242"/>
      <c r="D845" s="241"/>
      <c r="E845" s="240"/>
      <c r="F845" s="239"/>
      <c r="G845" s="238"/>
      <c r="H845" s="231"/>
      <c r="I845" s="237"/>
      <c r="J845" s="236"/>
      <c r="K845" s="236"/>
      <c r="L845" s="236"/>
      <c r="M845" s="236"/>
      <c r="N845" s="236"/>
      <c r="O845" s="236"/>
      <c r="P845" s="236"/>
      <c r="Q845" s="236"/>
      <c r="R845" s="236"/>
      <c r="S845" s="236"/>
      <c r="T845" s="236"/>
      <c r="U845" s="236"/>
      <c r="V845" s="236"/>
      <c r="W845" s="236"/>
      <c r="X845" s="236"/>
      <c r="Y845" s="236"/>
      <c r="Z845" s="236"/>
      <c r="AA845" s="236"/>
      <c r="AB845" s="236"/>
      <c r="AC845" s="236"/>
      <c r="AD845" s="236"/>
      <c r="AE845" s="236"/>
      <c r="AF845" s="236"/>
      <c r="AG845" s="236"/>
      <c r="AH845" s="236"/>
      <c r="AI845" s="236"/>
      <c r="AJ845" s="236"/>
      <c r="AK845" s="236"/>
      <c r="AL845" s="236"/>
      <c r="AM845" s="236"/>
      <c r="AN845" s="236"/>
      <c r="AO845" s="236"/>
      <c r="AP845" s="236"/>
      <c r="AQ845" s="236"/>
      <c r="AR845" s="236"/>
      <c r="AS845" s="177">
        <f t="shared" si="16"/>
        <v>0</v>
      </c>
      <c r="AT845" s="172"/>
      <c r="AU845" s="173"/>
      <c r="AV845" s="173"/>
      <c r="AW845" s="173"/>
      <c r="AX845" s="172"/>
      <c r="AY845" s="172"/>
      <c r="AZ845" s="172"/>
      <c r="BA845" s="172"/>
      <c r="BB845" s="172"/>
      <c r="BC845" s="172"/>
      <c r="BD845" s="172"/>
      <c r="BE845" s="172"/>
      <c r="BF845" s="172"/>
      <c r="BG845" s="172"/>
      <c r="BH845" s="172"/>
      <c r="BI845" s="172"/>
      <c r="BJ845" s="172"/>
      <c r="BK845" s="172"/>
      <c r="BL845" s="172"/>
      <c r="BM845" s="172"/>
      <c r="BN845" s="172"/>
      <c r="BO845" s="172"/>
      <c r="BP845" s="172"/>
      <c r="BQ845" s="172"/>
      <c r="BR845" s="172"/>
      <c r="BS845" s="172"/>
      <c r="BT845" s="172"/>
      <c r="BU845" s="172"/>
      <c r="BV845" s="172"/>
      <c r="BW845" s="172"/>
      <c r="BX845" s="172"/>
      <c r="BY845" s="172"/>
      <c r="BZ845" s="172"/>
      <c r="CA845" s="172"/>
      <c r="CB845" s="172"/>
      <c r="CC845" s="172"/>
      <c r="CD845" s="172"/>
      <c r="CE845" s="172"/>
      <c r="CF845" s="172"/>
      <c r="CG845" s="172"/>
      <c r="CH845" s="172"/>
      <c r="CI845" s="172"/>
      <c r="CJ845" s="172"/>
      <c r="CK845" s="172"/>
      <c r="CL845" s="172"/>
      <c r="CM845" s="172"/>
      <c r="CN845" s="172"/>
      <c r="CO845" s="172"/>
      <c r="CP845" s="172"/>
      <c r="CQ845" s="172"/>
      <c r="CR845" s="172"/>
      <c r="CS845" s="172"/>
      <c r="CT845" s="172"/>
      <c r="CU845" s="172"/>
      <c r="CV845" s="172"/>
      <c r="CW845" s="172"/>
      <c r="CX845" s="172"/>
      <c r="CY845" s="172"/>
      <c r="CZ845" s="172"/>
      <c r="DA845" s="172"/>
      <c r="DB845" s="172"/>
      <c r="DC845" s="172"/>
      <c r="DD845" s="172"/>
      <c r="DE845" s="172"/>
      <c r="DF845" s="172"/>
      <c r="DG845" s="172"/>
      <c r="DH845" s="172"/>
      <c r="DI845" s="172"/>
    </row>
    <row r="846" spans="1:113" s="225" customFormat="1" hidden="1">
      <c r="A846" s="178" t="s">
        <v>1090</v>
      </c>
      <c r="B846" s="243"/>
      <c r="C846" s="242"/>
      <c r="D846" s="241"/>
      <c r="E846" s="240"/>
      <c r="F846" s="239"/>
      <c r="G846" s="238"/>
      <c r="H846" s="231"/>
      <c r="I846" s="237"/>
      <c r="J846" s="236"/>
      <c r="K846" s="236"/>
      <c r="L846" s="236"/>
      <c r="M846" s="236"/>
      <c r="N846" s="236"/>
      <c r="O846" s="236"/>
      <c r="P846" s="236"/>
      <c r="Q846" s="236"/>
      <c r="R846" s="236"/>
      <c r="S846" s="236"/>
      <c r="T846" s="236"/>
      <c r="U846" s="236"/>
      <c r="V846" s="236"/>
      <c r="W846" s="236"/>
      <c r="X846" s="236"/>
      <c r="Y846" s="236"/>
      <c r="Z846" s="236"/>
      <c r="AA846" s="236"/>
      <c r="AB846" s="236"/>
      <c r="AC846" s="236"/>
      <c r="AD846" s="236"/>
      <c r="AE846" s="236"/>
      <c r="AF846" s="236"/>
      <c r="AG846" s="236"/>
      <c r="AH846" s="236"/>
      <c r="AI846" s="236"/>
      <c r="AJ846" s="236"/>
      <c r="AK846" s="236"/>
      <c r="AL846" s="236"/>
      <c r="AM846" s="236"/>
      <c r="AN846" s="236"/>
      <c r="AO846" s="236"/>
      <c r="AP846" s="236"/>
      <c r="AQ846" s="236"/>
      <c r="AR846" s="236"/>
      <c r="AS846" s="177">
        <f t="shared" si="16"/>
        <v>0</v>
      </c>
      <c r="AT846" s="172"/>
      <c r="AU846" s="173"/>
      <c r="AV846" s="173"/>
      <c r="AW846" s="173"/>
      <c r="AX846" s="172"/>
      <c r="AY846" s="172"/>
      <c r="AZ846" s="172"/>
      <c r="BA846" s="172"/>
      <c r="BB846" s="172"/>
      <c r="BC846" s="172"/>
      <c r="BD846" s="172"/>
      <c r="BE846" s="172"/>
      <c r="BF846" s="172"/>
      <c r="BG846" s="172"/>
      <c r="BH846" s="172"/>
      <c r="BI846" s="172"/>
      <c r="BJ846" s="172"/>
      <c r="BK846" s="172"/>
      <c r="BL846" s="172"/>
      <c r="BM846" s="172"/>
      <c r="BN846" s="172"/>
      <c r="BO846" s="172"/>
      <c r="BP846" s="172"/>
      <c r="BQ846" s="172"/>
      <c r="BR846" s="172"/>
      <c r="BS846" s="172"/>
      <c r="BT846" s="172"/>
      <c r="BU846" s="172"/>
      <c r="BV846" s="172"/>
      <c r="BW846" s="172"/>
      <c r="BX846" s="172"/>
      <c r="BY846" s="172"/>
      <c r="BZ846" s="172"/>
      <c r="CA846" s="172"/>
      <c r="CB846" s="172"/>
      <c r="CC846" s="172"/>
      <c r="CD846" s="172"/>
      <c r="CE846" s="172"/>
      <c r="CF846" s="172"/>
      <c r="CG846" s="172"/>
      <c r="CH846" s="172"/>
      <c r="CI846" s="172"/>
      <c r="CJ846" s="172"/>
      <c r="CK846" s="172"/>
      <c r="CL846" s="172"/>
      <c r="CM846" s="172"/>
      <c r="CN846" s="172"/>
      <c r="CO846" s="172"/>
      <c r="CP846" s="172"/>
      <c r="CQ846" s="172"/>
      <c r="CR846" s="172"/>
      <c r="CS846" s="172"/>
      <c r="CT846" s="172"/>
      <c r="CU846" s="172"/>
      <c r="CV846" s="172"/>
      <c r="CW846" s="172"/>
      <c r="CX846" s="172"/>
      <c r="CY846" s="172"/>
      <c r="CZ846" s="172"/>
      <c r="DA846" s="172"/>
      <c r="DB846" s="172"/>
      <c r="DC846" s="172"/>
      <c r="DD846" s="172"/>
      <c r="DE846" s="172"/>
      <c r="DF846" s="172"/>
      <c r="DG846" s="172"/>
      <c r="DH846" s="172"/>
      <c r="DI846" s="172"/>
    </row>
    <row r="847" spans="1:113" s="225" customFormat="1" hidden="1">
      <c r="A847" s="178" t="s">
        <v>1091</v>
      </c>
      <c r="B847" s="243"/>
      <c r="C847" s="242"/>
      <c r="D847" s="241"/>
      <c r="E847" s="240"/>
      <c r="F847" s="239"/>
      <c r="G847" s="238"/>
      <c r="H847" s="231"/>
      <c r="I847" s="237"/>
      <c r="J847" s="236"/>
      <c r="K847" s="236"/>
      <c r="L847" s="236"/>
      <c r="M847" s="236"/>
      <c r="N847" s="236"/>
      <c r="O847" s="236"/>
      <c r="P847" s="236"/>
      <c r="Q847" s="236"/>
      <c r="R847" s="236"/>
      <c r="S847" s="236"/>
      <c r="T847" s="236"/>
      <c r="U847" s="236"/>
      <c r="V847" s="236"/>
      <c r="W847" s="236"/>
      <c r="X847" s="236"/>
      <c r="Y847" s="236"/>
      <c r="Z847" s="236"/>
      <c r="AA847" s="236"/>
      <c r="AB847" s="236"/>
      <c r="AC847" s="236"/>
      <c r="AD847" s="236"/>
      <c r="AE847" s="236"/>
      <c r="AF847" s="236"/>
      <c r="AG847" s="236"/>
      <c r="AH847" s="236"/>
      <c r="AI847" s="236"/>
      <c r="AJ847" s="236"/>
      <c r="AK847" s="236"/>
      <c r="AL847" s="236"/>
      <c r="AM847" s="236"/>
      <c r="AN847" s="236"/>
      <c r="AO847" s="236"/>
      <c r="AP847" s="236"/>
      <c r="AQ847" s="236"/>
      <c r="AR847" s="236"/>
      <c r="AS847" s="177">
        <f t="shared" si="16"/>
        <v>0</v>
      </c>
      <c r="AT847" s="172"/>
      <c r="AU847" s="173"/>
      <c r="AV847" s="173"/>
      <c r="AW847" s="173"/>
      <c r="AX847" s="172"/>
      <c r="AY847" s="172"/>
      <c r="AZ847" s="172"/>
      <c r="BA847" s="172"/>
      <c r="BB847" s="172"/>
      <c r="BC847" s="172"/>
      <c r="BD847" s="172"/>
      <c r="BE847" s="172"/>
      <c r="BF847" s="172"/>
      <c r="BG847" s="172"/>
      <c r="BH847" s="172"/>
      <c r="BI847" s="172"/>
      <c r="BJ847" s="172"/>
      <c r="BK847" s="172"/>
      <c r="BL847" s="172"/>
      <c r="BM847" s="172"/>
      <c r="BN847" s="172"/>
      <c r="BO847" s="172"/>
      <c r="BP847" s="172"/>
      <c r="BQ847" s="172"/>
      <c r="BR847" s="172"/>
      <c r="BS847" s="172"/>
      <c r="BT847" s="172"/>
      <c r="BU847" s="172"/>
      <c r="BV847" s="172"/>
      <c r="BW847" s="172"/>
      <c r="BX847" s="172"/>
      <c r="BY847" s="172"/>
      <c r="BZ847" s="172"/>
      <c r="CA847" s="172"/>
      <c r="CB847" s="172"/>
      <c r="CC847" s="172"/>
      <c r="CD847" s="172"/>
      <c r="CE847" s="172"/>
      <c r="CF847" s="172"/>
      <c r="CG847" s="172"/>
      <c r="CH847" s="172"/>
      <c r="CI847" s="172"/>
      <c r="CJ847" s="172"/>
      <c r="CK847" s="172"/>
      <c r="CL847" s="172"/>
      <c r="CM847" s="172"/>
      <c r="CN847" s="172"/>
      <c r="CO847" s="172"/>
      <c r="CP847" s="172"/>
      <c r="CQ847" s="172"/>
      <c r="CR847" s="172"/>
      <c r="CS847" s="172"/>
      <c r="CT847" s="172"/>
      <c r="CU847" s="172"/>
      <c r="CV847" s="172"/>
      <c r="CW847" s="172"/>
      <c r="CX847" s="172"/>
      <c r="CY847" s="172"/>
      <c r="CZ847" s="172"/>
      <c r="DA847" s="172"/>
      <c r="DB847" s="172"/>
      <c r="DC847" s="172"/>
      <c r="DD847" s="172"/>
      <c r="DE847" s="172"/>
      <c r="DF847" s="172"/>
      <c r="DG847" s="172"/>
      <c r="DH847" s="172"/>
      <c r="DI847" s="172"/>
    </row>
    <row r="848" spans="1:113" s="225" customFormat="1" hidden="1">
      <c r="A848" s="178" t="s">
        <v>1092</v>
      </c>
      <c r="B848" s="243"/>
      <c r="C848" s="242"/>
      <c r="D848" s="241"/>
      <c r="E848" s="240"/>
      <c r="F848" s="239"/>
      <c r="G848" s="238"/>
      <c r="H848" s="231"/>
      <c r="I848" s="237"/>
      <c r="J848" s="236"/>
      <c r="K848" s="236"/>
      <c r="L848" s="236"/>
      <c r="M848" s="236"/>
      <c r="N848" s="236"/>
      <c r="O848" s="236"/>
      <c r="P848" s="236"/>
      <c r="Q848" s="236"/>
      <c r="R848" s="236"/>
      <c r="S848" s="236"/>
      <c r="T848" s="236"/>
      <c r="U848" s="236"/>
      <c r="V848" s="236"/>
      <c r="W848" s="236"/>
      <c r="X848" s="236"/>
      <c r="Y848" s="236"/>
      <c r="Z848" s="236"/>
      <c r="AA848" s="236"/>
      <c r="AB848" s="236"/>
      <c r="AC848" s="236"/>
      <c r="AD848" s="236"/>
      <c r="AE848" s="236"/>
      <c r="AF848" s="236"/>
      <c r="AG848" s="236"/>
      <c r="AH848" s="236"/>
      <c r="AI848" s="236"/>
      <c r="AJ848" s="236"/>
      <c r="AK848" s="236"/>
      <c r="AL848" s="236"/>
      <c r="AM848" s="236"/>
      <c r="AN848" s="236"/>
      <c r="AO848" s="236"/>
      <c r="AP848" s="236"/>
      <c r="AQ848" s="236"/>
      <c r="AR848" s="236"/>
      <c r="AS848" s="177">
        <f t="shared" si="16"/>
        <v>0</v>
      </c>
      <c r="AT848" s="172"/>
      <c r="AU848" s="173"/>
      <c r="AV848" s="173"/>
      <c r="AW848" s="173"/>
      <c r="AX848" s="172"/>
      <c r="AY848" s="172"/>
      <c r="AZ848" s="172"/>
      <c r="BA848" s="172"/>
      <c r="BB848" s="172"/>
      <c r="BC848" s="172"/>
      <c r="BD848" s="172"/>
      <c r="BE848" s="172"/>
      <c r="BF848" s="172"/>
      <c r="BG848" s="172"/>
      <c r="BH848" s="172"/>
      <c r="BI848" s="172"/>
      <c r="BJ848" s="172"/>
      <c r="BK848" s="172"/>
      <c r="BL848" s="172"/>
      <c r="BM848" s="172"/>
      <c r="BN848" s="172"/>
      <c r="BO848" s="172"/>
      <c r="BP848" s="172"/>
      <c r="BQ848" s="172"/>
      <c r="BR848" s="172"/>
      <c r="BS848" s="172"/>
      <c r="BT848" s="172"/>
      <c r="BU848" s="172"/>
      <c r="BV848" s="172"/>
      <c r="BW848" s="172"/>
      <c r="BX848" s="172"/>
      <c r="BY848" s="172"/>
      <c r="BZ848" s="172"/>
      <c r="CA848" s="172"/>
      <c r="CB848" s="172"/>
      <c r="CC848" s="172"/>
      <c r="CD848" s="172"/>
      <c r="CE848" s="172"/>
      <c r="CF848" s="172"/>
      <c r="CG848" s="172"/>
      <c r="CH848" s="172"/>
      <c r="CI848" s="172"/>
      <c r="CJ848" s="172"/>
      <c r="CK848" s="172"/>
      <c r="CL848" s="172"/>
      <c r="CM848" s="172"/>
      <c r="CN848" s="172"/>
      <c r="CO848" s="172"/>
      <c r="CP848" s="172"/>
      <c r="CQ848" s="172"/>
      <c r="CR848" s="172"/>
      <c r="CS848" s="172"/>
      <c r="CT848" s="172"/>
      <c r="CU848" s="172"/>
      <c r="CV848" s="172"/>
      <c r="CW848" s="172"/>
      <c r="CX848" s="172"/>
      <c r="CY848" s="172"/>
      <c r="CZ848" s="172"/>
      <c r="DA848" s="172"/>
      <c r="DB848" s="172"/>
      <c r="DC848" s="172"/>
      <c r="DD848" s="172"/>
      <c r="DE848" s="172"/>
      <c r="DF848" s="172"/>
      <c r="DG848" s="172"/>
      <c r="DH848" s="172"/>
      <c r="DI848" s="172"/>
    </row>
    <row r="849" spans="1:113" s="225" customFormat="1" hidden="1">
      <c r="A849" s="178" t="s">
        <v>1093</v>
      </c>
      <c r="B849" s="243"/>
      <c r="C849" s="242"/>
      <c r="D849" s="241"/>
      <c r="E849" s="240"/>
      <c r="F849" s="239"/>
      <c r="G849" s="238"/>
      <c r="H849" s="231"/>
      <c r="I849" s="237"/>
      <c r="J849" s="236"/>
      <c r="K849" s="236"/>
      <c r="L849" s="236"/>
      <c r="M849" s="236"/>
      <c r="N849" s="236"/>
      <c r="O849" s="236"/>
      <c r="P849" s="236"/>
      <c r="Q849" s="236"/>
      <c r="R849" s="236"/>
      <c r="S849" s="236"/>
      <c r="T849" s="236"/>
      <c r="U849" s="236"/>
      <c r="V849" s="236"/>
      <c r="W849" s="236"/>
      <c r="X849" s="236"/>
      <c r="Y849" s="236"/>
      <c r="Z849" s="236"/>
      <c r="AA849" s="236"/>
      <c r="AB849" s="236"/>
      <c r="AC849" s="236"/>
      <c r="AD849" s="236"/>
      <c r="AE849" s="236"/>
      <c r="AF849" s="236"/>
      <c r="AG849" s="236"/>
      <c r="AH849" s="236"/>
      <c r="AI849" s="236"/>
      <c r="AJ849" s="236"/>
      <c r="AK849" s="236"/>
      <c r="AL849" s="236"/>
      <c r="AM849" s="236"/>
      <c r="AN849" s="236"/>
      <c r="AO849" s="236"/>
      <c r="AP849" s="236"/>
      <c r="AQ849" s="236"/>
      <c r="AR849" s="236"/>
      <c r="AS849" s="177">
        <f t="shared" si="16"/>
        <v>0</v>
      </c>
      <c r="AT849" s="172"/>
      <c r="AU849" s="173"/>
      <c r="AV849" s="173"/>
      <c r="AW849" s="173"/>
      <c r="AX849" s="172"/>
      <c r="AY849" s="172"/>
      <c r="AZ849" s="172"/>
      <c r="BA849" s="172"/>
      <c r="BB849" s="172"/>
      <c r="BC849" s="172"/>
      <c r="BD849" s="172"/>
      <c r="BE849" s="172"/>
      <c r="BF849" s="172"/>
      <c r="BG849" s="172"/>
      <c r="BH849" s="172"/>
      <c r="BI849" s="172"/>
      <c r="BJ849" s="172"/>
      <c r="BK849" s="172"/>
      <c r="BL849" s="172"/>
      <c r="BM849" s="172"/>
      <c r="BN849" s="172"/>
      <c r="BO849" s="172"/>
      <c r="BP849" s="172"/>
      <c r="BQ849" s="172"/>
      <c r="BR849" s="172"/>
      <c r="BS849" s="172"/>
      <c r="BT849" s="172"/>
      <c r="BU849" s="172"/>
      <c r="BV849" s="172"/>
      <c r="BW849" s="172"/>
      <c r="BX849" s="172"/>
      <c r="BY849" s="172"/>
      <c r="BZ849" s="172"/>
      <c r="CA849" s="172"/>
      <c r="CB849" s="172"/>
      <c r="CC849" s="172"/>
      <c r="CD849" s="172"/>
      <c r="CE849" s="172"/>
      <c r="CF849" s="172"/>
      <c r="CG849" s="172"/>
      <c r="CH849" s="172"/>
      <c r="CI849" s="172"/>
      <c r="CJ849" s="172"/>
      <c r="CK849" s="172"/>
      <c r="CL849" s="172"/>
      <c r="CM849" s="172"/>
      <c r="CN849" s="172"/>
      <c r="CO849" s="172"/>
      <c r="CP849" s="172"/>
      <c r="CQ849" s="172"/>
      <c r="CR849" s="172"/>
      <c r="CS849" s="172"/>
      <c r="CT849" s="172"/>
      <c r="CU849" s="172"/>
      <c r="CV849" s="172"/>
      <c r="CW849" s="172"/>
      <c r="CX849" s="172"/>
      <c r="CY849" s="172"/>
      <c r="CZ849" s="172"/>
      <c r="DA849" s="172"/>
      <c r="DB849" s="172"/>
      <c r="DC849" s="172"/>
      <c r="DD849" s="172"/>
      <c r="DE849" s="172"/>
      <c r="DF849" s="172"/>
      <c r="DG849" s="172"/>
      <c r="DH849" s="172"/>
      <c r="DI849" s="172"/>
    </row>
    <row r="850" spans="1:113" s="225" customFormat="1" hidden="1">
      <c r="A850" s="178" t="s">
        <v>1094</v>
      </c>
      <c r="B850" s="243"/>
      <c r="C850" s="242"/>
      <c r="D850" s="241"/>
      <c r="E850" s="240"/>
      <c r="F850" s="239"/>
      <c r="G850" s="238"/>
      <c r="H850" s="231"/>
      <c r="I850" s="237"/>
      <c r="J850" s="236"/>
      <c r="K850" s="236"/>
      <c r="L850" s="236"/>
      <c r="M850" s="236"/>
      <c r="N850" s="236"/>
      <c r="O850" s="236"/>
      <c r="P850" s="236"/>
      <c r="Q850" s="236"/>
      <c r="R850" s="236"/>
      <c r="S850" s="236"/>
      <c r="T850" s="236"/>
      <c r="U850" s="236"/>
      <c r="V850" s="236"/>
      <c r="W850" s="236"/>
      <c r="X850" s="236"/>
      <c r="Y850" s="236"/>
      <c r="Z850" s="236"/>
      <c r="AA850" s="236"/>
      <c r="AB850" s="236"/>
      <c r="AC850" s="236"/>
      <c r="AD850" s="236"/>
      <c r="AE850" s="236"/>
      <c r="AF850" s="236"/>
      <c r="AG850" s="236"/>
      <c r="AH850" s="236"/>
      <c r="AI850" s="236"/>
      <c r="AJ850" s="236"/>
      <c r="AK850" s="236"/>
      <c r="AL850" s="236"/>
      <c r="AM850" s="236"/>
      <c r="AN850" s="236"/>
      <c r="AO850" s="236"/>
      <c r="AP850" s="236"/>
      <c r="AQ850" s="236"/>
      <c r="AR850" s="236"/>
      <c r="AS850" s="177">
        <f t="shared" si="16"/>
        <v>0</v>
      </c>
      <c r="AT850" s="172"/>
      <c r="AU850" s="173"/>
      <c r="AV850" s="173"/>
      <c r="AW850" s="173"/>
      <c r="AX850" s="172"/>
      <c r="AY850" s="172"/>
      <c r="AZ850" s="172"/>
      <c r="BA850" s="172"/>
      <c r="BB850" s="172"/>
      <c r="BC850" s="172"/>
      <c r="BD850" s="172"/>
      <c r="BE850" s="172"/>
      <c r="BF850" s="172"/>
      <c r="BG850" s="172"/>
      <c r="BH850" s="172"/>
      <c r="BI850" s="172"/>
      <c r="BJ850" s="172"/>
      <c r="BK850" s="172"/>
      <c r="BL850" s="172"/>
      <c r="BM850" s="172"/>
      <c r="BN850" s="172"/>
      <c r="BO850" s="172"/>
      <c r="BP850" s="172"/>
      <c r="BQ850" s="172"/>
      <c r="BR850" s="172"/>
      <c r="BS850" s="172"/>
      <c r="BT850" s="172"/>
      <c r="BU850" s="172"/>
      <c r="BV850" s="172"/>
      <c r="BW850" s="172"/>
      <c r="BX850" s="172"/>
      <c r="BY850" s="172"/>
      <c r="BZ850" s="172"/>
      <c r="CA850" s="172"/>
      <c r="CB850" s="172"/>
      <c r="CC850" s="172"/>
      <c r="CD850" s="172"/>
      <c r="CE850" s="172"/>
      <c r="CF850" s="172"/>
      <c r="CG850" s="172"/>
      <c r="CH850" s="172"/>
      <c r="CI850" s="172"/>
      <c r="CJ850" s="172"/>
      <c r="CK850" s="172"/>
      <c r="CL850" s="172"/>
      <c r="CM850" s="172"/>
      <c r="CN850" s="172"/>
      <c r="CO850" s="172"/>
      <c r="CP850" s="172"/>
      <c r="CQ850" s="172"/>
      <c r="CR850" s="172"/>
      <c r="CS850" s="172"/>
      <c r="CT850" s="172"/>
      <c r="CU850" s="172"/>
      <c r="CV850" s="172"/>
      <c r="CW850" s="172"/>
      <c r="CX850" s="172"/>
      <c r="CY850" s="172"/>
      <c r="CZ850" s="172"/>
      <c r="DA850" s="172"/>
      <c r="DB850" s="172"/>
      <c r="DC850" s="172"/>
      <c r="DD850" s="172"/>
      <c r="DE850" s="172"/>
      <c r="DF850" s="172"/>
      <c r="DG850" s="172"/>
      <c r="DH850" s="172"/>
      <c r="DI850" s="172"/>
    </row>
    <row r="851" spans="1:113" s="225" customFormat="1" hidden="1">
      <c r="A851" s="178" t="s">
        <v>1095</v>
      </c>
      <c r="B851" s="243"/>
      <c r="C851" s="242"/>
      <c r="D851" s="241"/>
      <c r="E851" s="240"/>
      <c r="F851" s="239"/>
      <c r="G851" s="238"/>
      <c r="H851" s="231"/>
      <c r="I851" s="237"/>
      <c r="J851" s="236"/>
      <c r="K851" s="236"/>
      <c r="L851" s="236"/>
      <c r="M851" s="236"/>
      <c r="N851" s="236"/>
      <c r="O851" s="236"/>
      <c r="P851" s="236"/>
      <c r="Q851" s="236"/>
      <c r="R851" s="236"/>
      <c r="S851" s="236"/>
      <c r="T851" s="236"/>
      <c r="U851" s="236"/>
      <c r="V851" s="236"/>
      <c r="W851" s="236"/>
      <c r="X851" s="236"/>
      <c r="Y851" s="236"/>
      <c r="Z851" s="236"/>
      <c r="AA851" s="236"/>
      <c r="AB851" s="236"/>
      <c r="AC851" s="236"/>
      <c r="AD851" s="236"/>
      <c r="AE851" s="236"/>
      <c r="AF851" s="236"/>
      <c r="AG851" s="236"/>
      <c r="AH851" s="236"/>
      <c r="AI851" s="236"/>
      <c r="AJ851" s="236"/>
      <c r="AK851" s="236"/>
      <c r="AL851" s="236"/>
      <c r="AM851" s="236"/>
      <c r="AN851" s="236"/>
      <c r="AO851" s="236"/>
      <c r="AP851" s="236"/>
      <c r="AQ851" s="236"/>
      <c r="AR851" s="236"/>
      <c r="AS851" s="177">
        <f t="shared" si="16"/>
        <v>0</v>
      </c>
      <c r="AT851" s="172"/>
      <c r="AU851" s="173"/>
      <c r="AV851" s="173"/>
      <c r="AW851" s="173"/>
      <c r="AX851" s="172"/>
      <c r="AY851" s="172"/>
      <c r="AZ851" s="172"/>
      <c r="BA851" s="172"/>
      <c r="BB851" s="172"/>
      <c r="BC851" s="172"/>
      <c r="BD851" s="172"/>
      <c r="BE851" s="172"/>
      <c r="BF851" s="172"/>
      <c r="BG851" s="172"/>
      <c r="BH851" s="172"/>
      <c r="BI851" s="172"/>
      <c r="BJ851" s="172"/>
      <c r="BK851" s="172"/>
      <c r="BL851" s="172"/>
      <c r="BM851" s="172"/>
      <c r="BN851" s="172"/>
      <c r="BO851" s="172"/>
      <c r="BP851" s="172"/>
      <c r="BQ851" s="172"/>
      <c r="BR851" s="172"/>
      <c r="BS851" s="172"/>
      <c r="BT851" s="172"/>
      <c r="BU851" s="172"/>
      <c r="BV851" s="172"/>
      <c r="BW851" s="172"/>
      <c r="BX851" s="172"/>
      <c r="BY851" s="172"/>
      <c r="BZ851" s="172"/>
      <c r="CA851" s="172"/>
      <c r="CB851" s="172"/>
      <c r="CC851" s="172"/>
      <c r="CD851" s="172"/>
      <c r="CE851" s="172"/>
      <c r="CF851" s="172"/>
      <c r="CG851" s="172"/>
      <c r="CH851" s="172"/>
      <c r="CI851" s="172"/>
      <c r="CJ851" s="172"/>
      <c r="CK851" s="172"/>
      <c r="CL851" s="172"/>
      <c r="CM851" s="172"/>
      <c r="CN851" s="172"/>
      <c r="CO851" s="172"/>
      <c r="CP851" s="172"/>
      <c r="CQ851" s="172"/>
      <c r="CR851" s="172"/>
      <c r="CS851" s="172"/>
      <c r="CT851" s="172"/>
      <c r="CU851" s="172"/>
      <c r="CV851" s="172"/>
      <c r="CW851" s="172"/>
      <c r="CX851" s="172"/>
      <c r="CY851" s="172"/>
      <c r="CZ851" s="172"/>
      <c r="DA851" s="172"/>
      <c r="DB851" s="172"/>
      <c r="DC851" s="172"/>
      <c r="DD851" s="172"/>
      <c r="DE851" s="172"/>
      <c r="DF851" s="172"/>
      <c r="DG851" s="172"/>
      <c r="DH851" s="172"/>
      <c r="DI851" s="172"/>
    </row>
    <row r="852" spans="1:113" s="225" customFormat="1" hidden="1">
      <c r="A852" s="178" t="s">
        <v>1096</v>
      </c>
      <c r="B852" s="243"/>
      <c r="C852" s="242"/>
      <c r="D852" s="241"/>
      <c r="E852" s="240"/>
      <c r="F852" s="239"/>
      <c r="G852" s="238"/>
      <c r="H852" s="231"/>
      <c r="I852" s="237"/>
      <c r="J852" s="236"/>
      <c r="K852" s="236"/>
      <c r="L852" s="236"/>
      <c r="M852" s="236"/>
      <c r="N852" s="236"/>
      <c r="O852" s="236"/>
      <c r="P852" s="236"/>
      <c r="Q852" s="236"/>
      <c r="R852" s="236"/>
      <c r="S852" s="236"/>
      <c r="T852" s="236"/>
      <c r="U852" s="236"/>
      <c r="V852" s="236"/>
      <c r="W852" s="236"/>
      <c r="X852" s="236"/>
      <c r="Y852" s="236"/>
      <c r="Z852" s="236"/>
      <c r="AA852" s="236"/>
      <c r="AB852" s="236"/>
      <c r="AC852" s="236"/>
      <c r="AD852" s="236"/>
      <c r="AE852" s="236"/>
      <c r="AF852" s="236"/>
      <c r="AG852" s="236"/>
      <c r="AH852" s="236"/>
      <c r="AI852" s="236"/>
      <c r="AJ852" s="236"/>
      <c r="AK852" s="236"/>
      <c r="AL852" s="236"/>
      <c r="AM852" s="236"/>
      <c r="AN852" s="236"/>
      <c r="AO852" s="236"/>
      <c r="AP852" s="236"/>
      <c r="AQ852" s="236"/>
      <c r="AR852" s="236"/>
      <c r="AS852" s="177">
        <f t="shared" si="16"/>
        <v>0</v>
      </c>
      <c r="AT852" s="172"/>
      <c r="AU852" s="173"/>
      <c r="AV852" s="173"/>
      <c r="AW852" s="173"/>
      <c r="AX852" s="172"/>
      <c r="AY852" s="172"/>
      <c r="AZ852" s="172"/>
      <c r="BA852" s="172"/>
      <c r="BB852" s="172"/>
      <c r="BC852" s="172"/>
      <c r="BD852" s="172"/>
      <c r="BE852" s="172"/>
      <c r="BF852" s="172"/>
      <c r="BG852" s="172"/>
      <c r="BH852" s="172"/>
      <c r="BI852" s="172"/>
      <c r="BJ852" s="172"/>
      <c r="BK852" s="172"/>
      <c r="BL852" s="172"/>
      <c r="BM852" s="172"/>
      <c r="BN852" s="172"/>
      <c r="BO852" s="172"/>
      <c r="BP852" s="172"/>
      <c r="BQ852" s="172"/>
      <c r="BR852" s="172"/>
      <c r="BS852" s="172"/>
      <c r="BT852" s="172"/>
      <c r="BU852" s="172"/>
      <c r="BV852" s="172"/>
      <c r="BW852" s="172"/>
      <c r="BX852" s="172"/>
      <c r="BY852" s="172"/>
      <c r="BZ852" s="172"/>
      <c r="CA852" s="172"/>
      <c r="CB852" s="172"/>
      <c r="CC852" s="172"/>
      <c r="CD852" s="172"/>
      <c r="CE852" s="172"/>
      <c r="CF852" s="172"/>
      <c r="CG852" s="172"/>
      <c r="CH852" s="172"/>
      <c r="CI852" s="172"/>
      <c r="CJ852" s="172"/>
      <c r="CK852" s="172"/>
      <c r="CL852" s="172"/>
      <c r="CM852" s="172"/>
      <c r="CN852" s="172"/>
      <c r="CO852" s="172"/>
      <c r="CP852" s="172"/>
      <c r="CQ852" s="172"/>
      <c r="CR852" s="172"/>
      <c r="CS852" s="172"/>
      <c r="CT852" s="172"/>
      <c r="CU852" s="172"/>
      <c r="CV852" s="172"/>
      <c r="CW852" s="172"/>
      <c r="CX852" s="172"/>
      <c r="CY852" s="172"/>
      <c r="CZ852" s="172"/>
      <c r="DA852" s="172"/>
      <c r="DB852" s="172"/>
      <c r="DC852" s="172"/>
      <c r="DD852" s="172"/>
      <c r="DE852" s="172"/>
      <c r="DF852" s="172"/>
      <c r="DG852" s="172"/>
      <c r="DH852" s="172"/>
      <c r="DI852" s="172"/>
    </row>
    <row r="853" spans="1:113" s="225" customFormat="1" hidden="1">
      <c r="A853" s="178" t="s">
        <v>1097</v>
      </c>
      <c r="B853" s="243"/>
      <c r="C853" s="242"/>
      <c r="D853" s="241"/>
      <c r="E853" s="240"/>
      <c r="F853" s="239"/>
      <c r="G853" s="238"/>
      <c r="H853" s="231"/>
      <c r="I853" s="237"/>
      <c r="J853" s="236"/>
      <c r="K853" s="236"/>
      <c r="L853" s="236"/>
      <c r="M853" s="236"/>
      <c r="N853" s="236"/>
      <c r="O853" s="236"/>
      <c r="P853" s="236"/>
      <c r="Q853" s="236"/>
      <c r="R853" s="236"/>
      <c r="S853" s="236"/>
      <c r="T853" s="236"/>
      <c r="U853" s="236"/>
      <c r="V853" s="236"/>
      <c r="W853" s="236"/>
      <c r="X853" s="236"/>
      <c r="Y853" s="236"/>
      <c r="Z853" s="236"/>
      <c r="AA853" s="236"/>
      <c r="AB853" s="236"/>
      <c r="AC853" s="236"/>
      <c r="AD853" s="236"/>
      <c r="AE853" s="236"/>
      <c r="AF853" s="236"/>
      <c r="AG853" s="236"/>
      <c r="AH853" s="236"/>
      <c r="AI853" s="236"/>
      <c r="AJ853" s="236"/>
      <c r="AK853" s="236"/>
      <c r="AL853" s="236"/>
      <c r="AM853" s="236"/>
      <c r="AN853" s="236"/>
      <c r="AO853" s="236"/>
      <c r="AP853" s="236"/>
      <c r="AQ853" s="236"/>
      <c r="AR853" s="236"/>
      <c r="AS853" s="177">
        <f t="shared" si="16"/>
        <v>0</v>
      </c>
      <c r="AT853" s="172"/>
      <c r="AU853" s="173"/>
      <c r="AV853" s="173"/>
      <c r="AW853" s="173"/>
      <c r="AX853" s="172"/>
      <c r="AY853" s="172"/>
      <c r="AZ853" s="172"/>
      <c r="BA853" s="172"/>
      <c r="BB853" s="172"/>
      <c r="BC853" s="172"/>
      <c r="BD853" s="172"/>
      <c r="BE853" s="172"/>
      <c r="BF853" s="172"/>
      <c r="BG853" s="172"/>
      <c r="BH853" s="172"/>
      <c r="BI853" s="172"/>
      <c r="BJ853" s="172"/>
      <c r="BK853" s="172"/>
      <c r="BL853" s="172"/>
      <c r="BM853" s="172"/>
      <c r="BN853" s="172"/>
      <c r="BO853" s="172"/>
      <c r="BP853" s="172"/>
      <c r="BQ853" s="172"/>
      <c r="BR853" s="172"/>
      <c r="BS853" s="172"/>
      <c r="BT853" s="172"/>
      <c r="BU853" s="172"/>
      <c r="BV853" s="172"/>
      <c r="BW853" s="172"/>
      <c r="BX853" s="172"/>
      <c r="BY853" s="172"/>
      <c r="BZ853" s="172"/>
      <c r="CA853" s="172"/>
      <c r="CB853" s="172"/>
      <c r="CC853" s="172"/>
      <c r="CD853" s="172"/>
      <c r="CE853" s="172"/>
      <c r="CF853" s="172"/>
      <c r="CG853" s="172"/>
      <c r="CH853" s="172"/>
      <c r="CI853" s="172"/>
      <c r="CJ853" s="172"/>
      <c r="CK853" s="172"/>
      <c r="CL853" s="172"/>
      <c r="CM853" s="172"/>
      <c r="CN853" s="172"/>
      <c r="CO853" s="172"/>
      <c r="CP853" s="172"/>
      <c r="CQ853" s="172"/>
      <c r="CR853" s="172"/>
      <c r="CS853" s="172"/>
      <c r="CT853" s="172"/>
      <c r="CU853" s="172"/>
      <c r="CV853" s="172"/>
      <c r="CW853" s="172"/>
      <c r="CX853" s="172"/>
      <c r="CY853" s="172"/>
      <c r="CZ853" s="172"/>
      <c r="DA853" s="172"/>
      <c r="DB853" s="172"/>
      <c r="DC853" s="172"/>
      <c r="DD853" s="172"/>
      <c r="DE853" s="172"/>
      <c r="DF853" s="172"/>
      <c r="DG853" s="172"/>
      <c r="DH853" s="172"/>
      <c r="DI853" s="172"/>
    </row>
    <row r="854" spans="1:113" s="225" customFormat="1" hidden="1">
      <c r="A854" s="178" t="s">
        <v>1098</v>
      </c>
      <c r="B854" s="243"/>
      <c r="C854" s="242"/>
      <c r="D854" s="241"/>
      <c r="E854" s="240"/>
      <c r="F854" s="239"/>
      <c r="G854" s="238"/>
      <c r="H854" s="231"/>
      <c r="I854" s="237"/>
      <c r="J854" s="236"/>
      <c r="K854" s="236"/>
      <c r="L854" s="236"/>
      <c r="M854" s="236"/>
      <c r="N854" s="236"/>
      <c r="O854" s="236"/>
      <c r="P854" s="236"/>
      <c r="Q854" s="236"/>
      <c r="R854" s="236"/>
      <c r="S854" s="236"/>
      <c r="T854" s="236"/>
      <c r="U854" s="236"/>
      <c r="V854" s="236"/>
      <c r="W854" s="236"/>
      <c r="X854" s="236"/>
      <c r="Y854" s="236"/>
      <c r="Z854" s="236"/>
      <c r="AA854" s="236"/>
      <c r="AB854" s="236"/>
      <c r="AC854" s="236"/>
      <c r="AD854" s="236"/>
      <c r="AE854" s="236"/>
      <c r="AF854" s="236"/>
      <c r="AG854" s="236"/>
      <c r="AH854" s="236"/>
      <c r="AI854" s="236"/>
      <c r="AJ854" s="236"/>
      <c r="AK854" s="236"/>
      <c r="AL854" s="236"/>
      <c r="AM854" s="236"/>
      <c r="AN854" s="236"/>
      <c r="AO854" s="236"/>
      <c r="AP854" s="236"/>
      <c r="AQ854" s="236"/>
      <c r="AR854" s="236"/>
      <c r="AS854" s="177">
        <f t="shared" si="16"/>
        <v>0</v>
      </c>
      <c r="AT854" s="172"/>
      <c r="AU854" s="173"/>
      <c r="AV854" s="173"/>
      <c r="AW854" s="173"/>
      <c r="AX854" s="172"/>
      <c r="AY854" s="172"/>
      <c r="AZ854" s="172"/>
      <c r="BA854" s="172"/>
      <c r="BB854" s="172"/>
      <c r="BC854" s="172"/>
      <c r="BD854" s="172"/>
      <c r="BE854" s="172"/>
      <c r="BF854" s="172"/>
      <c r="BG854" s="172"/>
      <c r="BH854" s="172"/>
      <c r="BI854" s="172"/>
      <c r="BJ854" s="172"/>
      <c r="BK854" s="172"/>
      <c r="BL854" s="172"/>
      <c r="BM854" s="172"/>
      <c r="BN854" s="172"/>
      <c r="BO854" s="172"/>
      <c r="BP854" s="172"/>
      <c r="BQ854" s="172"/>
      <c r="BR854" s="172"/>
      <c r="BS854" s="172"/>
      <c r="BT854" s="172"/>
      <c r="BU854" s="172"/>
      <c r="BV854" s="172"/>
      <c r="BW854" s="172"/>
      <c r="BX854" s="172"/>
      <c r="BY854" s="172"/>
      <c r="BZ854" s="172"/>
      <c r="CA854" s="172"/>
      <c r="CB854" s="172"/>
      <c r="CC854" s="172"/>
      <c r="CD854" s="172"/>
      <c r="CE854" s="172"/>
      <c r="CF854" s="172"/>
      <c r="CG854" s="172"/>
      <c r="CH854" s="172"/>
      <c r="CI854" s="172"/>
      <c r="CJ854" s="172"/>
      <c r="CK854" s="172"/>
      <c r="CL854" s="172"/>
      <c r="CM854" s="172"/>
      <c r="CN854" s="172"/>
      <c r="CO854" s="172"/>
      <c r="CP854" s="172"/>
      <c r="CQ854" s="172"/>
      <c r="CR854" s="172"/>
      <c r="CS854" s="172"/>
      <c r="CT854" s="172"/>
      <c r="CU854" s="172"/>
      <c r="CV854" s="172"/>
      <c r="CW854" s="172"/>
      <c r="CX854" s="172"/>
      <c r="CY854" s="172"/>
      <c r="CZ854" s="172"/>
      <c r="DA854" s="172"/>
      <c r="DB854" s="172"/>
      <c r="DC854" s="172"/>
      <c r="DD854" s="172"/>
      <c r="DE854" s="172"/>
      <c r="DF854" s="172"/>
      <c r="DG854" s="172"/>
      <c r="DH854" s="172"/>
      <c r="DI854" s="172"/>
    </row>
    <row r="855" spans="1:113" s="225" customFormat="1" hidden="1">
      <c r="A855" s="178" t="s">
        <v>1099</v>
      </c>
      <c r="B855" s="243"/>
      <c r="C855" s="242"/>
      <c r="D855" s="241"/>
      <c r="E855" s="240"/>
      <c r="F855" s="239"/>
      <c r="G855" s="238"/>
      <c r="H855" s="231"/>
      <c r="I855" s="237"/>
      <c r="J855" s="236"/>
      <c r="K855" s="236"/>
      <c r="L855" s="236"/>
      <c r="M855" s="236"/>
      <c r="N855" s="236"/>
      <c r="O855" s="236"/>
      <c r="P855" s="236"/>
      <c r="Q855" s="236"/>
      <c r="R855" s="236"/>
      <c r="S855" s="236"/>
      <c r="T855" s="236"/>
      <c r="U855" s="236"/>
      <c r="V855" s="236"/>
      <c r="W855" s="236"/>
      <c r="X855" s="236"/>
      <c r="Y855" s="236"/>
      <c r="Z855" s="236"/>
      <c r="AA855" s="236"/>
      <c r="AB855" s="236"/>
      <c r="AC855" s="236"/>
      <c r="AD855" s="236"/>
      <c r="AE855" s="236"/>
      <c r="AF855" s="236"/>
      <c r="AG855" s="236"/>
      <c r="AH855" s="236"/>
      <c r="AI855" s="236"/>
      <c r="AJ855" s="236"/>
      <c r="AK855" s="236"/>
      <c r="AL855" s="236"/>
      <c r="AM855" s="236"/>
      <c r="AN855" s="236"/>
      <c r="AO855" s="236"/>
      <c r="AP855" s="236"/>
      <c r="AQ855" s="236"/>
      <c r="AR855" s="236"/>
      <c r="AS855" s="177">
        <f t="shared" si="16"/>
        <v>0</v>
      </c>
      <c r="AT855" s="172"/>
      <c r="AU855" s="173"/>
      <c r="AV855" s="173"/>
      <c r="AW855" s="173"/>
      <c r="AX855" s="172"/>
      <c r="AY855" s="172"/>
      <c r="AZ855" s="172"/>
      <c r="BA855" s="172"/>
      <c r="BB855" s="172"/>
      <c r="BC855" s="172"/>
      <c r="BD855" s="172"/>
      <c r="BE855" s="172"/>
      <c r="BF855" s="172"/>
      <c r="BG855" s="172"/>
      <c r="BH855" s="172"/>
      <c r="BI855" s="172"/>
      <c r="BJ855" s="172"/>
      <c r="BK855" s="172"/>
      <c r="BL855" s="172"/>
      <c r="BM855" s="172"/>
      <c r="BN855" s="172"/>
      <c r="BO855" s="172"/>
      <c r="BP855" s="172"/>
      <c r="BQ855" s="172"/>
      <c r="BR855" s="172"/>
      <c r="BS855" s="172"/>
      <c r="BT855" s="172"/>
      <c r="BU855" s="172"/>
      <c r="BV855" s="172"/>
      <c r="BW855" s="172"/>
      <c r="BX855" s="172"/>
      <c r="BY855" s="172"/>
      <c r="BZ855" s="172"/>
      <c r="CA855" s="172"/>
      <c r="CB855" s="172"/>
      <c r="CC855" s="172"/>
      <c r="CD855" s="172"/>
      <c r="CE855" s="172"/>
      <c r="CF855" s="172"/>
      <c r="CG855" s="172"/>
      <c r="CH855" s="172"/>
      <c r="CI855" s="172"/>
      <c r="CJ855" s="172"/>
      <c r="CK855" s="172"/>
      <c r="CL855" s="172"/>
      <c r="CM855" s="172"/>
      <c r="CN855" s="172"/>
      <c r="CO855" s="172"/>
      <c r="CP855" s="172"/>
      <c r="CQ855" s="172"/>
      <c r="CR855" s="172"/>
      <c r="CS855" s="172"/>
      <c r="CT855" s="172"/>
      <c r="CU855" s="172"/>
      <c r="CV855" s="172"/>
      <c r="CW855" s="172"/>
      <c r="CX855" s="172"/>
      <c r="CY855" s="172"/>
      <c r="CZ855" s="172"/>
      <c r="DA855" s="172"/>
      <c r="DB855" s="172"/>
      <c r="DC855" s="172"/>
      <c r="DD855" s="172"/>
      <c r="DE855" s="172"/>
      <c r="DF855" s="172"/>
      <c r="DG855" s="172"/>
      <c r="DH855" s="172"/>
      <c r="DI855" s="172"/>
    </row>
    <row r="856" spans="1:113" s="225" customFormat="1" hidden="1">
      <c r="A856" s="178" t="s">
        <v>1100</v>
      </c>
      <c r="B856" s="243"/>
      <c r="C856" s="242"/>
      <c r="D856" s="241"/>
      <c r="E856" s="240"/>
      <c r="F856" s="239"/>
      <c r="G856" s="238"/>
      <c r="H856" s="231"/>
      <c r="I856" s="237"/>
      <c r="J856" s="236"/>
      <c r="K856" s="236"/>
      <c r="L856" s="236"/>
      <c r="M856" s="236"/>
      <c r="N856" s="236"/>
      <c r="O856" s="236"/>
      <c r="P856" s="236"/>
      <c r="Q856" s="236"/>
      <c r="R856" s="236"/>
      <c r="S856" s="236"/>
      <c r="T856" s="236"/>
      <c r="U856" s="236"/>
      <c r="V856" s="236"/>
      <c r="W856" s="236"/>
      <c r="X856" s="236"/>
      <c r="Y856" s="236"/>
      <c r="Z856" s="236"/>
      <c r="AA856" s="236"/>
      <c r="AB856" s="236"/>
      <c r="AC856" s="236"/>
      <c r="AD856" s="236"/>
      <c r="AE856" s="236"/>
      <c r="AF856" s="236"/>
      <c r="AG856" s="236"/>
      <c r="AH856" s="236"/>
      <c r="AI856" s="236"/>
      <c r="AJ856" s="236"/>
      <c r="AK856" s="236"/>
      <c r="AL856" s="236"/>
      <c r="AM856" s="236"/>
      <c r="AN856" s="236"/>
      <c r="AO856" s="236"/>
      <c r="AP856" s="236"/>
      <c r="AQ856" s="236"/>
      <c r="AR856" s="236"/>
      <c r="AS856" s="177">
        <f t="shared" si="16"/>
        <v>0</v>
      </c>
      <c r="AT856" s="172"/>
      <c r="AU856" s="173"/>
      <c r="AV856" s="173"/>
      <c r="AW856" s="173"/>
      <c r="AX856" s="172"/>
      <c r="AY856" s="172"/>
      <c r="AZ856" s="172"/>
      <c r="BA856" s="172"/>
      <c r="BB856" s="172"/>
      <c r="BC856" s="172"/>
      <c r="BD856" s="172"/>
      <c r="BE856" s="172"/>
      <c r="BF856" s="172"/>
      <c r="BG856" s="172"/>
      <c r="BH856" s="172"/>
      <c r="BI856" s="172"/>
      <c r="BJ856" s="172"/>
      <c r="BK856" s="172"/>
      <c r="BL856" s="172"/>
      <c r="BM856" s="172"/>
      <c r="BN856" s="172"/>
      <c r="BO856" s="172"/>
      <c r="BP856" s="172"/>
      <c r="BQ856" s="172"/>
      <c r="BR856" s="172"/>
      <c r="BS856" s="172"/>
      <c r="BT856" s="172"/>
      <c r="BU856" s="172"/>
      <c r="BV856" s="172"/>
      <c r="BW856" s="172"/>
      <c r="BX856" s="172"/>
      <c r="BY856" s="172"/>
      <c r="BZ856" s="172"/>
      <c r="CA856" s="172"/>
      <c r="CB856" s="172"/>
      <c r="CC856" s="172"/>
      <c r="CD856" s="172"/>
      <c r="CE856" s="172"/>
      <c r="CF856" s="172"/>
      <c r="CG856" s="172"/>
      <c r="CH856" s="172"/>
      <c r="CI856" s="172"/>
      <c r="CJ856" s="172"/>
      <c r="CK856" s="172"/>
      <c r="CL856" s="172"/>
      <c r="CM856" s="172"/>
      <c r="CN856" s="172"/>
      <c r="CO856" s="172"/>
      <c r="CP856" s="172"/>
      <c r="CQ856" s="172"/>
      <c r="CR856" s="172"/>
      <c r="CS856" s="172"/>
      <c r="CT856" s="172"/>
      <c r="CU856" s="172"/>
      <c r="CV856" s="172"/>
      <c r="CW856" s="172"/>
      <c r="CX856" s="172"/>
      <c r="CY856" s="172"/>
      <c r="CZ856" s="172"/>
      <c r="DA856" s="172"/>
      <c r="DB856" s="172"/>
      <c r="DC856" s="172"/>
      <c r="DD856" s="172"/>
      <c r="DE856" s="172"/>
      <c r="DF856" s="172"/>
      <c r="DG856" s="172"/>
      <c r="DH856" s="172"/>
      <c r="DI856" s="172"/>
    </row>
    <row r="857" spans="1:113" s="225" customFormat="1" hidden="1">
      <c r="A857" s="178" t="s">
        <v>1101</v>
      </c>
      <c r="B857" s="243"/>
      <c r="C857" s="242"/>
      <c r="D857" s="241"/>
      <c r="E857" s="240"/>
      <c r="F857" s="239"/>
      <c r="G857" s="238"/>
      <c r="H857" s="231"/>
      <c r="I857" s="237"/>
      <c r="J857" s="236"/>
      <c r="K857" s="236"/>
      <c r="L857" s="236"/>
      <c r="M857" s="236"/>
      <c r="N857" s="236"/>
      <c r="O857" s="236"/>
      <c r="P857" s="236"/>
      <c r="Q857" s="236"/>
      <c r="R857" s="236"/>
      <c r="S857" s="236"/>
      <c r="T857" s="236"/>
      <c r="U857" s="236"/>
      <c r="V857" s="236"/>
      <c r="W857" s="236"/>
      <c r="X857" s="236"/>
      <c r="Y857" s="236"/>
      <c r="Z857" s="236"/>
      <c r="AA857" s="236"/>
      <c r="AB857" s="236"/>
      <c r="AC857" s="236"/>
      <c r="AD857" s="236"/>
      <c r="AE857" s="236"/>
      <c r="AF857" s="236"/>
      <c r="AG857" s="236"/>
      <c r="AH857" s="236"/>
      <c r="AI857" s="236"/>
      <c r="AJ857" s="236"/>
      <c r="AK857" s="236"/>
      <c r="AL857" s="236"/>
      <c r="AM857" s="236"/>
      <c r="AN857" s="236"/>
      <c r="AO857" s="236"/>
      <c r="AP857" s="236"/>
      <c r="AQ857" s="236"/>
      <c r="AR857" s="236"/>
      <c r="AS857" s="177">
        <f t="shared" si="16"/>
        <v>0</v>
      </c>
      <c r="AT857" s="172"/>
      <c r="AU857" s="173"/>
      <c r="AV857" s="173"/>
      <c r="AW857" s="173"/>
      <c r="AX857" s="172"/>
      <c r="AY857" s="172"/>
      <c r="AZ857" s="172"/>
      <c r="BA857" s="172"/>
      <c r="BB857" s="172"/>
      <c r="BC857" s="172"/>
      <c r="BD857" s="172"/>
      <c r="BE857" s="172"/>
      <c r="BF857" s="172"/>
      <c r="BG857" s="172"/>
      <c r="BH857" s="172"/>
      <c r="BI857" s="172"/>
      <c r="BJ857" s="172"/>
      <c r="BK857" s="172"/>
      <c r="BL857" s="172"/>
      <c r="BM857" s="172"/>
      <c r="BN857" s="172"/>
      <c r="BO857" s="172"/>
      <c r="BP857" s="172"/>
      <c r="BQ857" s="172"/>
      <c r="BR857" s="172"/>
      <c r="BS857" s="172"/>
      <c r="BT857" s="172"/>
      <c r="BU857" s="172"/>
      <c r="BV857" s="172"/>
      <c r="BW857" s="172"/>
      <c r="BX857" s="172"/>
      <c r="BY857" s="172"/>
      <c r="BZ857" s="172"/>
      <c r="CA857" s="172"/>
      <c r="CB857" s="172"/>
      <c r="CC857" s="172"/>
      <c r="CD857" s="172"/>
      <c r="CE857" s="172"/>
      <c r="CF857" s="172"/>
      <c r="CG857" s="172"/>
      <c r="CH857" s="172"/>
      <c r="CI857" s="172"/>
      <c r="CJ857" s="172"/>
      <c r="CK857" s="172"/>
      <c r="CL857" s="172"/>
      <c r="CM857" s="172"/>
      <c r="CN857" s="172"/>
      <c r="CO857" s="172"/>
      <c r="CP857" s="172"/>
      <c r="CQ857" s="172"/>
      <c r="CR857" s="172"/>
      <c r="CS857" s="172"/>
      <c r="CT857" s="172"/>
      <c r="CU857" s="172"/>
      <c r="CV857" s="172"/>
      <c r="CW857" s="172"/>
      <c r="CX857" s="172"/>
      <c r="CY857" s="172"/>
      <c r="CZ857" s="172"/>
      <c r="DA857" s="172"/>
      <c r="DB857" s="172"/>
      <c r="DC857" s="172"/>
      <c r="DD857" s="172"/>
      <c r="DE857" s="172"/>
      <c r="DF857" s="172"/>
      <c r="DG857" s="172"/>
      <c r="DH857" s="172"/>
      <c r="DI857" s="172"/>
    </row>
    <row r="858" spans="1:113" s="225" customFormat="1" hidden="1">
      <c r="A858" s="178" t="s">
        <v>1102</v>
      </c>
      <c r="B858" s="243"/>
      <c r="C858" s="242"/>
      <c r="D858" s="241"/>
      <c r="E858" s="240"/>
      <c r="F858" s="239"/>
      <c r="G858" s="238"/>
      <c r="H858" s="231"/>
      <c r="I858" s="237"/>
      <c r="J858" s="236"/>
      <c r="K858" s="236"/>
      <c r="L858" s="236"/>
      <c r="M858" s="236"/>
      <c r="N858" s="236"/>
      <c r="O858" s="236"/>
      <c r="P858" s="236"/>
      <c r="Q858" s="236"/>
      <c r="R858" s="236"/>
      <c r="S858" s="236"/>
      <c r="T858" s="236"/>
      <c r="U858" s="236"/>
      <c r="V858" s="236"/>
      <c r="W858" s="236"/>
      <c r="X858" s="236"/>
      <c r="Y858" s="236"/>
      <c r="Z858" s="236"/>
      <c r="AA858" s="236"/>
      <c r="AB858" s="236"/>
      <c r="AC858" s="236"/>
      <c r="AD858" s="236"/>
      <c r="AE858" s="236"/>
      <c r="AF858" s="236"/>
      <c r="AG858" s="236"/>
      <c r="AH858" s="236"/>
      <c r="AI858" s="236"/>
      <c r="AJ858" s="236"/>
      <c r="AK858" s="236"/>
      <c r="AL858" s="236"/>
      <c r="AM858" s="236"/>
      <c r="AN858" s="236"/>
      <c r="AO858" s="236"/>
      <c r="AP858" s="236"/>
      <c r="AQ858" s="236"/>
      <c r="AR858" s="236"/>
      <c r="AS858" s="177">
        <f t="shared" si="16"/>
        <v>0</v>
      </c>
      <c r="AT858" s="172"/>
      <c r="AU858" s="173"/>
      <c r="AV858" s="173"/>
      <c r="AW858" s="173"/>
      <c r="AX858" s="172"/>
      <c r="AY858" s="172"/>
      <c r="AZ858" s="172"/>
      <c r="BA858" s="172"/>
      <c r="BB858" s="172"/>
      <c r="BC858" s="172"/>
      <c r="BD858" s="172"/>
      <c r="BE858" s="172"/>
      <c r="BF858" s="172"/>
      <c r="BG858" s="172"/>
      <c r="BH858" s="172"/>
      <c r="BI858" s="172"/>
      <c r="BJ858" s="172"/>
      <c r="BK858" s="172"/>
      <c r="BL858" s="172"/>
      <c r="BM858" s="172"/>
      <c r="BN858" s="172"/>
      <c r="BO858" s="172"/>
      <c r="BP858" s="172"/>
      <c r="BQ858" s="172"/>
      <c r="BR858" s="172"/>
      <c r="BS858" s="172"/>
      <c r="BT858" s="172"/>
      <c r="BU858" s="172"/>
      <c r="BV858" s="172"/>
      <c r="BW858" s="172"/>
      <c r="BX858" s="172"/>
      <c r="BY858" s="172"/>
      <c r="BZ858" s="172"/>
      <c r="CA858" s="172"/>
      <c r="CB858" s="172"/>
      <c r="CC858" s="172"/>
      <c r="CD858" s="172"/>
      <c r="CE858" s="172"/>
      <c r="CF858" s="172"/>
      <c r="CG858" s="172"/>
      <c r="CH858" s="172"/>
      <c r="CI858" s="172"/>
      <c r="CJ858" s="172"/>
      <c r="CK858" s="172"/>
      <c r="CL858" s="172"/>
      <c r="CM858" s="172"/>
      <c r="CN858" s="172"/>
      <c r="CO858" s="172"/>
      <c r="CP858" s="172"/>
      <c r="CQ858" s="172"/>
      <c r="CR858" s="172"/>
      <c r="CS858" s="172"/>
      <c r="CT858" s="172"/>
      <c r="CU858" s="172"/>
      <c r="CV858" s="172"/>
      <c r="CW858" s="172"/>
      <c r="CX858" s="172"/>
      <c r="CY858" s="172"/>
      <c r="CZ858" s="172"/>
      <c r="DA858" s="172"/>
      <c r="DB858" s="172"/>
      <c r="DC858" s="172"/>
      <c r="DD858" s="172"/>
      <c r="DE858" s="172"/>
      <c r="DF858" s="172"/>
      <c r="DG858" s="172"/>
      <c r="DH858" s="172"/>
      <c r="DI858" s="172"/>
    </row>
    <row r="859" spans="1:113" hidden="1">
      <c r="A859" s="178" t="s">
        <v>1103</v>
      </c>
      <c r="B859" s="243"/>
      <c r="C859" s="242"/>
      <c r="D859" s="241"/>
      <c r="E859" s="240"/>
      <c r="F859" s="239"/>
      <c r="G859" s="238"/>
      <c r="H859" s="231"/>
      <c r="I859" s="237"/>
      <c r="J859" s="236"/>
      <c r="K859" s="236"/>
      <c r="L859" s="236"/>
      <c r="M859" s="236"/>
      <c r="N859" s="236"/>
      <c r="O859" s="236"/>
      <c r="P859" s="236"/>
      <c r="Q859" s="236"/>
      <c r="R859" s="236"/>
      <c r="S859" s="236"/>
      <c r="T859" s="236"/>
      <c r="U859" s="236"/>
      <c r="V859" s="236"/>
      <c r="W859" s="236"/>
      <c r="X859" s="236"/>
      <c r="Y859" s="236"/>
      <c r="Z859" s="236"/>
      <c r="AA859" s="236"/>
      <c r="AB859" s="236"/>
      <c r="AC859" s="236"/>
      <c r="AD859" s="236"/>
      <c r="AE859" s="236"/>
      <c r="AF859" s="236"/>
      <c r="AG859" s="236"/>
      <c r="AH859" s="236"/>
      <c r="AI859" s="236"/>
      <c r="AJ859" s="236"/>
      <c r="AK859" s="236"/>
      <c r="AL859" s="236"/>
      <c r="AM859" s="236"/>
      <c r="AN859" s="236"/>
      <c r="AO859" s="236"/>
      <c r="AP859" s="236"/>
      <c r="AQ859" s="236"/>
      <c r="AR859" s="236"/>
      <c r="AS859" s="177">
        <f t="shared" si="16"/>
        <v>0</v>
      </c>
    </row>
    <row r="860" spans="1:113" s="225" customFormat="1" hidden="1">
      <c r="A860" s="178" t="s">
        <v>1104</v>
      </c>
      <c r="B860" s="243"/>
      <c r="C860" s="242"/>
      <c r="D860" s="241"/>
      <c r="E860" s="240"/>
      <c r="F860" s="239"/>
      <c r="G860" s="238"/>
      <c r="H860" s="231"/>
      <c r="I860" s="237"/>
      <c r="J860" s="236"/>
      <c r="K860" s="236"/>
      <c r="L860" s="236"/>
      <c r="M860" s="236"/>
      <c r="N860" s="236"/>
      <c r="O860" s="236"/>
      <c r="P860" s="236"/>
      <c r="Q860" s="236"/>
      <c r="R860" s="236"/>
      <c r="S860" s="236"/>
      <c r="T860" s="236"/>
      <c r="U860" s="236"/>
      <c r="V860" s="236"/>
      <c r="W860" s="236"/>
      <c r="X860" s="236"/>
      <c r="Y860" s="236"/>
      <c r="Z860" s="236"/>
      <c r="AA860" s="236"/>
      <c r="AB860" s="236"/>
      <c r="AC860" s="236"/>
      <c r="AD860" s="236"/>
      <c r="AE860" s="236"/>
      <c r="AF860" s="236"/>
      <c r="AG860" s="236"/>
      <c r="AH860" s="236"/>
      <c r="AI860" s="236"/>
      <c r="AJ860" s="236"/>
      <c r="AK860" s="236"/>
      <c r="AL860" s="236"/>
      <c r="AM860" s="236"/>
      <c r="AN860" s="236"/>
      <c r="AO860" s="236"/>
      <c r="AP860" s="236"/>
      <c r="AQ860" s="236"/>
      <c r="AR860" s="236"/>
      <c r="AS860" s="177">
        <f t="shared" si="16"/>
        <v>0</v>
      </c>
      <c r="AT860" s="172"/>
      <c r="AU860" s="173"/>
      <c r="AV860" s="173"/>
      <c r="AW860" s="173"/>
      <c r="AX860" s="172"/>
      <c r="AY860" s="172"/>
      <c r="AZ860" s="172"/>
      <c r="BA860" s="172"/>
      <c r="BB860" s="172"/>
      <c r="BC860" s="172"/>
      <c r="BD860" s="172"/>
      <c r="BE860" s="172"/>
      <c r="BF860" s="172"/>
      <c r="BG860" s="172"/>
      <c r="BH860" s="172"/>
      <c r="BI860" s="172"/>
      <c r="BJ860" s="172"/>
      <c r="BK860" s="172"/>
      <c r="BL860" s="172"/>
      <c r="BM860" s="172"/>
      <c r="BN860" s="172"/>
      <c r="BO860" s="172"/>
      <c r="BP860" s="172"/>
      <c r="BQ860" s="172"/>
      <c r="BR860" s="172"/>
      <c r="BS860" s="172"/>
      <c r="BT860" s="172"/>
      <c r="BU860" s="172"/>
      <c r="BV860" s="172"/>
      <c r="BW860" s="172"/>
      <c r="BX860" s="172"/>
      <c r="BY860" s="172"/>
      <c r="BZ860" s="172"/>
      <c r="CA860" s="172"/>
      <c r="CB860" s="172"/>
      <c r="CC860" s="172"/>
      <c r="CD860" s="172"/>
      <c r="CE860" s="172"/>
      <c r="CF860" s="172"/>
      <c r="CG860" s="172"/>
      <c r="CH860" s="172"/>
      <c r="CI860" s="172"/>
      <c r="CJ860" s="172"/>
      <c r="CK860" s="172"/>
      <c r="CL860" s="172"/>
      <c r="CM860" s="172"/>
      <c r="CN860" s="172"/>
      <c r="CO860" s="172"/>
      <c r="CP860" s="172"/>
      <c r="CQ860" s="172"/>
      <c r="CR860" s="172"/>
      <c r="CS860" s="172"/>
      <c r="CT860" s="172"/>
      <c r="CU860" s="172"/>
      <c r="CV860" s="172"/>
      <c r="CW860" s="172"/>
      <c r="CX860" s="172"/>
      <c r="CY860" s="172"/>
      <c r="CZ860" s="172"/>
      <c r="DA860" s="172"/>
      <c r="DB860" s="172"/>
      <c r="DC860" s="172"/>
      <c r="DD860" s="172"/>
      <c r="DE860" s="172"/>
      <c r="DF860" s="172"/>
      <c r="DG860" s="172"/>
      <c r="DH860" s="172"/>
      <c r="DI860" s="172"/>
    </row>
    <row r="861" spans="1:113" hidden="1">
      <c r="A861" s="178" t="s">
        <v>1105</v>
      </c>
      <c r="B861" s="243"/>
      <c r="C861" s="242"/>
      <c r="D861" s="241"/>
      <c r="E861" s="240"/>
      <c r="F861" s="239"/>
      <c r="G861" s="238"/>
      <c r="H861" s="231"/>
      <c r="I861" s="237"/>
      <c r="J861" s="236"/>
      <c r="K861" s="236"/>
      <c r="L861" s="236"/>
      <c r="M861" s="236"/>
      <c r="N861" s="236"/>
      <c r="O861" s="236"/>
      <c r="P861" s="236"/>
      <c r="Q861" s="236"/>
      <c r="R861" s="236"/>
      <c r="S861" s="236"/>
      <c r="T861" s="236"/>
      <c r="U861" s="236"/>
      <c r="V861" s="236"/>
      <c r="W861" s="236"/>
      <c r="X861" s="236"/>
      <c r="Y861" s="236"/>
      <c r="Z861" s="236"/>
      <c r="AA861" s="236"/>
      <c r="AB861" s="236"/>
      <c r="AC861" s="236"/>
      <c r="AD861" s="236"/>
      <c r="AE861" s="236"/>
      <c r="AF861" s="236"/>
      <c r="AG861" s="236"/>
      <c r="AH861" s="236"/>
      <c r="AI861" s="236"/>
      <c r="AJ861" s="236"/>
      <c r="AK861" s="236"/>
      <c r="AL861" s="236"/>
      <c r="AM861" s="236"/>
      <c r="AN861" s="236"/>
      <c r="AO861" s="236"/>
      <c r="AP861" s="236"/>
      <c r="AQ861" s="236"/>
      <c r="AR861" s="236"/>
      <c r="AS861" s="177">
        <f t="shared" si="16"/>
        <v>0</v>
      </c>
    </row>
    <row r="862" spans="1:113" s="225" customFormat="1" hidden="1">
      <c r="A862" s="178" t="s">
        <v>1106</v>
      </c>
      <c r="B862" s="243"/>
      <c r="C862" s="242"/>
      <c r="D862" s="241"/>
      <c r="E862" s="240"/>
      <c r="F862" s="239"/>
      <c r="G862" s="238"/>
      <c r="H862" s="231"/>
      <c r="I862" s="237"/>
      <c r="J862" s="236"/>
      <c r="K862" s="236"/>
      <c r="L862" s="236"/>
      <c r="M862" s="236"/>
      <c r="N862" s="236"/>
      <c r="O862" s="236"/>
      <c r="P862" s="236"/>
      <c r="Q862" s="236"/>
      <c r="R862" s="236"/>
      <c r="S862" s="236"/>
      <c r="T862" s="236"/>
      <c r="U862" s="236"/>
      <c r="V862" s="236"/>
      <c r="W862" s="236"/>
      <c r="X862" s="236"/>
      <c r="Y862" s="236"/>
      <c r="Z862" s="236"/>
      <c r="AA862" s="236"/>
      <c r="AB862" s="236"/>
      <c r="AC862" s="236"/>
      <c r="AD862" s="236"/>
      <c r="AE862" s="236"/>
      <c r="AF862" s="236"/>
      <c r="AG862" s="236"/>
      <c r="AH862" s="236"/>
      <c r="AI862" s="236"/>
      <c r="AJ862" s="236"/>
      <c r="AK862" s="236"/>
      <c r="AL862" s="236"/>
      <c r="AM862" s="236"/>
      <c r="AN862" s="236"/>
      <c r="AO862" s="236"/>
      <c r="AP862" s="236"/>
      <c r="AQ862" s="236"/>
      <c r="AR862" s="236"/>
      <c r="AS862" s="177">
        <f t="shared" si="16"/>
        <v>0</v>
      </c>
      <c r="AT862" s="172"/>
      <c r="AU862" s="173"/>
      <c r="AV862" s="173"/>
      <c r="AW862" s="173"/>
      <c r="AX862" s="172"/>
      <c r="AY862" s="172"/>
      <c r="AZ862" s="172"/>
      <c r="BA862" s="172"/>
      <c r="BB862" s="172"/>
      <c r="BC862" s="172"/>
      <c r="BD862" s="172"/>
      <c r="BE862" s="172"/>
      <c r="BF862" s="172"/>
      <c r="BG862" s="172"/>
      <c r="BH862" s="172"/>
      <c r="BI862" s="172"/>
      <c r="BJ862" s="172"/>
      <c r="BK862" s="172"/>
      <c r="BL862" s="172"/>
      <c r="BM862" s="172"/>
      <c r="BN862" s="172"/>
      <c r="BO862" s="172"/>
      <c r="BP862" s="172"/>
      <c r="BQ862" s="172"/>
      <c r="BR862" s="172"/>
      <c r="BS862" s="172"/>
      <c r="BT862" s="172"/>
      <c r="BU862" s="172"/>
      <c r="BV862" s="172"/>
      <c r="BW862" s="172"/>
      <c r="BX862" s="172"/>
      <c r="BY862" s="172"/>
      <c r="BZ862" s="172"/>
      <c r="CA862" s="172"/>
      <c r="CB862" s="172"/>
      <c r="CC862" s="172"/>
      <c r="CD862" s="172"/>
      <c r="CE862" s="172"/>
      <c r="CF862" s="172"/>
      <c r="CG862" s="172"/>
      <c r="CH862" s="172"/>
      <c r="CI862" s="172"/>
      <c r="CJ862" s="172"/>
      <c r="CK862" s="172"/>
      <c r="CL862" s="172"/>
      <c r="CM862" s="172"/>
      <c r="CN862" s="172"/>
      <c r="CO862" s="172"/>
      <c r="CP862" s="172"/>
      <c r="CQ862" s="172"/>
      <c r="CR862" s="172"/>
      <c r="CS862" s="172"/>
      <c r="CT862" s="172"/>
      <c r="CU862" s="172"/>
      <c r="CV862" s="172"/>
      <c r="CW862" s="172"/>
      <c r="CX862" s="172"/>
      <c r="CY862" s="172"/>
      <c r="CZ862" s="172"/>
      <c r="DA862" s="172"/>
      <c r="DB862" s="172"/>
      <c r="DC862" s="172"/>
      <c r="DD862" s="172"/>
      <c r="DE862" s="172"/>
      <c r="DF862" s="172"/>
      <c r="DG862" s="172"/>
      <c r="DH862" s="172"/>
      <c r="DI862" s="172"/>
    </row>
    <row r="863" spans="1:113" hidden="1">
      <c r="A863" s="178" t="s">
        <v>1107</v>
      </c>
      <c r="B863" s="243"/>
      <c r="C863" s="242"/>
      <c r="D863" s="241"/>
      <c r="E863" s="240"/>
      <c r="F863" s="239"/>
      <c r="G863" s="238"/>
      <c r="H863" s="231"/>
      <c r="I863" s="237"/>
      <c r="J863" s="236"/>
      <c r="K863" s="236"/>
      <c r="L863" s="236"/>
      <c r="M863" s="236"/>
      <c r="N863" s="236"/>
      <c r="O863" s="236"/>
      <c r="P863" s="236"/>
      <c r="Q863" s="236"/>
      <c r="R863" s="236"/>
      <c r="S863" s="236"/>
      <c r="T863" s="236"/>
      <c r="U863" s="236"/>
      <c r="V863" s="236"/>
      <c r="W863" s="236"/>
      <c r="X863" s="236"/>
      <c r="Y863" s="236"/>
      <c r="Z863" s="236"/>
      <c r="AA863" s="236"/>
      <c r="AB863" s="236"/>
      <c r="AC863" s="236"/>
      <c r="AD863" s="236"/>
      <c r="AE863" s="236"/>
      <c r="AF863" s="236"/>
      <c r="AG863" s="236"/>
      <c r="AH863" s="236"/>
      <c r="AI863" s="236"/>
      <c r="AJ863" s="236"/>
      <c r="AK863" s="236"/>
      <c r="AL863" s="236"/>
      <c r="AM863" s="236"/>
      <c r="AN863" s="236"/>
      <c r="AO863" s="236"/>
      <c r="AP863" s="236"/>
      <c r="AQ863" s="236"/>
      <c r="AR863" s="236"/>
      <c r="AS863" s="177">
        <f t="shared" si="16"/>
        <v>0</v>
      </c>
    </row>
    <row r="864" spans="1:113" s="225" customFormat="1" hidden="1">
      <c r="A864" s="178" t="s">
        <v>1108</v>
      </c>
      <c r="B864" s="243"/>
      <c r="C864" s="242"/>
      <c r="D864" s="241"/>
      <c r="E864" s="240"/>
      <c r="F864" s="239"/>
      <c r="G864" s="238"/>
      <c r="H864" s="231"/>
      <c r="I864" s="237"/>
      <c r="J864" s="236"/>
      <c r="K864" s="236"/>
      <c r="L864" s="236"/>
      <c r="M864" s="236"/>
      <c r="N864" s="236"/>
      <c r="O864" s="236"/>
      <c r="P864" s="236"/>
      <c r="Q864" s="236"/>
      <c r="R864" s="236"/>
      <c r="S864" s="236"/>
      <c r="T864" s="236"/>
      <c r="U864" s="236"/>
      <c r="V864" s="236"/>
      <c r="W864" s="236"/>
      <c r="X864" s="236"/>
      <c r="Y864" s="236"/>
      <c r="Z864" s="236"/>
      <c r="AA864" s="236"/>
      <c r="AB864" s="236"/>
      <c r="AC864" s="236"/>
      <c r="AD864" s="236"/>
      <c r="AE864" s="236"/>
      <c r="AF864" s="236"/>
      <c r="AG864" s="236"/>
      <c r="AH864" s="236"/>
      <c r="AI864" s="236"/>
      <c r="AJ864" s="236"/>
      <c r="AK864" s="236"/>
      <c r="AL864" s="236"/>
      <c r="AM864" s="236"/>
      <c r="AN864" s="236"/>
      <c r="AO864" s="236"/>
      <c r="AP864" s="236"/>
      <c r="AQ864" s="236"/>
      <c r="AR864" s="236"/>
      <c r="AS864" s="177">
        <f t="shared" si="16"/>
        <v>0</v>
      </c>
      <c r="AT864" s="172"/>
      <c r="AU864" s="173"/>
      <c r="AV864" s="173"/>
      <c r="AW864" s="173"/>
      <c r="AX864" s="172"/>
      <c r="AY864" s="172"/>
      <c r="AZ864" s="172"/>
      <c r="BA864" s="172"/>
      <c r="BB864" s="172"/>
      <c r="BC864" s="172"/>
      <c r="BD864" s="172"/>
      <c r="BE864" s="172"/>
      <c r="BF864" s="172"/>
      <c r="BG864" s="172"/>
      <c r="BH864" s="172"/>
      <c r="BI864" s="172"/>
      <c r="BJ864" s="172"/>
      <c r="BK864" s="172"/>
      <c r="BL864" s="172"/>
      <c r="BM864" s="172"/>
      <c r="BN864" s="172"/>
      <c r="BO864" s="172"/>
      <c r="BP864" s="172"/>
      <c r="BQ864" s="172"/>
      <c r="BR864" s="172"/>
      <c r="BS864" s="172"/>
      <c r="BT864" s="172"/>
      <c r="BU864" s="172"/>
      <c r="BV864" s="172"/>
      <c r="BW864" s="172"/>
      <c r="BX864" s="172"/>
      <c r="BY864" s="172"/>
      <c r="BZ864" s="172"/>
      <c r="CA864" s="172"/>
      <c r="CB864" s="172"/>
      <c r="CC864" s="172"/>
      <c r="CD864" s="172"/>
      <c r="CE864" s="172"/>
      <c r="CF864" s="172"/>
      <c r="CG864" s="172"/>
      <c r="CH864" s="172"/>
      <c r="CI864" s="172"/>
      <c r="CJ864" s="172"/>
      <c r="CK864" s="172"/>
      <c r="CL864" s="172"/>
      <c r="CM864" s="172"/>
      <c r="CN864" s="172"/>
      <c r="CO864" s="172"/>
      <c r="CP864" s="172"/>
      <c r="CQ864" s="172"/>
      <c r="CR864" s="172"/>
      <c r="CS864" s="172"/>
      <c r="CT864" s="172"/>
      <c r="CU864" s="172"/>
      <c r="CV864" s="172"/>
      <c r="CW864" s="172"/>
      <c r="CX864" s="172"/>
      <c r="CY864" s="172"/>
      <c r="CZ864" s="172"/>
      <c r="DA864" s="172"/>
      <c r="DB864" s="172"/>
      <c r="DC864" s="172"/>
      <c r="DD864" s="172"/>
      <c r="DE864" s="172"/>
      <c r="DF864" s="172"/>
      <c r="DG864" s="172"/>
      <c r="DH864" s="172"/>
      <c r="DI864" s="172"/>
    </row>
    <row r="865" spans="1:113" s="225" customFormat="1" hidden="1">
      <c r="A865" s="178" t="s">
        <v>1109</v>
      </c>
      <c r="B865" s="243"/>
      <c r="C865" s="242"/>
      <c r="D865" s="241"/>
      <c r="E865" s="240"/>
      <c r="F865" s="239"/>
      <c r="G865" s="238"/>
      <c r="H865" s="231"/>
      <c r="I865" s="237"/>
      <c r="J865" s="236"/>
      <c r="K865" s="236"/>
      <c r="L865" s="236"/>
      <c r="M865" s="236"/>
      <c r="N865" s="236"/>
      <c r="O865" s="236"/>
      <c r="P865" s="236"/>
      <c r="Q865" s="236"/>
      <c r="R865" s="236"/>
      <c r="S865" s="236"/>
      <c r="T865" s="236"/>
      <c r="U865" s="236"/>
      <c r="V865" s="236"/>
      <c r="W865" s="236"/>
      <c r="X865" s="236"/>
      <c r="Y865" s="236"/>
      <c r="Z865" s="236"/>
      <c r="AA865" s="236"/>
      <c r="AB865" s="236"/>
      <c r="AC865" s="236"/>
      <c r="AD865" s="236"/>
      <c r="AE865" s="236"/>
      <c r="AF865" s="236"/>
      <c r="AG865" s="236"/>
      <c r="AH865" s="236"/>
      <c r="AI865" s="236"/>
      <c r="AJ865" s="236"/>
      <c r="AK865" s="236"/>
      <c r="AL865" s="236"/>
      <c r="AM865" s="236"/>
      <c r="AN865" s="236"/>
      <c r="AO865" s="236"/>
      <c r="AP865" s="236"/>
      <c r="AQ865" s="236"/>
      <c r="AR865" s="236"/>
      <c r="AS865" s="177">
        <f t="shared" si="16"/>
        <v>0</v>
      </c>
      <c r="AT865" s="172"/>
      <c r="AU865" s="173"/>
      <c r="AV865" s="173"/>
      <c r="AW865" s="173"/>
      <c r="AX865" s="172"/>
      <c r="AY865" s="172"/>
      <c r="AZ865" s="172"/>
      <c r="BA865" s="172"/>
      <c r="BB865" s="172"/>
      <c r="BC865" s="172"/>
      <c r="BD865" s="172"/>
      <c r="BE865" s="172"/>
      <c r="BF865" s="172"/>
      <c r="BG865" s="172"/>
      <c r="BH865" s="172"/>
      <c r="BI865" s="172"/>
      <c r="BJ865" s="172"/>
      <c r="BK865" s="172"/>
      <c r="BL865" s="172"/>
      <c r="BM865" s="172"/>
      <c r="BN865" s="172"/>
      <c r="BO865" s="172"/>
      <c r="BP865" s="172"/>
      <c r="BQ865" s="172"/>
      <c r="BR865" s="172"/>
      <c r="BS865" s="172"/>
      <c r="BT865" s="172"/>
      <c r="BU865" s="172"/>
      <c r="BV865" s="172"/>
      <c r="BW865" s="172"/>
      <c r="BX865" s="172"/>
      <c r="BY865" s="172"/>
      <c r="BZ865" s="172"/>
      <c r="CA865" s="172"/>
      <c r="CB865" s="172"/>
      <c r="CC865" s="172"/>
      <c r="CD865" s="172"/>
      <c r="CE865" s="172"/>
      <c r="CF865" s="172"/>
      <c r="CG865" s="172"/>
      <c r="CH865" s="172"/>
      <c r="CI865" s="172"/>
      <c r="CJ865" s="172"/>
      <c r="CK865" s="172"/>
      <c r="CL865" s="172"/>
      <c r="CM865" s="172"/>
      <c r="CN865" s="172"/>
      <c r="CO865" s="172"/>
      <c r="CP865" s="172"/>
      <c r="CQ865" s="172"/>
      <c r="CR865" s="172"/>
      <c r="CS865" s="172"/>
      <c r="CT865" s="172"/>
      <c r="CU865" s="172"/>
      <c r="CV865" s="172"/>
      <c r="CW865" s="172"/>
      <c r="CX865" s="172"/>
      <c r="CY865" s="172"/>
      <c r="CZ865" s="172"/>
      <c r="DA865" s="172"/>
      <c r="DB865" s="172"/>
      <c r="DC865" s="172"/>
      <c r="DD865" s="172"/>
      <c r="DE865" s="172"/>
      <c r="DF865" s="172"/>
      <c r="DG865" s="172"/>
      <c r="DH865" s="172"/>
      <c r="DI865" s="172"/>
    </row>
    <row r="866" spans="1:113" s="225" customFormat="1" hidden="1">
      <c r="A866" s="178" t="s">
        <v>1110</v>
      </c>
      <c r="B866" s="243"/>
      <c r="C866" s="242"/>
      <c r="D866" s="241"/>
      <c r="E866" s="240"/>
      <c r="F866" s="239"/>
      <c r="G866" s="238"/>
      <c r="H866" s="231"/>
      <c r="I866" s="237"/>
      <c r="J866" s="236"/>
      <c r="K866" s="236"/>
      <c r="L866" s="236"/>
      <c r="M866" s="236"/>
      <c r="N866" s="236"/>
      <c r="O866" s="236"/>
      <c r="P866" s="236"/>
      <c r="Q866" s="236"/>
      <c r="R866" s="236"/>
      <c r="S866" s="236"/>
      <c r="T866" s="236"/>
      <c r="U866" s="236"/>
      <c r="V866" s="236"/>
      <c r="W866" s="236"/>
      <c r="X866" s="236"/>
      <c r="Y866" s="236"/>
      <c r="Z866" s="236"/>
      <c r="AA866" s="236"/>
      <c r="AB866" s="236"/>
      <c r="AC866" s="236"/>
      <c r="AD866" s="236"/>
      <c r="AE866" s="236"/>
      <c r="AF866" s="236"/>
      <c r="AG866" s="236"/>
      <c r="AH866" s="236"/>
      <c r="AI866" s="236"/>
      <c r="AJ866" s="236"/>
      <c r="AK866" s="236"/>
      <c r="AL866" s="236"/>
      <c r="AM866" s="236"/>
      <c r="AN866" s="236"/>
      <c r="AO866" s="236"/>
      <c r="AP866" s="236"/>
      <c r="AQ866" s="236"/>
      <c r="AR866" s="236"/>
      <c r="AS866" s="177">
        <f t="shared" si="16"/>
        <v>0</v>
      </c>
      <c r="AT866" s="172"/>
      <c r="AU866" s="173"/>
      <c r="AV866" s="173"/>
      <c r="AW866" s="173"/>
      <c r="AX866" s="172"/>
      <c r="AY866" s="172"/>
      <c r="AZ866" s="172"/>
      <c r="BA866" s="172"/>
      <c r="BB866" s="172"/>
      <c r="BC866" s="172"/>
      <c r="BD866" s="172"/>
      <c r="BE866" s="172"/>
      <c r="BF866" s="172"/>
      <c r="BG866" s="172"/>
      <c r="BH866" s="172"/>
      <c r="BI866" s="172"/>
      <c r="BJ866" s="172"/>
      <c r="BK866" s="172"/>
      <c r="BL866" s="172"/>
      <c r="BM866" s="172"/>
      <c r="BN866" s="172"/>
      <c r="BO866" s="172"/>
      <c r="BP866" s="172"/>
      <c r="BQ866" s="172"/>
      <c r="BR866" s="172"/>
      <c r="BS866" s="172"/>
      <c r="BT866" s="172"/>
      <c r="BU866" s="172"/>
      <c r="BV866" s="172"/>
      <c r="BW866" s="172"/>
      <c r="BX866" s="172"/>
      <c r="BY866" s="172"/>
      <c r="BZ866" s="172"/>
      <c r="CA866" s="172"/>
      <c r="CB866" s="172"/>
      <c r="CC866" s="172"/>
      <c r="CD866" s="172"/>
      <c r="CE866" s="172"/>
      <c r="CF866" s="172"/>
      <c r="CG866" s="172"/>
      <c r="CH866" s="172"/>
      <c r="CI866" s="172"/>
      <c r="CJ866" s="172"/>
      <c r="CK866" s="172"/>
      <c r="CL866" s="172"/>
      <c r="CM866" s="172"/>
      <c r="CN866" s="172"/>
      <c r="CO866" s="172"/>
      <c r="CP866" s="172"/>
      <c r="CQ866" s="172"/>
      <c r="CR866" s="172"/>
      <c r="CS866" s="172"/>
      <c r="CT866" s="172"/>
      <c r="CU866" s="172"/>
      <c r="CV866" s="172"/>
      <c r="CW866" s="172"/>
      <c r="CX866" s="172"/>
      <c r="CY866" s="172"/>
      <c r="CZ866" s="172"/>
      <c r="DA866" s="172"/>
      <c r="DB866" s="172"/>
      <c r="DC866" s="172"/>
      <c r="DD866" s="172"/>
      <c r="DE866" s="172"/>
      <c r="DF866" s="172"/>
      <c r="DG866" s="172"/>
      <c r="DH866" s="172"/>
      <c r="DI866" s="172"/>
    </row>
    <row r="867" spans="1:113" s="225" customFormat="1" hidden="1">
      <c r="A867" s="178" t="s">
        <v>1111</v>
      </c>
      <c r="B867" s="243"/>
      <c r="C867" s="242"/>
      <c r="D867" s="241"/>
      <c r="E867" s="240"/>
      <c r="F867" s="239"/>
      <c r="G867" s="238"/>
      <c r="H867" s="231"/>
      <c r="I867" s="237"/>
      <c r="J867" s="236"/>
      <c r="K867" s="236"/>
      <c r="L867" s="236"/>
      <c r="M867" s="236"/>
      <c r="N867" s="236"/>
      <c r="O867" s="236"/>
      <c r="P867" s="236"/>
      <c r="Q867" s="236"/>
      <c r="R867" s="236"/>
      <c r="S867" s="236"/>
      <c r="T867" s="236"/>
      <c r="U867" s="236"/>
      <c r="V867" s="236"/>
      <c r="W867" s="236"/>
      <c r="X867" s="236"/>
      <c r="Y867" s="236"/>
      <c r="Z867" s="236"/>
      <c r="AA867" s="236"/>
      <c r="AB867" s="236"/>
      <c r="AC867" s="236"/>
      <c r="AD867" s="236"/>
      <c r="AE867" s="236"/>
      <c r="AF867" s="236"/>
      <c r="AG867" s="236"/>
      <c r="AH867" s="236"/>
      <c r="AI867" s="236"/>
      <c r="AJ867" s="236"/>
      <c r="AK867" s="236"/>
      <c r="AL867" s="236"/>
      <c r="AM867" s="236"/>
      <c r="AN867" s="236"/>
      <c r="AO867" s="236"/>
      <c r="AP867" s="236"/>
      <c r="AQ867" s="236"/>
      <c r="AR867" s="236"/>
      <c r="AS867" s="177">
        <f t="shared" si="16"/>
        <v>0</v>
      </c>
      <c r="AT867" s="172"/>
      <c r="AU867" s="173"/>
      <c r="AV867" s="173"/>
      <c r="AW867" s="173"/>
      <c r="AX867" s="172"/>
      <c r="AY867" s="172"/>
      <c r="AZ867" s="172"/>
      <c r="BA867" s="172"/>
      <c r="BB867" s="172"/>
      <c r="BC867" s="172"/>
      <c r="BD867" s="172"/>
      <c r="BE867" s="172"/>
      <c r="BF867" s="172"/>
      <c r="BG867" s="172"/>
      <c r="BH867" s="172"/>
      <c r="BI867" s="172"/>
      <c r="BJ867" s="172"/>
      <c r="BK867" s="172"/>
      <c r="BL867" s="172"/>
      <c r="BM867" s="172"/>
      <c r="BN867" s="172"/>
      <c r="BO867" s="172"/>
      <c r="BP867" s="172"/>
      <c r="BQ867" s="172"/>
      <c r="BR867" s="172"/>
      <c r="BS867" s="172"/>
      <c r="BT867" s="172"/>
      <c r="BU867" s="172"/>
      <c r="BV867" s="172"/>
      <c r="BW867" s="172"/>
      <c r="BX867" s="172"/>
      <c r="BY867" s="172"/>
      <c r="BZ867" s="172"/>
      <c r="CA867" s="172"/>
      <c r="CB867" s="172"/>
      <c r="CC867" s="172"/>
      <c r="CD867" s="172"/>
      <c r="CE867" s="172"/>
      <c r="CF867" s="172"/>
      <c r="CG867" s="172"/>
      <c r="CH867" s="172"/>
      <c r="CI867" s="172"/>
      <c r="CJ867" s="172"/>
      <c r="CK867" s="172"/>
      <c r="CL867" s="172"/>
      <c r="CM867" s="172"/>
      <c r="CN867" s="172"/>
      <c r="CO867" s="172"/>
      <c r="CP867" s="172"/>
      <c r="CQ867" s="172"/>
      <c r="CR867" s="172"/>
      <c r="CS867" s="172"/>
      <c r="CT867" s="172"/>
      <c r="CU867" s="172"/>
      <c r="CV867" s="172"/>
      <c r="CW867" s="172"/>
      <c r="CX867" s="172"/>
      <c r="CY867" s="172"/>
      <c r="CZ867" s="172"/>
      <c r="DA867" s="172"/>
      <c r="DB867" s="172"/>
      <c r="DC867" s="172"/>
      <c r="DD867" s="172"/>
      <c r="DE867" s="172"/>
      <c r="DF867" s="172"/>
      <c r="DG867" s="172"/>
      <c r="DH867" s="172"/>
      <c r="DI867" s="172"/>
    </row>
    <row r="868" spans="1:113" s="225" customFormat="1" ht="15" hidden="1" customHeight="1">
      <c r="A868" s="178" t="s">
        <v>1112</v>
      </c>
      <c r="B868" s="243"/>
      <c r="C868" s="242"/>
      <c r="D868" s="241"/>
      <c r="E868" s="240"/>
      <c r="F868" s="239"/>
      <c r="G868" s="238"/>
      <c r="H868" s="231"/>
      <c r="I868" s="237"/>
      <c r="J868" s="236"/>
      <c r="K868" s="236"/>
      <c r="L868" s="236"/>
      <c r="M868" s="236"/>
      <c r="N868" s="236"/>
      <c r="O868" s="236"/>
      <c r="P868" s="236"/>
      <c r="Q868" s="236"/>
      <c r="R868" s="236"/>
      <c r="S868" s="236"/>
      <c r="T868" s="236"/>
      <c r="U868" s="236"/>
      <c r="V868" s="236"/>
      <c r="W868" s="236"/>
      <c r="X868" s="236"/>
      <c r="Y868" s="236"/>
      <c r="Z868" s="236"/>
      <c r="AA868" s="236"/>
      <c r="AB868" s="236"/>
      <c r="AC868" s="236"/>
      <c r="AD868" s="236"/>
      <c r="AE868" s="236"/>
      <c r="AF868" s="236"/>
      <c r="AG868" s="236"/>
      <c r="AH868" s="236"/>
      <c r="AI868" s="236"/>
      <c r="AJ868" s="236"/>
      <c r="AK868" s="236"/>
      <c r="AL868" s="236"/>
      <c r="AM868" s="236"/>
      <c r="AN868" s="236"/>
      <c r="AO868" s="236"/>
      <c r="AP868" s="236"/>
      <c r="AQ868" s="236"/>
      <c r="AR868" s="236"/>
      <c r="AS868" s="177">
        <f t="shared" si="16"/>
        <v>0</v>
      </c>
      <c r="AT868" s="172"/>
      <c r="AU868" s="173"/>
      <c r="AV868" s="173"/>
      <c r="AW868" s="173"/>
      <c r="AX868" s="172"/>
      <c r="AY868" s="172"/>
      <c r="AZ868" s="172"/>
      <c r="BA868" s="172"/>
      <c r="BB868" s="172"/>
      <c r="BC868" s="172"/>
      <c r="BD868" s="172"/>
      <c r="BE868" s="172"/>
      <c r="BF868" s="172"/>
      <c r="BG868" s="172"/>
      <c r="BH868" s="172"/>
      <c r="BI868" s="172"/>
      <c r="BJ868" s="172"/>
      <c r="BK868" s="172"/>
      <c r="BL868" s="172"/>
      <c r="BM868" s="172"/>
      <c r="BN868" s="172"/>
      <c r="BO868" s="172"/>
      <c r="BP868" s="172"/>
      <c r="BQ868" s="172"/>
      <c r="BR868" s="172"/>
      <c r="BS868" s="172"/>
      <c r="BT868" s="172"/>
      <c r="BU868" s="172"/>
      <c r="BV868" s="172"/>
      <c r="BW868" s="172"/>
      <c r="BX868" s="172"/>
      <c r="BY868" s="172"/>
      <c r="BZ868" s="172"/>
      <c r="CA868" s="172"/>
      <c r="CB868" s="172"/>
      <c r="CC868" s="172"/>
      <c r="CD868" s="172"/>
      <c r="CE868" s="172"/>
      <c r="CF868" s="172"/>
      <c r="CG868" s="172"/>
      <c r="CH868" s="172"/>
      <c r="CI868" s="172"/>
      <c r="CJ868" s="172"/>
      <c r="CK868" s="172"/>
      <c r="CL868" s="172"/>
      <c r="CM868" s="172"/>
      <c r="CN868" s="172"/>
      <c r="CO868" s="172"/>
      <c r="CP868" s="172"/>
      <c r="CQ868" s="172"/>
      <c r="CR868" s="172"/>
      <c r="CS868" s="172"/>
      <c r="CT868" s="172"/>
      <c r="CU868" s="172"/>
      <c r="CV868" s="172"/>
      <c r="CW868" s="172"/>
      <c r="CX868" s="172"/>
      <c r="CY868" s="172"/>
      <c r="CZ868" s="172"/>
      <c r="DA868" s="172"/>
      <c r="DB868" s="172"/>
      <c r="DC868" s="172"/>
      <c r="DD868" s="172"/>
      <c r="DE868" s="172"/>
      <c r="DF868" s="172"/>
      <c r="DG868" s="172"/>
      <c r="DH868" s="172"/>
      <c r="DI868" s="172"/>
    </row>
    <row r="869" spans="1:113" s="225" customFormat="1" ht="15" hidden="1" customHeight="1">
      <c r="A869" s="178" t="s">
        <v>1113</v>
      </c>
      <c r="B869" s="243"/>
      <c r="C869" s="242"/>
      <c r="D869" s="241"/>
      <c r="E869" s="240"/>
      <c r="F869" s="239"/>
      <c r="G869" s="238"/>
      <c r="H869" s="231"/>
      <c r="I869" s="237"/>
      <c r="J869" s="236"/>
      <c r="K869" s="236"/>
      <c r="L869" s="236"/>
      <c r="M869" s="236"/>
      <c r="N869" s="236"/>
      <c r="O869" s="236"/>
      <c r="P869" s="236"/>
      <c r="Q869" s="236"/>
      <c r="R869" s="236"/>
      <c r="S869" s="236"/>
      <c r="T869" s="236"/>
      <c r="U869" s="236"/>
      <c r="V869" s="236"/>
      <c r="W869" s="236"/>
      <c r="X869" s="236"/>
      <c r="Y869" s="236"/>
      <c r="Z869" s="236"/>
      <c r="AA869" s="236"/>
      <c r="AB869" s="236"/>
      <c r="AC869" s="236"/>
      <c r="AD869" s="236"/>
      <c r="AE869" s="236"/>
      <c r="AF869" s="236"/>
      <c r="AG869" s="236"/>
      <c r="AH869" s="236"/>
      <c r="AI869" s="236"/>
      <c r="AJ869" s="236"/>
      <c r="AK869" s="236"/>
      <c r="AL869" s="236"/>
      <c r="AM869" s="236"/>
      <c r="AN869" s="236"/>
      <c r="AO869" s="236"/>
      <c r="AP869" s="236"/>
      <c r="AQ869" s="236"/>
      <c r="AR869" s="236"/>
      <c r="AS869" s="177">
        <f t="shared" si="16"/>
        <v>0</v>
      </c>
      <c r="AT869" s="172"/>
      <c r="AU869" s="173"/>
      <c r="AV869" s="173"/>
      <c r="AW869" s="173"/>
      <c r="AX869" s="172"/>
      <c r="AY869" s="172"/>
      <c r="AZ869" s="172"/>
      <c r="BA869" s="172"/>
      <c r="BB869" s="172"/>
      <c r="BC869" s="172"/>
      <c r="BD869" s="172"/>
      <c r="BE869" s="172"/>
      <c r="BF869" s="172"/>
      <c r="BG869" s="172"/>
      <c r="BH869" s="172"/>
      <c r="BI869" s="172"/>
      <c r="BJ869" s="172"/>
      <c r="BK869" s="172"/>
      <c r="BL869" s="172"/>
      <c r="BM869" s="172"/>
      <c r="BN869" s="172"/>
      <c r="BO869" s="172"/>
      <c r="BP869" s="172"/>
      <c r="BQ869" s="172"/>
      <c r="BR869" s="172"/>
      <c r="BS869" s="172"/>
      <c r="BT869" s="172"/>
      <c r="BU869" s="172"/>
      <c r="BV869" s="172"/>
      <c r="BW869" s="172"/>
      <c r="BX869" s="172"/>
      <c r="BY869" s="172"/>
      <c r="BZ869" s="172"/>
      <c r="CA869" s="172"/>
      <c r="CB869" s="172"/>
      <c r="CC869" s="172"/>
      <c r="CD869" s="172"/>
      <c r="CE869" s="172"/>
      <c r="CF869" s="172"/>
      <c r="CG869" s="172"/>
      <c r="CH869" s="172"/>
      <c r="CI869" s="172"/>
      <c r="CJ869" s="172"/>
      <c r="CK869" s="172"/>
      <c r="CL869" s="172"/>
      <c r="CM869" s="172"/>
      <c r="CN869" s="172"/>
      <c r="CO869" s="172"/>
      <c r="CP869" s="172"/>
      <c r="CQ869" s="172"/>
      <c r="CR869" s="172"/>
      <c r="CS869" s="172"/>
      <c r="CT869" s="172"/>
      <c r="CU869" s="172"/>
      <c r="CV869" s="172"/>
      <c r="CW869" s="172"/>
      <c r="CX869" s="172"/>
      <c r="CY869" s="172"/>
      <c r="CZ869" s="172"/>
      <c r="DA869" s="172"/>
      <c r="DB869" s="172"/>
      <c r="DC869" s="172"/>
      <c r="DD869" s="172"/>
      <c r="DE869" s="172"/>
      <c r="DF869" s="172"/>
      <c r="DG869" s="172"/>
      <c r="DH869" s="172"/>
      <c r="DI869" s="172"/>
    </row>
    <row r="870" spans="1:113" s="225" customFormat="1" ht="15" hidden="1" customHeight="1">
      <c r="A870" s="178" t="s">
        <v>1114</v>
      </c>
      <c r="B870" s="243"/>
      <c r="C870" s="242"/>
      <c r="D870" s="241"/>
      <c r="E870" s="240"/>
      <c r="F870" s="239"/>
      <c r="G870" s="238"/>
      <c r="H870" s="231"/>
      <c r="I870" s="237"/>
      <c r="J870" s="236"/>
      <c r="K870" s="236"/>
      <c r="L870" s="236"/>
      <c r="M870" s="236"/>
      <c r="N870" s="236"/>
      <c r="O870" s="236"/>
      <c r="P870" s="236"/>
      <c r="Q870" s="236"/>
      <c r="R870" s="236"/>
      <c r="S870" s="236"/>
      <c r="T870" s="236"/>
      <c r="U870" s="236"/>
      <c r="V870" s="236"/>
      <c r="W870" s="236"/>
      <c r="X870" s="236"/>
      <c r="Y870" s="236"/>
      <c r="Z870" s="236"/>
      <c r="AA870" s="236"/>
      <c r="AB870" s="236"/>
      <c r="AC870" s="236"/>
      <c r="AD870" s="236"/>
      <c r="AE870" s="236"/>
      <c r="AF870" s="236"/>
      <c r="AG870" s="236"/>
      <c r="AH870" s="236"/>
      <c r="AI870" s="236"/>
      <c r="AJ870" s="236"/>
      <c r="AK870" s="236"/>
      <c r="AL870" s="236"/>
      <c r="AM870" s="236"/>
      <c r="AN870" s="236"/>
      <c r="AO870" s="236"/>
      <c r="AP870" s="236"/>
      <c r="AQ870" s="236"/>
      <c r="AR870" s="236"/>
      <c r="AS870" s="177">
        <f t="shared" si="16"/>
        <v>0</v>
      </c>
      <c r="AT870" s="172"/>
      <c r="AU870" s="173"/>
      <c r="AV870" s="173"/>
      <c r="AW870" s="173"/>
      <c r="AX870" s="172"/>
      <c r="AY870" s="172"/>
      <c r="AZ870" s="172"/>
      <c r="BA870" s="172"/>
      <c r="BB870" s="172"/>
      <c r="BC870" s="172"/>
      <c r="BD870" s="172"/>
      <c r="BE870" s="172"/>
      <c r="BF870" s="172"/>
      <c r="BG870" s="172"/>
      <c r="BH870" s="172"/>
      <c r="BI870" s="172"/>
      <c r="BJ870" s="172"/>
      <c r="BK870" s="172"/>
      <c r="BL870" s="172"/>
      <c r="BM870" s="172"/>
      <c r="BN870" s="172"/>
      <c r="BO870" s="172"/>
      <c r="BP870" s="172"/>
      <c r="BQ870" s="172"/>
      <c r="BR870" s="172"/>
      <c r="BS870" s="172"/>
      <c r="BT870" s="172"/>
      <c r="BU870" s="172"/>
      <c r="BV870" s="172"/>
      <c r="BW870" s="172"/>
      <c r="BX870" s="172"/>
      <c r="BY870" s="172"/>
      <c r="BZ870" s="172"/>
      <c r="CA870" s="172"/>
      <c r="CB870" s="172"/>
      <c r="CC870" s="172"/>
      <c r="CD870" s="172"/>
      <c r="CE870" s="172"/>
      <c r="CF870" s="172"/>
      <c r="CG870" s="172"/>
      <c r="CH870" s="172"/>
      <c r="CI870" s="172"/>
      <c r="CJ870" s="172"/>
      <c r="CK870" s="172"/>
      <c r="CL870" s="172"/>
      <c r="CM870" s="172"/>
      <c r="CN870" s="172"/>
      <c r="CO870" s="172"/>
      <c r="CP870" s="172"/>
      <c r="CQ870" s="172"/>
      <c r="CR870" s="172"/>
      <c r="CS870" s="172"/>
      <c r="CT870" s="172"/>
      <c r="CU870" s="172"/>
      <c r="CV870" s="172"/>
      <c r="CW870" s="172"/>
      <c r="CX870" s="172"/>
      <c r="CY870" s="172"/>
      <c r="CZ870" s="172"/>
      <c r="DA870" s="172"/>
      <c r="DB870" s="172"/>
      <c r="DC870" s="172"/>
      <c r="DD870" s="172"/>
      <c r="DE870" s="172"/>
      <c r="DF870" s="172"/>
      <c r="DG870" s="172"/>
      <c r="DH870" s="172"/>
      <c r="DI870" s="172"/>
    </row>
    <row r="871" spans="1:113" s="225" customFormat="1" hidden="1">
      <c r="A871" s="178" t="s">
        <v>1115</v>
      </c>
      <c r="B871" s="243"/>
      <c r="C871" s="242"/>
      <c r="D871" s="241"/>
      <c r="E871" s="240"/>
      <c r="F871" s="239"/>
      <c r="G871" s="238"/>
      <c r="H871" s="231"/>
      <c r="I871" s="237"/>
      <c r="J871" s="236"/>
      <c r="K871" s="236"/>
      <c r="L871" s="236"/>
      <c r="M871" s="236"/>
      <c r="N871" s="236"/>
      <c r="O871" s="236"/>
      <c r="P871" s="236"/>
      <c r="Q871" s="236"/>
      <c r="R871" s="236"/>
      <c r="S871" s="236"/>
      <c r="T871" s="236"/>
      <c r="U871" s="236"/>
      <c r="V871" s="236"/>
      <c r="W871" s="236"/>
      <c r="X871" s="236"/>
      <c r="Y871" s="236"/>
      <c r="Z871" s="236"/>
      <c r="AA871" s="236"/>
      <c r="AB871" s="236"/>
      <c r="AC871" s="236"/>
      <c r="AD871" s="236"/>
      <c r="AE871" s="236"/>
      <c r="AF871" s="236"/>
      <c r="AG871" s="236"/>
      <c r="AH871" s="236"/>
      <c r="AI871" s="236"/>
      <c r="AJ871" s="236"/>
      <c r="AK871" s="236"/>
      <c r="AL871" s="236"/>
      <c r="AM871" s="236"/>
      <c r="AN871" s="236"/>
      <c r="AO871" s="236"/>
      <c r="AP871" s="236"/>
      <c r="AQ871" s="236"/>
      <c r="AR871" s="236"/>
      <c r="AS871" s="177">
        <f t="shared" si="16"/>
        <v>0</v>
      </c>
      <c r="AT871" s="172"/>
      <c r="AU871" s="173"/>
      <c r="AV871" s="173"/>
      <c r="AW871" s="173"/>
      <c r="AX871" s="172"/>
      <c r="AY871" s="172"/>
      <c r="AZ871" s="172"/>
      <c r="BA871" s="172"/>
      <c r="BB871" s="172"/>
      <c r="BC871" s="172"/>
      <c r="BD871" s="172"/>
      <c r="BE871" s="172"/>
      <c r="BF871" s="172"/>
      <c r="BG871" s="172"/>
      <c r="BH871" s="172"/>
      <c r="BI871" s="172"/>
      <c r="BJ871" s="172"/>
      <c r="BK871" s="172"/>
      <c r="BL871" s="172"/>
      <c r="BM871" s="172"/>
      <c r="BN871" s="172"/>
      <c r="BO871" s="172"/>
      <c r="BP871" s="172"/>
      <c r="BQ871" s="172"/>
      <c r="BR871" s="172"/>
      <c r="BS871" s="172"/>
      <c r="BT871" s="172"/>
      <c r="BU871" s="172"/>
      <c r="BV871" s="172"/>
      <c r="BW871" s="172"/>
      <c r="BX871" s="172"/>
      <c r="BY871" s="172"/>
      <c r="BZ871" s="172"/>
      <c r="CA871" s="172"/>
      <c r="CB871" s="172"/>
      <c r="CC871" s="172"/>
      <c r="CD871" s="172"/>
      <c r="CE871" s="172"/>
      <c r="CF871" s="172"/>
      <c r="CG871" s="172"/>
      <c r="CH871" s="172"/>
      <c r="CI871" s="172"/>
      <c r="CJ871" s="172"/>
      <c r="CK871" s="172"/>
      <c r="CL871" s="172"/>
      <c r="CM871" s="172"/>
      <c r="CN871" s="172"/>
      <c r="CO871" s="172"/>
      <c r="CP871" s="172"/>
      <c r="CQ871" s="172"/>
      <c r="CR871" s="172"/>
      <c r="CS871" s="172"/>
      <c r="CT871" s="172"/>
      <c r="CU871" s="172"/>
      <c r="CV871" s="172"/>
      <c r="CW871" s="172"/>
      <c r="CX871" s="172"/>
      <c r="CY871" s="172"/>
      <c r="CZ871" s="172"/>
      <c r="DA871" s="172"/>
      <c r="DB871" s="172"/>
      <c r="DC871" s="172"/>
      <c r="DD871" s="172"/>
      <c r="DE871" s="172"/>
      <c r="DF871" s="172"/>
      <c r="DG871" s="172"/>
      <c r="DH871" s="172"/>
      <c r="DI871" s="172"/>
    </row>
    <row r="872" spans="1:113" s="225" customFormat="1" hidden="1">
      <c r="A872" s="178" t="s">
        <v>1116</v>
      </c>
      <c r="B872" s="243"/>
      <c r="C872" s="242"/>
      <c r="D872" s="241"/>
      <c r="E872" s="240"/>
      <c r="F872" s="239"/>
      <c r="G872" s="238"/>
      <c r="H872" s="231"/>
      <c r="I872" s="237"/>
      <c r="J872" s="236"/>
      <c r="K872" s="236"/>
      <c r="L872" s="236"/>
      <c r="M872" s="236"/>
      <c r="N872" s="236"/>
      <c r="O872" s="236"/>
      <c r="P872" s="236"/>
      <c r="Q872" s="236"/>
      <c r="R872" s="236"/>
      <c r="S872" s="236"/>
      <c r="T872" s="236"/>
      <c r="U872" s="236"/>
      <c r="V872" s="236"/>
      <c r="W872" s="236"/>
      <c r="X872" s="236"/>
      <c r="Y872" s="236"/>
      <c r="Z872" s="236"/>
      <c r="AA872" s="236"/>
      <c r="AB872" s="236"/>
      <c r="AC872" s="236"/>
      <c r="AD872" s="236"/>
      <c r="AE872" s="236"/>
      <c r="AF872" s="236"/>
      <c r="AG872" s="236"/>
      <c r="AH872" s="236"/>
      <c r="AI872" s="236"/>
      <c r="AJ872" s="236"/>
      <c r="AK872" s="236"/>
      <c r="AL872" s="236"/>
      <c r="AM872" s="236"/>
      <c r="AN872" s="236"/>
      <c r="AO872" s="236"/>
      <c r="AP872" s="236"/>
      <c r="AQ872" s="236"/>
      <c r="AR872" s="236"/>
      <c r="AS872" s="177">
        <f t="shared" si="16"/>
        <v>0</v>
      </c>
      <c r="AT872" s="172"/>
      <c r="AU872" s="173"/>
      <c r="AV872" s="173"/>
      <c r="AW872" s="173"/>
      <c r="AX872" s="172"/>
      <c r="AY872" s="172"/>
      <c r="AZ872" s="172"/>
      <c r="BA872" s="172"/>
      <c r="BB872" s="172"/>
      <c r="BC872" s="172"/>
      <c r="BD872" s="172"/>
      <c r="BE872" s="172"/>
      <c r="BF872" s="172"/>
      <c r="BG872" s="172"/>
      <c r="BH872" s="172"/>
      <c r="BI872" s="172"/>
      <c r="BJ872" s="172"/>
      <c r="BK872" s="172"/>
      <c r="BL872" s="172"/>
      <c r="BM872" s="172"/>
      <c r="BN872" s="172"/>
      <c r="BO872" s="172"/>
      <c r="BP872" s="172"/>
      <c r="BQ872" s="172"/>
      <c r="BR872" s="172"/>
      <c r="BS872" s="172"/>
      <c r="BT872" s="172"/>
      <c r="BU872" s="172"/>
      <c r="BV872" s="172"/>
      <c r="BW872" s="172"/>
      <c r="BX872" s="172"/>
      <c r="BY872" s="172"/>
      <c r="BZ872" s="172"/>
      <c r="CA872" s="172"/>
      <c r="CB872" s="172"/>
      <c r="CC872" s="172"/>
      <c r="CD872" s="172"/>
      <c r="CE872" s="172"/>
      <c r="CF872" s="172"/>
      <c r="CG872" s="172"/>
      <c r="CH872" s="172"/>
      <c r="CI872" s="172"/>
      <c r="CJ872" s="172"/>
      <c r="CK872" s="172"/>
      <c r="CL872" s="172"/>
      <c r="CM872" s="172"/>
      <c r="CN872" s="172"/>
      <c r="CO872" s="172"/>
      <c r="CP872" s="172"/>
      <c r="CQ872" s="172"/>
      <c r="CR872" s="172"/>
      <c r="CS872" s="172"/>
      <c r="CT872" s="172"/>
      <c r="CU872" s="172"/>
      <c r="CV872" s="172"/>
      <c r="CW872" s="172"/>
      <c r="CX872" s="172"/>
      <c r="CY872" s="172"/>
      <c r="CZ872" s="172"/>
      <c r="DA872" s="172"/>
      <c r="DB872" s="172"/>
      <c r="DC872" s="172"/>
      <c r="DD872" s="172"/>
      <c r="DE872" s="172"/>
      <c r="DF872" s="172"/>
      <c r="DG872" s="172"/>
      <c r="DH872" s="172"/>
      <c r="DI872" s="172"/>
    </row>
    <row r="873" spans="1:113" s="225" customFormat="1" hidden="1">
      <c r="A873" s="178" t="s">
        <v>1117</v>
      </c>
      <c r="B873" s="243"/>
      <c r="C873" s="242"/>
      <c r="D873" s="241"/>
      <c r="E873" s="240"/>
      <c r="F873" s="239"/>
      <c r="G873" s="238"/>
      <c r="H873" s="231"/>
      <c r="I873" s="237"/>
      <c r="J873" s="236"/>
      <c r="K873" s="236"/>
      <c r="L873" s="236"/>
      <c r="M873" s="236"/>
      <c r="N873" s="236"/>
      <c r="O873" s="236"/>
      <c r="P873" s="236"/>
      <c r="Q873" s="236"/>
      <c r="R873" s="236"/>
      <c r="S873" s="236"/>
      <c r="T873" s="236"/>
      <c r="U873" s="236"/>
      <c r="V873" s="236"/>
      <c r="W873" s="236"/>
      <c r="X873" s="236"/>
      <c r="Y873" s="236"/>
      <c r="Z873" s="236"/>
      <c r="AA873" s="236"/>
      <c r="AB873" s="236"/>
      <c r="AC873" s="236"/>
      <c r="AD873" s="236"/>
      <c r="AE873" s="236"/>
      <c r="AF873" s="236"/>
      <c r="AG873" s="236"/>
      <c r="AH873" s="236"/>
      <c r="AI873" s="236"/>
      <c r="AJ873" s="236"/>
      <c r="AK873" s="236"/>
      <c r="AL873" s="236"/>
      <c r="AM873" s="236"/>
      <c r="AN873" s="236"/>
      <c r="AO873" s="236"/>
      <c r="AP873" s="236"/>
      <c r="AQ873" s="236"/>
      <c r="AR873" s="236"/>
      <c r="AS873" s="177">
        <f t="shared" si="16"/>
        <v>0</v>
      </c>
      <c r="AT873" s="172"/>
      <c r="AU873" s="173"/>
      <c r="AV873" s="173"/>
      <c r="AW873" s="173"/>
      <c r="AX873" s="172"/>
      <c r="AY873" s="172"/>
      <c r="AZ873" s="172"/>
      <c r="BA873" s="172"/>
      <c r="BB873" s="172"/>
      <c r="BC873" s="172"/>
      <c r="BD873" s="172"/>
      <c r="BE873" s="172"/>
      <c r="BF873" s="172"/>
      <c r="BG873" s="172"/>
      <c r="BH873" s="172"/>
      <c r="BI873" s="172"/>
      <c r="BJ873" s="172"/>
      <c r="BK873" s="172"/>
      <c r="BL873" s="172"/>
      <c r="BM873" s="172"/>
      <c r="BN873" s="172"/>
      <c r="BO873" s="172"/>
      <c r="BP873" s="172"/>
      <c r="BQ873" s="172"/>
      <c r="BR873" s="172"/>
      <c r="BS873" s="172"/>
      <c r="BT873" s="172"/>
      <c r="BU873" s="172"/>
      <c r="BV873" s="172"/>
      <c r="BW873" s="172"/>
      <c r="BX873" s="172"/>
      <c r="BY873" s="172"/>
      <c r="BZ873" s="172"/>
      <c r="CA873" s="172"/>
      <c r="CB873" s="172"/>
      <c r="CC873" s="172"/>
      <c r="CD873" s="172"/>
      <c r="CE873" s="172"/>
      <c r="CF873" s="172"/>
      <c r="CG873" s="172"/>
      <c r="CH873" s="172"/>
      <c r="CI873" s="172"/>
      <c r="CJ873" s="172"/>
      <c r="CK873" s="172"/>
      <c r="CL873" s="172"/>
      <c r="CM873" s="172"/>
      <c r="CN873" s="172"/>
      <c r="CO873" s="172"/>
      <c r="CP873" s="172"/>
      <c r="CQ873" s="172"/>
      <c r="CR873" s="172"/>
      <c r="CS873" s="172"/>
      <c r="CT873" s="172"/>
      <c r="CU873" s="172"/>
      <c r="CV873" s="172"/>
      <c r="CW873" s="172"/>
      <c r="CX873" s="172"/>
      <c r="CY873" s="172"/>
      <c r="CZ873" s="172"/>
      <c r="DA873" s="172"/>
      <c r="DB873" s="172"/>
      <c r="DC873" s="172"/>
      <c r="DD873" s="172"/>
      <c r="DE873" s="172"/>
      <c r="DF873" s="172"/>
      <c r="DG873" s="172"/>
      <c r="DH873" s="172"/>
      <c r="DI873" s="172"/>
    </row>
    <row r="874" spans="1:113" s="225" customFormat="1" hidden="1">
      <c r="A874" s="178" t="s">
        <v>1118</v>
      </c>
      <c r="B874" s="243"/>
      <c r="C874" s="242"/>
      <c r="D874" s="241"/>
      <c r="E874" s="240"/>
      <c r="F874" s="239"/>
      <c r="G874" s="238"/>
      <c r="H874" s="231"/>
      <c r="I874" s="237"/>
      <c r="J874" s="236"/>
      <c r="K874" s="236"/>
      <c r="L874" s="236"/>
      <c r="M874" s="236"/>
      <c r="N874" s="236"/>
      <c r="O874" s="236"/>
      <c r="P874" s="236"/>
      <c r="Q874" s="236"/>
      <c r="R874" s="236"/>
      <c r="S874" s="236"/>
      <c r="T874" s="236"/>
      <c r="U874" s="236"/>
      <c r="V874" s="236"/>
      <c r="W874" s="236"/>
      <c r="X874" s="236"/>
      <c r="Y874" s="236"/>
      <c r="Z874" s="236"/>
      <c r="AA874" s="236"/>
      <c r="AB874" s="236"/>
      <c r="AC874" s="236"/>
      <c r="AD874" s="236"/>
      <c r="AE874" s="236"/>
      <c r="AF874" s="236"/>
      <c r="AG874" s="236"/>
      <c r="AH874" s="236"/>
      <c r="AI874" s="236"/>
      <c r="AJ874" s="236"/>
      <c r="AK874" s="236"/>
      <c r="AL874" s="236"/>
      <c r="AM874" s="236"/>
      <c r="AN874" s="236"/>
      <c r="AO874" s="236"/>
      <c r="AP874" s="236"/>
      <c r="AQ874" s="236"/>
      <c r="AR874" s="236"/>
      <c r="AS874" s="177">
        <f t="shared" si="16"/>
        <v>0</v>
      </c>
      <c r="AT874" s="172"/>
      <c r="AU874" s="173"/>
      <c r="AV874" s="173"/>
      <c r="AW874" s="173"/>
      <c r="AX874" s="172"/>
      <c r="AY874" s="172"/>
      <c r="AZ874" s="172"/>
      <c r="BA874" s="172"/>
      <c r="BB874" s="172"/>
      <c r="BC874" s="172"/>
      <c r="BD874" s="172"/>
      <c r="BE874" s="172"/>
      <c r="BF874" s="172"/>
      <c r="BG874" s="172"/>
      <c r="BH874" s="172"/>
      <c r="BI874" s="172"/>
      <c r="BJ874" s="172"/>
      <c r="BK874" s="172"/>
      <c r="BL874" s="172"/>
      <c r="BM874" s="172"/>
      <c r="BN874" s="172"/>
      <c r="BO874" s="172"/>
      <c r="BP874" s="172"/>
      <c r="BQ874" s="172"/>
      <c r="BR874" s="172"/>
      <c r="BS874" s="172"/>
      <c r="BT874" s="172"/>
      <c r="BU874" s="172"/>
      <c r="BV874" s="172"/>
      <c r="BW874" s="172"/>
      <c r="BX874" s="172"/>
      <c r="BY874" s="172"/>
      <c r="BZ874" s="172"/>
      <c r="CA874" s="172"/>
      <c r="CB874" s="172"/>
      <c r="CC874" s="172"/>
      <c r="CD874" s="172"/>
      <c r="CE874" s="172"/>
      <c r="CF874" s="172"/>
      <c r="CG874" s="172"/>
      <c r="CH874" s="172"/>
      <c r="CI874" s="172"/>
      <c r="CJ874" s="172"/>
      <c r="CK874" s="172"/>
      <c r="CL874" s="172"/>
      <c r="CM874" s="172"/>
      <c r="CN874" s="172"/>
      <c r="CO874" s="172"/>
      <c r="CP874" s="172"/>
      <c r="CQ874" s="172"/>
      <c r="CR874" s="172"/>
      <c r="CS874" s="172"/>
      <c r="CT874" s="172"/>
      <c r="CU874" s="172"/>
      <c r="CV874" s="172"/>
      <c r="CW874" s="172"/>
      <c r="CX874" s="172"/>
      <c r="CY874" s="172"/>
      <c r="CZ874" s="172"/>
      <c r="DA874" s="172"/>
      <c r="DB874" s="172"/>
      <c r="DC874" s="172"/>
      <c r="DD874" s="172"/>
      <c r="DE874" s="172"/>
      <c r="DF874" s="172"/>
      <c r="DG874" s="172"/>
      <c r="DH874" s="172"/>
      <c r="DI874" s="172"/>
    </row>
    <row r="875" spans="1:113" s="225" customFormat="1" hidden="1">
      <c r="A875" s="178" t="s">
        <v>1119</v>
      </c>
      <c r="B875" s="243"/>
      <c r="C875" s="242"/>
      <c r="D875" s="241"/>
      <c r="E875" s="240"/>
      <c r="F875" s="239"/>
      <c r="G875" s="238"/>
      <c r="H875" s="231"/>
      <c r="I875" s="237"/>
      <c r="J875" s="236"/>
      <c r="K875" s="236"/>
      <c r="L875" s="236"/>
      <c r="M875" s="236"/>
      <c r="N875" s="236"/>
      <c r="O875" s="236"/>
      <c r="P875" s="236"/>
      <c r="Q875" s="236"/>
      <c r="R875" s="236"/>
      <c r="S875" s="236"/>
      <c r="T875" s="236"/>
      <c r="U875" s="236"/>
      <c r="V875" s="236"/>
      <c r="W875" s="236"/>
      <c r="X875" s="236"/>
      <c r="Y875" s="236"/>
      <c r="Z875" s="236"/>
      <c r="AA875" s="236"/>
      <c r="AB875" s="236"/>
      <c r="AC875" s="236"/>
      <c r="AD875" s="236"/>
      <c r="AE875" s="236"/>
      <c r="AF875" s="236"/>
      <c r="AG875" s="236"/>
      <c r="AH875" s="236"/>
      <c r="AI875" s="236"/>
      <c r="AJ875" s="236"/>
      <c r="AK875" s="236"/>
      <c r="AL875" s="236"/>
      <c r="AM875" s="236"/>
      <c r="AN875" s="236"/>
      <c r="AO875" s="236"/>
      <c r="AP875" s="236"/>
      <c r="AQ875" s="236"/>
      <c r="AR875" s="236"/>
      <c r="AS875" s="177">
        <f t="shared" si="16"/>
        <v>0</v>
      </c>
      <c r="AT875" s="172"/>
      <c r="AU875" s="173"/>
      <c r="AV875" s="173"/>
      <c r="AW875" s="173"/>
      <c r="AX875" s="172"/>
      <c r="AY875" s="172"/>
      <c r="AZ875" s="172"/>
      <c r="BA875" s="172"/>
      <c r="BB875" s="172"/>
      <c r="BC875" s="172"/>
      <c r="BD875" s="172"/>
      <c r="BE875" s="172"/>
      <c r="BF875" s="172"/>
      <c r="BG875" s="172"/>
      <c r="BH875" s="172"/>
      <c r="BI875" s="172"/>
      <c r="BJ875" s="172"/>
      <c r="BK875" s="172"/>
      <c r="BL875" s="172"/>
      <c r="BM875" s="172"/>
      <c r="BN875" s="172"/>
      <c r="BO875" s="172"/>
      <c r="BP875" s="172"/>
      <c r="BQ875" s="172"/>
      <c r="BR875" s="172"/>
      <c r="BS875" s="172"/>
      <c r="BT875" s="172"/>
      <c r="BU875" s="172"/>
      <c r="BV875" s="172"/>
      <c r="BW875" s="172"/>
      <c r="BX875" s="172"/>
      <c r="BY875" s="172"/>
      <c r="BZ875" s="172"/>
      <c r="CA875" s="172"/>
      <c r="CB875" s="172"/>
      <c r="CC875" s="172"/>
      <c r="CD875" s="172"/>
      <c r="CE875" s="172"/>
      <c r="CF875" s="172"/>
      <c r="CG875" s="172"/>
      <c r="CH875" s="172"/>
      <c r="CI875" s="172"/>
      <c r="CJ875" s="172"/>
      <c r="CK875" s="172"/>
      <c r="CL875" s="172"/>
      <c r="CM875" s="172"/>
      <c r="CN875" s="172"/>
      <c r="CO875" s="172"/>
      <c r="CP875" s="172"/>
      <c r="CQ875" s="172"/>
      <c r="CR875" s="172"/>
      <c r="CS875" s="172"/>
      <c r="CT875" s="172"/>
      <c r="CU875" s="172"/>
      <c r="CV875" s="172"/>
      <c r="CW875" s="172"/>
      <c r="CX875" s="172"/>
      <c r="CY875" s="172"/>
      <c r="CZ875" s="172"/>
      <c r="DA875" s="172"/>
      <c r="DB875" s="172"/>
      <c r="DC875" s="172"/>
      <c r="DD875" s="172"/>
      <c r="DE875" s="172"/>
      <c r="DF875" s="172"/>
      <c r="DG875" s="172"/>
      <c r="DH875" s="172"/>
      <c r="DI875" s="172"/>
    </row>
    <row r="876" spans="1:113" s="225" customFormat="1" ht="12.75" hidden="1" customHeight="1">
      <c r="A876" s="178" t="s">
        <v>1120</v>
      </c>
      <c r="B876" s="243"/>
      <c r="C876" s="242"/>
      <c r="D876" s="241"/>
      <c r="E876" s="240"/>
      <c r="F876" s="239"/>
      <c r="G876" s="238"/>
      <c r="H876" s="231"/>
      <c r="I876" s="237"/>
      <c r="J876" s="236"/>
      <c r="K876" s="236"/>
      <c r="L876" s="236"/>
      <c r="M876" s="236"/>
      <c r="N876" s="236"/>
      <c r="O876" s="236"/>
      <c r="P876" s="236"/>
      <c r="Q876" s="236"/>
      <c r="R876" s="236"/>
      <c r="S876" s="236"/>
      <c r="T876" s="236"/>
      <c r="U876" s="236"/>
      <c r="V876" s="236"/>
      <c r="W876" s="236"/>
      <c r="X876" s="236"/>
      <c r="Y876" s="236"/>
      <c r="Z876" s="236"/>
      <c r="AA876" s="236"/>
      <c r="AB876" s="236"/>
      <c r="AC876" s="236"/>
      <c r="AD876" s="236"/>
      <c r="AE876" s="236"/>
      <c r="AF876" s="236"/>
      <c r="AG876" s="236"/>
      <c r="AH876" s="236"/>
      <c r="AI876" s="236"/>
      <c r="AJ876" s="236"/>
      <c r="AK876" s="236"/>
      <c r="AL876" s="236"/>
      <c r="AM876" s="236"/>
      <c r="AN876" s="236"/>
      <c r="AO876" s="236"/>
      <c r="AP876" s="236"/>
      <c r="AQ876" s="236"/>
      <c r="AR876" s="236"/>
      <c r="AS876" s="177">
        <f t="shared" si="16"/>
        <v>0</v>
      </c>
      <c r="AT876" s="172"/>
      <c r="AU876" s="173"/>
      <c r="AV876" s="173"/>
      <c r="AW876" s="173"/>
      <c r="AX876" s="172"/>
      <c r="AY876" s="172"/>
      <c r="AZ876" s="172"/>
      <c r="BA876" s="172"/>
      <c r="BB876" s="172"/>
      <c r="BC876" s="172"/>
      <c r="BD876" s="172"/>
      <c r="BE876" s="172"/>
      <c r="BF876" s="172"/>
      <c r="BG876" s="172"/>
      <c r="BH876" s="172"/>
      <c r="BI876" s="172"/>
      <c r="BJ876" s="172"/>
      <c r="BK876" s="172"/>
      <c r="BL876" s="172"/>
      <c r="BM876" s="172"/>
      <c r="BN876" s="172"/>
      <c r="BO876" s="172"/>
      <c r="BP876" s="172"/>
      <c r="BQ876" s="172"/>
      <c r="BR876" s="172"/>
      <c r="BS876" s="172"/>
      <c r="BT876" s="172"/>
      <c r="BU876" s="172"/>
      <c r="BV876" s="172"/>
      <c r="BW876" s="172"/>
      <c r="BX876" s="172"/>
      <c r="BY876" s="172"/>
      <c r="BZ876" s="172"/>
      <c r="CA876" s="172"/>
      <c r="CB876" s="172"/>
      <c r="CC876" s="172"/>
      <c r="CD876" s="172"/>
      <c r="CE876" s="172"/>
      <c r="CF876" s="172"/>
      <c r="CG876" s="172"/>
      <c r="CH876" s="172"/>
      <c r="CI876" s="172"/>
      <c r="CJ876" s="172"/>
      <c r="CK876" s="172"/>
      <c r="CL876" s="172"/>
      <c r="CM876" s="172"/>
      <c r="CN876" s="172"/>
      <c r="CO876" s="172"/>
      <c r="CP876" s="172"/>
      <c r="CQ876" s="172"/>
      <c r="CR876" s="172"/>
      <c r="CS876" s="172"/>
      <c r="CT876" s="172"/>
      <c r="CU876" s="172"/>
      <c r="CV876" s="172"/>
      <c r="CW876" s="172"/>
      <c r="CX876" s="172"/>
      <c r="CY876" s="172"/>
      <c r="CZ876" s="172"/>
      <c r="DA876" s="172"/>
      <c r="DB876" s="172"/>
      <c r="DC876" s="172"/>
      <c r="DD876" s="172"/>
      <c r="DE876" s="172"/>
      <c r="DF876" s="172"/>
      <c r="DG876" s="172"/>
      <c r="DH876" s="172"/>
      <c r="DI876" s="172"/>
    </row>
    <row r="877" spans="1:113" s="225" customFormat="1" ht="12.75" hidden="1" customHeight="1">
      <c r="A877" s="178" t="s">
        <v>1121</v>
      </c>
      <c r="B877" s="243"/>
      <c r="C877" s="242"/>
      <c r="D877" s="241"/>
      <c r="E877" s="240"/>
      <c r="F877" s="239"/>
      <c r="G877" s="238"/>
      <c r="H877" s="231"/>
      <c r="I877" s="237"/>
      <c r="J877" s="236"/>
      <c r="K877" s="236"/>
      <c r="L877" s="236"/>
      <c r="M877" s="236"/>
      <c r="N877" s="236"/>
      <c r="O877" s="236"/>
      <c r="P877" s="236"/>
      <c r="Q877" s="236"/>
      <c r="R877" s="236"/>
      <c r="S877" s="236"/>
      <c r="T877" s="236"/>
      <c r="U877" s="236"/>
      <c r="V877" s="236"/>
      <c r="W877" s="236"/>
      <c r="X877" s="236"/>
      <c r="Y877" s="236"/>
      <c r="Z877" s="236"/>
      <c r="AA877" s="236"/>
      <c r="AB877" s="236"/>
      <c r="AC877" s="236"/>
      <c r="AD877" s="236"/>
      <c r="AE877" s="236"/>
      <c r="AF877" s="236"/>
      <c r="AG877" s="236"/>
      <c r="AH877" s="236"/>
      <c r="AI877" s="236"/>
      <c r="AJ877" s="236"/>
      <c r="AK877" s="236"/>
      <c r="AL877" s="236"/>
      <c r="AM877" s="236"/>
      <c r="AN877" s="236"/>
      <c r="AO877" s="236"/>
      <c r="AP877" s="236"/>
      <c r="AQ877" s="236"/>
      <c r="AR877" s="236"/>
      <c r="AS877" s="177">
        <f t="shared" si="16"/>
        <v>0</v>
      </c>
      <c r="AT877" s="172"/>
      <c r="AU877" s="173"/>
      <c r="AV877" s="173"/>
      <c r="AW877" s="173"/>
      <c r="AX877" s="172"/>
      <c r="AY877" s="172"/>
      <c r="AZ877" s="172"/>
      <c r="BA877" s="172"/>
      <c r="BB877" s="172"/>
      <c r="BC877" s="172"/>
      <c r="BD877" s="172"/>
      <c r="BE877" s="172"/>
      <c r="BF877" s="172"/>
      <c r="BG877" s="172"/>
      <c r="BH877" s="172"/>
      <c r="BI877" s="172"/>
      <c r="BJ877" s="172"/>
      <c r="BK877" s="172"/>
      <c r="BL877" s="172"/>
      <c r="BM877" s="172"/>
      <c r="BN877" s="172"/>
      <c r="BO877" s="172"/>
      <c r="BP877" s="172"/>
      <c r="BQ877" s="172"/>
      <c r="BR877" s="172"/>
      <c r="BS877" s="172"/>
      <c r="BT877" s="172"/>
      <c r="BU877" s="172"/>
      <c r="BV877" s="172"/>
      <c r="BW877" s="172"/>
      <c r="BX877" s="172"/>
      <c r="BY877" s="172"/>
      <c r="BZ877" s="172"/>
      <c r="CA877" s="172"/>
      <c r="CB877" s="172"/>
      <c r="CC877" s="172"/>
      <c r="CD877" s="172"/>
      <c r="CE877" s="172"/>
      <c r="CF877" s="172"/>
      <c r="CG877" s="172"/>
      <c r="CH877" s="172"/>
      <c r="CI877" s="172"/>
      <c r="CJ877" s="172"/>
      <c r="CK877" s="172"/>
      <c r="CL877" s="172"/>
      <c r="CM877" s="172"/>
      <c r="CN877" s="172"/>
      <c r="CO877" s="172"/>
      <c r="CP877" s="172"/>
      <c r="CQ877" s="172"/>
      <c r="CR877" s="172"/>
      <c r="CS877" s="172"/>
      <c r="CT877" s="172"/>
      <c r="CU877" s="172"/>
      <c r="CV877" s="172"/>
      <c r="CW877" s="172"/>
      <c r="CX877" s="172"/>
      <c r="CY877" s="172"/>
      <c r="CZ877" s="172"/>
      <c r="DA877" s="172"/>
      <c r="DB877" s="172"/>
      <c r="DC877" s="172"/>
      <c r="DD877" s="172"/>
      <c r="DE877" s="172"/>
      <c r="DF877" s="172"/>
      <c r="DG877" s="172"/>
      <c r="DH877" s="172"/>
      <c r="DI877" s="172"/>
    </row>
    <row r="878" spans="1:113" s="225" customFormat="1" ht="12.75" hidden="1" customHeight="1">
      <c r="A878" s="178" t="s">
        <v>1122</v>
      </c>
      <c r="B878" s="243"/>
      <c r="C878" s="242"/>
      <c r="D878" s="241"/>
      <c r="E878" s="240"/>
      <c r="F878" s="239"/>
      <c r="G878" s="238"/>
      <c r="H878" s="231"/>
      <c r="I878" s="237"/>
      <c r="J878" s="236"/>
      <c r="K878" s="236"/>
      <c r="L878" s="236"/>
      <c r="M878" s="236"/>
      <c r="N878" s="236"/>
      <c r="O878" s="236"/>
      <c r="P878" s="236"/>
      <c r="Q878" s="236"/>
      <c r="R878" s="236"/>
      <c r="S878" s="236"/>
      <c r="T878" s="236"/>
      <c r="U878" s="236"/>
      <c r="V878" s="236"/>
      <c r="W878" s="236"/>
      <c r="X878" s="236"/>
      <c r="Y878" s="236"/>
      <c r="Z878" s="236"/>
      <c r="AA878" s="236"/>
      <c r="AB878" s="236"/>
      <c r="AC878" s="236"/>
      <c r="AD878" s="236"/>
      <c r="AE878" s="236"/>
      <c r="AF878" s="236"/>
      <c r="AG878" s="236"/>
      <c r="AH878" s="236"/>
      <c r="AI878" s="236"/>
      <c r="AJ878" s="236"/>
      <c r="AK878" s="236"/>
      <c r="AL878" s="236"/>
      <c r="AM878" s="236"/>
      <c r="AN878" s="236"/>
      <c r="AO878" s="236"/>
      <c r="AP878" s="236"/>
      <c r="AQ878" s="236"/>
      <c r="AR878" s="236"/>
      <c r="AS878" s="177">
        <f t="shared" si="16"/>
        <v>0</v>
      </c>
      <c r="AT878" s="172"/>
      <c r="AU878" s="173"/>
      <c r="AV878" s="173"/>
      <c r="AW878" s="173"/>
      <c r="AX878" s="172"/>
      <c r="AY878" s="172"/>
      <c r="AZ878" s="172"/>
      <c r="BA878" s="172"/>
      <c r="BB878" s="172"/>
      <c r="BC878" s="172"/>
      <c r="BD878" s="172"/>
      <c r="BE878" s="172"/>
      <c r="BF878" s="172"/>
      <c r="BG878" s="172"/>
      <c r="BH878" s="172"/>
      <c r="BI878" s="172"/>
      <c r="BJ878" s="172"/>
      <c r="BK878" s="172"/>
      <c r="BL878" s="172"/>
      <c r="BM878" s="172"/>
      <c r="BN878" s="172"/>
      <c r="BO878" s="172"/>
      <c r="BP878" s="172"/>
      <c r="BQ878" s="172"/>
      <c r="BR878" s="172"/>
      <c r="BS878" s="172"/>
      <c r="BT878" s="172"/>
      <c r="BU878" s="172"/>
      <c r="BV878" s="172"/>
      <c r="BW878" s="172"/>
      <c r="BX878" s="172"/>
      <c r="BY878" s="172"/>
      <c r="BZ878" s="172"/>
      <c r="CA878" s="172"/>
      <c r="CB878" s="172"/>
      <c r="CC878" s="172"/>
      <c r="CD878" s="172"/>
      <c r="CE878" s="172"/>
      <c r="CF878" s="172"/>
      <c r="CG878" s="172"/>
      <c r="CH878" s="172"/>
      <c r="CI878" s="172"/>
      <c r="CJ878" s="172"/>
      <c r="CK878" s="172"/>
      <c r="CL878" s="172"/>
      <c r="CM878" s="172"/>
      <c r="CN878" s="172"/>
      <c r="CO878" s="172"/>
      <c r="CP878" s="172"/>
      <c r="CQ878" s="172"/>
      <c r="CR878" s="172"/>
      <c r="CS878" s="172"/>
      <c r="CT878" s="172"/>
      <c r="CU878" s="172"/>
      <c r="CV878" s="172"/>
      <c r="CW878" s="172"/>
      <c r="CX878" s="172"/>
      <c r="CY878" s="172"/>
      <c r="CZ878" s="172"/>
      <c r="DA878" s="172"/>
      <c r="DB878" s="172"/>
      <c r="DC878" s="172"/>
      <c r="DD878" s="172"/>
      <c r="DE878" s="172"/>
      <c r="DF878" s="172"/>
      <c r="DG878" s="172"/>
      <c r="DH878" s="172"/>
      <c r="DI878" s="172"/>
    </row>
    <row r="879" spans="1:113" s="225" customFormat="1" hidden="1">
      <c r="A879" s="178" t="s">
        <v>1123</v>
      </c>
      <c r="B879" s="243"/>
      <c r="C879" s="242"/>
      <c r="D879" s="241"/>
      <c r="E879" s="240"/>
      <c r="F879" s="239"/>
      <c r="G879" s="238"/>
      <c r="H879" s="231"/>
      <c r="I879" s="237"/>
      <c r="J879" s="236"/>
      <c r="K879" s="236"/>
      <c r="L879" s="236"/>
      <c r="M879" s="236"/>
      <c r="N879" s="236"/>
      <c r="O879" s="236"/>
      <c r="P879" s="236"/>
      <c r="Q879" s="236"/>
      <c r="R879" s="236"/>
      <c r="S879" s="236"/>
      <c r="T879" s="236"/>
      <c r="U879" s="236"/>
      <c r="V879" s="236"/>
      <c r="W879" s="236"/>
      <c r="X879" s="236"/>
      <c r="Y879" s="236"/>
      <c r="Z879" s="236"/>
      <c r="AA879" s="236"/>
      <c r="AB879" s="236"/>
      <c r="AC879" s="236"/>
      <c r="AD879" s="236"/>
      <c r="AE879" s="236"/>
      <c r="AF879" s="236"/>
      <c r="AG879" s="236"/>
      <c r="AH879" s="236"/>
      <c r="AI879" s="236"/>
      <c r="AJ879" s="236"/>
      <c r="AK879" s="236"/>
      <c r="AL879" s="236"/>
      <c r="AM879" s="236"/>
      <c r="AN879" s="236"/>
      <c r="AO879" s="236"/>
      <c r="AP879" s="236"/>
      <c r="AQ879" s="236"/>
      <c r="AR879" s="236"/>
      <c r="AS879" s="177">
        <f t="shared" si="16"/>
        <v>0</v>
      </c>
      <c r="AT879" s="172"/>
      <c r="AU879" s="173"/>
      <c r="AV879" s="173"/>
      <c r="AW879" s="173"/>
      <c r="AX879" s="172"/>
      <c r="AY879" s="172"/>
      <c r="AZ879" s="172"/>
      <c r="BA879" s="172"/>
      <c r="BB879" s="172"/>
      <c r="BC879" s="172"/>
      <c r="BD879" s="172"/>
      <c r="BE879" s="172"/>
      <c r="BF879" s="172"/>
      <c r="BG879" s="172"/>
      <c r="BH879" s="172"/>
      <c r="BI879" s="172"/>
      <c r="BJ879" s="172"/>
      <c r="BK879" s="172"/>
      <c r="BL879" s="172"/>
      <c r="BM879" s="172"/>
      <c r="BN879" s="172"/>
      <c r="BO879" s="172"/>
      <c r="BP879" s="172"/>
      <c r="BQ879" s="172"/>
      <c r="BR879" s="172"/>
      <c r="BS879" s="172"/>
      <c r="BT879" s="172"/>
      <c r="BU879" s="172"/>
      <c r="BV879" s="172"/>
      <c r="BW879" s="172"/>
      <c r="BX879" s="172"/>
      <c r="BY879" s="172"/>
      <c r="BZ879" s="172"/>
      <c r="CA879" s="172"/>
      <c r="CB879" s="172"/>
      <c r="CC879" s="172"/>
      <c r="CD879" s="172"/>
      <c r="CE879" s="172"/>
      <c r="CF879" s="172"/>
      <c r="CG879" s="172"/>
      <c r="CH879" s="172"/>
      <c r="CI879" s="172"/>
      <c r="CJ879" s="172"/>
      <c r="CK879" s="172"/>
      <c r="CL879" s="172"/>
      <c r="CM879" s="172"/>
      <c r="CN879" s="172"/>
      <c r="CO879" s="172"/>
      <c r="CP879" s="172"/>
      <c r="CQ879" s="172"/>
      <c r="CR879" s="172"/>
      <c r="CS879" s="172"/>
      <c r="CT879" s="172"/>
      <c r="CU879" s="172"/>
      <c r="CV879" s="172"/>
      <c r="CW879" s="172"/>
      <c r="CX879" s="172"/>
      <c r="CY879" s="172"/>
      <c r="CZ879" s="172"/>
      <c r="DA879" s="172"/>
      <c r="DB879" s="172"/>
      <c r="DC879" s="172"/>
      <c r="DD879" s="172"/>
      <c r="DE879" s="172"/>
      <c r="DF879" s="172"/>
      <c r="DG879" s="172"/>
      <c r="DH879" s="172"/>
      <c r="DI879" s="172"/>
    </row>
    <row r="880" spans="1:113" hidden="1">
      <c r="A880" s="178" t="s">
        <v>1124</v>
      </c>
      <c r="B880" s="243"/>
      <c r="C880" s="242"/>
      <c r="D880" s="241"/>
      <c r="E880" s="240"/>
      <c r="F880" s="239"/>
      <c r="G880" s="238"/>
      <c r="H880" s="231"/>
      <c r="I880" s="237"/>
      <c r="J880" s="236"/>
      <c r="K880" s="236"/>
      <c r="L880" s="236"/>
      <c r="M880" s="236"/>
      <c r="N880" s="236"/>
      <c r="O880" s="236"/>
      <c r="P880" s="236"/>
      <c r="Q880" s="236"/>
      <c r="R880" s="236"/>
      <c r="S880" s="236"/>
      <c r="T880" s="236"/>
      <c r="U880" s="236"/>
      <c r="V880" s="236"/>
      <c r="W880" s="236"/>
      <c r="X880" s="236"/>
      <c r="Y880" s="236"/>
      <c r="Z880" s="236"/>
      <c r="AA880" s="236"/>
      <c r="AB880" s="236"/>
      <c r="AC880" s="236"/>
      <c r="AD880" s="236"/>
      <c r="AE880" s="236"/>
      <c r="AF880" s="236"/>
      <c r="AG880" s="236"/>
      <c r="AH880" s="236"/>
      <c r="AI880" s="236"/>
      <c r="AJ880" s="236"/>
      <c r="AK880" s="236"/>
      <c r="AL880" s="236"/>
      <c r="AM880" s="236"/>
      <c r="AN880" s="236"/>
      <c r="AO880" s="236"/>
      <c r="AP880" s="236"/>
      <c r="AQ880" s="236"/>
      <c r="AR880" s="236"/>
      <c r="AS880" s="177">
        <f t="shared" si="16"/>
        <v>0</v>
      </c>
    </row>
    <row r="881" spans="1:113" s="225" customFormat="1" hidden="1">
      <c r="A881" s="178" t="s">
        <v>1125</v>
      </c>
      <c r="B881" s="243"/>
      <c r="C881" s="242"/>
      <c r="D881" s="241"/>
      <c r="E881" s="240"/>
      <c r="F881" s="239"/>
      <c r="G881" s="238"/>
      <c r="H881" s="231"/>
      <c r="I881" s="237"/>
      <c r="J881" s="236"/>
      <c r="K881" s="236"/>
      <c r="L881" s="236"/>
      <c r="M881" s="236"/>
      <c r="N881" s="236"/>
      <c r="O881" s="236"/>
      <c r="P881" s="236"/>
      <c r="Q881" s="236"/>
      <c r="R881" s="236"/>
      <c r="S881" s="236"/>
      <c r="T881" s="236"/>
      <c r="U881" s="236"/>
      <c r="V881" s="236"/>
      <c r="W881" s="236"/>
      <c r="X881" s="236"/>
      <c r="Y881" s="236"/>
      <c r="Z881" s="236"/>
      <c r="AA881" s="236"/>
      <c r="AB881" s="236"/>
      <c r="AC881" s="236"/>
      <c r="AD881" s="236"/>
      <c r="AE881" s="236"/>
      <c r="AF881" s="236"/>
      <c r="AG881" s="236"/>
      <c r="AH881" s="236"/>
      <c r="AI881" s="236"/>
      <c r="AJ881" s="236"/>
      <c r="AK881" s="236"/>
      <c r="AL881" s="236"/>
      <c r="AM881" s="236"/>
      <c r="AN881" s="236"/>
      <c r="AO881" s="236"/>
      <c r="AP881" s="236"/>
      <c r="AQ881" s="236"/>
      <c r="AR881" s="236"/>
      <c r="AS881" s="177">
        <f t="shared" si="16"/>
        <v>0</v>
      </c>
      <c r="AT881" s="172"/>
      <c r="AU881" s="173"/>
      <c r="AV881" s="173"/>
      <c r="AW881" s="173"/>
      <c r="AX881" s="172"/>
      <c r="AY881" s="172"/>
      <c r="AZ881" s="172"/>
      <c r="BA881" s="172"/>
      <c r="BB881" s="172"/>
      <c r="BC881" s="172"/>
      <c r="BD881" s="172"/>
      <c r="BE881" s="172"/>
      <c r="BF881" s="172"/>
      <c r="BG881" s="172"/>
      <c r="BH881" s="172"/>
      <c r="BI881" s="172"/>
      <c r="BJ881" s="172"/>
      <c r="BK881" s="172"/>
      <c r="BL881" s="172"/>
      <c r="BM881" s="172"/>
      <c r="BN881" s="172"/>
      <c r="BO881" s="172"/>
      <c r="BP881" s="172"/>
      <c r="BQ881" s="172"/>
      <c r="BR881" s="172"/>
      <c r="BS881" s="172"/>
      <c r="BT881" s="172"/>
      <c r="BU881" s="172"/>
      <c r="BV881" s="172"/>
      <c r="BW881" s="172"/>
      <c r="BX881" s="172"/>
      <c r="BY881" s="172"/>
      <c r="BZ881" s="172"/>
      <c r="CA881" s="172"/>
      <c r="CB881" s="172"/>
      <c r="CC881" s="172"/>
      <c r="CD881" s="172"/>
      <c r="CE881" s="172"/>
      <c r="CF881" s="172"/>
      <c r="CG881" s="172"/>
      <c r="CH881" s="172"/>
      <c r="CI881" s="172"/>
      <c r="CJ881" s="172"/>
      <c r="CK881" s="172"/>
      <c r="CL881" s="172"/>
      <c r="CM881" s="172"/>
      <c r="CN881" s="172"/>
      <c r="CO881" s="172"/>
      <c r="CP881" s="172"/>
      <c r="CQ881" s="172"/>
      <c r="CR881" s="172"/>
      <c r="CS881" s="172"/>
      <c r="CT881" s="172"/>
      <c r="CU881" s="172"/>
      <c r="CV881" s="172"/>
      <c r="CW881" s="172"/>
      <c r="CX881" s="172"/>
      <c r="CY881" s="172"/>
      <c r="CZ881" s="172"/>
      <c r="DA881" s="172"/>
      <c r="DB881" s="172"/>
      <c r="DC881" s="172"/>
      <c r="DD881" s="172"/>
      <c r="DE881" s="172"/>
      <c r="DF881" s="172"/>
      <c r="DG881" s="172"/>
      <c r="DH881" s="172"/>
      <c r="DI881" s="172"/>
    </row>
    <row r="882" spans="1:113" s="225" customFormat="1" hidden="1">
      <c r="A882" s="178" t="s">
        <v>1126</v>
      </c>
      <c r="B882" s="243"/>
      <c r="C882" s="242"/>
      <c r="D882" s="241"/>
      <c r="E882" s="240"/>
      <c r="F882" s="239"/>
      <c r="G882" s="238"/>
      <c r="H882" s="231"/>
      <c r="I882" s="237"/>
      <c r="J882" s="236"/>
      <c r="K882" s="236"/>
      <c r="L882" s="236"/>
      <c r="M882" s="236"/>
      <c r="N882" s="236"/>
      <c r="O882" s="236"/>
      <c r="P882" s="236"/>
      <c r="Q882" s="236"/>
      <c r="R882" s="236"/>
      <c r="S882" s="236"/>
      <c r="T882" s="236"/>
      <c r="U882" s="236"/>
      <c r="V882" s="236"/>
      <c r="W882" s="236"/>
      <c r="X882" s="236"/>
      <c r="Y882" s="236"/>
      <c r="Z882" s="236"/>
      <c r="AA882" s="236"/>
      <c r="AB882" s="236"/>
      <c r="AC882" s="236"/>
      <c r="AD882" s="236"/>
      <c r="AE882" s="236"/>
      <c r="AF882" s="236"/>
      <c r="AG882" s="236"/>
      <c r="AH882" s="236"/>
      <c r="AI882" s="236"/>
      <c r="AJ882" s="236"/>
      <c r="AK882" s="236"/>
      <c r="AL882" s="236"/>
      <c r="AM882" s="236"/>
      <c r="AN882" s="236"/>
      <c r="AO882" s="236"/>
      <c r="AP882" s="236"/>
      <c r="AQ882" s="236"/>
      <c r="AR882" s="236"/>
      <c r="AS882" s="177">
        <f t="shared" si="16"/>
        <v>0</v>
      </c>
      <c r="AT882" s="172"/>
      <c r="AU882" s="173"/>
      <c r="AV882" s="173"/>
      <c r="AW882" s="173"/>
      <c r="AX882" s="172"/>
      <c r="AY882" s="172"/>
      <c r="AZ882" s="172"/>
      <c r="BA882" s="172"/>
      <c r="BB882" s="172"/>
      <c r="BC882" s="172"/>
      <c r="BD882" s="172"/>
      <c r="BE882" s="172"/>
      <c r="BF882" s="172"/>
      <c r="BG882" s="172"/>
      <c r="BH882" s="172"/>
      <c r="BI882" s="172"/>
      <c r="BJ882" s="172"/>
      <c r="BK882" s="172"/>
      <c r="BL882" s="172"/>
      <c r="BM882" s="172"/>
      <c r="BN882" s="172"/>
      <c r="BO882" s="172"/>
      <c r="BP882" s="172"/>
      <c r="BQ882" s="172"/>
      <c r="BR882" s="172"/>
      <c r="BS882" s="172"/>
      <c r="BT882" s="172"/>
      <c r="BU882" s="172"/>
      <c r="BV882" s="172"/>
      <c r="BW882" s="172"/>
      <c r="BX882" s="172"/>
      <c r="BY882" s="172"/>
      <c r="BZ882" s="172"/>
      <c r="CA882" s="172"/>
      <c r="CB882" s="172"/>
      <c r="CC882" s="172"/>
      <c r="CD882" s="172"/>
      <c r="CE882" s="172"/>
      <c r="CF882" s="172"/>
      <c r="CG882" s="172"/>
      <c r="CH882" s="172"/>
      <c r="CI882" s="172"/>
      <c r="CJ882" s="172"/>
      <c r="CK882" s="172"/>
      <c r="CL882" s="172"/>
      <c r="CM882" s="172"/>
      <c r="CN882" s="172"/>
      <c r="CO882" s="172"/>
      <c r="CP882" s="172"/>
      <c r="CQ882" s="172"/>
      <c r="CR882" s="172"/>
      <c r="CS882" s="172"/>
      <c r="CT882" s="172"/>
      <c r="CU882" s="172"/>
      <c r="CV882" s="172"/>
      <c r="CW882" s="172"/>
      <c r="CX882" s="172"/>
      <c r="CY882" s="172"/>
      <c r="CZ882" s="172"/>
      <c r="DA882" s="172"/>
      <c r="DB882" s="172"/>
      <c r="DC882" s="172"/>
      <c r="DD882" s="172"/>
      <c r="DE882" s="172"/>
      <c r="DF882" s="172"/>
      <c r="DG882" s="172"/>
      <c r="DH882" s="172"/>
      <c r="DI882" s="172"/>
    </row>
    <row r="883" spans="1:113" s="225" customFormat="1" hidden="1">
      <c r="A883" s="178" t="s">
        <v>1127</v>
      </c>
      <c r="B883" s="243"/>
      <c r="C883" s="242"/>
      <c r="D883" s="241"/>
      <c r="E883" s="240"/>
      <c r="F883" s="239"/>
      <c r="G883" s="238"/>
      <c r="H883" s="231"/>
      <c r="I883" s="237"/>
      <c r="J883" s="236"/>
      <c r="K883" s="236"/>
      <c r="L883" s="236"/>
      <c r="M883" s="236"/>
      <c r="N883" s="236"/>
      <c r="O883" s="236"/>
      <c r="P883" s="236"/>
      <c r="Q883" s="236"/>
      <c r="R883" s="236"/>
      <c r="S883" s="236"/>
      <c r="T883" s="236"/>
      <c r="U883" s="236"/>
      <c r="V883" s="236"/>
      <c r="W883" s="236"/>
      <c r="X883" s="236"/>
      <c r="Y883" s="236"/>
      <c r="Z883" s="236"/>
      <c r="AA883" s="236"/>
      <c r="AB883" s="236"/>
      <c r="AC883" s="236"/>
      <c r="AD883" s="236"/>
      <c r="AE883" s="236"/>
      <c r="AF883" s="236"/>
      <c r="AG883" s="236"/>
      <c r="AH883" s="236"/>
      <c r="AI883" s="236"/>
      <c r="AJ883" s="236"/>
      <c r="AK883" s="236"/>
      <c r="AL883" s="236"/>
      <c r="AM883" s="236"/>
      <c r="AN883" s="236"/>
      <c r="AO883" s="236"/>
      <c r="AP883" s="236"/>
      <c r="AQ883" s="236"/>
      <c r="AR883" s="236"/>
      <c r="AS883" s="177">
        <f t="shared" si="16"/>
        <v>0</v>
      </c>
      <c r="AT883" s="172"/>
      <c r="AU883" s="173"/>
      <c r="AV883" s="173"/>
      <c r="AW883" s="173"/>
      <c r="AX883" s="172"/>
      <c r="AY883" s="172"/>
      <c r="AZ883" s="172"/>
      <c r="BA883" s="172"/>
      <c r="BB883" s="172"/>
      <c r="BC883" s="172"/>
      <c r="BD883" s="172"/>
      <c r="BE883" s="172"/>
      <c r="BF883" s="172"/>
      <c r="BG883" s="172"/>
      <c r="BH883" s="172"/>
      <c r="BI883" s="172"/>
      <c r="BJ883" s="172"/>
      <c r="BK883" s="172"/>
      <c r="BL883" s="172"/>
      <c r="BM883" s="172"/>
      <c r="BN883" s="172"/>
      <c r="BO883" s="172"/>
      <c r="BP883" s="172"/>
      <c r="BQ883" s="172"/>
      <c r="BR883" s="172"/>
      <c r="BS883" s="172"/>
      <c r="BT883" s="172"/>
      <c r="BU883" s="172"/>
      <c r="BV883" s="172"/>
      <c r="BW883" s="172"/>
      <c r="BX883" s="172"/>
      <c r="BY883" s="172"/>
      <c r="BZ883" s="172"/>
      <c r="CA883" s="172"/>
      <c r="CB883" s="172"/>
      <c r="CC883" s="172"/>
      <c r="CD883" s="172"/>
      <c r="CE883" s="172"/>
      <c r="CF883" s="172"/>
      <c r="CG883" s="172"/>
      <c r="CH883" s="172"/>
      <c r="CI883" s="172"/>
      <c r="CJ883" s="172"/>
      <c r="CK883" s="172"/>
      <c r="CL883" s="172"/>
      <c r="CM883" s="172"/>
      <c r="CN883" s="172"/>
      <c r="CO883" s="172"/>
      <c r="CP883" s="172"/>
      <c r="CQ883" s="172"/>
      <c r="CR883" s="172"/>
      <c r="CS883" s="172"/>
      <c r="CT883" s="172"/>
      <c r="CU883" s="172"/>
      <c r="CV883" s="172"/>
      <c r="CW883" s="172"/>
      <c r="CX883" s="172"/>
      <c r="CY883" s="172"/>
      <c r="CZ883" s="172"/>
      <c r="DA883" s="172"/>
      <c r="DB883" s="172"/>
      <c r="DC883" s="172"/>
      <c r="DD883" s="172"/>
      <c r="DE883" s="172"/>
      <c r="DF883" s="172"/>
      <c r="DG883" s="172"/>
      <c r="DH883" s="172"/>
      <c r="DI883" s="172"/>
    </row>
    <row r="884" spans="1:113" s="225" customFormat="1" hidden="1">
      <c r="A884" s="178" t="s">
        <v>1128</v>
      </c>
      <c r="B884" s="243"/>
      <c r="C884" s="242"/>
      <c r="D884" s="241"/>
      <c r="E884" s="240"/>
      <c r="F884" s="239"/>
      <c r="G884" s="238"/>
      <c r="H884" s="231"/>
      <c r="I884" s="237"/>
      <c r="J884" s="236"/>
      <c r="K884" s="236"/>
      <c r="L884" s="236"/>
      <c r="M884" s="236"/>
      <c r="N884" s="236"/>
      <c r="O884" s="236"/>
      <c r="P884" s="236"/>
      <c r="Q884" s="236"/>
      <c r="R884" s="236"/>
      <c r="S884" s="236"/>
      <c r="T884" s="236"/>
      <c r="U884" s="236"/>
      <c r="V884" s="236"/>
      <c r="W884" s="236"/>
      <c r="X884" s="236"/>
      <c r="Y884" s="236"/>
      <c r="Z884" s="236"/>
      <c r="AA884" s="236"/>
      <c r="AB884" s="236"/>
      <c r="AC884" s="236"/>
      <c r="AD884" s="236"/>
      <c r="AE884" s="236"/>
      <c r="AF884" s="236"/>
      <c r="AG884" s="236"/>
      <c r="AH884" s="236"/>
      <c r="AI884" s="236"/>
      <c r="AJ884" s="236"/>
      <c r="AK884" s="236"/>
      <c r="AL884" s="236"/>
      <c r="AM884" s="236"/>
      <c r="AN884" s="236"/>
      <c r="AO884" s="236"/>
      <c r="AP884" s="236"/>
      <c r="AQ884" s="236"/>
      <c r="AR884" s="236"/>
      <c r="AS884" s="177">
        <f t="shared" si="16"/>
        <v>0</v>
      </c>
      <c r="AT884" s="172"/>
      <c r="AU884" s="173"/>
      <c r="AV884" s="173"/>
      <c r="AW884" s="173"/>
      <c r="AX884" s="172"/>
      <c r="AY884" s="172"/>
      <c r="AZ884" s="172"/>
      <c r="BA884" s="172"/>
      <c r="BB884" s="172"/>
      <c r="BC884" s="172"/>
      <c r="BD884" s="172"/>
      <c r="BE884" s="172"/>
      <c r="BF884" s="172"/>
      <c r="BG884" s="172"/>
      <c r="BH884" s="172"/>
      <c r="BI884" s="172"/>
      <c r="BJ884" s="172"/>
      <c r="BK884" s="172"/>
      <c r="BL884" s="172"/>
      <c r="BM884" s="172"/>
      <c r="BN884" s="172"/>
      <c r="BO884" s="172"/>
      <c r="BP884" s="172"/>
      <c r="BQ884" s="172"/>
      <c r="BR884" s="172"/>
      <c r="BS884" s="172"/>
      <c r="BT884" s="172"/>
      <c r="BU884" s="172"/>
      <c r="BV884" s="172"/>
      <c r="BW884" s="172"/>
      <c r="BX884" s="172"/>
      <c r="BY884" s="172"/>
      <c r="BZ884" s="172"/>
      <c r="CA884" s="172"/>
      <c r="CB884" s="172"/>
      <c r="CC884" s="172"/>
      <c r="CD884" s="172"/>
      <c r="CE884" s="172"/>
      <c r="CF884" s="172"/>
      <c r="CG884" s="172"/>
      <c r="CH884" s="172"/>
      <c r="CI884" s="172"/>
      <c r="CJ884" s="172"/>
      <c r="CK884" s="172"/>
      <c r="CL884" s="172"/>
      <c r="CM884" s="172"/>
      <c r="CN884" s="172"/>
      <c r="CO884" s="172"/>
      <c r="CP884" s="172"/>
      <c r="CQ884" s="172"/>
      <c r="CR884" s="172"/>
      <c r="CS884" s="172"/>
      <c r="CT884" s="172"/>
      <c r="CU884" s="172"/>
      <c r="CV884" s="172"/>
      <c r="CW884" s="172"/>
      <c r="CX884" s="172"/>
      <c r="CY884" s="172"/>
      <c r="CZ884" s="172"/>
      <c r="DA884" s="172"/>
      <c r="DB884" s="172"/>
      <c r="DC884" s="172"/>
      <c r="DD884" s="172"/>
      <c r="DE884" s="172"/>
      <c r="DF884" s="172"/>
      <c r="DG884" s="172"/>
      <c r="DH884" s="172"/>
      <c r="DI884" s="172"/>
    </row>
    <row r="885" spans="1:113" s="225" customFormat="1" hidden="1">
      <c r="A885" s="178" t="s">
        <v>1129</v>
      </c>
      <c r="B885" s="243"/>
      <c r="C885" s="242"/>
      <c r="D885" s="241"/>
      <c r="E885" s="240"/>
      <c r="F885" s="239"/>
      <c r="G885" s="238"/>
      <c r="H885" s="231"/>
      <c r="I885" s="237"/>
      <c r="J885" s="236"/>
      <c r="K885" s="236"/>
      <c r="L885" s="236"/>
      <c r="M885" s="236"/>
      <c r="N885" s="236"/>
      <c r="O885" s="236"/>
      <c r="P885" s="236"/>
      <c r="Q885" s="236"/>
      <c r="R885" s="236"/>
      <c r="S885" s="236"/>
      <c r="T885" s="236"/>
      <c r="U885" s="236"/>
      <c r="V885" s="236"/>
      <c r="W885" s="236"/>
      <c r="X885" s="236"/>
      <c r="Y885" s="236"/>
      <c r="Z885" s="236"/>
      <c r="AA885" s="236"/>
      <c r="AB885" s="236"/>
      <c r="AC885" s="236"/>
      <c r="AD885" s="236"/>
      <c r="AE885" s="236"/>
      <c r="AF885" s="236"/>
      <c r="AG885" s="236"/>
      <c r="AH885" s="236"/>
      <c r="AI885" s="236"/>
      <c r="AJ885" s="236"/>
      <c r="AK885" s="236"/>
      <c r="AL885" s="236"/>
      <c r="AM885" s="236"/>
      <c r="AN885" s="236"/>
      <c r="AO885" s="236"/>
      <c r="AP885" s="236"/>
      <c r="AQ885" s="236"/>
      <c r="AR885" s="236"/>
      <c r="AS885" s="177">
        <f t="shared" si="16"/>
        <v>0</v>
      </c>
      <c r="AT885" s="172"/>
      <c r="AU885" s="173"/>
      <c r="AV885" s="173"/>
      <c r="AW885" s="173"/>
      <c r="AX885" s="172"/>
      <c r="AY885" s="172"/>
      <c r="AZ885" s="172"/>
      <c r="BA885" s="172"/>
      <c r="BB885" s="172"/>
      <c r="BC885" s="172"/>
      <c r="BD885" s="172"/>
      <c r="BE885" s="172"/>
      <c r="BF885" s="172"/>
      <c r="BG885" s="172"/>
      <c r="BH885" s="172"/>
      <c r="BI885" s="172"/>
      <c r="BJ885" s="172"/>
      <c r="BK885" s="172"/>
      <c r="BL885" s="172"/>
      <c r="BM885" s="172"/>
      <c r="BN885" s="172"/>
      <c r="BO885" s="172"/>
      <c r="BP885" s="172"/>
      <c r="BQ885" s="172"/>
      <c r="BR885" s="172"/>
      <c r="BS885" s="172"/>
      <c r="BT885" s="172"/>
      <c r="BU885" s="172"/>
      <c r="BV885" s="172"/>
      <c r="BW885" s="172"/>
      <c r="BX885" s="172"/>
      <c r="BY885" s="172"/>
      <c r="BZ885" s="172"/>
      <c r="CA885" s="172"/>
      <c r="CB885" s="172"/>
      <c r="CC885" s="172"/>
      <c r="CD885" s="172"/>
      <c r="CE885" s="172"/>
      <c r="CF885" s="172"/>
      <c r="CG885" s="172"/>
      <c r="CH885" s="172"/>
      <c r="CI885" s="172"/>
      <c r="CJ885" s="172"/>
      <c r="CK885" s="172"/>
      <c r="CL885" s="172"/>
      <c r="CM885" s="172"/>
      <c r="CN885" s="172"/>
      <c r="CO885" s="172"/>
      <c r="CP885" s="172"/>
      <c r="CQ885" s="172"/>
      <c r="CR885" s="172"/>
      <c r="CS885" s="172"/>
      <c r="CT885" s="172"/>
      <c r="CU885" s="172"/>
      <c r="CV885" s="172"/>
      <c r="CW885" s="172"/>
      <c r="CX885" s="172"/>
      <c r="CY885" s="172"/>
      <c r="CZ885" s="172"/>
      <c r="DA885" s="172"/>
      <c r="DB885" s="172"/>
      <c r="DC885" s="172"/>
      <c r="DD885" s="172"/>
      <c r="DE885" s="172"/>
      <c r="DF885" s="172"/>
      <c r="DG885" s="172"/>
      <c r="DH885" s="172"/>
      <c r="DI885" s="172"/>
    </row>
    <row r="886" spans="1:113" s="225" customFormat="1" hidden="1">
      <c r="A886" s="178" t="s">
        <v>1130</v>
      </c>
      <c r="B886" s="243"/>
      <c r="C886" s="242"/>
      <c r="D886" s="241"/>
      <c r="E886" s="240"/>
      <c r="F886" s="239"/>
      <c r="G886" s="238"/>
      <c r="H886" s="231"/>
      <c r="I886" s="237"/>
      <c r="J886" s="236"/>
      <c r="K886" s="236"/>
      <c r="L886" s="236"/>
      <c r="M886" s="236"/>
      <c r="N886" s="236"/>
      <c r="O886" s="236"/>
      <c r="P886" s="236"/>
      <c r="Q886" s="236"/>
      <c r="R886" s="236"/>
      <c r="S886" s="236"/>
      <c r="T886" s="236"/>
      <c r="U886" s="236"/>
      <c r="V886" s="236"/>
      <c r="W886" s="236"/>
      <c r="X886" s="236"/>
      <c r="Y886" s="236"/>
      <c r="Z886" s="236"/>
      <c r="AA886" s="236"/>
      <c r="AB886" s="236"/>
      <c r="AC886" s="236"/>
      <c r="AD886" s="236"/>
      <c r="AE886" s="236"/>
      <c r="AF886" s="236"/>
      <c r="AG886" s="236"/>
      <c r="AH886" s="236"/>
      <c r="AI886" s="236"/>
      <c r="AJ886" s="236"/>
      <c r="AK886" s="236"/>
      <c r="AL886" s="236"/>
      <c r="AM886" s="236"/>
      <c r="AN886" s="236"/>
      <c r="AO886" s="236"/>
      <c r="AP886" s="236"/>
      <c r="AQ886" s="236"/>
      <c r="AR886" s="236"/>
      <c r="AS886" s="177">
        <f t="shared" si="16"/>
        <v>0</v>
      </c>
      <c r="AT886" s="172"/>
      <c r="AU886" s="173"/>
      <c r="AV886" s="173"/>
      <c r="AW886" s="173"/>
      <c r="AX886" s="172"/>
      <c r="AY886" s="172"/>
      <c r="AZ886" s="172"/>
      <c r="BA886" s="172"/>
      <c r="BB886" s="172"/>
      <c r="BC886" s="172"/>
      <c r="BD886" s="172"/>
      <c r="BE886" s="172"/>
      <c r="BF886" s="172"/>
      <c r="BG886" s="172"/>
      <c r="BH886" s="172"/>
      <c r="BI886" s="172"/>
      <c r="BJ886" s="172"/>
      <c r="BK886" s="172"/>
      <c r="BL886" s="172"/>
      <c r="BM886" s="172"/>
      <c r="BN886" s="172"/>
      <c r="BO886" s="172"/>
      <c r="BP886" s="172"/>
      <c r="BQ886" s="172"/>
      <c r="BR886" s="172"/>
      <c r="BS886" s="172"/>
      <c r="BT886" s="172"/>
      <c r="BU886" s="172"/>
      <c r="BV886" s="172"/>
      <c r="BW886" s="172"/>
      <c r="BX886" s="172"/>
      <c r="BY886" s="172"/>
      <c r="BZ886" s="172"/>
      <c r="CA886" s="172"/>
      <c r="CB886" s="172"/>
      <c r="CC886" s="172"/>
      <c r="CD886" s="172"/>
      <c r="CE886" s="172"/>
      <c r="CF886" s="172"/>
      <c r="CG886" s="172"/>
      <c r="CH886" s="172"/>
      <c r="CI886" s="172"/>
      <c r="CJ886" s="172"/>
      <c r="CK886" s="172"/>
      <c r="CL886" s="172"/>
      <c r="CM886" s="172"/>
      <c r="CN886" s="172"/>
      <c r="CO886" s="172"/>
      <c r="CP886" s="172"/>
      <c r="CQ886" s="172"/>
      <c r="CR886" s="172"/>
      <c r="CS886" s="172"/>
      <c r="CT886" s="172"/>
      <c r="CU886" s="172"/>
      <c r="CV886" s="172"/>
      <c r="CW886" s="172"/>
      <c r="CX886" s="172"/>
      <c r="CY886" s="172"/>
      <c r="CZ886" s="172"/>
      <c r="DA886" s="172"/>
      <c r="DB886" s="172"/>
      <c r="DC886" s="172"/>
      <c r="DD886" s="172"/>
      <c r="DE886" s="172"/>
      <c r="DF886" s="172"/>
      <c r="DG886" s="172"/>
      <c r="DH886" s="172"/>
      <c r="DI886" s="172"/>
    </row>
    <row r="887" spans="1:113" s="225" customFormat="1" hidden="1">
      <c r="A887" s="178" t="s">
        <v>1131</v>
      </c>
      <c r="B887" s="243"/>
      <c r="C887" s="242"/>
      <c r="D887" s="241"/>
      <c r="E887" s="240"/>
      <c r="F887" s="239"/>
      <c r="G887" s="238"/>
      <c r="H887" s="231"/>
      <c r="I887" s="237"/>
      <c r="J887" s="236"/>
      <c r="K887" s="236"/>
      <c r="L887" s="236"/>
      <c r="M887" s="236"/>
      <c r="N887" s="236"/>
      <c r="O887" s="236"/>
      <c r="P887" s="236"/>
      <c r="Q887" s="236"/>
      <c r="R887" s="236"/>
      <c r="S887" s="236"/>
      <c r="T887" s="236"/>
      <c r="U887" s="236"/>
      <c r="V887" s="236"/>
      <c r="W887" s="236"/>
      <c r="X887" s="236"/>
      <c r="Y887" s="236"/>
      <c r="Z887" s="236"/>
      <c r="AA887" s="236"/>
      <c r="AB887" s="236"/>
      <c r="AC887" s="236"/>
      <c r="AD887" s="236"/>
      <c r="AE887" s="236"/>
      <c r="AF887" s="236"/>
      <c r="AG887" s="236"/>
      <c r="AH887" s="236"/>
      <c r="AI887" s="236"/>
      <c r="AJ887" s="236"/>
      <c r="AK887" s="236"/>
      <c r="AL887" s="236"/>
      <c r="AM887" s="236"/>
      <c r="AN887" s="236"/>
      <c r="AO887" s="236"/>
      <c r="AP887" s="236"/>
      <c r="AQ887" s="236"/>
      <c r="AR887" s="236"/>
      <c r="AS887" s="177">
        <f t="shared" si="16"/>
        <v>0</v>
      </c>
      <c r="AT887" s="172"/>
      <c r="AU887" s="173"/>
      <c r="AV887" s="173"/>
      <c r="AW887" s="173"/>
      <c r="AX887" s="172"/>
      <c r="AY887" s="172"/>
      <c r="AZ887" s="172"/>
      <c r="BA887" s="172"/>
      <c r="BB887" s="172"/>
      <c r="BC887" s="172"/>
      <c r="BD887" s="172"/>
      <c r="BE887" s="172"/>
      <c r="BF887" s="172"/>
      <c r="BG887" s="172"/>
      <c r="BH887" s="172"/>
      <c r="BI887" s="172"/>
      <c r="BJ887" s="172"/>
      <c r="BK887" s="172"/>
      <c r="BL887" s="172"/>
      <c r="BM887" s="172"/>
      <c r="BN887" s="172"/>
      <c r="BO887" s="172"/>
      <c r="BP887" s="172"/>
      <c r="BQ887" s="172"/>
      <c r="BR887" s="172"/>
      <c r="BS887" s="172"/>
      <c r="BT887" s="172"/>
      <c r="BU887" s="172"/>
      <c r="BV887" s="172"/>
      <c r="BW887" s="172"/>
      <c r="BX887" s="172"/>
      <c r="BY887" s="172"/>
      <c r="BZ887" s="172"/>
      <c r="CA887" s="172"/>
      <c r="CB887" s="172"/>
      <c r="CC887" s="172"/>
      <c r="CD887" s="172"/>
      <c r="CE887" s="172"/>
      <c r="CF887" s="172"/>
      <c r="CG887" s="172"/>
      <c r="CH887" s="172"/>
      <c r="CI887" s="172"/>
      <c r="CJ887" s="172"/>
      <c r="CK887" s="172"/>
      <c r="CL887" s="172"/>
      <c r="CM887" s="172"/>
      <c r="CN887" s="172"/>
      <c r="CO887" s="172"/>
      <c r="CP887" s="172"/>
      <c r="CQ887" s="172"/>
      <c r="CR887" s="172"/>
      <c r="CS887" s="172"/>
      <c r="CT887" s="172"/>
      <c r="CU887" s="172"/>
      <c r="CV887" s="172"/>
      <c r="CW887" s="172"/>
      <c r="CX887" s="172"/>
      <c r="CY887" s="172"/>
      <c r="CZ887" s="172"/>
      <c r="DA887" s="172"/>
      <c r="DB887" s="172"/>
      <c r="DC887" s="172"/>
      <c r="DD887" s="172"/>
      <c r="DE887" s="172"/>
      <c r="DF887" s="172"/>
      <c r="DG887" s="172"/>
      <c r="DH887" s="172"/>
      <c r="DI887" s="172"/>
    </row>
    <row r="888" spans="1:113" s="225" customFormat="1" hidden="1">
      <c r="A888" s="178" t="s">
        <v>1132</v>
      </c>
      <c r="B888" s="243"/>
      <c r="C888" s="242"/>
      <c r="D888" s="241"/>
      <c r="E888" s="240"/>
      <c r="F888" s="239"/>
      <c r="G888" s="238"/>
      <c r="H888" s="231"/>
      <c r="I888" s="237"/>
      <c r="J888" s="236"/>
      <c r="K888" s="236"/>
      <c r="L888" s="236"/>
      <c r="M888" s="236"/>
      <c r="N888" s="236"/>
      <c r="O888" s="236"/>
      <c r="P888" s="236"/>
      <c r="Q888" s="236"/>
      <c r="R888" s="236"/>
      <c r="S888" s="236"/>
      <c r="T888" s="236"/>
      <c r="U888" s="236"/>
      <c r="V888" s="236"/>
      <c r="W888" s="236"/>
      <c r="X888" s="236"/>
      <c r="Y888" s="236"/>
      <c r="Z888" s="236"/>
      <c r="AA888" s="236"/>
      <c r="AB888" s="236"/>
      <c r="AC888" s="236"/>
      <c r="AD888" s="236"/>
      <c r="AE888" s="236"/>
      <c r="AF888" s="236"/>
      <c r="AG888" s="236"/>
      <c r="AH888" s="236"/>
      <c r="AI888" s="236"/>
      <c r="AJ888" s="236"/>
      <c r="AK888" s="236"/>
      <c r="AL888" s="236"/>
      <c r="AM888" s="236"/>
      <c r="AN888" s="236"/>
      <c r="AO888" s="236"/>
      <c r="AP888" s="236"/>
      <c r="AQ888" s="236"/>
      <c r="AR888" s="236"/>
      <c r="AS888" s="177">
        <f t="shared" si="16"/>
        <v>0</v>
      </c>
      <c r="AT888" s="172"/>
      <c r="AU888" s="173"/>
      <c r="AV888" s="173"/>
      <c r="AW888" s="173"/>
      <c r="AX888" s="172"/>
      <c r="AY888" s="172"/>
      <c r="AZ888" s="172"/>
      <c r="BA888" s="172"/>
      <c r="BB888" s="172"/>
      <c r="BC888" s="172"/>
      <c r="BD888" s="172"/>
      <c r="BE888" s="172"/>
      <c r="BF888" s="172"/>
      <c r="BG888" s="172"/>
      <c r="BH888" s="172"/>
      <c r="BI888" s="172"/>
      <c r="BJ888" s="172"/>
      <c r="BK888" s="172"/>
      <c r="BL888" s="172"/>
      <c r="BM888" s="172"/>
      <c r="BN888" s="172"/>
      <c r="BO888" s="172"/>
      <c r="BP888" s="172"/>
      <c r="BQ888" s="172"/>
      <c r="BR888" s="172"/>
      <c r="BS888" s="172"/>
      <c r="BT888" s="172"/>
      <c r="BU888" s="172"/>
      <c r="BV888" s="172"/>
      <c r="BW888" s="172"/>
      <c r="BX888" s="172"/>
      <c r="BY888" s="172"/>
      <c r="BZ888" s="172"/>
      <c r="CA888" s="172"/>
      <c r="CB888" s="172"/>
      <c r="CC888" s="172"/>
      <c r="CD888" s="172"/>
      <c r="CE888" s="172"/>
      <c r="CF888" s="172"/>
      <c r="CG888" s="172"/>
      <c r="CH888" s="172"/>
      <c r="CI888" s="172"/>
      <c r="CJ888" s="172"/>
      <c r="CK888" s="172"/>
      <c r="CL888" s="172"/>
      <c r="CM888" s="172"/>
      <c r="CN888" s="172"/>
      <c r="CO888" s="172"/>
      <c r="CP888" s="172"/>
      <c r="CQ888" s="172"/>
      <c r="CR888" s="172"/>
      <c r="CS888" s="172"/>
      <c r="CT888" s="172"/>
      <c r="CU888" s="172"/>
      <c r="CV888" s="172"/>
      <c r="CW888" s="172"/>
      <c r="CX888" s="172"/>
      <c r="CY888" s="172"/>
      <c r="CZ888" s="172"/>
      <c r="DA888" s="172"/>
      <c r="DB888" s="172"/>
      <c r="DC888" s="172"/>
      <c r="DD888" s="172"/>
      <c r="DE888" s="172"/>
      <c r="DF888" s="172"/>
      <c r="DG888" s="172"/>
      <c r="DH888" s="172"/>
      <c r="DI888" s="172"/>
    </row>
    <row r="889" spans="1:113" hidden="1">
      <c r="A889" s="178" t="s">
        <v>1133</v>
      </c>
      <c r="B889" s="243"/>
      <c r="C889" s="242"/>
      <c r="D889" s="241"/>
      <c r="E889" s="240"/>
      <c r="F889" s="239"/>
      <c r="G889" s="238"/>
      <c r="H889" s="231"/>
      <c r="I889" s="237"/>
      <c r="J889" s="236"/>
      <c r="K889" s="236"/>
      <c r="L889" s="236"/>
      <c r="M889" s="236"/>
      <c r="N889" s="236"/>
      <c r="O889" s="236"/>
      <c r="P889" s="236"/>
      <c r="Q889" s="236"/>
      <c r="R889" s="236"/>
      <c r="S889" s="236"/>
      <c r="T889" s="236"/>
      <c r="U889" s="236"/>
      <c r="V889" s="236"/>
      <c r="W889" s="236"/>
      <c r="X889" s="236"/>
      <c r="Y889" s="236"/>
      <c r="Z889" s="236"/>
      <c r="AA889" s="236"/>
      <c r="AB889" s="236"/>
      <c r="AC889" s="236"/>
      <c r="AD889" s="236"/>
      <c r="AE889" s="236"/>
      <c r="AF889" s="236"/>
      <c r="AG889" s="236"/>
      <c r="AH889" s="236"/>
      <c r="AI889" s="236"/>
      <c r="AJ889" s="236"/>
      <c r="AK889" s="236"/>
      <c r="AL889" s="236"/>
      <c r="AM889" s="236"/>
      <c r="AN889" s="236"/>
      <c r="AO889" s="236"/>
      <c r="AP889" s="236"/>
      <c r="AQ889" s="236"/>
      <c r="AR889" s="236"/>
      <c r="AS889" s="177">
        <f t="shared" si="16"/>
        <v>0</v>
      </c>
    </row>
    <row r="890" spans="1:113" hidden="1">
      <c r="A890" s="178" t="s">
        <v>1134</v>
      </c>
      <c r="B890" s="243"/>
      <c r="C890" s="242"/>
      <c r="D890" s="241"/>
      <c r="E890" s="240"/>
      <c r="F890" s="239"/>
      <c r="G890" s="238"/>
      <c r="H890" s="231"/>
      <c r="I890" s="237"/>
      <c r="J890" s="236"/>
      <c r="K890" s="236"/>
      <c r="L890" s="236"/>
      <c r="M890" s="236"/>
      <c r="N890" s="236"/>
      <c r="O890" s="236"/>
      <c r="P890" s="236"/>
      <c r="Q890" s="236"/>
      <c r="R890" s="236"/>
      <c r="S890" s="236"/>
      <c r="T890" s="236"/>
      <c r="U890" s="236"/>
      <c r="V890" s="236"/>
      <c r="W890" s="236"/>
      <c r="X890" s="236"/>
      <c r="Y890" s="236"/>
      <c r="Z890" s="236"/>
      <c r="AA890" s="236"/>
      <c r="AB890" s="236"/>
      <c r="AC890" s="236"/>
      <c r="AD890" s="236"/>
      <c r="AE890" s="236"/>
      <c r="AF890" s="236"/>
      <c r="AG890" s="236"/>
      <c r="AH890" s="236"/>
      <c r="AI890" s="236"/>
      <c r="AJ890" s="236"/>
      <c r="AK890" s="236"/>
      <c r="AL890" s="236"/>
      <c r="AM890" s="236"/>
      <c r="AN890" s="236"/>
      <c r="AO890" s="236"/>
      <c r="AP890" s="236"/>
      <c r="AQ890" s="236"/>
      <c r="AR890" s="236"/>
      <c r="AS890" s="177">
        <f t="shared" si="16"/>
        <v>0</v>
      </c>
    </row>
    <row r="891" spans="1:113" hidden="1">
      <c r="A891" s="178" t="s">
        <v>1135</v>
      </c>
      <c r="B891" s="243"/>
      <c r="C891" s="242"/>
      <c r="D891" s="241"/>
      <c r="E891" s="240"/>
      <c r="F891" s="239"/>
      <c r="G891" s="238"/>
      <c r="H891" s="231"/>
      <c r="I891" s="237"/>
      <c r="J891" s="236"/>
      <c r="K891" s="236"/>
      <c r="L891" s="236"/>
      <c r="M891" s="236"/>
      <c r="N891" s="236"/>
      <c r="O891" s="236"/>
      <c r="P891" s="236"/>
      <c r="Q891" s="236"/>
      <c r="R891" s="236"/>
      <c r="S891" s="236"/>
      <c r="T891" s="236"/>
      <c r="U891" s="236"/>
      <c r="V891" s="236"/>
      <c r="W891" s="236"/>
      <c r="X891" s="236"/>
      <c r="Y891" s="236"/>
      <c r="Z891" s="236"/>
      <c r="AA891" s="236"/>
      <c r="AB891" s="236"/>
      <c r="AC891" s="236"/>
      <c r="AD891" s="236"/>
      <c r="AE891" s="236"/>
      <c r="AF891" s="236"/>
      <c r="AG891" s="236"/>
      <c r="AH891" s="236"/>
      <c r="AI891" s="236"/>
      <c r="AJ891" s="236"/>
      <c r="AK891" s="236"/>
      <c r="AL891" s="236"/>
      <c r="AM891" s="236"/>
      <c r="AN891" s="236"/>
      <c r="AO891" s="236"/>
      <c r="AP891" s="236"/>
      <c r="AQ891" s="236"/>
      <c r="AR891" s="236"/>
      <c r="AS891" s="177">
        <f t="shared" si="16"/>
        <v>0</v>
      </c>
    </row>
    <row r="892" spans="1:113" s="225" customFormat="1" hidden="1">
      <c r="A892" s="178" t="s">
        <v>1136</v>
      </c>
      <c r="B892" s="243"/>
      <c r="C892" s="242"/>
      <c r="D892" s="241"/>
      <c r="E892" s="240"/>
      <c r="F892" s="239"/>
      <c r="G892" s="238"/>
      <c r="H892" s="231"/>
      <c r="I892" s="237"/>
      <c r="J892" s="236"/>
      <c r="K892" s="236"/>
      <c r="L892" s="236"/>
      <c r="M892" s="236"/>
      <c r="N892" s="236"/>
      <c r="O892" s="236"/>
      <c r="P892" s="236"/>
      <c r="Q892" s="236"/>
      <c r="R892" s="236"/>
      <c r="S892" s="236"/>
      <c r="T892" s="236"/>
      <c r="U892" s="236"/>
      <c r="V892" s="236"/>
      <c r="W892" s="236"/>
      <c r="X892" s="236"/>
      <c r="Y892" s="236"/>
      <c r="Z892" s="236"/>
      <c r="AA892" s="236"/>
      <c r="AB892" s="236"/>
      <c r="AC892" s="236"/>
      <c r="AD892" s="236"/>
      <c r="AE892" s="236"/>
      <c r="AF892" s="236"/>
      <c r="AG892" s="236"/>
      <c r="AH892" s="236"/>
      <c r="AI892" s="236"/>
      <c r="AJ892" s="236"/>
      <c r="AK892" s="236"/>
      <c r="AL892" s="236"/>
      <c r="AM892" s="236"/>
      <c r="AN892" s="236"/>
      <c r="AO892" s="236"/>
      <c r="AP892" s="236"/>
      <c r="AQ892" s="236"/>
      <c r="AR892" s="236"/>
      <c r="AS892" s="177">
        <f t="shared" si="16"/>
        <v>0</v>
      </c>
      <c r="AT892" s="172"/>
      <c r="AU892" s="173"/>
      <c r="AV892" s="173"/>
      <c r="AW892" s="173"/>
      <c r="AX892" s="172"/>
      <c r="AY892" s="172"/>
      <c r="AZ892" s="172"/>
      <c r="BA892" s="172"/>
      <c r="BB892" s="172"/>
      <c r="BC892" s="172"/>
      <c r="BD892" s="172"/>
      <c r="BE892" s="172"/>
      <c r="BF892" s="172"/>
      <c r="BG892" s="172"/>
      <c r="BH892" s="172"/>
      <c r="BI892" s="172"/>
      <c r="BJ892" s="172"/>
      <c r="BK892" s="172"/>
      <c r="BL892" s="172"/>
      <c r="BM892" s="172"/>
      <c r="BN892" s="172"/>
      <c r="BO892" s="172"/>
      <c r="BP892" s="172"/>
      <c r="BQ892" s="172"/>
      <c r="BR892" s="172"/>
      <c r="BS892" s="172"/>
      <c r="BT892" s="172"/>
      <c r="BU892" s="172"/>
      <c r="BV892" s="172"/>
      <c r="BW892" s="172"/>
      <c r="BX892" s="172"/>
      <c r="BY892" s="172"/>
      <c r="BZ892" s="172"/>
      <c r="CA892" s="172"/>
      <c r="CB892" s="172"/>
      <c r="CC892" s="172"/>
      <c r="CD892" s="172"/>
      <c r="CE892" s="172"/>
      <c r="CF892" s="172"/>
      <c r="CG892" s="172"/>
      <c r="CH892" s="172"/>
      <c r="CI892" s="172"/>
      <c r="CJ892" s="172"/>
      <c r="CK892" s="172"/>
      <c r="CL892" s="172"/>
      <c r="CM892" s="172"/>
      <c r="CN892" s="172"/>
      <c r="CO892" s="172"/>
      <c r="CP892" s="172"/>
      <c r="CQ892" s="172"/>
      <c r="CR892" s="172"/>
      <c r="CS892" s="172"/>
      <c r="CT892" s="172"/>
      <c r="CU892" s="172"/>
      <c r="CV892" s="172"/>
      <c r="CW892" s="172"/>
      <c r="CX892" s="172"/>
      <c r="CY892" s="172"/>
      <c r="CZ892" s="172"/>
      <c r="DA892" s="172"/>
      <c r="DB892" s="172"/>
      <c r="DC892" s="172"/>
      <c r="DD892" s="172"/>
      <c r="DE892" s="172"/>
      <c r="DF892" s="172"/>
      <c r="DG892" s="172"/>
      <c r="DH892" s="172"/>
      <c r="DI892" s="172"/>
    </row>
    <row r="893" spans="1:113" hidden="1">
      <c r="A893" s="178" t="s">
        <v>1137</v>
      </c>
      <c r="B893" s="243"/>
      <c r="C893" s="242"/>
      <c r="D893" s="241"/>
      <c r="E893" s="240"/>
      <c r="F893" s="239"/>
      <c r="G893" s="238"/>
      <c r="H893" s="231"/>
      <c r="I893" s="237"/>
      <c r="J893" s="236"/>
      <c r="K893" s="236"/>
      <c r="L893" s="236"/>
      <c r="M893" s="236"/>
      <c r="N893" s="236"/>
      <c r="O893" s="236"/>
      <c r="P893" s="236"/>
      <c r="Q893" s="236"/>
      <c r="R893" s="236"/>
      <c r="S893" s="236"/>
      <c r="T893" s="236"/>
      <c r="U893" s="236"/>
      <c r="V893" s="236"/>
      <c r="W893" s="236"/>
      <c r="X893" s="236"/>
      <c r="Y893" s="236"/>
      <c r="Z893" s="236"/>
      <c r="AA893" s="236"/>
      <c r="AB893" s="236"/>
      <c r="AC893" s="236"/>
      <c r="AD893" s="236"/>
      <c r="AE893" s="236"/>
      <c r="AF893" s="236"/>
      <c r="AG893" s="236"/>
      <c r="AH893" s="236"/>
      <c r="AI893" s="236"/>
      <c r="AJ893" s="236"/>
      <c r="AK893" s="236"/>
      <c r="AL893" s="236"/>
      <c r="AM893" s="236"/>
      <c r="AN893" s="236"/>
      <c r="AO893" s="236"/>
      <c r="AP893" s="236"/>
      <c r="AQ893" s="236"/>
      <c r="AR893" s="236"/>
      <c r="AS893" s="177">
        <f t="shared" si="16"/>
        <v>0</v>
      </c>
    </row>
    <row r="894" spans="1:113" s="225" customFormat="1" hidden="1">
      <c r="A894" s="178" t="s">
        <v>1138</v>
      </c>
      <c r="B894" s="243"/>
      <c r="C894" s="242"/>
      <c r="D894" s="241"/>
      <c r="E894" s="240"/>
      <c r="F894" s="239"/>
      <c r="G894" s="238"/>
      <c r="H894" s="231"/>
      <c r="I894" s="237"/>
      <c r="J894" s="236"/>
      <c r="K894" s="236"/>
      <c r="L894" s="236"/>
      <c r="M894" s="236"/>
      <c r="N894" s="236"/>
      <c r="O894" s="236"/>
      <c r="P894" s="236"/>
      <c r="Q894" s="236"/>
      <c r="R894" s="236"/>
      <c r="S894" s="236"/>
      <c r="T894" s="236"/>
      <c r="U894" s="236"/>
      <c r="V894" s="236"/>
      <c r="W894" s="236"/>
      <c r="X894" s="236"/>
      <c r="Y894" s="236"/>
      <c r="Z894" s="236"/>
      <c r="AA894" s="236"/>
      <c r="AB894" s="236"/>
      <c r="AC894" s="236"/>
      <c r="AD894" s="236"/>
      <c r="AE894" s="236"/>
      <c r="AF894" s="236"/>
      <c r="AG894" s="236"/>
      <c r="AH894" s="236"/>
      <c r="AI894" s="236"/>
      <c r="AJ894" s="236"/>
      <c r="AK894" s="236"/>
      <c r="AL894" s="236"/>
      <c r="AM894" s="236"/>
      <c r="AN894" s="236"/>
      <c r="AO894" s="236"/>
      <c r="AP894" s="236"/>
      <c r="AQ894" s="236"/>
      <c r="AR894" s="236"/>
      <c r="AS894" s="177">
        <f t="shared" si="16"/>
        <v>0</v>
      </c>
      <c r="AT894" s="172"/>
      <c r="AU894" s="173"/>
      <c r="AV894" s="173"/>
      <c r="AW894" s="173"/>
      <c r="AX894" s="172"/>
      <c r="AY894" s="172"/>
      <c r="AZ894" s="172"/>
      <c r="BA894" s="172"/>
      <c r="BB894" s="172"/>
      <c r="BC894" s="172"/>
      <c r="BD894" s="172"/>
      <c r="BE894" s="172"/>
      <c r="BF894" s="172"/>
      <c r="BG894" s="172"/>
      <c r="BH894" s="172"/>
      <c r="BI894" s="172"/>
      <c r="BJ894" s="172"/>
      <c r="BK894" s="172"/>
      <c r="BL894" s="172"/>
      <c r="BM894" s="172"/>
      <c r="BN894" s="172"/>
      <c r="BO894" s="172"/>
      <c r="BP894" s="172"/>
      <c r="BQ894" s="172"/>
      <c r="BR894" s="172"/>
      <c r="BS894" s="172"/>
      <c r="BT894" s="172"/>
      <c r="BU894" s="172"/>
      <c r="BV894" s="172"/>
      <c r="BW894" s="172"/>
      <c r="BX894" s="172"/>
      <c r="BY894" s="172"/>
      <c r="BZ894" s="172"/>
      <c r="CA894" s="172"/>
      <c r="CB894" s="172"/>
      <c r="CC894" s="172"/>
      <c r="CD894" s="172"/>
      <c r="CE894" s="172"/>
      <c r="CF894" s="172"/>
      <c r="CG894" s="172"/>
      <c r="CH894" s="172"/>
      <c r="CI894" s="172"/>
      <c r="CJ894" s="172"/>
      <c r="CK894" s="172"/>
      <c r="CL894" s="172"/>
      <c r="CM894" s="172"/>
      <c r="CN894" s="172"/>
      <c r="CO894" s="172"/>
      <c r="CP894" s="172"/>
      <c r="CQ894" s="172"/>
      <c r="CR894" s="172"/>
      <c r="CS894" s="172"/>
      <c r="CT894" s="172"/>
      <c r="CU894" s="172"/>
      <c r="CV894" s="172"/>
      <c r="CW894" s="172"/>
      <c r="CX894" s="172"/>
      <c r="CY894" s="172"/>
      <c r="CZ894" s="172"/>
      <c r="DA894" s="172"/>
      <c r="DB894" s="172"/>
      <c r="DC894" s="172"/>
      <c r="DD894" s="172"/>
      <c r="DE894" s="172"/>
      <c r="DF894" s="172"/>
      <c r="DG894" s="172"/>
      <c r="DH894" s="172"/>
      <c r="DI894" s="172"/>
    </row>
    <row r="895" spans="1:113" hidden="1">
      <c r="A895" s="178" t="s">
        <v>1139</v>
      </c>
      <c r="B895" s="243"/>
      <c r="C895" s="242"/>
      <c r="D895" s="241"/>
      <c r="E895" s="240"/>
      <c r="F895" s="239"/>
      <c r="G895" s="238"/>
      <c r="H895" s="231"/>
      <c r="I895" s="237"/>
      <c r="J895" s="236"/>
      <c r="K895" s="236"/>
      <c r="L895" s="236"/>
      <c r="M895" s="236"/>
      <c r="N895" s="236"/>
      <c r="O895" s="236"/>
      <c r="P895" s="236"/>
      <c r="Q895" s="236"/>
      <c r="R895" s="236"/>
      <c r="S895" s="236"/>
      <c r="T895" s="236"/>
      <c r="U895" s="236"/>
      <c r="V895" s="236"/>
      <c r="W895" s="236"/>
      <c r="X895" s="236"/>
      <c r="Y895" s="236"/>
      <c r="Z895" s="236"/>
      <c r="AA895" s="236"/>
      <c r="AB895" s="236"/>
      <c r="AC895" s="236"/>
      <c r="AD895" s="236"/>
      <c r="AE895" s="236"/>
      <c r="AF895" s="236"/>
      <c r="AG895" s="236"/>
      <c r="AH895" s="236"/>
      <c r="AI895" s="236"/>
      <c r="AJ895" s="236"/>
      <c r="AK895" s="236"/>
      <c r="AL895" s="236"/>
      <c r="AM895" s="236"/>
      <c r="AN895" s="236"/>
      <c r="AO895" s="236"/>
      <c r="AP895" s="236"/>
      <c r="AQ895" s="236"/>
      <c r="AR895" s="236"/>
      <c r="AS895" s="177">
        <f t="shared" si="16"/>
        <v>0</v>
      </c>
    </row>
    <row r="896" spans="1:113" s="225" customFormat="1" hidden="1">
      <c r="A896" s="178" t="s">
        <v>1140</v>
      </c>
      <c r="B896" s="243"/>
      <c r="C896" s="242"/>
      <c r="D896" s="241"/>
      <c r="E896" s="240"/>
      <c r="F896" s="239"/>
      <c r="G896" s="238"/>
      <c r="H896" s="231"/>
      <c r="I896" s="237"/>
      <c r="J896" s="236"/>
      <c r="K896" s="236"/>
      <c r="L896" s="236"/>
      <c r="M896" s="236"/>
      <c r="N896" s="236"/>
      <c r="O896" s="236"/>
      <c r="P896" s="236"/>
      <c r="Q896" s="236"/>
      <c r="R896" s="236"/>
      <c r="S896" s="236"/>
      <c r="T896" s="236"/>
      <c r="U896" s="236"/>
      <c r="V896" s="236"/>
      <c r="W896" s="236"/>
      <c r="X896" s="236"/>
      <c r="Y896" s="236"/>
      <c r="Z896" s="236"/>
      <c r="AA896" s="236"/>
      <c r="AB896" s="236"/>
      <c r="AC896" s="236"/>
      <c r="AD896" s="236"/>
      <c r="AE896" s="236"/>
      <c r="AF896" s="236"/>
      <c r="AG896" s="236"/>
      <c r="AH896" s="236"/>
      <c r="AI896" s="236"/>
      <c r="AJ896" s="236"/>
      <c r="AK896" s="236"/>
      <c r="AL896" s="236"/>
      <c r="AM896" s="236"/>
      <c r="AN896" s="236"/>
      <c r="AO896" s="236"/>
      <c r="AP896" s="236"/>
      <c r="AQ896" s="236"/>
      <c r="AR896" s="236"/>
      <c r="AS896" s="177">
        <f t="shared" si="16"/>
        <v>0</v>
      </c>
      <c r="AT896" s="172"/>
      <c r="AU896" s="173"/>
      <c r="AV896" s="173"/>
      <c r="AW896" s="173"/>
      <c r="AX896" s="172"/>
      <c r="AY896" s="172"/>
      <c r="AZ896" s="172"/>
      <c r="BA896" s="172"/>
      <c r="BB896" s="172"/>
      <c r="BC896" s="172"/>
      <c r="BD896" s="172"/>
      <c r="BE896" s="172"/>
      <c r="BF896" s="172"/>
      <c r="BG896" s="172"/>
      <c r="BH896" s="172"/>
      <c r="BI896" s="172"/>
      <c r="BJ896" s="172"/>
      <c r="BK896" s="172"/>
      <c r="BL896" s="172"/>
      <c r="BM896" s="172"/>
      <c r="BN896" s="172"/>
      <c r="BO896" s="172"/>
      <c r="BP896" s="172"/>
      <c r="BQ896" s="172"/>
      <c r="BR896" s="172"/>
      <c r="BS896" s="172"/>
      <c r="BT896" s="172"/>
      <c r="BU896" s="172"/>
      <c r="BV896" s="172"/>
      <c r="BW896" s="172"/>
      <c r="BX896" s="172"/>
      <c r="BY896" s="172"/>
      <c r="BZ896" s="172"/>
      <c r="CA896" s="172"/>
      <c r="CB896" s="172"/>
      <c r="CC896" s="172"/>
      <c r="CD896" s="172"/>
      <c r="CE896" s="172"/>
      <c r="CF896" s="172"/>
      <c r="CG896" s="172"/>
      <c r="CH896" s="172"/>
      <c r="CI896" s="172"/>
      <c r="CJ896" s="172"/>
      <c r="CK896" s="172"/>
      <c r="CL896" s="172"/>
      <c r="CM896" s="172"/>
      <c r="CN896" s="172"/>
      <c r="CO896" s="172"/>
      <c r="CP896" s="172"/>
      <c r="CQ896" s="172"/>
      <c r="CR896" s="172"/>
      <c r="CS896" s="172"/>
      <c r="CT896" s="172"/>
      <c r="CU896" s="172"/>
      <c r="CV896" s="172"/>
      <c r="CW896" s="172"/>
      <c r="CX896" s="172"/>
      <c r="CY896" s="172"/>
      <c r="CZ896" s="172"/>
      <c r="DA896" s="172"/>
      <c r="DB896" s="172"/>
      <c r="DC896" s="172"/>
      <c r="DD896" s="172"/>
      <c r="DE896" s="172"/>
      <c r="DF896" s="172"/>
      <c r="DG896" s="172"/>
      <c r="DH896" s="172"/>
      <c r="DI896" s="172"/>
    </row>
    <row r="897" spans="1:113" s="225" customFormat="1" hidden="1">
      <c r="A897" s="178" t="s">
        <v>1141</v>
      </c>
      <c r="B897" s="243"/>
      <c r="C897" s="242"/>
      <c r="D897" s="241"/>
      <c r="E897" s="240"/>
      <c r="F897" s="239"/>
      <c r="G897" s="238"/>
      <c r="H897" s="231"/>
      <c r="I897" s="237"/>
      <c r="J897" s="236"/>
      <c r="K897" s="236"/>
      <c r="L897" s="236"/>
      <c r="M897" s="236"/>
      <c r="N897" s="236"/>
      <c r="O897" s="236"/>
      <c r="P897" s="236"/>
      <c r="Q897" s="236"/>
      <c r="R897" s="236"/>
      <c r="S897" s="236"/>
      <c r="T897" s="236"/>
      <c r="U897" s="236"/>
      <c r="V897" s="236"/>
      <c r="W897" s="236"/>
      <c r="X897" s="236"/>
      <c r="Y897" s="236"/>
      <c r="Z897" s="236"/>
      <c r="AA897" s="236"/>
      <c r="AB897" s="236"/>
      <c r="AC897" s="236"/>
      <c r="AD897" s="236"/>
      <c r="AE897" s="236"/>
      <c r="AF897" s="236"/>
      <c r="AG897" s="236"/>
      <c r="AH897" s="236"/>
      <c r="AI897" s="236"/>
      <c r="AJ897" s="236"/>
      <c r="AK897" s="236"/>
      <c r="AL897" s="236"/>
      <c r="AM897" s="236"/>
      <c r="AN897" s="236"/>
      <c r="AO897" s="236"/>
      <c r="AP897" s="236"/>
      <c r="AQ897" s="236"/>
      <c r="AR897" s="236"/>
      <c r="AS897" s="177">
        <f t="shared" si="16"/>
        <v>0</v>
      </c>
      <c r="AT897" s="172"/>
      <c r="AU897" s="173"/>
      <c r="AV897" s="173"/>
      <c r="AW897" s="173"/>
      <c r="AX897" s="172"/>
      <c r="AY897" s="172"/>
      <c r="AZ897" s="172"/>
      <c r="BA897" s="172"/>
      <c r="BB897" s="172"/>
      <c r="BC897" s="172"/>
      <c r="BD897" s="172"/>
      <c r="BE897" s="172"/>
      <c r="BF897" s="172"/>
      <c r="BG897" s="172"/>
      <c r="BH897" s="172"/>
      <c r="BI897" s="172"/>
      <c r="BJ897" s="172"/>
      <c r="BK897" s="172"/>
      <c r="BL897" s="172"/>
      <c r="BM897" s="172"/>
      <c r="BN897" s="172"/>
      <c r="BO897" s="172"/>
      <c r="BP897" s="172"/>
      <c r="BQ897" s="172"/>
      <c r="BR897" s="172"/>
      <c r="BS897" s="172"/>
      <c r="BT897" s="172"/>
      <c r="BU897" s="172"/>
      <c r="BV897" s="172"/>
      <c r="BW897" s="172"/>
      <c r="BX897" s="172"/>
      <c r="BY897" s="172"/>
      <c r="BZ897" s="172"/>
      <c r="CA897" s="172"/>
      <c r="CB897" s="172"/>
      <c r="CC897" s="172"/>
      <c r="CD897" s="172"/>
      <c r="CE897" s="172"/>
      <c r="CF897" s="172"/>
      <c r="CG897" s="172"/>
      <c r="CH897" s="172"/>
      <c r="CI897" s="172"/>
      <c r="CJ897" s="172"/>
      <c r="CK897" s="172"/>
      <c r="CL897" s="172"/>
      <c r="CM897" s="172"/>
      <c r="CN897" s="172"/>
      <c r="CO897" s="172"/>
      <c r="CP897" s="172"/>
      <c r="CQ897" s="172"/>
      <c r="CR897" s="172"/>
      <c r="CS897" s="172"/>
      <c r="CT897" s="172"/>
      <c r="CU897" s="172"/>
      <c r="CV897" s="172"/>
      <c r="CW897" s="172"/>
      <c r="CX897" s="172"/>
      <c r="CY897" s="172"/>
      <c r="CZ897" s="172"/>
      <c r="DA897" s="172"/>
      <c r="DB897" s="172"/>
      <c r="DC897" s="172"/>
      <c r="DD897" s="172"/>
      <c r="DE897" s="172"/>
      <c r="DF897" s="172"/>
      <c r="DG897" s="172"/>
      <c r="DH897" s="172"/>
      <c r="DI897" s="172"/>
    </row>
    <row r="898" spans="1:113" s="225" customFormat="1" hidden="1">
      <c r="A898" s="178" t="s">
        <v>1142</v>
      </c>
      <c r="B898" s="243"/>
      <c r="C898" s="242"/>
      <c r="D898" s="241"/>
      <c r="E898" s="240"/>
      <c r="F898" s="239"/>
      <c r="G898" s="238"/>
      <c r="H898" s="231"/>
      <c r="I898" s="237"/>
      <c r="J898" s="236"/>
      <c r="K898" s="236"/>
      <c r="L898" s="236"/>
      <c r="M898" s="236"/>
      <c r="N898" s="236"/>
      <c r="O898" s="236"/>
      <c r="P898" s="236"/>
      <c r="Q898" s="236"/>
      <c r="R898" s="236"/>
      <c r="S898" s="236"/>
      <c r="T898" s="236"/>
      <c r="U898" s="236"/>
      <c r="V898" s="236"/>
      <c r="W898" s="236"/>
      <c r="X898" s="236"/>
      <c r="Y898" s="236"/>
      <c r="Z898" s="236"/>
      <c r="AA898" s="236"/>
      <c r="AB898" s="236"/>
      <c r="AC898" s="236"/>
      <c r="AD898" s="236"/>
      <c r="AE898" s="236"/>
      <c r="AF898" s="236"/>
      <c r="AG898" s="236"/>
      <c r="AH898" s="236"/>
      <c r="AI898" s="236"/>
      <c r="AJ898" s="236"/>
      <c r="AK898" s="236"/>
      <c r="AL898" s="236"/>
      <c r="AM898" s="236"/>
      <c r="AN898" s="236"/>
      <c r="AO898" s="236"/>
      <c r="AP898" s="236"/>
      <c r="AQ898" s="236"/>
      <c r="AR898" s="236"/>
      <c r="AS898" s="177">
        <f t="shared" si="16"/>
        <v>0</v>
      </c>
      <c r="AT898" s="172"/>
      <c r="AU898" s="173"/>
      <c r="AV898" s="173"/>
      <c r="AW898" s="173"/>
      <c r="AX898" s="172"/>
      <c r="AY898" s="172"/>
      <c r="AZ898" s="172"/>
      <c r="BA898" s="172"/>
      <c r="BB898" s="172"/>
      <c r="BC898" s="172"/>
      <c r="BD898" s="172"/>
      <c r="BE898" s="172"/>
      <c r="BF898" s="172"/>
      <c r="BG898" s="172"/>
      <c r="BH898" s="172"/>
      <c r="BI898" s="172"/>
      <c r="BJ898" s="172"/>
      <c r="BK898" s="172"/>
      <c r="BL898" s="172"/>
      <c r="BM898" s="172"/>
      <c r="BN898" s="172"/>
      <c r="BO898" s="172"/>
      <c r="BP898" s="172"/>
      <c r="BQ898" s="172"/>
      <c r="BR898" s="172"/>
      <c r="BS898" s="172"/>
      <c r="BT898" s="172"/>
      <c r="BU898" s="172"/>
      <c r="BV898" s="172"/>
      <c r="BW898" s="172"/>
      <c r="BX898" s="172"/>
      <c r="BY898" s="172"/>
      <c r="BZ898" s="172"/>
      <c r="CA898" s="172"/>
      <c r="CB898" s="172"/>
      <c r="CC898" s="172"/>
      <c r="CD898" s="172"/>
      <c r="CE898" s="172"/>
      <c r="CF898" s="172"/>
      <c r="CG898" s="172"/>
      <c r="CH898" s="172"/>
      <c r="CI898" s="172"/>
      <c r="CJ898" s="172"/>
      <c r="CK898" s="172"/>
      <c r="CL898" s="172"/>
      <c r="CM898" s="172"/>
      <c r="CN898" s="172"/>
      <c r="CO898" s="172"/>
      <c r="CP898" s="172"/>
      <c r="CQ898" s="172"/>
      <c r="CR898" s="172"/>
      <c r="CS898" s="172"/>
      <c r="CT898" s="172"/>
      <c r="CU898" s="172"/>
      <c r="CV898" s="172"/>
      <c r="CW898" s="172"/>
      <c r="CX898" s="172"/>
      <c r="CY898" s="172"/>
      <c r="CZ898" s="172"/>
      <c r="DA898" s="172"/>
      <c r="DB898" s="172"/>
      <c r="DC898" s="172"/>
      <c r="DD898" s="172"/>
      <c r="DE898" s="172"/>
      <c r="DF898" s="172"/>
      <c r="DG898" s="172"/>
      <c r="DH898" s="172"/>
      <c r="DI898" s="172"/>
    </row>
    <row r="899" spans="1:113" s="225" customFormat="1" hidden="1">
      <c r="A899" s="178" t="s">
        <v>1143</v>
      </c>
      <c r="B899" s="243"/>
      <c r="C899" s="242"/>
      <c r="D899" s="241"/>
      <c r="E899" s="240"/>
      <c r="F899" s="239"/>
      <c r="G899" s="238"/>
      <c r="H899" s="231"/>
      <c r="I899" s="237"/>
      <c r="J899" s="236"/>
      <c r="K899" s="236"/>
      <c r="L899" s="236"/>
      <c r="M899" s="236"/>
      <c r="N899" s="236"/>
      <c r="O899" s="236"/>
      <c r="P899" s="236"/>
      <c r="Q899" s="236"/>
      <c r="R899" s="236"/>
      <c r="S899" s="236"/>
      <c r="T899" s="236"/>
      <c r="U899" s="236"/>
      <c r="V899" s="236"/>
      <c r="W899" s="236"/>
      <c r="X899" s="236"/>
      <c r="Y899" s="236"/>
      <c r="Z899" s="236"/>
      <c r="AA899" s="236"/>
      <c r="AB899" s="236"/>
      <c r="AC899" s="236"/>
      <c r="AD899" s="236"/>
      <c r="AE899" s="236"/>
      <c r="AF899" s="236"/>
      <c r="AG899" s="236"/>
      <c r="AH899" s="236"/>
      <c r="AI899" s="236"/>
      <c r="AJ899" s="236"/>
      <c r="AK899" s="236"/>
      <c r="AL899" s="236"/>
      <c r="AM899" s="236"/>
      <c r="AN899" s="236"/>
      <c r="AO899" s="236"/>
      <c r="AP899" s="236"/>
      <c r="AQ899" s="236"/>
      <c r="AR899" s="236"/>
      <c r="AS899" s="177">
        <f t="shared" si="16"/>
        <v>0</v>
      </c>
      <c r="AT899" s="172"/>
      <c r="AU899" s="173"/>
      <c r="AV899" s="173"/>
      <c r="AW899" s="173"/>
      <c r="AX899" s="172"/>
      <c r="AY899" s="172"/>
      <c r="AZ899" s="172"/>
      <c r="BA899" s="172"/>
      <c r="BB899" s="172"/>
      <c r="BC899" s="172"/>
      <c r="BD899" s="172"/>
      <c r="BE899" s="172"/>
      <c r="BF899" s="172"/>
      <c r="BG899" s="172"/>
      <c r="BH899" s="172"/>
      <c r="BI899" s="172"/>
      <c r="BJ899" s="172"/>
      <c r="BK899" s="172"/>
      <c r="BL899" s="172"/>
      <c r="BM899" s="172"/>
      <c r="BN899" s="172"/>
      <c r="BO899" s="172"/>
      <c r="BP899" s="172"/>
      <c r="BQ899" s="172"/>
      <c r="BR899" s="172"/>
      <c r="BS899" s="172"/>
      <c r="BT899" s="172"/>
      <c r="BU899" s="172"/>
      <c r="BV899" s="172"/>
      <c r="BW899" s="172"/>
      <c r="BX899" s="172"/>
      <c r="BY899" s="172"/>
      <c r="BZ899" s="172"/>
      <c r="CA899" s="172"/>
      <c r="CB899" s="172"/>
      <c r="CC899" s="172"/>
      <c r="CD899" s="172"/>
      <c r="CE899" s="172"/>
      <c r="CF899" s="172"/>
      <c r="CG899" s="172"/>
      <c r="CH899" s="172"/>
      <c r="CI899" s="172"/>
      <c r="CJ899" s="172"/>
      <c r="CK899" s="172"/>
      <c r="CL899" s="172"/>
      <c r="CM899" s="172"/>
      <c r="CN899" s="172"/>
      <c r="CO899" s="172"/>
      <c r="CP899" s="172"/>
      <c r="CQ899" s="172"/>
      <c r="CR899" s="172"/>
      <c r="CS899" s="172"/>
      <c r="CT899" s="172"/>
      <c r="CU899" s="172"/>
      <c r="CV899" s="172"/>
      <c r="CW899" s="172"/>
      <c r="CX899" s="172"/>
      <c r="CY899" s="172"/>
      <c r="CZ899" s="172"/>
      <c r="DA899" s="172"/>
      <c r="DB899" s="172"/>
      <c r="DC899" s="172"/>
      <c r="DD899" s="172"/>
      <c r="DE899" s="172"/>
      <c r="DF899" s="172"/>
      <c r="DG899" s="172"/>
      <c r="DH899" s="172"/>
      <c r="DI899" s="172"/>
    </row>
    <row r="900" spans="1:113" s="225" customFormat="1" hidden="1">
      <c r="A900" s="178" t="s">
        <v>1144</v>
      </c>
      <c r="B900" s="243"/>
      <c r="C900" s="242"/>
      <c r="D900" s="241"/>
      <c r="E900" s="240"/>
      <c r="F900" s="239"/>
      <c r="G900" s="238"/>
      <c r="H900" s="231"/>
      <c r="I900" s="237"/>
      <c r="J900" s="236"/>
      <c r="K900" s="236"/>
      <c r="L900" s="236"/>
      <c r="M900" s="236"/>
      <c r="N900" s="236"/>
      <c r="O900" s="236"/>
      <c r="P900" s="236"/>
      <c r="Q900" s="236"/>
      <c r="R900" s="236"/>
      <c r="S900" s="236"/>
      <c r="T900" s="236"/>
      <c r="U900" s="236"/>
      <c r="V900" s="236"/>
      <c r="W900" s="236"/>
      <c r="X900" s="236"/>
      <c r="Y900" s="236"/>
      <c r="Z900" s="236"/>
      <c r="AA900" s="236"/>
      <c r="AB900" s="236"/>
      <c r="AC900" s="236"/>
      <c r="AD900" s="236"/>
      <c r="AE900" s="236"/>
      <c r="AF900" s="236"/>
      <c r="AG900" s="236"/>
      <c r="AH900" s="236"/>
      <c r="AI900" s="236"/>
      <c r="AJ900" s="236"/>
      <c r="AK900" s="236"/>
      <c r="AL900" s="236"/>
      <c r="AM900" s="236"/>
      <c r="AN900" s="236"/>
      <c r="AO900" s="236"/>
      <c r="AP900" s="236"/>
      <c r="AQ900" s="236"/>
      <c r="AR900" s="236"/>
      <c r="AS900" s="177">
        <f t="shared" si="16"/>
        <v>0</v>
      </c>
      <c r="AT900" s="172"/>
      <c r="AU900" s="173"/>
      <c r="AV900" s="173"/>
      <c r="AW900" s="173"/>
      <c r="AX900" s="172"/>
      <c r="AY900" s="172"/>
      <c r="AZ900" s="172"/>
      <c r="BA900" s="172"/>
      <c r="BB900" s="172"/>
      <c r="BC900" s="172"/>
      <c r="BD900" s="172"/>
      <c r="BE900" s="172"/>
      <c r="BF900" s="172"/>
      <c r="BG900" s="172"/>
      <c r="BH900" s="172"/>
      <c r="BI900" s="172"/>
      <c r="BJ900" s="172"/>
      <c r="BK900" s="172"/>
      <c r="BL900" s="172"/>
      <c r="BM900" s="172"/>
      <c r="BN900" s="172"/>
      <c r="BO900" s="172"/>
      <c r="BP900" s="172"/>
      <c r="BQ900" s="172"/>
      <c r="BR900" s="172"/>
      <c r="BS900" s="172"/>
      <c r="BT900" s="172"/>
      <c r="BU900" s="172"/>
      <c r="BV900" s="172"/>
      <c r="BW900" s="172"/>
      <c r="BX900" s="172"/>
      <c r="BY900" s="172"/>
      <c r="BZ900" s="172"/>
      <c r="CA900" s="172"/>
      <c r="CB900" s="172"/>
      <c r="CC900" s="172"/>
      <c r="CD900" s="172"/>
      <c r="CE900" s="172"/>
      <c r="CF900" s="172"/>
      <c r="CG900" s="172"/>
      <c r="CH900" s="172"/>
      <c r="CI900" s="172"/>
      <c r="CJ900" s="172"/>
      <c r="CK900" s="172"/>
      <c r="CL900" s="172"/>
      <c r="CM900" s="172"/>
      <c r="CN900" s="172"/>
      <c r="CO900" s="172"/>
      <c r="CP900" s="172"/>
      <c r="CQ900" s="172"/>
      <c r="CR900" s="172"/>
      <c r="CS900" s="172"/>
      <c r="CT900" s="172"/>
      <c r="CU900" s="172"/>
      <c r="CV900" s="172"/>
      <c r="CW900" s="172"/>
      <c r="CX900" s="172"/>
      <c r="CY900" s="172"/>
      <c r="CZ900" s="172"/>
      <c r="DA900" s="172"/>
      <c r="DB900" s="172"/>
      <c r="DC900" s="172"/>
      <c r="DD900" s="172"/>
      <c r="DE900" s="172"/>
      <c r="DF900" s="172"/>
      <c r="DG900" s="172"/>
      <c r="DH900" s="172"/>
      <c r="DI900" s="172"/>
    </row>
    <row r="901" spans="1:113" s="225" customFormat="1" hidden="1">
      <c r="A901" s="178" t="s">
        <v>1145</v>
      </c>
      <c r="B901" s="243"/>
      <c r="C901" s="242"/>
      <c r="D901" s="241"/>
      <c r="E901" s="240"/>
      <c r="F901" s="239"/>
      <c r="G901" s="238"/>
      <c r="H901" s="231"/>
      <c r="I901" s="237"/>
      <c r="J901" s="236"/>
      <c r="K901" s="236"/>
      <c r="L901" s="236"/>
      <c r="M901" s="236"/>
      <c r="N901" s="236"/>
      <c r="O901" s="236"/>
      <c r="P901" s="236"/>
      <c r="Q901" s="236"/>
      <c r="R901" s="236"/>
      <c r="S901" s="236"/>
      <c r="T901" s="236"/>
      <c r="U901" s="236"/>
      <c r="V901" s="236"/>
      <c r="W901" s="236"/>
      <c r="X901" s="236"/>
      <c r="Y901" s="236"/>
      <c r="Z901" s="236"/>
      <c r="AA901" s="236"/>
      <c r="AB901" s="236"/>
      <c r="AC901" s="236"/>
      <c r="AD901" s="236"/>
      <c r="AE901" s="236"/>
      <c r="AF901" s="236"/>
      <c r="AG901" s="236"/>
      <c r="AH901" s="236"/>
      <c r="AI901" s="236"/>
      <c r="AJ901" s="236"/>
      <c r="AK901" s="236"/>
      <c r="AL901" s="236"/>
      <c r="AM901" s="236"/>
      <c r="AN901" s="236"/>
      <c r="AO901" s="236"/>
      <c r="AP901" s="236"/>
      <c r="AQ901" s="236"/>
      <c r="AR901" s="236"/>
      <c r="AS901" s="177">
        <f t="shared" ref="AS901:AS964" si="17">SUM(J901:AR901)</f>
        <v>0</v>
      </c>
      <c r="AT901" s="172"/>
      <c r="AU901" s="173"/>
      <c r="AV901" s="173"/>
      <c r="AW901" s="173"/>
      <c r="AX901" s="172"/>
      <c r="AY901" s="172"/>
      <c r="AZ901" s="172"/>
      <c r="BA901" s="172"/>
      <c r="BB901" s="172"/>
      <c r="BC901" s="172"/>
      <c r="BD901" s="172"/>
      <c r="BE901" s="172"/>
      <c r="BF901" s="172"/>
      <c r="BG901" s="172"/>
      <c r="BH901" s="172"/>
      <c r="BI901" s="172"/>
      <c r="BJ901" s="172"/>
      <c r="BK901" s="172"/>
      <c r="BL901" s="172"/>
      <c r="BM901" s="172"/>
      <c r="BN901" s="172"/>
      <c r="BO901" s="172"/>
      <c r="BP901" s="172"/>
      <c r="BQ901" s="172"/>
      <c r="BR901" s="172"/>
      <c r="BS901" s="172"/>
      <c r="BT901" s="172"/>
      <c r="BU901" s="172"/>
      <c r="BV901" s="172"/>
      <c r="BW901" s="172"/>
      <c r="BX901" s="172"/>
      <c r="BY901" s="172"/>
      <c r="BZ901" s="172"/>
      <c r="CA901" s="172"/>
      <c r="CB901" s="172"/>
      <c r="CC901" s="172"/>
      <c r="CD901" s="172"/>
      <c r="CE901" s="172"/>
      <c r="CF901" s="172"/>
      <c r="CG901" s="172"/>
      <c r="CH901" s="172"/>
      <c r="CI901" s="172"/>
      <c r="CJ901" s="172"/>
      <c r="CK901" s="172"/>
      <c r="CL901" s="172"/>
      <c r="CM901" s="172"/>
      <c r="CN901" s="172"/>
      <c r="CO901" s="172"/>
      <c r="CP901" s="172"/>
      <c r="CQ901" s="172"/>
      <c r="CR901" s="172"/>
      <c r="CS901" s="172"/>
      <c r="CT901" s="172"/>
      <c r="CU901" s="172"/>
      <c r="CV901" s="172"/>
      <c r="CW901" s="172"/>
      <c r="CX901" s="172"/>
      <c r="CY901" s="172"/>
      <c r="CZ901" s="172"/>
      <c r="DA901" s="172"/>
      <c r="DB901" s="172"/>
      <c r="DC901" s="172"/>
      <c r="DD901" s="172"/>
      <c r="DE901" s="172"/>
      <c r="DF901" s="172"/>
      <c r="DG901" s="172"/>
      <c r="DH901" s="172"/>
      <c r="DI901" s="172"/>
    </row>
    <row r="902" spans="1:113" s="225" customFormat="1" hidden="1">
      <c r="A902" s="178" t="s">
        <v>1146</v>
      </c>
      <c r="B902" s="243"/>
      <c r="C902" s="242"/>
      <c r="D902" s="241"/>
      <c r="E902" s="240"/>
      <c r="F902" s="239"/>
      <c r="G902" s="238"/>
      <c r="H902" s="231"/>
      <c r="I902" s="237"/>
      <c r="J902" s="236"/>
      <c r="K902" s="236"/>
      <c r="L902" s="236"/>
      <c r="M902" s="236"/>
      <c r="N902" s="236"/>
      <c r="O902" s="236"/>
      <c r="P902" s="236"/>
      <c r="Q902" s="236"/>
      <c r="R902" s="236"/>
      <c r="S902" s="236"/>
      <c r="T902" s="236"/>
      <c r="U902" s="236"/>
      <c r="V902" s="236"/>
      <c r="W902" s="236"/>
      <c r="X902" s="236"/>
      <c r="Y902" s="236"/>
      <c r="Z902" s="236"/>
      <c r="AA902" s="236"/>
      <c r="AB902" s="236"/>
      <c r="AC902" s="236"/>
      <c r="AD902" s="236"/>
      <c r="AE902" s="236"/>
      <c r="AF902" s="236"/>
      <c r="AG902" s="236"/>
      <c r="AH902" s="236"/>
      <c r="AI902" s="236"/>
      <c r="AJ902" s="236"/>
      <c r="AK902" s="236"/>
      <c r="AL902" s="236"/>
      <c r="AM902" s="236"/>
      <c r="AN902" s="236"/>
      <c r="AO902" s="236"/>
      <c r="AP902" s="236"/>
      <c r="AQ902" s="236"/>
      <c r="AR902" s="236"/>
      <c r="AS902" s="177">
        <f t="shared" si="17"/>
        <v>0</v>
      </c>
      <c r="AT902" s="172"/>
      <c r="AU902" s="173"/>
      <c r="AV902" s="173"/>
      <c r="AW902" s="173"/>
      <c r="AX902" s="172"/>
      <c r="AY902" s="172"/>
      <c r="AZ902" s="172"/>
      <c r="BA902" s="172"/>
      <c r="BB902" s="172"/>
      <c r="BC902" s="172"/>
      <c r="BD902" s="172"/>
      <c r="BE902" s="172"/>
      <c r="BF902" s="172"/>
      <c r="BG902" s="172"/>
      <c r="BH902" s="172"/>
      <c r="BI902" s="172"/>
      <c r="BJ902" s="172"/>
      <c r="BK902" s="172"/>
      <c r="BL902" s="172"/>
      <c r="BM902" s="172"/>
      <c r="BN902" s="172"/>
      <c r="BO902" s="172"/>
      <c r="BP902" s="172"/>
      <c r="BQ902" s="172"/>
      <c r="BR902" s="172"/>
      <c r="BS902" s="172"/>
      <c r="BT902" s="172"/>
      <c r="BU902" s="172"/>
      <c r="BV902" s="172"/>
      <c r="BW902" s="172"/>
      <c r="BX902" s="172"/>
      <c r="BY902" s="172"/>
      <c r="BZ902" s="172"/>
      <c r="CA902" s="172"/>
      <c r="CB902" s="172"/>
      <c r="CC902" s="172"/>
      <c r="CD902" s="172"/>
      <c r="CE902" s="172"/>
      <c r="CF902" s="172"/>
      <c r="CG902" s="172"/>
      <c r="CH902" s="172"/>
      <c r="CI902" s="172"/>
      <c r="CJ902" s="172"/>
      <c r="CK902" s="172"/>
      <c r="CL902" s="172"/>
      <c r="CM902" s="172"/>
      <c r="CN902" s="172"/>
      <c r="CO902" s="172"/>
      <c r="CP902" s="172"/>
      <c r="CQ902" s="172"/>
      <c r="CR902" s="172"/>
      <c r="CS902" s="172"/>
      <c r="CT902" s="172"/>
      <c r="CU902" s="172"/>
      <c r="CV902" s="172"/>
      <c r="CW902" s="172"/>
      <c r="CX902" s="172"/>
      <c r="CY902" s="172"/>
      <c r="CZ902" s="172"/>
      <c r="DA902" s="172"/>
      <c r="DB902" s="172"/>
      <c r="DC902" s="172"/>
      <c r="DD902" s="172"/>
      <c r="DE902" s="172"/>
      <c r="DF902" s="172"/>
      <c r="DG902" s="172"/>
      <c r="DH902" s="172"/>
      <c r="DI902" s="172"/>
    </row>
    <row r="903" spans="1:113" s="225" customFormat="1" hidden="1">
      <c r="A903" s="178" t="s">
        <v>1147</v>
      </c>
      <c r="B903" s="243"/>
      <c r="C903" s="242"/>
      <c r="D903" s="241"/>
      <c r="E903" s="240"/>
      <c r="F903" s="239"/>
      <c r="G903" s="238"/>
      <c r="H903" s="231"/>
      <c r="I903" s="237"/>
      <c r="J903" s="236"/>
      <c r="K903" s="236"/>
      <c r="L903" s="236"/>
      <c r="M903" s="236"/>
      <c r="N903" s="236"/>
      <c r="O903" s="236"/>
      <c r="P903" s="236"/>
      <c r="Q903" s="236"/>
      <c r="R903" s="236"/>
      <c r="S903" s="236"/>
      <c r="T903" s="236"/>
      <c r="U903" s="236"/>
      <c r="V903" s="236"/>
      <c r="W903" s="236"/>
      <c r="X903" s="236"/>
      <c r="Y903" s="236"/>
      <c r="Z903" s="236"/>
      <c r="AA903" s="236"/>
      <c r="AB903" s="236"/>
      <c r="AC903" s="236"/>
      <c r="AD903" s="236"/>
      <c r="AE903" s="236"/>
      <c r="AF903" s="236"/>
      <c r="AG903" s="236"/>
      <c r="AH903" s="236"/>
      <c r="AI903" s="236"/>
      <c r="AJ903" s="236"/>
      <c r="AK903" s="236"/>
      <c r="AL903" s="236"/>
      <c r="AM903" s="236"/>
      <c r="AN903" s="236"/>
      <c r="AO903" s="236"/>
      <c r="AP903" s="236"/>
      <c r="AQ903" s="236"/>
      <c r="AR903" s="236"/>
      <c r="AS903" s="177">
        <f t="shared" si="17"/>
        <v>0</v>
      </c>
      <c r="AT903" s="172"/>
      <c r="AU903" s="173"/>
      <c r="AV903" s="173"/>
      <c r="AW903" s="173"/>
      <c r="AX903" s="172"/>
      <c r="AY903" s="172"/>
      <c r="AZ903" s="172"/>
      <c r="BA903" s="172"/>
      <c r="BB903" s="172"/>
      <c r="BC903" s="172"/>
      <c r="BD903" s="172"/>
      <c r="BE903" s="172"/>
      <c r="BF903" s="172"/>
      <c r="BG903" s="172"/>
      <c r="BH903" s="172"/>
      <c r="BI903" s="172"/>
      <c r="BJ903" s="172"/>
      <c r="BK903" s="172"/>
      <c r="BL903" s="172"/>
      <c r="BM903" s="172"/>
      <c r="BN903" s="172"/>
      <c r="BO903" s="172"/>
      <c r="BP903" s="172"/>
      <c r="BQ903" s="172"/>
      <c r="BR903" s="172"/>
      <c r="BS903" s="172"/>
      <c r="BT903" s="172"/>
      <c r="BU903" s="172"/>
      <c r="BV903" s="172"/>
      <c r="BW903" s="172"/>
      <c r="BX903" s="172"/>
      <c r="BY903" s="172"/>
      <c r="BZ903" s="172"/>
      <c r="CA903" s="172"/>
      <c r="CB903" s="172"/>
      <c r="CC903" s="172"/>
      <c r="CD903" s="172"/>
      <c r="CE903" s="172"/>
      <c r="CF903" s="172"/>
      <c r="CG903" s="172"/>
      <c r="CH903" s="172"/>
      <c r="CI903" s="172"/>
      <c r="CJ903" s="172"/>
      <c r="CK903" s="172"/>
      <c r="CL903" s="172"/>
      <c r="CM903" s="172"/>
      <c r="CN903" s="172"/>
      <c r="CO903" s="172"/>
      <c r="CP903" s="172"/>
      <c r="CQ903" s="172"/>
      <c r="CR903" s="172"/>
      <c r="CS903" s="172"/>
      <c r="CT903" s="172"/>
      <c r="CU903" s="172"/>
      <c r="CV903" s="172"/>
      <c r="CW903" s="172"/>
      <c r="CX903" s="172"/>
      <c r="CY903" s="172"/>
      <c r="CZ903" s="172"/>
      <c r="DA903" s="172"/>
      <c r="DB903" s="172"/>
      <c r="DC903" s="172"/>
      <c r="DD903" s="172"/>
      <c r="DE903" s="172"/>
      <c r="DF903" s="172"/>
      <c r="DG903" s="172"/>
      <c r="DH903" s="172"/>
      <c r="DI903" s="172"/>
    </row>
    <row r="904" spans="1:113" hidden="1">
      <c r="A904" s="178" t="s">
        <v>1148</v>
      </c>
      <c r="B904" s="243"/>
      <c r="C904" s="242"/>
      <c r="D904" s="241"/>
      <c r="E904" s="240"/>
      <c r="F904" s="239"/>
      <c r="G904" s="238"/>
      <c r="H904" s="231"/>
      <c r="I904" s="237"/>
      <c r="J904" s="236"/>
      <c r="K904" s="236"/>
      <c r="L904" s="236"/>
      <c r="M904" s="236"/>
      <c r="N904" s="236"/>
      <c r="O904" s="236"/>
      <c r="P904" s="236"/>
      <c r="Q904" s="236"/>
      <c r="R904" s="236"/>
      <c r="S904" s="236"/>
      <c r="T904" s="236"/>
      <c r="U904" s="236"/>
      <c r="V904" s="236"/>
      <c r="W904" s="236"/>
      <c r="X904" s="236"/>
      <c r="Y904" s="236"/>
      <c r="Z904" s="236"/>
      <c r="AA904" s="236"/>
      <c r="AB904" s="236"/>
      <c r="AC904" s="236"/>
      <c r="AD904" s="236"/>
      <c r="AE904" s="236"/>
      <c r="AF904" s="236"/>
      <c r="AG904" s="236"/>
      <c r="AH904" s="236"/>
      <c r="AI904" s="236"/>
      <c r="AJ904" s="236"/>
      <c r="AK904" s="236"/>
      <c r="AL904" s="236"/>
      <c r="AM904" s="236"/>
      <c r="AN904" s="236"/>
      <c r="AO904" s="236"/>
      <c r="AP904" s="236"/>
      <c r="AQ904" s="236"/>
      <c r="AR904" s="236"/>
      <c r="AS904" s="177">
        <f t="shared" si="17"/>
        <v>0</v>
      </c>
    </row>
    <row r="905" spans="1:113" hidden="1">
      <c r="A905" s="178" t="s">
        <v>1149</v>
      </c>
      <c r="B905" s="243"/>
      <c r="C905" s="242"/>
      <c r="D905" s="241"/>
      <c r="E905" s="240"/>
      <c r="F905" s="239"/>
      <c r="G905" s="238"/>
      <c r="H905" s="231"/>
      <c r="I905" s="237"/>
      <c r="J905" s="236"/>
      <c r="K905" s="236"/>
      <c r="L905" s="236"/>
      <c r="M905" s="236"/>
      <c r="N905" s="236"/>
      <c r="O905" s="236"/>
      <c r="P905" s="236"/>
      <c r="Q905" s="236"/>
      <c r="R905" s="236"/>
      <c r="S905" s="236"/>
      <c r="T905" s="236"/>
      <c r="U905" s="236"/>
      <c r="V905" s="236"/>
      <c r="W905" s="236"/>
      <c r="X905" s="236"/>
      <c r="Y905" s="236"/>
      <c r="Z905" s="236"/>
      <c r="AA905" s="236"/>
      <c r="AB905" s="236"/>
      <c r="AC905" s="236"/>
      <c r="AD905" s="236"/>
      <c r="AE905" s="236"/>
      <c r="AF905" s="236"/>
      <c r="AG905" s="236"/>
      <c r="AH905" s="236"/>
      <c r="AI905" s="236"/>
      <c r="AJ905" s="236"/>
      <c r="AK905" s="236"/>
      <c r="AL905" s="236"/>
      <c r="AM905" s="236"/>
      <c r="AN905" s="236"/>
      <c r="AO905" s="236"/>
      <c r="AP905" s="236"/>
      <c r="AQ905" s="236"/>
      <c r="AR905" s="236"/>
      <c r="AS905" s="177">
        <f t="shared" si="17"/>
        <v>0</v>
      </c>
    </row>
    <row r="906" spans="1:113" s="225" customFormat="1" hidden="1">
      <c r="A906" s="178" t="s">
        <v>1150</v>
      </c>
      <c r="B906" s="243"/>
      <c r="C906" s="242"/>
      <c r="D906" s="241"/>
      <c r="E906" s="240"/>
      <c r="F906" s="239"/>
      <c r="G906" s="238"/>
      <c r="H906" s="231"/>
      <c r="I906" s="237"/>
      <c r="J906" s="236"/>
      <c r="K906" s="236"/>
      <c r="L906" s="236"/>
      <c r="M906" s="236"/>
      <c r="N906" s="236"/>
      <c r="O906" s="236"/>
      <c r="P906" s="236"/>
      <c r="Q906" s="236"/>
      <c r="R906" s="236"/>
      <c r="S906" s="236"/>
      <c r="T906" s="236"/>
      <c r="U906" s="236"/>
      <c r="V906" s="236"/>
      <c r="W906" s="236"/>
      <c r="X906" s="236"/>
      <c r="Y906" s="236"/>
      <c r="Z906" s="236"/>
      <c r="AA906" s="236"/>
      <c r="AB906" s="236"/>
      <c r="AC906" s="236"/>
      <c r="AD906" s="236"/>
      <c r="AE906" s="236"/>
      <c r="AF906" s="236"/>
      <c r="AG906" s="236"/>
      <c r="AH906" s="236"/>
      <c r="AI906" s="236"/>
      <c r="AJ906" s="236"/>
      <c r="AK906" s="236"/>
      <c r="AL906" s="236"/>
      <c r="AM906" s="236"/>
      <c r="AN906" s="236"/>
      <c r="AO906" s="236"/>
      <c r="AP906" s="236"/>
      <c r="AQ906" s="236"/>
      <c r="AR906" s="236"/>
      <c r="AS906" s="177">
        <f t="shared" si="17"/>
        <v>0</v>
      </c>
      <c r="AT906" s="172"/>
      <c r="AU906" s="173"/>
      <c r="AV906" s="173"/>
      <c r="AW906" s="173"/>
      <c r="AX906" s="172"/>
      <c r="AY906" s="172"/>
      <c r="AZ906" s="172"/>
      <c r="BA906" s="172"/>
      <c r="BB906" s="172"/>
      <c r="BC906" s="172"/>
      <c r="BD906" s="172"/>
      <c r="BE906" s="172"/>
      <c r="BF906" s="172"/>
      <c r="BG906" s="172"/>
      <c r="BH906" s="172"/>
      <c r="BI906" s="172"/>
      <c r="BJ906" s="172"/>
      <c r="BK906" s="172"/>
      <c r="BL906" s="172"/>
      <c r="BM906" s="172"/>
      <c r="BN906" s="172"/>
      <c r="BO906" s="172"/>
      <c r="BP906" s="172"/>
      <c r="BQ906" s="172"/>
      <c r="BR906" s="172"/>
      <c r="BS906" s="172"/>
      <c r="BT906" s="172"/>
      <c r="BU906" s="172"/>
      <c r="BV906" s="172"/>
      <c r="BW906" s="172"/>
      <c r="BX906" s="172"/>
      <c r="BY906" s="172"/>
      <c r="BZ906" s="172"/>
      <c r="CA906" s="172"/>
      <c r="CB906" s="172"/>
      <c r="CC906" s="172"/>
      <c r="CD906" s="172"/>
      <c r="CE906" s="172"/>
      <c r="CF906" s="172"/>
      <c r="CG906" s="172"/>
      <c r="CH906" s="172"/>
      <c r="CI906" s="172"/>
      <c r="CJ906" s="172"/>
      <c r="CK906" s="172"/>
      <c r="CL906" s="172"/>
      <c r="CM906" s="172"/>
      <c r="CN906" s="172"/>
      <c r="CO906" s="172"/>
      <c r="CP906" s="172"/>
      <c r="CQ906" s="172"/>
      <c r="CR906" s="172"/>
      <c r="CS906" s="172"/>
      <c r="CT906" s="172"/>
      <c r="CU906" s="172"/>
      <c r="CV906" s="172"/>
      <c r="CW906" s="172"/>
      <c r="CX906" s="172"/>
      <c r="CY906" s="172"/>
      <c r="CZ906" s="172"/>
      <c r="DA906" s="172"/>
      <c r="DB906" s="172"/>
      <c r="DC906" s="172"/>
      <c r="DD906" s="172"/>
      <c r="DE906" s="172"/>
      <c r="DF906" s="172"/>
      <c r="DG906" s="172"/>
      <c r="DH906" s="172"/>
      <c r="DI906" s="172"/>
    </row>
    <row r="907" spans="1:113" hidden="1">
      <c r="A907" s="178" t="s">
        <v>1151</v>
      </c>
      <c r="B907" s="243"/>
      <c r="C907" s="242"/>
      <c r="D907" s="241"/>
      <c r="E907" s="240"/>
      <c r="F907" s="239"/>
      <c r="G907" s="238"/>
      <c r="H907" s="231"/>
      <c r="I907" s="237"/>
      <c r="J907" s="236"/>
      <c r="K907" s="236"/>
      <c r="L907" s="236"/>
      <c r="M907" s="236"/>
      <c r="N907" s="236"/>
      <c r="O907" s="236"/>
      <c r="P907" s="236"/>
      <c r="Q907" s="236"/>
      <c r="R907" s="236"/>
      <c r="S907" s="236"/>
      <c r="T907" s="236"/>
      <c r="U907" s="236"/>
      <c r="V907" s="236"/>
      <c r="W907" s="236"/>
      <c r="X907" s="236"/>
      <c r="Y907" s="236"/>
      <c r="Z907" s="236"/>
      <c r="AA907" s="236"/>
      <c r="AB907" s="236"/>
      <c r="AC907" s="236"/>
      <c r="AD907" s="236"/>
      <c r="AE907" s="236"/>
      <c r="AF907" s="236"/>
      <c r="AG907" s="236"/>
      <c r="AH907" s="236"/>
      <c r="AI907" s="236"/>
      <c r="AJ907" s="236"/>
      <c r="AK907" s="236"/>
      <c r="AL907" s="236"/>
      <c r="AM907" s="236"/>
      <c r="AN907" s="236"/>
      <c r="AO907" s="236"/>
      <c r="AP907" s="236"/>
      <c r="AQ907" s="236"/>
      <c r="AR907" s="236"/>
      <c r="AS907" s="177">
        <f t="shared" si="17"/>
        <v>0</v>
      </c>
    </row>
    <row r="908" spans="1:113" s="225" customFormat="1" hidden="1">
      <c r="A908" s="178" t="s">
        <v>1152</v>
      </c>
      <c r="B908" s="243"/>
      <c r="C908" s="242"/>
      <c r="D908" s="241"/>
      <c r="E908" s="240"/>
      <c r="F908" s="239"/>
      <c r="G908" s="238"/>
      <c r="H908" s="231"/>
      <c r="I908" s="237"/>
      <c r="J908" s="236"/>
      <c r="K908" s="236"/>
      <c r="L908" s="236"/>
      <c r="M908" s="236"/>
      <c r="N908" s="236"/>
      <c r="O908" s="236"/>
      <c r="P908" s="236"/>
      <c r="Q908" s="236"/>
      <c r="R908" s="236"/>
      <c r="S908" s="236"/>
      <c r="T908" s="236"/>
      <c r="U908" s="236"/>
      <c r="V908" s="236"/>
      <c r="W908" s="236"/>
      <c r="X908" s="236"/>
      <c r="Y908" s="236"/>
      <c r="Z908" s="236"/>
      <c r="AA908" s="236"/>
      <c r="AB908" s="236"/>
      <c r="AC908" s="236"/>
      <c r="AD908" s="236"/>
      <c r="AE908" s="236"/>
      <c r="AF908" s="236"/>
      <c r="AG908" s="236"/>
      <c r="AH908" s="236"/>
      <c r="AI908" s="236"/>
      <c r="AJ908" s="236"/>
      <c r="AK908" s="236"/>
      <c r="AL908" s="236"/>
      <c r="AM908" s="236"/>
      <c r="AN908" s="236"/>
      <c r="AO908" s="236"/>
      <c r="AP908" s="236"/>
      <c r="AQ908" s="236"/>
      <c r="AR908" s="236"/>
      <c r="AS908" s="177">
        <f t="shared" si="17"/>
        <v>0</v>
      </c>
      <c r="AT908" s="172"/>
      <c r="AU908" s="173"/>
      <c r="AV908" s="173"/>
      <c r="AW908" s="173"/>
      <c r="AX908" s="172"/>
      <c r="AY908" s="172"/>
      <c r="AZ908" s="172"/>
      <c r="BA908" s="172"/>
      <c r="BB908" s="172"/>
      <c r="BC908" s="172"/>
      <c r="BD908" s="172"/>
      <c r="BE908" s="172"/>
      <c r="BF908" s="172"/>
      <c r="BG908" s="172"/>
      <c r="BH908" s="172"/>
      <c r="BI908" s="172"/>
      <c r="BJ908" s="172"/>
      <c r="BK908" s="172"/>
      <c r="BL908" s="172"/>
      <c r="BM908" s="172"/>
      <c r="BN908" s="172"/>
      <c r="BO908" s="172"/>
      <c r="BP908" s="172"/>
      <c r="BQ908" s="172"/>
      <c r="BR908" s="172"/>
      <c r="BS908" s="172"/>
      <c r="BT908" s="172"/>
      <c r="BU908" s="172"/>
      <c r="BV908" s="172"/>
      <c r="BW908" s="172"/>
      <c r="BX908" s="172"/>
      <c r="BY908" s="172"/>
      <c r="BZ908" s="172"/>
      <c r="CA908" s="172"/>
      <c r="CB908" s="172"/>
      <c r="CC908" s="172"/>
      <c r="CD908" s="172"/>
      <c r="CE908" s="172"/>
      <c r="CF908" s="172"/>
      <c r="CG908" s="172"/>
      <c r="CH908" s="172"/>
      <c r="CI908" s="172"/>
      <c r="CJ908" s="172"/>
      <c r="CK908" s="172"/>
      <c r="CL908" s="172"/>
      <c r="CM908" s="172"/>
      <c r="CN908" s="172"/>
      <c r="CO908" s="172"/>
      <c r="CP908" s="172"/>
      <c r="CQ908" s="172"/>
      <c r="CR908" s="172"/>
      <c r="CS908" s="172"/>
      <c r="CT908" s="172"/>
      <c r="CU908" s="172"/>
      <c r="CV908" s="172"/>
      <c r="CW908" s="172"/>
      <c r="CX908" s="172"/>
      <c r="CY908" s="172"/>
      <c r="CZ908" s="172"/>
      <c r="DA908" s="172"/>
      <c r="DB908" s="172"/>
      <c r="DC908" s="172"/>
      <c r="DD908" s="172"/>
      <c r="DE908" s="172"/>
      <c r="DF908" s="172"/>
      <c r="DG908" s="172"/>
      <c r="DH908" s="172"/>
      <c r="DI908" s="172"/>
    </row>
    <row r="909" spans="1:113" s="225" customFormat="1" hidden="1">
      <c r="A909" s="178" t="s">
        <v>1153</v>
      </c>
      <c r="B909" s="243"/>
      <c r="C909" s="242"/>
      <c r="D909" s="241"/>
      <c r="E909" s="240"/>
      <c r="F909" s="239"/>
      <c r="G909" s="238"/>
      <c r="H909" s="231"/>
      <c r="I909" s="237"/>
      <c r="J909" s="236"/>
      <c r="K909" s="236"/>
      <c r="L909" s="236"/>
      <c r="M909" s="236"/>
      <c r="N909" s="236"/>
      <c r="O909" s="236"/>
      <c r="P909" s="236"/>
      <c r="Q909" s="236"/>
      <c r="R909" s="236"/>
      <c r="S909" s="236"/>
      <c r="T909" s="236"/>
      <c r="U909" s="236"/>
      <c r="V909" s="236"/>
      <c r="W909" s="236"/>
      <c r="X909" s="236"/>
      <c r="Y909" s="236"/>
      <c r="Z909" s="236"/>
      <c r="AA909" s="236"/>
      <c r="AB909" s="236"/>
      <c r="AC909" s="236"/>
      <c r="AD909" s="236"/>
      <c r="AE909" s="236"/>
      <c r="AF909" s="236"/>
      <c r="AG909" s="236"/>
      <c r="AH909" s="236"/>
      <c r="AI909" s="236"/>
      <c r="AJ909" s="236"/>
      <c r="AK909" s="236"/>
      <c r="AL909" s="236"/>
      <c r="AM909" s="236"/>
      <c r="AN909" s="236"/>
      <c r="AO909" s="236"/>
      <c r="AP909" s="236"/>
      <c r="AQ909" s="236"/>
      <c r="AR909" s="236"/>
      <c r="AS909" s="177">
        <f t="shared" si="17"/>
        <v>0</v>
      </c>
      <c r="AT909" s="172"/>
      <c r="AU909" s="173"/>
      <c r="AV909" s="173"/>
      <c r="AW909" s="173"/>
      <c r="AX909" s="172"/>
      <c r="AY909" s="172"/>
      <c r="AZ909" s="172"/>
      <c r="BA909" s="172"/>
      <c r="BB909" s="172"/>
      <c r="BC909" s="172"/>
      <c r="BD909" s="172"/>
      <c r="BE909" s="172"/>
      <c r="BF909" s="172"/>
      <c r="BG909" s="172"/>
      <c r="BH909" s="172"/>
      <c r="BI909" s="172"/>
      <c r="BJ909" s="172"/>
      <c r="BK909" s="172"/>
      <c r="BL909" s="172"/>
      <c r="BM909" s="172"/>
      <c r="BN909" s="172"/>
      <c r="BO909" s="172"/>
      <c r="BP909" s="172"/>
      <c r="BQ909" s="172"/>
      <c r="BR909" s="172"/>
      <c r="BS909" s="172"/>
      <c r="BT909" s="172"/>
      <c r="BU909" s="172"/>
      <c r="BV909" s="172"/>
      <c r="BW909" s="172"/>
      <c r="BX909" s="172"/>
      <c r="BY909" s="172"/>
      <c r="BZ909" s="172"/>
      <c r="CA909" s="172"/>
      <c r="CB909" s="172"/>
      <c r="CC909" s="172"/>
      <c r="CD909" s="172"/>
      <c r="CE909" s="172"/>
      <c r="CF909" s="172"/>
      <c r="CG909" s="172"/>
      <c r="CH909" s="172"/>
      <c r="CI909" s="172"/>
      <c r="CJ909" s="172"/>
      <c r="CK909" s="172"/>
      <c r="CL909" s="172"/>
      <c r="CM909" s="172"/>
      <c r="CN909" s="172"/>
      <c r="CO909" s="172"/>
      <c r="CP909" s="172"/>
      <c r="CQ909" s="172"/>
      <c r="CR909" s="172"/>
      <c r="CS909" s="172"/>
      <c r="CT909" s="172"/>
      <c r="CU909" s="172"/>
      <c r="CV909" s="172"/>
      <c r="CW909" s="172"/>
      <c r="CX909" s="172"/>
      <c r="CY909" s="172"/>
      <c r="CZ909" s="172"/>
      <c r="DA909" s="172"/>
      <c r="DB909" s="172"/>
      <c r="DC909" s="172"/>
      <c r="DD909" s="172"/>
      <c r="DE909" s="172"/>
      <c r="DF909" s="172"/>
      <c r="DG909" s="172"/>
      <c r="DH909" s="172"/>
      <c r="DI909" s="172"/>
    </row>
    <row r="910" spans="1:113" s="225" customFormat="1" hidden="1">
      <c r="A910" s="178" t="s">
        <v>1154</v>
      </c>
      <c r="B910" s="243"/>
      <c r="C910" s="242"/>
      <c r="D910" s="241"/>
      <c r="E910" s="240"/>
      <c r="F910" s="239"/>
      <c r="G910" s="238"/>
      <c r="H910" s="231"/>
      <c r="I910" s="237"/>
      <c r="J910" s="236"/>
      <c r="K910" s="236"/>
      <c r="L910" s="236"/>
      <c r="M910" s="236"/>
      <c r="N910" s="236"/>
      <c r="O910" s="236"/>
      <c r="P910" s="236"/>
      <c r="Q910" s="236"/>
      <c r="R910" s="236"/>
      <c r="S910" s="236"/>
      <c r="T910" s="236"/>
      <c r="U910" s="236"/>
      <c r="V910" s="236"/>
      <c r="W910" s="236"/>
      <c r="X910" s="236"/>
      <c r="Y910" s="236"/>
      <c r="Z910" s="236"/>
      <c r="AA910" s="236"/>
      <c r="AB910" s="236"/>
      <c r="AC910" s="236"/>
      <c r="AD910" s="236"/>
      <c r="AE910" s="236"/>
      <c r="AF910" s="236"/>
      <c r="AG910" s="236"/>
      <c r="AH910" s="236"/>
      <c r="AI910" s="236"/>
      <c r="AJ910" s="236"/>
      <c r="AK910" s="236"/>
      <c r="AL910" s="236"/>
      <c r="AM910" s="236"/>
      <c r="AN910" s="236"/>
      <c r="AO910" s="236"/>
      <c r="AP910" s="236"/>
      <c r="AQ910" s="236"/>
      <c r="AR910" s="236"/>
      <c r="AS910" s="177">
        <f t="shared" si="17"/>
        <v>0</v>
      </c>
      <c r="AT910" s="172"/>
      <c r="AU910" s="173"/>
      <c r="AV910" s="173"/>
      <c r="AW910" s="173"/>
      <c r="AX910" s="172"/>
      <c r="AY910" s="172"/>
      <c r="AZ910" s="172"/>
      <c r="BA910" s="172"/>
      <c r="BB910" s="172"/>
      <c r="BC910" s="172"/>
      <c r="BD910" s="172"/>
      <c r="BE910" s="172"/>
      <c r="BF910" s="172"/>
      <c r="BG910" s="172"/>
      <c r="BH910" s="172"/>
      <c r="BI910" s="172"/>
      <c r="BJ910" s="172"/>
      <c r="BK910" s="172"/>
      <c r="BL910" s="172"/>
      <c r="BM910" s="172"/>
      <c r="BN910" s="172"/>
      <c r="BO910" s="172"/>
      <c r="BP910" s="172"/>
      <c r="BQ910" s="172"/>
      <c r="BR910" s="172"/>
      <c r="BS910" s="172"/>
      <c r="BT910" s="172"/>
      <c r="BU910" s="172"/>
      <c r="BV910" s="172"/>
      <c r="BW910" s="172"/>
      <c r="BX910" s="172"/>
      <c r="BY910" s="172"/>
      <c r="BZ910" s="172"/>
      <c r="CA910" s="172"/>
      <c r="CB910" s="172"/>
      <c r="CC910" s="172"/>
      <c r="CD910" s="172"/>
      <c r="CE910" s="172"/>
      <c r="CF910" s="172"/>
      <c r="CG910" s="172"/>
      <c r="CH910" s="172"/>
      <c r="CI910" s="172"/>
      <c r="CJ910" s="172"/>
      <c r="CK910" s="172"/>
      <c r="CL910" s="172"/>
      <c r="CM910" s="172"/>
      <c r="CN910" s="172"/>
      <c r="CO910" s="172"/>
      <c r="CP910" s="172"/>
      <c r="CQ910" s="172"/>
      <c r="CR910" s="172"/>
      <c r="CS910" s="172"/>
      <c r="CT910" s="172"/>
      <c r="CU910" s="172"/>
      <c r="CV910" s="172"/>
      <c r="CW910" s="172"/>
      <c r="CX910" s="172"/>
      <c r="CY910" s="172"/>
      <c r="CZ910" s="172"/>
      <c r="DA910" s="172"/>
      <c r="DB910" s="172"/>
      <c r="DC910" s="172"/>
      <c r="DD910" s="172"/>
      <c r="DE910" s="172"/>
      <c r="DF910" s="172"/>
      <c r="DG910" s="172"/>
      <c r="DH910" s="172"/>
      <c r="DI910" s="172"/>
    </row>
    <row r="911" spans="1:113" s="225" customFormat="1" hidden="1">
      <c r="A911" s="178" t="s">
        <v>1155</v>
      </c>
      <c r="B911" s="243"/>
      <c r="C911" s="242"/>
      <c r="D911" s="241"/>
      <c r="E911" s="240"/>
      <c r="F911" s="239"/>
      <c r="G911" s="238"/>
      <c r="H911" s="231"/>
      <c r="I911" s="237"/>
      <c r="J911" s="236"/>
      <c r="K911" s="236"/>
      <c r="L911" s="236"/>
      <c r="M911" s="236"/>
      <c r="N911" s="236"/>
      <c r="O911" s="236"/>
      <c r="P911" s="236"/>
      <c r="Q911" s="236"/>
      <c r="R911" s="236"/>
      <c r="S911" s="236"/>
      <c r="T911" s="236"/>
      <c r="U911" s="236"/>
      <c r="V911" s="236"/>
      <c r="W911" s="236"/>
      <c r="X911" s="236"/>
      <c r="Y911" s="236"/>
      <c r="Z911" s="236"/>
      <c r="AA911" s="236"/>
      <c r="AB911" s="236"/>
      <c r="AC911" s="236"/>
      <c r="AD911" s="236"/>
      <c r="AE911" s="236"/>
      <c r="AF911" s="236"/>
      <c r="AG911" s="236"/>
      <c r="AH911" s="236"/>
      <c r="AI911" s="236"/>
      <c r="AJ911" s="236"/>
      <c r="AK911" s="236"/>
      <c r="AL911" s="236"/>
      <c r="AM911" s="236"/>
      <c r="AN911" s="236"/>
      <c r="AO911" s="236"/>
      <c r="AP911" s="236"/>
      <c r="AQ911" s="236"/>
      <c r="AR911" s="236"/>
      <c r="AS911" s="177">
        <f t="shared" si="17"/>
        <v>0</v>
      </c>
      <c r="AT911" s="172"/>
      <c r="AU911" s="173"/>
      <c r="AV911" s="173"/>
      <c r="AW911" s="173"/>
      <c r="AX911" s="172"/>
      <c r="AY911" s="172"/>
      <c r="AZ911" s="172"/>
      <c r="BA911" s="172"/>
      <c r="BB911" s="172"/>
      <c r="BC911" s="172"/>
      <c r="BD911" s="172"/>
      <c r="BE911" s="172"/>
      <c r="BF911" s="172"/>
      <c r="BG911" s="172"/>
      <c r="BH911" s="172"/>
      <c r="BI911" s="172"/>
      <c r="BJ911" s="172"/>
      <c r="BK911" s="172"/>
      <c r="BL911" s="172"/>
      <c r="BM911" s="172"/>
      <c r="BN911" s="172"/>
      <c r="BO911" s="172"/>
      <c r="BP911" s="172"/>
      <c r="BQ911" s="172"/>
      <c r="BR911" s="172"/>
      <c r="BS911" s="172"/>
      <c r="BT911" s="172"/>
      <c r="BU911" s="172"/>
      <c r="BV911" s="172"/>
      <c r="BW911" s="172"/>
      <c r="BX911" s="172"/>
      <c r="BY911" s="172"/>
      <c r="BZ911" s="172"/>
      <c r="CA911" s="172"/>
      <c r="CB911" s="172"/>
      <c r="CC911" s="172"/>
      <c r="CD911" s="172"/>
      <c r="CE911" s="172"/>
      <c r="CF911" s="172"/>
      <c r="CG911" s="172"/>
      <c r="CH911" s="172"/>
      <c r="CI911" s="172"/>
      <c r="CJ911" s="172"/>
      <c r="CK911" s="172"/>
      <c r="CL911" s="172"/>
      <c r="CM911" s="172"/>
      <c r="CN911" s="172"/>
      <c r="CO911" s="172"/>
      <c r="CP911" s="172"/>
      <c r="CQ911" s="172"/>
      <c r="CR911" s="172"/>
      <c r="CS911" s="172"/>
      <c r="CT911" s="172"/>
      <c r="CU911" s="172"/>
      <c r="CV911" s="172"/>
      <c r="CW911" s="172"/>
      <c r="CX911" s="172"/>
      <c r="CY911" s="172"/>
      <c r="CZ911" s="172"/>
      <c r="DA911" s="172"/>
      <c r="DB911" s="172"/>
      <c r="DC911" s="172"/>
      <c r="DD911" s="172"/>
      <c r="DE911" s="172"/>
      <c r="DF911" s="172"/>
      <c r="DG911" s="172"/>
      <c r="DH911" s="172"/>
      <c r="DI911" s="172"/>
    </row>
    <row r="912" spans="1:113" s="225" customFormat="1" hidden="1">
      <c r="A912" s="178" t="s">
        <v>1156</v>
      </c>
      <c r="B912" s="243"/>
      <c r="C912" s="242"/>
      <c r="D912" s="241"/>
      <c r="E912" s="240"/>
      <c r="F912" s="239"/>
      <c r="G912" s="238"/>
      <c r="H912" s="231"/>
      <c r="I912" s="237"/>
      <c r="J912" s="236"/>
      <c r="K912" s="236"/>
      <c r="L912" s="236"/>
      <c r="M912" s="236"/>
      <c r="N912" s="236"/>
      <c r="O912" s="236"/>
      <c r="P912" s="236"/>
      <c r="Q912" s="236"/>
      <c r="R912" s="236"/>
      <c r="S912" s="236"/>
      <c r="T912" s="236"/>
      <c r="U912" s="236"/>
      <c r="V912" s="236"/>
      <c r="W912" s="236"/>
      <c r="X912" s="236"/>
      <c r="Y912" s="236"/>
      <c r="Z912" s="236"/>
      <c r="AA912" s="236"/>
      <c r="AB912" s="236"/>
      <c r="AC912" s="236"/>
      <c r="AD912" s="236"/>
      <c r="AE912" s="236"/>
      <c r="AF912" s="236"/>
      <c r="AG912" s="236"/>
      <c r="AH912" s="236"/>
      <c r="AI912" s="236"/>
      <c r="AJ912" s="236"/>
      <c r="AK912" s="236"/>
      <c r="AL912" s="236"/>
      <c r="AM912" s="236"/>
      <c r="AN912" s="236"/>
      <c r="AO912" s="236"/>
      <c r="AP912" s="236"/>
      <c r="AQ912" s="236"/>
      <c r="AR912" s="236"/>
      <c r="AS912" s="177">
        <f t="shared" si="17"/>
        <v>0</v>
      </c>
      <c r="AT912" s="172"/>
      <c r="AU912" s="173"/>
      <c r="AV912" s="173"/>
      <c r="AW912" s="173"/>
      <c r="AX912" s="172"/>
      <c r="AY912" s="172"/>
      <c r="AZ912" s="172"/>
      <c r="BA912" s="172"/>
      <c r="BB912" s="172"/>
      <c r="BC912" s="172"/>
      <c r="BD912" s="172"/>
      <c r="BE912" s="172"/>
      <c r="BF912" s="172"/>
      <c r="BG912" s="172"/>
      <c r="BH912" s="172"/>
      <c r="BI912" s="172"/>
      <c r="BJ912" s="172"/>
      <c r="BK912" s="172"/>
      <c r="BL912" s="172"/>
      <c r="BM912" s="172"/>
      <c r="BN912" s="172"/>
      <c r="BO912" s="172"/>
      <c r="BP912" s="172"/>
      <c r="BQ912" s="172"/>
      <c r="BR912" s="172"/>
      <c r="BS912" s="172"/>
      <c r="BT912" s="172"/>
      <c r="BU912" s="172"/>
      <c r="BV912" s="172"/>
      <c r="BW912" s="172"/>
      <c r="BX912" s="172"/>
      <c r="BY912" s="172"/>
      <c r="BZ912" s="172"/>
      <c r="CA912" s="172"/>
      <c r="CB912" s="172"/>
      <c r="CC912" s="172"/>
      <c r="CD912" s="172"/>
      <c r="CE912" s="172"/>
      <c r="CF912" s="172"/>
      <c r="CG912" s="172"/>
      <c r="CH912" s="172"/>
      <c r="CI912" s="172"/>
      <c r="CJ912" s="172"/>
      <c r="CK912" s="172"/>
      <c r="CL912" s="172"/>
      <c r="CM912" s="172"/>
      <c r="CN912" s="172"/>
      <c r="CO912" s="172"/>
      <c r="CP912" s="172"/>
      <c r="CQ912" s="172"/>
      <c r="CR912" s="172"/>
      <c r="CS912" s="172"/>
      <c r="CT912" s="172"/>
      <c r="CU912" s="172"/>
      <c r="CV912" s="172"/>
      <c r="CW912" s="172"/>
      <c r="CX912" s="172"/>
      <c r="CY912" s="172"/>
      <c r="CZ912" s="172"/>
      <c r="DA912" s="172"/>
      <c r="DB912" s="172"/>
      <c r="DC912" s="172"/>
      <c r="DD912" s="172"/>
      <c r="DE912" s="172"/>
      <c r="DF912" s="172"/>
      <c r="DG912" s="172"/>
      <c r="DH912" s="172"/>
      <c r="DI912" s="172"/>
    </row>
    <row r="913" spans="1:113" s="225" customFormat="1" hidden="1">
      <c r="A913" s="178" t="s">
        <v>1157</v>
      </c>
      <c r="B913" s="243"/>
      <c r="C913" s="242"/>
      <c r="D913" s="241"/>
      <c r="E913" s="240"/>
      <c r="F913" s="239"/>
      <c r="G913" s="238"/>
      <c r="H913" s="231"/>
      <c r="I913" s="237"/>
      <c r="J913" s="236"/>
      <c r="K913" s="236"/>
      <c r="L913" s="236"/>
      <c r="M913" s="236"/>
      <c r="N913" s="236"/>
      <c r="O913" s="236"/>
      <c r="P913" s="236"/>
      <c r="Q913" s="236"/>
      <c r="R913" s="236"/>
      <c r="S913" s="236"/>
      <c r="T913" s="236"/>
      <c r="U913" s="236"/>
      <c r="V913" s="236"/>
      <c r="W913" s="236"/>
      <c r="X913" s="236"/>
      <c r="Y913" s="236"/>
      <c r="Z913" s="236"/>
      <c r="AA913" s="236"/>
      <c r="AB913" s="236"/>
      <c r="AC913" s="236"/>
      <c r="AD913" s="236"/>
      <c r="AE913" s="236"/>
      <c r="AF913" s="236"/>
      <c r="AG913" s="236"/>
      <c r="AH913" s="236"/>
      <c r="AI913" s="236"/>
      <c r="AJ913" s="236"/>
      <c r="AK913" s="236"/>
      <c r="AL913" s="236"/>
      <c r="AM913" s="236"/>
      <c r="AN913" s="236"/>
      <c r="AO913" s="236"/>
      <c r="AP913" s="236"/>
      <c r="AQ913" s="236"/>
      <c r="AR913" s="236"/>
      <c r="AS913" s="177">
        <f t="shared" si="17"/>
        <v>0</v>
      </c>
      <c r="AT913" s="172"/>
      <c r="AU913" s="173"/>
      <c r="AV913" s="173"/>
      <c r="AW913" s="173"/>
      <c r="AX913" s="172"/>
      <c r="AY913" s="172"/>
      <c r="AZ913" s="172"/>
      <c r="BA913" s="172"/>
      <c r="BB913" s="172"/>
      <c r="BC913" s="172"/>
      <c r="BD913" s="172"/>
      <c r="BE913" s="172"/>
      <c r="BF913" s="172"/>
      <c r="BG913" s="172"/>
      <c r="BH913" s="172"/>
      <c r="BI913" s="172"/>
      <c r="BJ913" s="172"/>
      <c r="BK913" s="172"/>
      <c r="BL913" s="172"/>
      <c r="BM913" s="172"/>
      <c r="BN913" s="172"/>
      <c r="BO913" s="172"/>
      <c r="BP913" s="172"/>
      <c r="BQ913" s="172"/>
      <c r="BR913" s="172"/>
      <c r="BS913" s="172"/>
      <c r="BT913" s="172"/>
      <c r="BU913" s="172"/>
      <c r="BV913" s="172"/>
      <c r="BW913" s="172"/>
      <c r="BX913" s="172"/>
      <c r="BY913" s="172"/>
      <c r="BZ913" s="172"/>
      <c r="CA913" s="172"/>
      <c r="CB913" s="172"/>
      <c r="CC913" s="172"/>
      <c r="CD913" s="172"/>
      <c r="CE913" s="172"/>
      <c r="CF913" s="172"/>
      <c r="CG913" s="172"/>
      <c r="CH913" s="172"/>
      <c r="CI913" s="172"/>
      <c r="CJ913" s="172"/>
      <c r="CK913" s="172"/>
      <c r="CL913" s="172"/>
      <c r="CM913" s="172"/>
      <c r="CN913" s="172"/>
      <c r="CO913" s="172"/>
      <c r="CP913" s="172"/>
      <c r="CQ913" s="172"/>
      <c r="CR913" s="172"/>
      <c r="CS913" s="172"/>
      <c r="CT913" s="172"/>
      <c r="CU913" s="172"/>
      <c r="CV913" s="172"/>
      <c r="CW913" s="172"/>
      <c r="CX913" s="172"/>
      <c r="CY913" s="172"/>
      <c r="CZ913" s="172"/>
      <c r="DA913" s="172"/>
      <c r="DB913" s="172"/>
      <c r="DC913" s="172"/>
      <c r="DD913" s="172"/>
      <c r="DE913" s="172"/>
      <c r="DF913" s="172"/>
      <c r="DG913" s="172"/>
      <c r="DH913" s="172"/>
      <c r="DI913" s="172"/>
    </row>
    <row r="914" spans="1:113" hidden="1">
      <c r="A914" s="178" t="s">
        <v>1158</v>
      </c>
      <c r="B914" s="243"/>
      <c r="C914" s="242"/>
      <c r="D914" s="241"/>
      <c r="E914" s="240"/>
      <c r="F914" s="239"/>
      <c r="G914" s="238"/>
      <c r="H914" s="231"/>
      <c r="I914" s="237"/>
      <c r="J914" s="236"/>
      <c r="K914" s="236"/>
      <c r="L914" s="236"/>
      <c r="M914" s="236"/>
      <c r="N914" s="236"/>
      <c r="O914" s="236"/>
      <c r="P914" s="236"/>
      <c r="Q914" s="236"/>
      <c r="R914" s="236"/>
      <c r="S914" s="236"/>
      <c r="T914" s="236"/>
      <c r="U914" s="236"/>
      <c r="V914" s="236"/>
      <c r="W914" s="236"/>
      <c r="X914" s="236"/>
      <c r="Y914" s="236"/>
      <c r="Z914" s="236"/>
      <c r="AA914" s="236"/>
      <c r="AB914" s="236"/>
      <c r="AC914" s="236"/>
      <c r="AD914" s="236"/>
      <c r="AE914" s="236"/>
      <c r="AF914" s="236"/>
      <c r="AG914" s="236"/>
      <c r="AH914" s="236"/>
      <c r="AI914" s="236"/>
      <c r="AJ914" s="236"/>
      <c r="AK914" s="236"/>
      <c r="AL914" s="236"/>
      <c r="AM914" s="236"/>
      <c r="AN914" s="236"/>
      <c r="AO914" s="236"/>
      <c r="AP914" s="236"/>
      <c r="AQ914" s="236"/>
      <c r="AR914" s="236"/>
      <c r="AS914" s="177">
        <f t="shared" si="17"/>
        <v>0</v>
      </c>
    </row>
    <row r="915" spans="1:113" s="225" customFormat="1" hidden="1">
      <c r="A915" s="178" t="s">
        <v>1159</v>
      </c>
      <c r="B915" s="243"/>
      <c r="C915" s="242"/>
      <c r="D915" s="241"/>
      <c r="E915" s="240"/>
      <c r="F915" s="239"/>
      <c r="G915" s="238"/>
      <c r="H915" s="231"/>
      <c r="I915" s="237"/>
      <c r="J915" s="236"/>
      <c r="K915" s="236"/>
      <c r="L915" s="236"/>
      <c r="M915" s="236"/>
      <c r="N915" s="236"/>
      <c r="O915" s="236"/>
      <c r="P915" s="236"/>
      <c r="Q915" s="236"/>
      <c r="R915" s="236"/>
      <c r="S915" s="236"/>
      <c r="T915" s="236"/>
      <c r="U915" s="236"/>
      <c r="V915" s="236"/>
      <c r="W915" s="236"/>
      <c r="X915" s="236"/>
      <c r="Y915" s="236"/>
      <c r="Z915" s="236"/>
      <c r="AA915" s="236"/>
      <c r="AB915" s="236"/>
      <c r="AC915" s="236"/>
      <c r="AD915" s="236"/>
      <c r="AE915" s="236"/>
      <c r="AF915" s="236"/>
      <c r="AG915" s="236"/>
      <c r="AH915" s="236"/>
      <c r="AI915" s="236"/>
      <c r="AJ915" s="236"/>
      <c r="AK915" s="236"/>
      <c r="AL915" s="236"/>
      <c r="AM915" s="236"/>
      <c r="AN915" s="236"/>
      <c r="AO915" s="236"/>
      <c r="AP915" s="236"/>
      <c r="AQ915" s="236"/>
      <c r="AR915" s="236"/>
      <c r="AS915" s="177">
        <f t="shared" si="17"/>
        <v>0</v>
      </c>
      <c r="AT915" s="172"/>
      <c r="AU915" s="173"/>
      <c r="AV915" s="173"/>
      <c r="AW915" s="173"/>
      <c r="AX915" s="172"/>
      <c r="AY915" s="172"/>
      <c r="AZ915" s="172"/>
      <c r="BA915" s="172"/>
      <c r="BB915" s="172"/>
      <c r="BC915" s="172"/>
      <c r="BD915" s="172"/>
      <c r="BE915" s="172"/>
      <c r="BF915" s="172"/>
      <c r="BG915" s="172"/>
      <c r="BH915" s="172"/>
      <c r="BI915" s="172"/>
      <c r="BJ915" s="172"/>
      <c r="BK915" s="172"/>
      <c r="BL915" s="172"/>
      <c r="BM915" s="172"/>
      <c r="BN915" s="172"/>
      <c r="BO915" s="172"/>
      <c r="BP915" s="172"/>
      <c r="BQ915" s="172"/>
      <c r="BR915" s="172"/>
      <c r="BS915" s="172"/>
      <c r="BT915" s="172"/>
      <c r="BU915" s="172"/>
      <c r="BV915" s="172"/>
      <c r="BW915" s="172"/>
      <c r="BX915" s="172"/>
      <c r="BY915" s="172"/>
      <c r="BZ915" s="172"/>
      <c r="CA915" s="172"/>
      <c r="CB915" s="172"/>
      <c r="CC915" s="172"/>
      <c r="CD915" s="172"/>
      <c r="CE915" s="172"/>
      <c r="CF915" s="172"/>
      <c r="CG915" s="172"/>
      <c r="CH915" s="172"/>
      <c r="CI915" s="172"/>
      <c r="CJ915" s="172"/>
      <c r="CK915" s="172"/>
      <c r="CL915" s="172"/>
      <c r="CM915" s="172"/>
      <c r="CN915" s="172"/>
      <c r="CO915" s="172"/>
      <c r="CP915" s="172"/>
      <c r="CQ915" s="172"/>
      <c r="CR915" s="172"/>
      <c r="CS915" s="172"/>
      <c r="CT915" s="172"/>
      <c r="CU915" s="172"/>
      <c r="CV915" s="172"/>
      <c r="CW915" s="172"/>
      <c r="CX915" s="172"/>
      <c r="CY915" s="172"/>
      <c r="CZ915" s="172"/>
      <c r="DA915" s="172"/>
      <c r="DB915" s="172"/>
      <c r="DC915" s="172"/>
      <c r="DD915" s="172"/>
      <c r="DE915" s="172"/>
      <c r="DF915" s="172"/>
      <c r="DG915" s="172"/>
      <c r="DH915" s="172"/>
      <c r="DI915" s="172"/>
    </row>
    <row r="916" spans="1:113" hidden="1">
      <c r="A916" s="178" t="s">
        <v>1160</v>
      </c>
      <c r="B916" s="243"/>
      <c r="C916" s="242"/>
      <c r="D916" s="241"/>
      <c r="E916" s="240"/>
      <c r="F916" s="239"/>
      <c r="G916" s="238"/>
      <c r="H916" s="231"/>
      <c r="I916" s="237"/>
      <c r="J916" s="236"/>
      <c r="K916" s="236"/>
      <c r="L916" s="236"/>
      <c r="M916" s="236"/>
      <c r="N916" s="236"/>
      <c r="O916" s="236"/>
      <c r="P916" s="236"/>
      <c r="Q916" s="236"/>
      <c r="R916" s="236"/>
      <c r="S916" s="236"/>
      <c r="T916" s="236"/>
      <c r="U916" s="236"/>
      <c r="V916" s="236"/>
      <c r="W916" s="236"/>
      <c r="X916" s="236"/>
      <c r="Y916" s="236"/>
      <c r="Z916" s="236"/>
      <c r="AA916" s="236"/>
      <c r="AB916" s="236"/>
      <c r="AC916" s="236"/>
      <c r="AD916" s="236"/>
      <c r="AE916" s="236"/>
      <c r="AF916" s="236"/>
      <c r="AG916" s="236"/>
      <c r="AH916" s="236"/>
      <c r="AI916" s="236"/>
      <c r="AJ916" s="236"/>
      <c r="AK916" s="236"/>
      <c r="AL916" s="236"/>
      <c r="AM916" s="236"/>
      <c r="AN916" s="236"/>
      <c r="AO916" s="236"/>
      <c r="AP916" s="236"/>
      <c r="AQ916" s="236"/>
      <c r="AR916" s="236"/>
      <c r="AS916" s="177">
        <f t="shared" si="17"/>
        <v>0</v>
      </c>
    </row>
    <row r="917" spans="1:113" s="225" customFormat="1" hidden="1">
      <c r="A917" s="178" t="s">
        <v>1161</v>
      </c>
      <c r="B917" s="243"/>
      <c r="C917" s="242"/>
      <c r="D917" s="241"/>
      <c r="E917" s="240"/>
      <c r="F917" s="239"/>
      <c r="G917" s="238"/>
      <c r="H917" s="231"/>
      <c r="I917" s="237"/>
      <c r="J917" s="236"/>
      <c r="K917" s="236"/>
      <c r="L917" s="236"/>
      <c r="M917" s="236"/>
      <c r="N917" s="236"/>
      <c r="O917" s="236"/>
      <c r="P917" s="236"/>
      <c r="Q917" s="236"/>
      <c r="R917" s="236"/>
      <c r="S917" s="236"/>
      <c r="T917" s="236"/>
      <c r="U917" s="236"/>
      <c r="V917" s="236"/>
      <c r="W917" s="236"/>
      <c r="X917" s="236"/>
      <c r="Y917" s="236"/>
      <c r="Z917" s="236"/>
      <c r="AA917" s="236"/>
      <c r="AB917" s="236"/>
      <c r="AC917" s="236"/>
      <c r="AD917" s="236"/>
      <c r="AE917" s="236"/>
      <c r="AF917" s="236"/>
      <c r="AG917" s="236"/>
      <c r="AH917" s="236"/>
      <c r="AI917" s="236"/>
      <c r="AJ917" s="236"/>
      <c r="AK917" s="236"/>
      <c r="AL917" s="236"/>
      <c r="AM917" s="236"/>
      <c r="AN917" s="236"/>
      <c r="AO917" s="236"/>
      <c r="AP917" s="236"/>
      <c r="AQ917" s="236"/>
      <c r="AR917" s="236"/>
      <c r="AS917" s="177">
        <f t="shared" si="17"/>
        <v>0</v>
      </c>
      <c r="AT917" s="172"/>
      <c r="AU917" s="173"/>
      <c r="AV917" s="173"/>
      <c r="AW917" s="173"/>
      <c r="AX917" s="172"/>
      <c r="AY917" s="172"/>
      <c r="AZ917" s="172"/>
      <c r="BA917" s="172"/>
      <c r="BB917" s="172"/>
      <c r="BC917" s="172"/>
      <c r="BD917" s="172"/>
      <c r="BE917" s="172"/>
      <c r="BF917" s="172"/>
      <c r="BG917" s="172"/>
      <c r="BH917" s="172"/>
      <c r="BI917" s="172"/>
      <c r="BJ917" s="172"/>
      <c r="BK917" s="172"/>
      <c r="BL917" s="172"/>
      <c r="BM917" s="172"/>
      <c r="BN917" s="172"/>
      <c r="BO917" s="172"/>
      <c r="BP917" s="172"/>
      <c r="BQ917" s="172"/>
      <c r="BR917" s="172"/>
      <c r="BS917" s="172"/>
      <c r="BT917" s="172"/>
      <c r="BU917" s="172"/>
      <c r="BV917" s="172"/>
      <c r="BW917" s="172"/>
      <c r="BX917" s="172"/>
      <c r="BY917" s="172"/>
      <c r="BZ917" s="172"/>
      <c r="CA917" s="172"/>
      <c r="CB917" s="172"/>
      <c r="CC917" s="172"/>
      <c r="CD917" s="172"/>
      <c r="CE917" s="172"/>
      <c r="CF917" s="172"/>
      <c r="CG917" s="172"/>
      <c r="CH917" s="172"/>
      <c r="CI917" s="172"/>
      <c r="CJ917" s="172"/>
      <c r="CK917" s="172"/>
      <c r="CL917" s="172"/>
      <c r="CM917" s="172"/>
      <c r="CN917" s="172"/>
      <c r="CO917" s="172"/>
      <c r="CP917" s="172"/>
      <c r="CQ917" s="172"/>
      <c r="CR917" s="172"/>
      <c r="CS917" s="172"/>
      <c r="CT917" s="172"/>
      <c r="CU917" s="172"/>
      <c r="CV917" s="172"/>
      <c r="CW917" s="172"/>
      <c r="CX917" s="172"/>
      <c r="CY917" s="172"/>
      <c r="CZ917" s="172"/>
      <c r="DA917" s="172"/>
      <c r="DB917" s="172"/>
      <c r="DC917" s="172"/>
      <c r="DD917" s="172"/>
      <c r="DE917" s="172"/>
      <c r="DF917" s="172"/>
      <c r="DG917" s="172"/>
      <c r="DH917" s="172"/>
      <c r="DI917" s="172"/>
    </row>
    <row r="918" spans="1:113" s="225" customFormat="1" hidden="1">
      <c r="A918" s="178" t="s">
        <v>1162</v>
      </c>
      <c r="B918" s="243"/>
      <c r="C918" s="242"/>
      <c r="D918" s="241"/>
      <c r="E918" s="240"/>
      <c r="F918" s="239"/>
      <c r="G918" s="238"/>
      <c r="H918" s="231"/>
      <c r="I918" s="237"/>
      <c r="J918" s="236"/>
      <c r="K918" s="236"/>
      <c r="L918" s="236"/>
      <c r="M918" s="236"/>
      <c r="N918" s="236"/>
      <c r="O918" s="236"/>
      <c r="P918" s="236"/>
      <c r="Q918" s="236"/>
      <c r="R918" s="236"/>
      <c r="S918" s="236"/>
      <c r="T918" s="236"/>
      <c r="U918" s="236"/>
      <c r="V918" s="236"/>
      <c r="W918" s="236"/>
      <c r="X918" s="236"/>
      <c r="Y918" s="236"/>
      <c r="Z918" s="236"/>
      <c r="AA918" s="236"/>
      <c r="AB918" s="236"/>
      <c r="AC918" s="236"/>
      <c r="AD918" s="236"/>
      <c r="AE918" s="236"/>
      <c r="AF918" s="236"/>
      <c r="AG918" s="236"/>
      <c r="AH918" s="236"/>
      <c r="AI918" s="236"/>
      <c r="AJ918" s="236"/>
      <c r="AK918" s="236"/>
      <c r="AL918" s="236"/>
      <c r="AM918" s="236"/>
      <c r="AN918" s="236"/>
      <c r="AO918" s="236"/>
      <c r="AP918" s="236"/>
      <c r="AQ918" s="236"/>
      <c r="AR918" s="236"/>
      <c r="AS918" s="177">
        <f t="shared" si="17"/>
        <v>0</v>
      </c>
      <c r="AT918" s="172"/>
      <c r="AU918" s="173"/>
      <c r="AV918" s="173"/>
      <c r="AW918" s="173"/>
      <c r="AX918" s="172"/>
      <c r="AY918" s="172"/>
      <c r="AZ918" s="172"/>
      <c r="BA918" s="172"/>
      <c r="BB918" s="172"/>
      <c r="BC918" s="172"/>
      <c r="BD918" s="172"/>
      <c r="BE918" s="172"/>
      <c r="BF918" s="172"/>
      <c r="BG918" s="172"/>
      <c r="BH918" s="172"/>
      <c r="BI918" s="172"/>
      <c r="BJ918" s="172"/>
      <c r="BK918" s="172"/>
      <c r="BL918" s="172"/>
      <c r="BM918" s="172"/>
      <c r="BN918" s="172"/>
      <c r="BO918" s="172"/>
      <c r="BP918" s="172"/>
      <c r="BQ918" s="172"/>
      <c r="BR918" s="172"/>
      <c r="BS918" s="172"/>
      <c r="BT918" s="172"/>
      <c r="BU918" s="172"/>
      <c r="BV918" s="172"/>
      <c r="BW918" s="172"/>
      <c r="BX918" s="172"/>
      <c r="BY918" s="172"/>
      <c r="BZ918" s="172"/>
      <c r="CA918" s="172"/>
      <c r="CB918" s="172"/>
      <c r="CC918" s="172"/>
      <c r="CD918" s="172"/>
      <c r="CE918" s="172"/>
      <c r="CF918" s="172"/>
      <c r="CG918" s="172"/>
      <c r="CH918" s="172"/>
      <c r="CI918" s="172"/>
      <c r="CJ918" s="172"/>
      <c r="CK918" s="172"/>
      <c r="CL918" s="172"/>
      <c r="CM918" s="172"/>
      <c r="CN918" s="172"/>
      <c r="CO918" s="172"/>
      <c r="CP918" s="172"/>
      <c r="CQ918" s="172"/>
      <c r="CR918" s="172"/>
      <c r="CS918" s="172"/>
      <c r="CT918" s="172"/>
      <c r="CU918" s="172"/>
      <c r="CV918" s="172"/>
      <c r="CW918" s="172"/>
      <c r="CX918" s="172"/>
      <c r="CY918" s="172"/>
      <c r="CZ918" s="172"/>
      <c r="DA918" s="172"/>
      <c r="DB918" s="172"/>
      <c r="DC918" s="172"/>
      <c r="DD918" s="172"/>
      <c r="DE918" s="172"/>
      <c r="DF918" s="172"/>
      <c r="DG918" s="172"/>
      <c r="DH918" s="172"/>
      <c r="DI918" s="172"/>
    </row>
    <row r="919" spans="1:113" s="225" customFormat="1" hidden="1">
      <c r="A919" s="178" t="s">
        <v>1163</v>
      </c>
      <c r="B919" s="243"/>
      <c r="C919" s="242"/>
      <c r="D919" s="241"/>
      <c r="E919" s="240"/>
      <c r="F919" s="239"/>
      <c r="G919" s="238"/>
      <c r="H919" s="231"/>
      <c r="I919" s="237"/>
      <c r="J919" s="236"/>
      <c r="K919" s="236"/>
      <c r="L919" s="236"/>
      <c r="M919" s="236"/>
      <c r="N919" s="236"/>
      <c r="O919" s="236"/>
      <c r="P919" s="236"/>
      <c r="Q919" s="236"/>
      <c r="R919" s="236"/>
      <c r="S919" s="236"/>
      <c r="T919" s="236"/>
      <c r="U919" s="236"/>
      <c r="V919" s="236"/>
      <c r="W919" s="236"/>
      <c r="X919" s="236"/>
      <c r="Y919" s="236"/>
      <c r="Z919" s="236"/>
      <c r="AA919" s="236"/>
      <c r="AB919" s="236"/>
      <c r="AC919" s="236"/>
      <c r="AD919" s="236"/>
      <c r="AE919" s="236"/>
      <c r="AF919" s="236"/>
      <c r="AG919" s="236"/>
      <c r="AH919" s="236"/>
      <c r="AI919" s="236"/>
      <c r="AJ919" s="236"/>
      <c r="AK919" s="236"/>
      <c r="AL919" s="236"/>
      <c r="AM919" s="236"/>
      <c r="AN919" s="236"/>
      <c r="AO919" s="236"/>
      <c r="AP919" s="236"/>
      <c r="AQ919" s="236"/>
      <c r="AR919" s="236"/>
      <c r="AS919" s="177">
        <f t="shared" si="17"/>
        <v>0</v>
      </c>
      <c r="AT919" s="172"/>
      <c r="AU919" s="173"/>
      <c r="AV919" s="173"/>
      <c r="AW919" s="173"/>
      <c r="AX919" s="172"/>
      <c r="AY919" s="172"/>
      <c r="AZ919" s="172"/>
      <c r="BA919" s="172"/>
      <c r="BB919" s="172"/>
      <c r="BC919" s="172"/>
      <c r="BD919" s="172"/>
      <c r="BE919" s="172"/>
      <c r="BF919" s="172"/>
      <c r="BG919" s="172"/>
      <c r="BH919" s="172"/>
      <c r="BI919" s="172"/>
      <c r="BJ919" s="172"/>
      <c r="BK919" s="172"/>
      <c r="BL919" s="172"/>
      <c r="BM919" s="172"/>
      <c r="BN919" s="172"/>
      <c r="BO919" s="172"/>
      <c r="BP919" s="172"/>
      <c r="BQ919" s="172"/>
      <c r="BR919" s="172"/>
      <c r="BS919" s="172"/>
      <c r="BT919" s="172"/>
      <c r="BU919" s="172"/>
      <c r="BV919" s="172"/>
      <c r="BW919" s="172"/>
      <c r="BX919" s="172"/>
      <c r="BY919" s="172"/>
      <c r="BZ919" s="172"/>
      <c r="CA919" s="172"/>
      <c r="CB919" s="172"/>
      <c r="CC919" s="172"/>
      <c r="CD919" s="172"/>
      <c r="CE919" s="172"/>
      <c r="CF919" s="172"/>
      <c r="CG919" s="172"/>
      <c r="CH919" s="172"/>
      <c r="CI919" s="172"/>
      <c r="CJ919" s="172"/>
      <c r="CK919" s="172"/>
      <c r="CL919" s="172"/>
      <c r="CM919" s="172"/>
      <c r="CN919" s="172"/>
      <c r="CO919" s="172"/>
      <c r="CP919" s="172"/>
      <c r="CQ919" s="172"/>
      <c r="CR919" s="172"/>
      <c r="CS919" s="172"/>
      <c r="CT919" s="172"/>
      <c r="CU919" s="172"/>
      <c r="CV919" s="172"/>
      <c r="CW919" s="172"/>
      <c r="CX919" s="172"/>
      <c r="CY919" s="172"/>
      <c r="CZ919" s="172"/>
      <c r="DA919" s="172"/>
      <c r="DB919" s="172"/>
      <c r="DC919" s="172"/>
      <c r="DD919" s="172"/>
      <c r="DE919" s="172"/>
      <c r="DF919" s="172"/>
      <c r="DG919" s="172"/>
      <c r="DH919" s="172"/>
      <c r="DI919" s="172"/>
    </row>
    <row r="920" spans="1:113" s="225" customFormat="1" hidden="1">
      <c r="A920" s="178" t="s">
        <v>1164</v>
      </c>
      <c r="B920" s="243"/>
      <c r="C920" s="242"/>
      <c r="D920" s="241"/>
      <c r="E920" s="240"/>
      <c r="F920" s="239"/>
      <c r="G920" s="238"/>
      <c r="H920" s="231"/>
      <c r="I920" s="237"/>
      <c r="J920" s="236"/>
      <c r="K920" s="236"/>
      <c r="L920" s="236"/>
      <c r="M920" s="236"/>
      <c r="N920" s="236"/>
      <c r="O920" s="236"/>
      <c r="P920" s="236"/>
      <c r="Q920" s="236"/>
      <c r="R920" s="236"/>
      <c r="S920" s="236"/>
      <c r="T920" s="236"/>
      <c r="U920" s="236"/>
      <c r="V920" s="236"/>
      <c r="W920" s="236"/>
      <c r="X920" s="236"/>
      <c r="Y920" s="236"/>
      <c r="Z920" s="236"/>
      <c r="AA920" s="236"/>
      <c r="AB920" s="236"/>
      <c r="AC920" s="236"/>
      <c r="AD920" s="236"/>
      <c r="AE920" s="236"/>
      <c r="AF920" s="236"/>
      <c r="AG920" s="236"/>
      <c r="AH920" s="236"/>
      <c r="AI920" s="236"/>
      <c r="AJ920" s="236"/>
      <c r="AK920" s="236"/>
      <c r="AL920" s="236"/>
      <c r="AM920" s="236"/>
      <c r="AN920" s="236"/>
      <c r="AO920" s="236"/>
      <c r="AP920" s="236"/>
      <c r="AQ920" s="236"/>
      <c r="AR920" s="236"/>
      <c r="AS920" s="177">
        <f t="shared" si="17"/>
        <v>0</v>
      </c>
      <c r="AT920" s="172"/>
      <c r="AU920" s="173"/>
      <c r="AV920" s="173"/>
      <c r="AW920" s="173"/>
      <c r="AX920" s="172"/>
      <c r="AY920" s="172"/>
      <c r="AZ920" s="172"/>
      <c r="BA920" s="172"/>
      <c r="BB920" s="172"/>
      <c r="BC920" s="172"/>
      <c r="BD920" s="172"/>
      <c r="BE920" s="172"/>
      <c r="BF920" s="172"/>
      <c r="BG920" s="172"/>
      <c r="BH920" s="172"/>
      <c r="BI920" s="172"/>
      <c r="BJ920" s="172"/>
      <c r="BK920" s="172"/>
      <c r="BL920" s="172"/>
      <c r="BM920" s="172"/>
      <c r="BN920" s="172"/>
      <c r="BO920" s="172"/>
      <c r="BP920" s="172"/>
      <c r="BQ920" s="172"/>
      <c r="BR920" s="172"/>
      <c r="BS920" s="172"/>
      <c r="BT920" s="172"/>
      <c r="BU920" s="172"/>
      <c r="BV920" s="172"/>
      <c r="BW920" s="172"/>
      <c r="BX920" s="172"/>
      <c r="BY920" s="172"/>
      <c r="BZ920" s="172"/>
      <c r="CA920" s="172"/>
      <c r="CB920" s="172"/>
      <c r="CC920" s="172"/>
      <c r="CD920" s="172"/>
      <c r="CE920" s="172"/>
      <c r="CF920" s="172"/>
      <c r="CG920" s="172"/>
      <c r="CH920" s="172"/>
      <c r="CI920" s="172"/>
      <c r="CJ920" s="172"/>
      <c r="CK920" s="172"/>
      <c r="CL920" s="172"/>
      <c r="CM920" s="172"/>
      <c r="CN920" s="172"/>
      <c r="CO920" s="172"/>
      <c r="CP920" s="172"/>
      <c r="CQ920" s="172"/>
      <c r="CR920" s="172"/>
      <c r="CS920" s="172"/>
      <c r="CT920" s="172"/>
      <c r="CU920" s="172"/>
      <c r="CV920" s="172"/>
      <c r="CW920" s="172"/>
      <c r="CX920" s="172"/>
      <c r="CY920" s="172"/>
      <c r="CZ920" s="172"/>
      <c r="DA920" s="172"/>
      <c r="DB920" s="172"/>
      <c r="DC920" s="172"/>
      <c r="DD920" s="172"/>
      <c r="DE920" s="172"/>
      <c r="DF920" s="172"/>
      <c r="DG920" s="172"/>
      <c r="DH920" s="172"/>
      <c r="DI920" s="172"/>
    </row>
    <row r="921" spans="1:113" s="225" customFormat="1" hidden="1">
      <c r="A921" s="178" t="s">
        <v>1165</v>
      </c>
      <c r="B921" s="243"/>
      <c r="C921" s="242"/>
      <c r="D921" s="241"/>
      <c r="E921" s="240"/>
      <c r="F921" s="239"/>
      <c r="G921" s="238"/>
      <c r="H921" s="231"/>
      <c r="I921" s="237"/>
      <c r="J921" s="236"/>
      <c r="K921" s="236"/>
      <c r="L921" s="236"/>
      <c r="M921" s="236"/>
      <c r="N921" s="236"/>
      <c r="O921" s="236"/>
      <c r="P921" s="236"/>
      <c r="Q921" s="236"/>
      <c r="R921" s="236"/>
      <c r="S921" s="236"/>
      <c r="T921" s="236"/>
      <c r="U921" s="236"/>
      <c r="V921" s="236"/>
      <c r="W921" s="236"/>
      <c r="X921" s="236"/>
      <c r="Y921" s="236"/>
      <c r="Z921" s="236"/>
      <c r="AA921" s="236"/>
      <c r="AB921" s="236"/>
      <c r="AC921" s="236"/>
      <c r="AD921" s="236"/>
      <c r="AE921" s="236"/>
      <c r="AF921" s="236"/>
      <c r="AG921" s="236"/>
      <c r="AH921" s="236"/>
      <c r="AI921" s="236"/>
      <c r="AJ921" s="236"/>
      <c r="AK921" s="236"/>
      <c r="AL921" s="236"/>
      <c r="AM921" s="236"/>
      <c r="AN921" s="236"/>
      <c r="AO921" s="236"/>
      <c r="AP921" s="236"/>
      <c r="AQ921" s="236"/>
      <c r="AR921" s="236"/>
      <c r="AS921" s="177">
        <f t="shared" si="17"/>
        <v>0</v>
      </c>
      <c r="AT921" s="172"/>
      <c r="AU921" s="173"/>
      <c r="AV921" s="173"/>
      <c r="AW921" s="173"/>
      <c r="AX921" s="172"/>
      <c r="AY921" s="172"/>
      <c r="AZ921" s="172"/>
      <c r="BA921" s="172"/>
      <c r="BB921" s="172"/>
      <c r="BC921" s="172"/>
      <c r="BD921" s="172"/>
      <c r="BE921" s="172"/>
      <c r="BF921" s="172"/>
      <c r="BG921" s="172"/>
      <c r="BH921" s="172"/>
      <c r="BI921" s="172"/>
      <c r="BJ921" s="172"/>
      <c r="BK921" s="172"/>
      <c r="BL921" s="172"/>
      <c r="BM921" s="172"/>
      <c r="BN921" s="172"/>
      <c r="BO921" s="172"/>
      <c r="BP921" s="172"/>
      <c r="BQ921" s="172"/>
      <c r="BR921" s="172"/>
      <c r="BS921" s="172"/>
      <c r="BT921" s="172"/>
      <c r="BU921" s="172"/>
      <c r="BV921" s="172"/>
      <c r="BW921" s="172"/>
      <c r="BX921" s="172"/>
      <c r="BY921" s="172"/>
      <c r="BZ921" s="172"/>
      <c r="CA921" s="172"/>
      <c r="CB921" s="172"/>
      <c r="CC921" s="172"/>
      <c r="CD921" s="172"/>
      <c r="CE921" s="172"/>
      <c r="CF921" s="172"/>
      <c r="CG921" s="172"/>
      <c r="CH921" s="172"/>
      <c r="CI921" s="172"/>
      <c r="CJ921" s="172"/>
      <c r="CK921" s="172"/>
      <c r="CL921" s="172"/>
      <c r="CM921" s="172"/>
      <c r="CN921" s="172"/>
      <c r="CO921" s="172"/>
      <c r="CP921" s="172"/>
      <c r="CQ921" s="172"/>
      <c r="CR921" s="172"/>
      <c r="CS921" s="172"/>
      <c r="CT921" s="172"/>
      <c r="CU921" s="172"/>
      <c r="CV921" s="172"/>
      <c r="CW921" s="172"/>
      <c r="CX921" s="172"/>
      <c r="CY921" s="172"/>
      <c r="CZ921" s="172"/>
      <c r="DA921" s="172"/>
      <c r="DB921" s="172"/>
      <c r="DC921" s="172"/>
      <c r="DD921" s="172"/>
      <c r="DE921" s="172"/>
      <c r="DF921" s="172"/>
      <c r="DG921" s="172"/>
      <c r="DH921" s="172"/>
      <c r="DI921" s="172"/>
    </row>
    <row r="922" spans="1:113" s="225" customFormat="1" hidden="1">
      <c r="A922" s="178" t="s">
        <v>1166</v>
      </c>
      <c r="B922" s="243"/>
      <c r="C922" s="242"/>
      <c r="D922" s="241"/>
      <c r="E922" s="240"/>
      <c r="F922" s="239"/>
      <c r="G922" s="238"/>
      <c r="H922" s="231"/>
      <c r="I922" s="237"/>
      <c r="J922" s="236"/>
      <c r="K922" s="236"/>
      <c r="L922" s="236"/>
      <c r="M922" s="236"/>
      <c r="N922" s="236"/>
      <c r="O922" s="236"/>
      <c r="P922" s="236"/>
      <c r="Q922" s="236"/>
      <c r="R922" s="236"/>
      <c r="S922" s="236"/>
      <c r="T922" s="236"/>
      <c r="U922" s="236"/>
      <c r="V922" s="236"/>
      <c r="W922" s="236"/>
      <c r="X922" s="236"/>
      <c r="Y922" s="236"/>
      <c r="Z922" s="236"/>
      <c r="AA922" s="236"/>
      <c r="AB922" s="236"/>
      <c r="AC922" s="236"/>
      <c r="AD922" s="236"/>
      <c r="AE922" s="236"/>
      <c r="AF922" s="236"/>
      <c r="AG922" s="236"/>
      <c r="AH922" s="236"/>
      <c r="AI922" s="236"/>
      <c r="AJ922" s="236"/>
      <c r="AK922" s="236"/>
      <c r="AL922" s="236"/>
      <c r="AM922" s="236"/>
      <c r="AN922" s="236"/>
      <c r="AO922" s="236"/>
      <c r="AP922" s="236"/>
      <c r="AQ922" s="236"/>
      <c r="AR922" s="236"/>
      <c r="AS922" s="177">
        <f t="shared" si="17"/>
        <v>0</v>
      </c>
      <c r="AT922" s="172"/>
      <c r="AU922" s="173"/>
      <c r="AV922" s="173"/>
      <c r="AW922" s="173"/>
      <c r="AX922" s="172"/>
      <c r="AY922" s="172"/>
      <c r="AZ922" s="172"/>
      <c r="BA922" s="172"/>
      <c r="BB922" s="172"/>
      <c r="BC922" s="172"/>
      <c r="BD922" s="172"/>
      <c r="BE922" s="172"/>
      <c r="BF922" s="172"/>
      <c r="BG922" s="172"/>
      <c r="BH922" s="172"/>
      <c r="BI922" s="172"/>
      <c r="BJ922" s="172"/>
      <c r="BK922" s="172"/>
      <c r="BL922" s="172"/>
      <c r="BM922" s="172"/>
      <c r="BN922" s="172"/>
      <c r="BO922" s="172"/>
      <c r="BP922" s="172"/>
      <c r="BQ922" s="172"/>
      <c r="BR922" s="172"/>
      <c r="BS922" s="172"/>
      <c r="BT922" s="172"/>
      <c r="BU922" s="172"/>
      <c r="BV922" s="172"/>
      <c r="BW922" s="172"/>
      <c r="BX922" s="172"/>
      <c r="BY922" s="172"/>
      <c r="BZ922" s="172"/>
      <c r="CA922" s="172"/>
      <c r="CB922" s="172"/>
      <c r="CC922" s="172"/>
      <c r="CD922" s="172"/>
      <c r="CE922" s="172"/>
      <c r="CF922" s="172"/>
      <c r="CG922" s="172"/>
      <c r="CH922" s="172"/>
      <c r="CI922" s="172"/>
      <c r="CJ922" s="172"/>
      <c r="CK922" s="172"/>
      <c r="CL922" s="172"/>
      <c r="CM922" s="172"/>
      <c r="CN922" s="172"/>
      <c r="CO922" s="172"/>
      <c r="CP922" s="172"/>
      <c r="CQ922" s="172"/>
      <c r="CR922" s="172"/>
      <c r="CS922" s="172"/>
      <c r="CT922" s="172"/>
      <c r="CU922" s="172"/>
      <c r="CV922" s="172"/>
      <c r="CW922" s="172"/>
      <c r="CX922" s="172"/>
      <c r="CY922" s="172"/>
      <c r="CZ922" s="172"/>
      <c r="DA922" s="172"/>
      <c r="DB922" s="172"/>
      <c r="DC922" s="172"/>
      <c r="DD922" s="172"/>
      <c r="DE922" s="172"/>
      <c r="DF922" s="172"/>
      <c r="DG922" s="172"/>
      <c r="DH922" s="172"/>
      <c r="DI922" s="172"/>
    </row>
    <row r="923" spans="1:113" s="225" customFormat="1" hidden="1">
      <c r="A923" s="178" t="s">
        <v>1167</v>
      </c>
      <c r="B923" s="243"/>
      <c r="C923" s="242"/>
      <c r="D923" s="241"/>
      <c r="E923" s="240"/>
      <c r="F923" s="239"/>
      <c r="G923" s="238"/>
      <c r="H923" s="231"/>
      <c r="I923" s="237"/>
      <c r="J923" s="236"/>
      <c r="K923" s="236"/>
      <c r="L923" s="236"/>
      <c r="M923" s="236"/>
      <c r="N923" s="236"/>
      <c r="O923" s="236"/>
      <c r="P923" s="236"/>
      <c r="Q923" s="236"/>
      <c r="R923" s="236"/>
      <c r="S923" s="236"/>
      <c r="T923" s="236"/>
      <c r="U923" s="236"/>
      <c r="V923" s="236"/>
      <c r="W923" s="236"/>
      <c r="X923" s="236"/>
      <c r="Y923" s="236"/>
      <c r="Z923" s="236"/>
      <c r="AA923" s="236"/>
      <c r="AB923" s="236"/>
      <c r="AC923" s="236"/>
      <c r="AD923" s="236"/>
      <c r="AE923" s="236"/>
      <c r="AF923" s="236"/>
      <c r="AG923" s="236"/>
      <c r="AH923" s="236"/>
      <c r="AI923" s="236"/>
      <c r="AJ923" s="236"/>
      <c r="AK923" s="236"/>
      <c r="AL923" s="236"/>
      <c r="AM923" s="236"/>
      <c r="AN923" s="236"/>
      <c r="AO923" s="236"/>
      <c r="AP923" s="236"/>
      <c r="AQ923" s="236"/>
      <c r="AR923" s="236"/>
      <c r="AS923" s="177">
        <f t="shared" si="17"/>
        <v>0</v>
      </c>
      <c r="AT923" s="172"/>
      <c r="AU923" s="173"/>
      <c r="AV923" s="173"/>
      <c r="AW923" s="173"/>
      <c r="AX923" s="172"/>
      <c r="AY923" s="172"/>
      <c r="AZ923" s="172"/>
      <c r="BA923" s="172"/>
      <c r="BB923" s="172"/>
      <c r="BC923" s="172"/>
      <c r="BD923" s="172"/>
      <c r="BE923" s="172"/>
      <c r="BF923" s="172"/>
      <c r="BG923" s="172"/>
      <c r="BH923" s="172"/>
      <c r="BI923" s="172"/>
      <c r="BJ923" s="172"/>
      <c r="BK923" s="172"/>
      <c r="BL923" s="172"/>
      <c r="BM923" s="172"/>
      <c r="BN923" s="172"/>
      <c r="BO923" s="172"/>
      <c r="BP923" s="172"/>
      <c r="BQ923" s="172"/>
      <c r="BR923" s="172"/>
      <c r="BS923" s="172"/>
      <c r="BT923" s="172"/>
      <c r="BU923" s="172"/>
      <c r="BV923" s="172"/>
      <c r="BW923" s="172"/>
      <c r="BX923" s="172"/>
      <c r="BY923" s="172"/>
      <c r="BZ923" s="172"/>
      <c r="CA923" s="172"/>
      <c r="CB923" s="172"/>
      <c r="CC923" s="172"/>
      <c r="CD923" s="172"/>
      <c r="CE923" s="172"/>
      <c r="CF923" s="172"/>
      <c r="CG923" s="172"/>
      <c r="CH923" s="172"/>
      <c r="CI923" s="172"/>
      <c r="CJ923" s="172"/>
      <c r="CK923" s="172"/>
      <c r="CL923" s="172"/>
      <c r="CM923" s="172"/>
      <c r="CN923" s="172"/>
      <c r="CO923" s="172"/>
      <c r="CP923" s="172"/>
      <c r="CQ923" s="172"/>
      <c r="CR923" s="172"/>
      <c r="CS923" s="172"/>
      <c r="CT923" s="172"/>
      <c r="CU923" s="172"/>
      <c r="CV923" s="172"/>
      <c r="CW923" s="172"/>
      <c r="CX923" s="172"/>
      <c r="CY923" s="172"/>
      <c r="CZ923" s="172"/>
      <c r="DA923" s="172"/>
      <c r="DB923" s="172"/>
      <c r="DC923" s="172"/>
      <c r="DD923" s="172"/>
      <c r="DE923" s="172"/>
      <c r="DF923" s="172"/>
      <c r="DG923" s="172"/>
      <c r="DH923" s="172"/>
      <c r="DI923" s="172"/>
    </row>
    <row r="924" spans="1:113" s="225" customFormat="1" hidden="1">
      <c r="A924" s="178" t="s">
        <v>1168</v>
      </c>
      <c r="B924" s="243"/>
      <c r="C924" s="242"/>
      <c r="D924" s="241"/>
      <c r="E924" s="240"/>
      <c r="F924" s="239"/>
      <c r="G924" s="238"/>
      <c r="H924" s="231"/>
      <c r="I924" s="237"/>
      <c r="J924" s="236"/>
      <c r="K924" s="236"/>
      <c r="L924" s="236"/>
      <c r="M924" s="236"/>
      <c r="N924" s="236"/>
      <c r="O924" s="236"/>
      <c r="P924" s="236"/>
      <c r="Q924" s="236"/>
      <c r="R924" s="236"/>
      <c r="S924" s="236"/>
      <c r="T924" s="236"/>
      <c r="U924" s="236"/>
      <c r="V924" s="236"/>
      <c r="W924" s="236"/>
      <c r="X924" s="236"/>
      <c r="Y924" s="236"/>
      <c r="Z924" s="236"/>
      <c r="AA924" s="236"/>
      <c r="AB924" s="236"/>
      <c r="AC924" s="236"/>
      <c r="AD924" s="236"/>
      <c r="AE924" s="236"/>
      <c r="AF924" s="236"/>
      <c r="AG924" s="236"/>
      <c r="AH924" s="236"/>
      <c r="AI924" s="236"/>
      <c r="AJ924" s="236"/>
      <c r="AK924" s="236"/>
      <c r="AL924" s="236"/>
      <c r="AM924" s="236"/>
      <c r="AN924" s="236"/>
      <c r="AO924" s="236"/>
      <c r="AP924" s="236"/>
      <c r="AQ924" s="236"/>
      <c r="AR924" s="236"/>
      <c r="AS924" s="177">
        <f t="shared" si="17"/>
        <v>0</v>
      </c>
      <c r="AT924" s="172"/>
      <c r="AU924" s="173"/>
      <c r="AV924" s="173"/>
      <c r="AW924" s="173"/>
      <c r="AX924" s="172"/>
      <c r="AY924" s="172"/>
      <c r="AZ924" s="172"/>
      <c r="BA924" s="172"/>
      <c r="BB924" s="172"/>
      <c r="BC924" s="172"/>
      <c r="BD924" s="172"/>
      <c r="BE924" s="172"/>
      <c r="BF924" s="172"/>
      <c r="BG924" s="172"/>
      <c r="BH924" s="172"/>
      <c r="BI924" s="172"/>
      <c r="BJ924" s="172"/>
      <c r="BK924" s="172"/>
      <c r="BL924" s="172"/>
      <c r="BM924" s="172"/>
      <c r="BN924" s="172"/>
      <c r="BO924" s="172"/>
      <c r="BP924" s="172"/>
      <c r="BQ924" s="172"/>
      <c r="BR924" s="172"/>
      <c r="BS924" s="172"/>
      <c r="BT924" s="172"/>
      <c r="BU924" s="172"/>
      <c r="BV924" s="172"/>
      <c r="BW924" s="172"/>
      <c r="BX924" s="172"/>
      <c r="BY924" s="172"/>
      <c r="BZ924" s="172"/>
      <c r="CA924" s="172"/>
      <c r="CB924" s="172"/>
      <c r="CC924" s="172"/>
      <c r="CD924" s="172"/>
      <c r="CE924" s="172"/>
      <c r="CF924" s="172"/>
      <c r="CG924" s="172"/>
      <c r="CH924" s="172"/>
      <c r="CI924" s="172"/>
      <c r="CJ924" s="172"/>
      <c r="CK924" s="172"/>
      <c r="CL924" s="172"/>
      <c r="CM924" s="172"/>
      <c r="CN924" s="172"/>
      <c r="CO924" s="172"/>
      <c r="CP924" s="172"/>
      <c r="CQ924" s="172"/>
      <c r="CR924" s="172"/>
      <c r="CS924" s="172"/>
      <c r="CT924" s="172"/>
      <c r="CU924" s="172"/>
      <c r="CV924" s="172"/>
      <c r="CW924" s="172"/>
      <c r="CX924" s="172"/>
      <c r="CY924" s="172"/>
      <c r="CZ924" s="172"/>
      <c r="DA924" s="172"/>
      <c r="DB924" s="172"/>
      <c r="DC924" s="172"/>
      <c r="DD924" s="172"/>
      <c r="DE924" s="172"/>
      <c r="DF924" s="172"/>
      <c r="DG924" s="172"/>
      <c r="DH924" s="172"/>
      <c r="DI924" s="172"/>
    </row>
    <row r="925" spans="1:113" hidden="1">
      <c r="A925" s="178" t="s">
        <v>1169</v>
      </c>
      <c r="B925" s="243"/>
      <c r="C925" s="242"/>
      <c r="D925" s="241"/>
      <c r="E925" s="240"/>
      <c r="F925" s="239"/>
      <c r="G925" s="238"/>
      <c r="H925" s="231"/>
      <c r="I925" s="237"/>
      <c r="J925" s="236"/>
      <c r="K925" s="236"/>
      <c r="L925" s="236"/>
      <c r="M925" s="236"/>
      <c r="N925" s="236"/>
      <c r="O925" s="236"/>
      <c r="P925" s="236"/>
      <c r="Q925" s="236"/>
      <c r="R925" s="236"/>
      <c r="S925" s="236"/>
      <c r="T925" s="236"/>
      <c r="U925" s="236"/>
      <c r="V925" s="236"/>
      <c r="W925" s="236"/>
      <c r="X925" s="236"/>
      <c r="Y925" s="236"/>
      <c r="Z925" s="236"/>
      <c r="AA925" s="236"/>
      <c r="AB925" s="236"/>
      <c r="AC925" s="236"/>
      <c r="AD925" s="236"/>
      <c r="AE925" s="236"/>
      <c r="AF925" s="236"/>
      <c r="AG925" s="236"/>
      <c r="AH925" s="236"/>
      <c r="AI925" s="236"/>
      <c r="AJ925" s="236"/>
      <c r="AK925" s="236"/>
      <c r="AL925" s="236"/>
      <c r="AM925" s="236"/>
      <c r="AN925" s="236"/>
      <c r="AO925" s="236"/>
      <c r="AP925" s="236"/>
      <c r="AQ925" s="236"/>
      <c r="AR925" s="236"/>
      <c r="AS925" s="177">
        <f t="shared" si="17"/>
        <v>0</v>
      </c>
    </row>
    <row r="926" spans="1:113" s="225" customFormat="1" hidden="1">
      <c r="A926" s="178" t="s">
        <v>1170</v>
      </c>
      <c r="B926" s="243"/>
      <c r="C926" s="242"/>
      <c r="D926" s="241"/>
      <c r="E926" s="240"/>
      <c r="F926" s="239"/>
      <c r="G926" s="238"/>
      <c r="H926" s="231"/>
      <c r="I926" s="237"/>
      <c r="J926" s="236"/>
      <c r="K926" s="236"/>
      <c r="L926" s="236"/>
      <c r="M926" s="236"/>
      <c r="N926" s="236"/>
      <c r="O926" s="236"/>
      <c r="P926" s="236"/>
      <c r="Q926" s="236"/>
      <c r="R926" s="236"/>
      <c r="S926" s="236"/>
      <c r="T926" s="236"/>
      <c r="U926" s="236"/>
      <c r="V926" s="236"/>
      <c r="W926" s="236"/>
      <c r="X926" s="236"/>
      <c r="Y926" s="236"/>
      <c r="Z926" s="236"/>
      <c r="AA926" s="236"/>
      <c r="AB926" s="236"/>
      <c r="AC926" s="236"/>
      <c r="AD926" s="236"/>
      <c r="AE926" s="236"/>
      <c r="AF926" s="236"/>
      <c r="AG926" s="236"/>
      <c r="AH926" s="236"/>
      <c r="AI926" s="236"/>
      <c r="AJ926" s="236"/>
      <c r="AK926" s="236"/>
      <c r="AL926" s="236"/>
      <c r="AM926" s="236"/>
      <c r="AN926" s="236"/>
      <c r="AO926" s="236"/>
      <c r="AP926" s="236"/>
      <c r="AQ926" s="236"/>
      <c r="AR926" s="236"/>
      <c r="AS926" s="177">
        <f t="shared" si="17"/>
        <v>0</v>
      </c>
      <c r="AT926" s="172"/>
      <c r="AU926" s="173"/>
      <c r="AV926" s="173"/>
      <c r="AW926" s="173"/>
      <c r="AX926" s="172"/>
      <c r="AY926" s="172"/>
      <c r="AZ926" s="172"/>
      <c r="BA926" s="172"/>
      <c r="BB926" s="172"/>
      <c r="BC926" s="172"/>
      <c r="BD926" s="172"/>
      <c r="BE926" s="172"/>
      <c r="BF926" s="172"/>
      <c r="BG926" s="172"/>
      <c r="BH926" s="172"/>
      <c r="BI926" s="172"/>
      <c r="BJ926" s="172"/>
      <c r="BK926" s="172"/>
      <c r="BL926" s="172"/>
      <c r="BM926" s="172"/>
      <c r="BN926" s="172"/>
      <c r="BO926" s="172"/>
      <c r="BP926" s="172"/>
      <c r="BQ926" s="172"/>
      <c r="BR926" s="172"/>
      <c r="BS926" s="172"/>
      <c r="BT926" s="172"/>
      <c r="BU926" s="172"/>
      <c r="BV926" s="172"/>
      <c r="BW926" s="172"/>
      <c r="BX926" s="172"/>
      <c r="BY926" s="172"/>
      <c r="BZ926" s="172"/>
      <c r="CA926" s="172"/>
      <c r="CB926" s="172"/>
      <c r="CC926" s="172"/>
      <c r="CD926" s="172"/>
      <c r="CE926" s="172"/>
      <c r="CF926" s="172"/>
      <c r="CG926" s="172"/>
      <c r="CH926" s="172"/>
      <c r="CI926" s="172"/>
      <c r="CJ926" s="172"/>
      <c r="CK926" s="172"/>
      <c r="CL926" s="172"/>
      <c r="CM926" s="172"/>
      <c r="CN926" s="172"/>
      <c r="CO926" s="172"/>
      <c r="CP926" s="172"/>
      <c r="CQ926" s="172"/>
      <c r="CR926" s="172"/>
      <c r="CS926" s="172"/>
      <c r="CT926" s="172"/>
      <c r="CU926" s="172"/>
      <c r="CV926" s="172"/>
      <c r="CW926" s="172"/>
      <c r="CX926" s="172"/>
      <c r="CY926" s="172"/>
      <c r="CZ926" s="172"/>
      <c r="DA926" s="172"/>
      <c r="DB926" s="172"/>
      <c r="DC926" s="172"/>
      <c r="DD926" s="172"/>
      <c r="DE926" s="172"/>
      <c r="DF926" s="172"/>
      <c r="DG926" s="172"/>
      <c r="DH926" s="172"/>
      <c r="DI926" s="172"/>
    </row>
    <row r="927" spans="1:113" s="225" customFormat="1" hidden="1">
      <c r="A927" s="178" t="s">
        <v>1171</v>
      </c>
      <c r="B927" s="243"/>
      <c r="C927" s="242"/>
      <c r="D927" s="241"/>
      <c r="E927" s="240"/>
      <c r="F927" s="239"/>
      <c r="G927" s="238"/>
      <c r="H927" s="231"/>
      <c r="I927" s="237"/>
      <c r="J927" s="236"/>
      <c r="K927" s="236"/>
      <c r="L927" s="236"/>
      <c r="M927" s="236"/>
      <c r="N927" s="236"/>
      <c r="O927" s="236"/>
      <c r="P927" s="236"/>
      <c r="Q927" s="236"/>
      <c r="R927" s="236"/>
      <c r="S927" s="236"/>
      <c r="T927" s="236"/>
      <c r="U927" s="236"/>
      <c r="V927" s="236"/>
      <c r="W927" s="236"/>
      <c r="X927" s="236"/>
      <c r="Y927" s="236"/>
      <c r="Z927" s="236"/>
      <c r="AA927" s="236"/>
      <c r="AB927" s="236"/>
      <c r="AC927" s="236"/>
      <c r="AD927" s="236"/>
      <c r="AE927" s="236"/>
      <c r="AF927" s="236"/>
      <c r="AG927" s="236"/>
      <c r="AH927" s="236"/>
      <c r="AI927" s="236"/>
      <c r="AJ927" s="236"/>
      <c r="AK927" s="236"/>
      <c r="AL927" s="236"/>
      <c r="AM927" s="236"/>
      <c r="AN927" s="236"/>
      <c r="AO927" s="236"/>
      <c r="AP927" s="236"/>
      <c r="AQ927" s="236"/>
      <c r="AR927" s="236"/>
      <c r="AS927" s="177">
        <f t="shared" si="17"/>
        <v>0</v>
      </c>
      <c r="AT927" s="172"/>
      <c r="AU927" s="173"/>
      <c r="AV927" s="173"/>
      <c r="AW927" s="173"/>
      <c r="AX927" s="172"/>
      <c r="AY927" s="172"/>
      <c r="AZ927" s="172"/>
      <c r="BA927" s="172"/>
      <c r="BB927" s="172"/>
      <c r="BC927" s="172"/>
      <c r="BD927" s="172"/>
      <c r="BE927" s="172"/>
      <c r="BF927" s="172"/>
      <c r="BG927" s="172"/>
      <c r="BH927" s="172"/>
      <c r="BI927" s="172"/>
      <c r="BJ927" s="172"/>
      <c r="BK927" s="172"/>
      <c r="BL927" s="172"/>
      <c r="BM927" s="172"/>
      <c r="BN927" s="172"/>
      <c r="BO927" s="172"/>
      <c r="BP927" s="172"/>
      <c r="BQ927" s="172"/>
      <c r="BR927" s="172"/>
      <c r="BS927" s="172"/>
      <c r="BT927" s="172"/>
      <c r="BU927" s="172"/>
      <c r="BV927" s="172"/>
      <c r="BW927" s="172"/>
      <c r="BX927" s="172"/>
      <c r="BY927" s="172"/>
      <c r="BZ927" s="172"/>
      <c r="CA927" s="172"/>
      <c r="CB927" s="172"/>
      <c r="CC927" s="172"/>
      <c r="CD927" s="172"/>
      <c r="CE927" s="172"/>
      <c r="CF927" s="172"/>
      <c r="CG927" s="172"/>
      <c r="CH927" s="172"/>
      <c r="CI927" s="172"/>
      <c r="CJ927" s="172"/>
      <c r="CK927" s="172"/>
      <c r="CL927" s="172"/>
      <c r="CM927" s="172"/>
      <c r="CN927" s="172"/>
      <c r="CO927" s="172"/>
      <c r="CP927" s="172"/>
      <c r="CQ927" s="172"/>
      <c r="CR927" s="172"/>
      <c r="CS927" s="172"/>
      <c r="CT927" s="172"/>
      <c r="CU927" s="172"/>
      <c r="CV927" s="172"/>
      <c r="CW927" s="172"/>
      <c r="CX927" s="172"/>
      <c r="CY927" s="172"/>
      <c r="CZ927" s="172"/>
      <c r="DA927" s="172"/>
      <c r="DB927" s="172"/>
      <c r="DC927" s="172"/>
      <c r="DD927" s="172"/>
      <c r="DE927" s="172"/>
      <c r="DF927" s="172"/>
      <c r="DG927" s="172"/>
      <c r="DH927" s="172"/>
      <c r="DI927" s="172"/>
    </row>
    <row r="928" spans="1:113" s="225" customFormat="1" hidden="1">
      <c r="A928" s="178" t="s">
        <v>1172</v>
      </c>
      <c r="B928" s="243"/>
      <c r="C928" s="242"/>
      <c r="D928" s="241"/>
      <c r="E928" s="240"/>
      <c r="F928" s="239"/>
      <c r="G928" s="238"/>
      <c r="H928" s="231"/>
      <c r="I928" s="237"/>
      <c r="J928" s="236"/>
      <c r="K928" s="236"/>
      <c r="L928" s="236"/>
      <c r="M928" s="236"/>
      <c r="N928" s="236"/>
      <c r="O928" s="236"/>
      <c r="P928" s="236"/>
      <c r="Q928" s="236"/>
      <c r="R928" s="236"/>
      <c r="S928" s="236"/>
      <c r="T928" s="236"/>
      <c r="U928" s="236"/>
      <c r="V928" s="236"/>
      <c r="W928" s="236"/>
      <c r="X928" s="236"/>
      <c r="Y928" s="236"/>
      <c r="Z928" s="236"/>
      <c r="AA928" s="236"/>
      <c r="AB928" s="236"/>
      <c r="AC928" s="236"/>
      <c r="AD928" s="236"/>
      <c r="AE928" s="236"/>
      <c r="AF928" s="236"/>
      <c r="AG928" s="236"/>
      <c r="AH928" s="236"/>
      <c r="AI928" s="236"/>
      <c r="AJ928" s="236"/>
      <c r="AK928" s="236"/>
      <c r="AL928" s="236"/>
      <c r="AM928" s="236"/>
      <c r="AN928" s="236"/>
      <c r="AO928" s="236"/>
      <c r="AP928" s="236"/>
      <c r="AQ928" s="236"/>
      <c r="AR928" s="236"/>
      <c r="AS928" s="177">
        <f t="shared" si="17"/>
        <v>0</v>
      </c>
      <c r="AT928" s="172"/>
      <c r="AU928" s="173"/>
      <c r="AV928" s="173"/>
      <c r="AW928" s="173"/>
      <c r="AX928" s="172"/>
      <c r="AY928" s="172"/>
      <c r="AZ928" s="172"/>
      <c r="BA928" s="172"/>
      <c r="BB928" s="172"/>
      <c r="BC928" s="172"/>
      <c r="BD928" s="172"/>
      <c r="BE928" s="172"/>
      <c r="BF928" s="172"/>
      <c r="BG928" s="172"/>
      <c r="BH928" s="172"/>
      <c r="BI928" s="172"/>
      <c r="BJ928" s="172"/>
      <c r="BK928" s="172"/>
      <c r="BL928" s="172"/>
      <c r="BM928" s="172"/>
      <c r="BN928" s="172"/>
      <c r="BO928" s="172"/>
      <c r="BP928" s="172"/>
      <c r="BQ928" s="172"/>
      <c r="BR928" s="172"/>
      <c r="BS928" s="172"/>
      <c r="BT928" s="172"/>
      <c r="BU928" s="172"/>
      <c r="BV928" s="172"/>
      <c r="BW928" s="172"/>
      <c r="BX928" s="172"/>
      <c r="BY928" s="172"/>
      <c r="BZ928" s="172"/>
      <c r="CA928" s="172"/>
      <c r="CB928" s="172"/>
      <c r="CC928" s="172"/>
      <c r="CD928" s="172"/>
      <c r="CE928" s="172"/>
      <c r="CF928" s="172"/>
      <c r="CG928" s="172"/>
      <c r="CH928" s="172"/>
      <c r="CI928" s="172"/>
      <c r="CJ928" s="172"/>
      <c r="CK928" s="172"/>
      <c r="CL928" s="172"/>
      <c r="CM928" s="172"/>
      <c r="CN928" s="172"/>
      <c r="CO928" s="172"/>
      <c r="CP928" s="172"/>
      <c r="CQ928" s="172"/>
      <c r="CR928" s="172"/>
      <c r="CS928" s="172"/>
      <c r="CT928" s="172"/>
      <c r="CU928" s="172"/>
      <c r="CV928" s="172"/>
      <c r="CW928" s="172"/>
      <c r="CX928" s="172"/>
      <c r="CY928" s="172"/>
      <c r="CZ928" s="172"/>
      <c r="DA928" s="172"/>
      <c r="DB928" s="172"/>
      <c r="DC928" s="172"/>
      <c r="DD928" s="172"/>
      <c r="DE928" s="172"/>
      <c r="DF928" s="172"/>
      <c r="DG928" s="172"/>
      <c r="DH928" s="172"/>
      <c r="DI928" s="172"/>
    </row>
    <row r="929" spans="1:113" s="225" customFormat="1" hidden="1">
      <c r="A929" s="178" t="s">
        <v>1173</v>
      </c>
      <c r="B929" s="243"/>
      <c r="C929" s="242"/>
      <c r="D929" s="241"/>
      <c r="E929" s="240"/>
      <c r="F929" s="239"/>
      <c r="G929" s="238"/>
      <c r="H929" s="231"/>
      <c r="I929" s="237"/>
      <c r="J929" s="236"/>
      <c r="K929" s="236"/>
      <c r="L929" s="236"/>
      <c r="M929" s="236"/>
      <c r="N929" s="236"/>
      <c r="O929" s="236"/>
      <c r="P929" s="236"/>
      <c r="Q929" s="236"/>
      <c r="R929" s="236"/>
      <c r="S929" s="236"/>
      <c r="T929" s="236"/>
      <c r="U929" s="236"/>
      <c r="V929" s="236"/>
      <c r="W929" s="236"/>
      <c r="X929" s="236"/>
      <c r="Y929" s="236"/>
      <c r="Z929" s="236"/>
      <c r="AA929" s="236"/>
      <c r="AB929" s="236"/>
      <c r="AC929" s="236"/>
      <c r="AD929" s="236"/>
      <c r="AE929" s="236"/>
      <c r="AF929" s="236"/>
      <c r="AG929" s="236"/>
      <c r="AH929" s="236"/>
      <c r="AI929" s="236"/>
      <c r="AJ929" s="236"/>
      <c r="AK929" s="236"/>
      <c r="AL929" s="236"/>
      <c r="AM929" s="236"/>
      <c r="AN929" s="236"/>
      <c r="AO929" s="236"/>
      <c r="AP929" s="236"/>
      <c r="AQ929" s="236"/>
      <c r="AR929" s="236"/>
      <c r="AS929" s="177">
        <f t="shared" si="17"/>
        <v>0</v>
      </c>
      <c r="AT929" s="172"/>
      <c r="AU929" s="173"/>
      <c r="AV929" s="173"/>
      <c r="AW929" s="173"/>
      <c r="AX929" s="172"/>
      <c r="AY929" s="172"/>
      <c r="AZ929" s="172"/>
      <c r="BA929" s="172"/>
      <c r="BB929" s="172"/>
      <c r="BC929" s="172"/>
      <c r="BD929" s="172"/>
      <c r="BE929" s="172"/>
      <c r="BF929" s="172"/>
      <c r="BG929" s="172"/>
      <c r="BH929" s="172"/>
      <c r="BI929" s="172"/>
      <c r="BJ929" s="172"/>
      <c r="BK929" s="172"/>
      <c r="BL929" s="172"/>
      <c r="BM929" s="172"/>
      <c r="BN929" s="172"/>
      <c r="BO929" s="172"/>
      <c r="BP929" s="172"/>
      <c r="BQ929" s="172"/>
      <c r="BR929" s="172"/>
      <c r="BS929" s="172"/>
      <c r="BT929" s="172"/>
      <c r="BU929" s="172"/>
      <c r="BV929" s="172"/>
      <c r="BW929" s="172"/>
      <c r="BX929" s="172"/>
      <c r="BY929" s="172"/>
      <c r="BZ929" s="172"/>
      <c r="CA929" s="172"/>
      <c r="CB929" s="172"/>
      <c r="CC929" s="172"/>
      <c r="CD929" s="172"/>
      <c r="CE929" s="172"/>
      <c r="CF929" s="172"/>
      <c r="CG929" s="172"/>
      <c r="CH929" s="172"/>
      <c r="CI929" s="172"/>
      <c r="CJ929" s="172"/>
      <c r="CK929" s="172"/>
      <c r="CL929" s="172"/>
      <c r="CM929" s="172"/>
      <c r="CN929" s="172"/>
      <c r="CO929" s="172"/>
      <c r="CP929" s="172"/>
      <c r="CQ929" s="172"/>
      <c r="CR929" s="172"/>
      <c r="CS929" s="172"/>
      <c r="CT929" s="172"/>
      <c r="CU929" s="172"/>
      <c r="CV929" s="172"/>
      <c r="CW929" s="172"/>
      <c r="CX929" s="172"/>
      <c r="CY929" s="172"/>
      <c r="CZ929" s="172"/>
      <c r="DA929" s="172"/>
      <c r="DB929" s="172"/>
      <c r="DC929" s="172"/>
      <c r="DD929" s="172"/>
      <c r="DE929" s="172"/>
      <c r="DF929" s="172"/>
      <c r="DG929" s="172"/>
      <c r="DH929" s="172"/>
      <c r="DI929" s="172"/>
    </row>
    <row r="930" spans="1:113" s="225" customFormat="1" hidden="1">
      <c r="A930" s="178" t="s">
        <v>1174</v>
      </c>
      <c r="B930" s="243"/>
      <c r="C930" s="242"/>
      <c r="D930" s="241"/>
      <c r="E930" s="240"/>
      <c r="F930" s="239"/>
      <c r="G930" s="238"/>
      <c r="H930" s="231"/>
      <c r="I930" s="237"/>
      <c r="J930" s="236"/>
      <c r="K930" s="236"/>
      <c r="L930" s="236"/>
      <c r="M930" s="236"/>
      <c r="N930" s="236"/>
      <c r="O930" s="236"/>
      <c r="P930" s="236"/>
      <c r="Q930" s="236"/>
      <c r="R930" s="236"/>
      <c r="S930" s="236"/>
      <c r="T930" s="236"/>
      <c r="U930" s="236"/>
      <c r="V930" s="236"/>
      <c r="W930" s="236"/>
      <c r="X930" s="236"/>
      <c r="Y930" s="236"/>
      <c r="Z930" s="236"/>
      <c r="AA930" s="236"/>
      <c r="AB930" s="236"/>
      <c r="AC930" s="236"/>
      <c r="AD930" s="236"/>
      <c r="AE930" s="236"/>
      <c r="AF930" s="236"/>
      <c r="AG930" s="236"/>
      <c r="AH930" s="236"/>
      <c r="AI930" s="236"/>
      <c r="AJ930" s="236"/>
      <c r="AK930" s="236"/>
      <c r="AL930" s="236"/>
      <c r="AM930" s="236"/>
      <c r="AN930" s="236"/>
      <c r="AO930" s="236"/>
      <c r="AP930" s="236"/>
      <c r="AQ930" s="236"/>
      <c r="AR930" s="236"/>
      <c r="AS930" s="177">
        <f t="shared" si="17"/>
        <v>0</v>
      </c>
      <c r="AT930" s="172"/>
      <c r="AU930" s="173"/>
      <c r="AV930" s="173"/>
      <c r="AW930" s="173"/>
      <c r="AX930" s="172"/>
      <c r="AY930" s="172"/>
      <c r="AZ930" s="172"/>
      <c r="BA930" s="172"/>
      <c r="BB930" s="172"/>
      <c r="BC930" s="172"/>
      <c r="BD930" s="172"/>
      <c r="BE930" s="172"/>
      <c r="BF930" s="172"/>
      <c r="BG930" s="172"/>
      <c r="BH930" s="172"/>
      <c r="BI930" s="172"/>
      <c r="BJ930" s="172"/>
      <c r="BK930" s="172"/>
      <c r="BL930" s="172"/>
      <c r="BM930" s="172"/>
      <c r="BN930" s="172"/>
      <c r="BO930" s="172"/>
      <c r="BP930" s="172"/>
      <c r="BQ930" s="172"/>
      <c r="BR930" s="172"/>
      <c r="BS930" s="172"/>
      <c r="BT930" s="172"/>
      <c r="BU930" s="172"/>
      <c r="BV930" s="172"/>
      <c r="BW930" s="172"/>
      <c r="BX930" s="172"/>
      <c r="BY930" s="172"/>
      <c r="BZ930" s="172"/>
      <c r="CA930" s="172"/>
      <c r="CB930" s="172"/>
      <c r="CC930" s="172"/>
      <c r="CD930" s="172"/>
      <c r="CE930" s="172"/>
      <c r="CF930" s="172"/>
      <c r="CG930" s="172"/>
      <c r="CH930" s="172"/>
      <c r="CI930" s="172"/>
      <c r="CJ930" s="172"/>
      <c r="CK930" s="172"/>
      <c r="CL930" s="172"/>
      <c r="CM930" s="172"/>
      <c r="CN930" s="172"/>
      <c r="CO930" s="172"/>
      <c r="CP930" s="172"/>
      <c r="CQ930" s="172"/>
      <c r="CR930" s="172"/>
      <c r="CS930" s="172"/>
      <c r="CT930" s="172"/>
      <c r="CU930" s="172"/>
      <c r="CV930" s="172"/>
      <c r="CW930" s="172"/>
      <c r="CX930" s="172"/>
      <c r="CY930" s="172"/>
      <c r="CZ930" s="172"/>
      <c r="DA930" s="172"/>
      <c r="DB930" s="172"/>
      <c r="DC930" s="172"/>
      <c r="DD930" s="172"/>
      <c r="DE930" s="172"/>
      <c r="DF930" s="172"/>
      <c r="DG930" s="172"/>
      <c r="DH930" s="172"/>
      <c r="DI930" s="172"/>
    </row>
    <row r="931" spans="1:113" s="225" customFormat="1" hidden="1">
      <c r="A931" s="178" t="s">
        <v>1175</v>
      </c>
      <c r="B931" s="243"/>
      <c r="C931" s="242"/>
      <c r="D931" s="241"/>
      <c r="E931" s="240"/>
      <c r="F931" s="239"/>
      <c r="G931" s="238"/>
      <c r="H931" s="231"/>
      <c r="I931" s="237"/>
      <c r="J931" s="236"/>
      <c r="K931" s="236"/>
      <c r="L931" s="236"/>
      <c r="M931" s="236"/>
      <c r="N931" s="236"/>
      <c r="O931" s="236"/>
      <c r="P931" s="236"/>
      <c r="Q931" s="236"/>
      <c r="R931" s="236"/>
      <c r="S931" s="236"/>
      <c r="T931" s="236"/>
      <c r="U931" s="236"/>
      <c r="V931" s="236"/>
      <c r="W931" s="236"/>
      <c r="X931" s="236"/>
      <c r="Y931" s="236"/>
      <c r="Z931" s="236"/>
      <c r="AA931" s="236"/>
      <c r="AB931" s="236"/>
      <c r="AC931" s="236"/>
      <c r="AD931" s="236"/>
      <c r="AE931" s="236"/>
      <c r="AF931" s="236"/>
      <c r="AG931" s="236"/>
      <c r="AH931" s="236"/>
      <c r="AI931" s="236"/>
      <c r="AJ931" s="236"/>
      <c r="AK931" s="236"/>
      <c r="AL931" s="236"/>
      <c r="AM931" s="236"/>
      <c r="AN931" s="236"/>
      <c r="AO931" s="236"/>
      <c r="AP931" s="236"/>
      <c r="AQ931" s="236"/>
      <c r="AR931" s="236"/>
      <c r="AS931" s="177">
        <f t="shared" si="17"/>
        <v>0</v>
      </c>
      <c r="AT931" s="172"/>
      <c r="AU931" s="173"/>
      <c r="AV931" s="173"/>
      <c r="AW931" s="173"/>
      <c r="AX931" s="172"/>
      <c r="AY931" s="172"/>
      <c r="AZ931" s="172"/>
      <c r="BA931" s="172"/>
      <c r="BB931" s="172"/>
      <c r="BC931" s="172"/>
      <c r="BD931" s="172"/>
      <c r="BE931" s="172"/>
      <c r="BF931" s="172"/>
      <c r="BG931" s="172"/>
      <c r="BH931" s="172"/>
      <c r="BI931" s="172"/>
      <c r="BJ931" s="172"/>
      <c r="BK931" s="172"/>
      <c r="BL931" s="172"/>
      <c r="BM931" s="172"/>
      <c r="BN931" s="172"/>
      <c r="BO931" s="172"/>
      <c r="BP931" s="172"/>
      <c r="BQ931" s="172"/>
      <c r="BR931" s="172"/>
      <c r="BS931" s="172"/>
      <c r="BT931" s="172"/>
      <c r="BU931" s="172"/>
      <c r="BV931" s="172"/>
      <c r="BW931" s="172"/>
      <c r="BX931" s="172"/>
      <c r="BY931" s="172"/>
      <c r="BZ931" s="172"/>
      <c r="CA931" s="172"/>
      <c r="CB931" s="172"/>
      <c r="CC931" s="172"/>
      <c r="CD931" s="172"/>
      <c r="CE931" s="172"/>
      <c r="CF931" s="172"/>
      <c r="CG931" s="172"/>
      <c r="CH931" s="172"/>
      <c r="CI931" s="172"/>
      <c r="CJ931" s="172"/>
      <c r="CK931" s="172"/>
      <c r="CL931" s="172"/>
      <c r="CM931" s="172"/>
      <c r="CN931" s="172"/>
      <c r="CO931" s="172"/>
      <c r="CP931" s="172"/>
      <c r="CQ931" s="172"/>
      <c r="CR931" s="172"/>
      <c r="CS931" s="172"/>
      <c r="CT931" s="172"/>
      <c r="CU931" s="172"/>
      <c r="CV931" s="172"/>
      <c r="CW931" s="172"/>
      <c r="CX931" s="172"/>
      <c r="CY931" s="172"/>
      <c r="CZ931" s="172"/>
      <c r="DA931" s="172"/>
      <c r="DB931" s="172"/>
      <c r="DC931" s="172"/>
      <c r="DD931" s="172"/>
      <c r="DE931" s="172"/>
      <c r="DF931" s="172"/>
      <c r="DG931" s="172"/>
      <c r="DH931" s="172"/>
      <c r="DI931" s="172"/>
    </row>
    <row r="932" spans="1:113" hidden="1">
      <c r="A932" s="178" t="s">
        <v>1176</v>
      </c>
      <c r="B932" s="243"/>
      <c r="C932" s="242"/>
      <c r="D932" s="241"/>
      <c r="E932" s="240"/>
      <c r="F932" s="239"/>
      <c r="G932" s="238"/>
      <c r="H932" s="231"/>
      <c r="I932" s="237"/>
      <c r="J932" s="236"/>
      <c r="K932" s="236"/>
      <c r="L932" s="236"/>
      <c r="M932" s="236"/>
      <c r="N932" s="236"/>
      <c r="O932" s="236"/>
      <c r="P932" s="236"/>
      <c r="Q932" s="236"/>
      <c r="R932" s="236"/>
      <c r="S932" s="236"/>
      <c r="T932" s="236"/>
      <c r="U932" s="236"/>
      <c r="V932" s="236"/>
      <c r="W932" s="236"/>
      <c r="X932" s="236"/>
      <c r="Y932" s="236"/>
      <c r="Z932" s="236"/>
      <c r="AA932" s="236"/>
      <c r="AB932" s="236"/>
      <c r="AC932" s="236"/>
      <c r="AD932" s="236"/>
      <c r="AE932" s="236"/>
      <c r="AF932" s="236"/>
      <c r="AG932" s="236"/>
      <c r="AH932" s="236"/>
      <c r="AI932" s="236"/>
      <c r="AJ932" s="236"/>
      <c r="AK932" s="236"/>
      <c r="AL932" s="236"/>
      <c r="AM932" s="236"/>
      <c r="AN932" s="236"/>
      <c r="AO932" s="236"/>
      <c r="AP932" s="236"/>
      <c r="AQ932" s="236"/>
      <c r="AR932" s="236"/>
      <c r="AS932" s="177">
        <f t="shared" si="17"/>
        <v>0</v>
      </c>
    </row>
    <row r="933" spans="1:113" s="225" customFormat="1" hidden="1">
      <c r="A933" s="178" t="s">
        <v>1177</v>
      </c>
      <c r="B933" s="243"/>
      <c r="C933" s="242"/>
      <c r="D933" s="241"/>
      <c r="E933" s="240"/>
      <c r="F933" s="239"/>
      <c r="G933" s="238"/>
      <c r="H933" s="231"/>
      <c r="I933" s="237"/>
      <c r="J933" s="236"/>
      <c r="K933" s="236"/>
      <c r="L933" s="236"/>
      <c r="M933" s="236"/>
      <c r="N933" s="236"/>
      <c r="O933" s="236"/>
      <c r="P933" s="236"/>
      <c r="Q933" s="236"/>
      <c r="R933" s="236"/>
      <c r="S933" s="236"/>
      <c r="T933" s="236"/>
      <c r="U933" s="236"/>
      <c r="V933" s="236"/>
      <c r="W933" s="236"/>
      <c r="X933" s="236"/>
      <c r="Y933" s="236"/>
      <c r="Z933" s="236"/>
      <c r="AA933" s="236"/>
      <c r="AB933" s="236"/>
      <c r="AC933" s="236"/>
      <c r="AD933" s="236"/>
      <c r="AE933" s="236"/>
      <c r="AF933" s="236"/>
      <c r="AG933" s="236"/>
      <c r="AH933" s="236"/>
      <c r="AI933" s="236"/>
      <c r="AJ933" s="236"/>
      <c r="AK933" s="236"/>
      <c r="AL933" s="236"/>
      <c r="AM933" s="236"/>
      <c r="AN933" s="236"/>
      <c r="AO933" s="236"/>
      <c r="AP933" s="236"/>
      <c r="AQ933" s="236"/>
      <c r="AR933" s="236"/>
      <c r="AS933" s="177">
        <f t="shared" si="17"/>
        <v>0</v>
      </c>
      <c r="AT933" s="172"/>
      <c r="AU933" s="173"/>
      <c r="AV933" s="173"/>
      <c r="AW933" s="173"/>
      <c r="AX933" s="172"/>
      <c r="AY933" s="172"/>
      <c r="AZ933" s="172"/>
      <c r="BA933" s="172"/>
      <c r="BB933" s="172"/>
      <c r="BC933" s="172"/>
      <c r="BD933" s="172"/>
      <c r="BE933" s="172"/>
      <c r="BF933" s="172"/>
      <c r="BG933" s="172"/>
      <c r="BH933" s="172"/>
      <c r="BI933" s="172"/>
      <c r="BJ933" s="172"/>
      <c r="BK933" s="172"/>
      <c r="BL933" s="172"/>
      <c r="BM933" s="172"/>
      <c r="BN933" s="172"/>
      <c r="BO933" s="172"/>
      <c r="BP933" s="172"/>
      <c r="BQ933" s="172"/>
      <c r="BR933" s="172"/>
      <c r="BS933" s="172"/>
      <c r="BT933" s="172"/>
      <c r="BU933" s="172"/>
      <c r="BV933" s="172"/>
      <c r="BW933" s="172"/>
      <c r="BX933" s="172"/>
      <c r="BY933" s="172"/>
      <c r="BZ933" s="172"/>
      <c r="CA933" s="172"/>
      <c r="CB933" s="172"/>
      <c r="CC933" s="172"/>
      <c r="CD933" s="172"/>
      <c r="CE933" s="172"/>
      <c r="CF933" s="172"/>
      <c r="CG933" s="172"/>
      <c r="CH933" s="172"/>
      <c r="CI933" s="172"/>
      <c r="CJ933" s="172"/>
      <c r="CK933" s="172"/>
      <c r="CL933" s="172"/>
      <c r="CM933" s="172"/>
      <c r="CN933" s="172"/>
      <c r="CO933" s="172"/>
      <c r="CP933" s="172"/>
      <c r="CQ933" s="172"/>
      <c r="CR933" s="172"/>
      <c r="CS933" s="172"/>
      <c r="CT933" s="172"/>
      <c r="CU933" s="172"/>
      <c r="CV933" s="172"/>
      <c r="CW933" s="172"/>
      <c r="CX933" s="172"/>
      <c r="CY933" s="172"/>
      <c r="CZ933" s="172"/>
      <c r="DA933" s="172"/>
      <c r="DB933" s="172"/>
      <c r="DC933" s="172"/>
      <c r="DD933" s="172"/>
      <c r="DE933" s="172"/>
      <c r="DF933" s="172"/>
      <c r="DG933" s="172"/>
      <c r="DH933" s="172"/>
      <c r="DI933" s="172"/>
    </row>
    <row r="934" spans="1:113" hidden="1">
      <c r="A934" s="178" t="s">
        <v>1178</v>
      </c>
      <c r="B934" s="243"/>
      <c r="C934" s="242"/>
      <c r="D934" s="241"/>
      <c r="E934" s="240"/>
      <c r="F934" s="239"/>
      <c r="G934" s="238"/>
      <c r="H934" s="231"/>
      <c r="I934" s="237"/>
      <c r="J934" s="236"/>
      <c r="K934" s="236"/>
      <c r="L934" s="236"/>
      <c r="M934" s="236"/>
      <c r="N934" s="236"/>
      <c r="O934" s="236"/>
      <c r="P934" s="236"/>
      <c r="Q934" s="236"/>
      <c r="R934" s="236"/>
      <c r="S934" s="236"/>
      <c r="T934" s="236"/>
      <c r="U934" s="236"/>
      <c r="V934" s="236"/>
      <c r="W934" s="236"/>
      <c r="X934" s="236"/>
      <c r="Y934" s="236"/>
      <c r="Z934" s="236"/>
      <c r="AA934" s="236"/>
      <c r="AB934" s="236"/>
      <c r="AC934" s="236"/>
      <c r="AD934" s="236"/>
      <c r="AE934" s="236"/>
      <c r="AF934" s="236"/>
      <c r="AG934" s="236"/>
      <c r="AH934" s="236"/>
      <c r="AI934" s="236"/>
      <c r="AJ934" s="236"/>
      <c r="AK934" s="236"/>
      <c r="AL934" s="236"/>
      <c r="AM934" s="236"/>
      <c r="AN934" s="236"/>
      <c r="AO934" s="236"/>
      <c r="AP934" s="236"/>
      <c r="AQ934" s="236"/>
      <c r="AR934" s="236"/>
      <c r="AS934" s="177">
        <f t="shared" si="17"/>
        <v>0</v>
      </c>
    </row>
    <row r="935" spans="1:113" s="225" customFormat="1" hidden="1">
      <c r="A935" s="178" t="s">
        <v>1179</v>
      </c>
      <c r="B935" s="243"/>
      <c r="C935" s="242"/>
      <c r="D935" s="241"/>
      <c r="E935" s="240"/>
      <c r="F935" s="239"/>
      <c r="G935" s="238"/>
      <c r="H935" s="231"/>
      <c r="I935" s="237"/>
      <c r="J935" s="236"/>
      <c r="K935" s="236"/>
      <c r="L935" s="236"/>
      <c r="M935" s="236"/>
      <c r="N935" s="236"/>
      <c r="O935" s="236"/>
      <c r="P935" s="236"/>
      <c r="Q935" s="236"/>
      <c r="R935" s="236"/>
      <c r="S935" s="236"/>
      <c r="T935" s="236"/>
      <c r="U935" s="236"/>
      <c r="V935" s="236"/>
      <c r="W935" s="236"/>
      <c r="X935" s="236"/>
      <c r="Y935" s="236"/>
      <c r="Z935" s="236"/>
      <c r="AA935" s="236"/>
      <c r="AB935" s="236"/>
      <c r="AC935" s="236"/>
      <c r="AD935" s="236"/>
      <c r="AE935" s="236"/>
      <c r="AF935" s="236"/>
      <c r="AG935" s="236"/>
      <c r="AH935" s="236"/>
      <c r="AI935" s="236"/>
      <c r="AJ935" s="236"/>
      <c r="AK935" s="236"/>
      <c r="AL935" s="236"/>
      <c r="AM935" s="236"/>
      <c r="AN935" s="236"/>
      <c r="AO935" s="236"/>
      <c r="AP935" s="236"/>
      <c r="AQ935" s="236"/>
      <c r="AR935" s="236"/>
      <c r="AS935" s="177">
        <f t="shared" si="17"/>
        <v>0</v>
      </c>
      <c r="AT935" s="172"/>
      <c r="AU935" s="173"/>
      <c r="AV935" s="173"/>
      <c r="AW935" s="173"/>
      <c r="AX935" s="172"/>
      <c r="AY935" s="172"/>
      <c r="AZ935" s="172"/>
      <c r="BA935" s="172"/>
      <c r="BB935" s="172"/>
      <c r="BC935" s="172"/>
      <c r="BD935" s="172"/>
      <c r="BE935" s="172"/>
      <c r="BF935" s="172"/>
      <c r="BG935" s="172"/>
      <c r="BH935" s="172"/>
      <c r="BI935" s="172"/>
      <c r="BJ935" s="172"/>
      <c r="BK935" s="172"/>
      <c r="BL935" s="172"/>
      <c r="BM935" s="172"/>
      <c r="BN935" s="172"/>
      <c r="BO935" s="172"/>
      <c r="BP935" s="172"/>
      <c r="BQ935" s="172"/>
      <c r="BR935" s="172"/>
      <c r="BS935" s="172"/>
      <c r="BT935" s="172"/>
      <c r="BU935" s="172"/>
      <c r="BV935" s="172"/>
      <c r="BW935" s="172"/>
      <c r="BX935" s="172"/>
      <c r="BY935" s="172"/>
      <c r="BZ935" s="172"/>
      <c r="CA935" s="172"/>
      <c r="CB935" s="172"/>
      <c r="CC935" s="172"/>
      <c r="CD935" s="172"/>
      <c r="CE935" s="172"/>
      <c r="CF935" s="172"/>
      <c r="CG935" s="172"/>
      <c r="CH935" s="172"/>
      <c r="CI935" s="172"/>
      <c r="CJ935" s="172"/>
      <c r="CK935" s="172"/>
      <c r="CL935" s="172"/>
      <c r="CM935" s="172"/>
      <c r="CN935" s="172"/>
      <c r="CO935" s="172"/>
      <c r="CP935" s="172"/>
      <c r="CQ935" s="172"/>
      <c r="CR935" s="172"/>
      <c r="CS935" s="172"/>
      <c r="CT935" s="172"/>
      <c r="CU935" s="172"/>
      <c r="CV935" s="172"/>
      <c r="CW935" s="172"/>
      <c r="CX935" s="172"/>
      <c r="CY935" s="172"/>
      <c r="CZ935" s="172"/>
      <c r="DA935" s="172"/>
      <c r="DB935" s="172"/>
      <c r="DC935" s="172"/>
      <c r="DD935" s="172"/>
      <c r="DE935" s="172"/>
      <c r="DF935" s="172"/>
      <c r="DG935" s="172"/>
      <c r="DH935" s="172"/>
      <c r="DI935" s="172"/>
    </row>
    <row r="936" spans="1:113" hidden="1">
      <c r="A936" s="178" t="s">
        <v>1180</v>
      </c>
      <c r="B936" s="243"/>
      <c r="C936" s="242"/>
      <c r="D936" s="241"/>
      <c r="E936" s="240"/>
      <c r="F936" s="239"/>
      <c r="G936" s="238"/>
      <c r="H936" s="231"/>
      <c r="I936" s="237"/>
      <c r="J936" s="236"/>
      <c r="K936" s="236"/>
      <c r="L936" s="236"/>
      <c r="M936" s="236"/>
      <c r="N936" s="236"/>
      <c r="O936" s="236"/>
      <c r="P936" s="236"/>
      <c r="Q936" s="236"/>
      <c r="R936" s="236"/>
      <c r="S936" s="236"/>
      <c r="T936" s="236"/>
      <c r="U936" s="236"/>
      <c r="V936" s="236"/>
      <c r="W936" s="236"/>
      <c r="X936" s="236"/>
      <c r="Y936" s="236"/>
      <c r="Z936" s="236"/>
      <c r="AA936" s="236"/>
      <c r="AB936" s="236"/>
      <c r="AC936" s="236"/>
      <c r="AD936" s="236"/>
      <c r="AE936" s="236"/>
      <c r="AF936" s="236"/>
      <c r="AG936" s="236"/>
      <c r="AH936" s="236"/>
      <c r="AI936" s="236"/>
      <c r="AJ936" s="236"/>
      <c r="AK936" s="236"/>
      <c r="AL936" s="236"/>
      <c r="AM936" s="236"/>
      <c r="AN936" s="236"/>
      <c r="AO936" s="236"/>
      <c r="AP936" s="236"/>
      <c r="AQ936" s="236"/>
      <c r="AR936" s="236"/>
      <c r="AS936" s="177">
        <f t="shared" si="17"/>
        <v>0</v>
      </c>
    </row>
    <row r="937" spans="1:113" s="225" customFormat="1" hidden="1">
      <c r="A937" s="178" t="s">
        <v>1181</v>
      </c>
      <c r="B937" s="243"/>
      <c r="C937" s="242"/>
      <c r="D937" s="241"/>
      <c r="E937" s="240"/>
      <c r="F937" s="239"/>
      <c r="G937" s="238"/>
      <c r="H937" s="231"/>
      <c r="I937" s="237"/>
      <c r="J937" s="236"/>
      <c r="K937" s="236"/>
      <c r="L937" s="236"/>
      <c r="M937" s="236"/>
      <c r="N937" s="236"/>
      <c r="O937" s="236"/>
      <c r="P937" s="236"/>
      <c r="Q937" s="236"/>
      <c r="R937" s="236"/>
      <c r="S937" s="236"/>
      <c r="T937" s="236"/>
      <c r="U937" s="236"/>
      <c r="V937" s="236"/>
      <c r="W937" s="236"/>
      <c r="X937" s="236"/>
      <c r="Y937" s="236"/>
      <c r="Z937" s="236"/>
      <c r="AA937" s="236"/>
      <c r="AB937" s="236"/>
      <c r="AC937" s="236"/>
      <c r="AD937" s="236"/>
      <c r="AE937" s="236"/>
      <c r="AF937" s="236"/>
      <c r="AG937" s="236"/>
      <c r="AH937" s="236"/>
      <c r="AI937" s="236"/>
      <c r="AJ937" s="236"/>
      <c r="AK937" s="236"/>
      <c r="AL937" s="236"/>
      <c r="AM937" s="236"/>
      <c r="AN937" s="236"/>
      <c r="AO937" s="236"/>
      <c r="AP937" s="236"/>
      <c r="AQ937" s="236"/>
      <c r="AR937" s="236"/>
      <c r="AS937" s="177">
        <f t="shared" si="17"/>
        <v>0</v>
      </c>
      <c r="AT937" s="172"/>
      <c r="AU937" s="173"/>
      <c r="AV937" s="173"/>
      <c r="AW937" s="173"/>
      <c r="AX937" s="172"/>
      <c r="AY937" s="172"/>
      <c r="AZ937" s="172"/>
      <c r="BA937" s="172"/>
      <c r="BB937" s="172"/>
      <c r="BC937" s="172"/>
      <c r="BD937" s="172"/>
      <c r="BE937" s="172"/>
      <c r="BF937" s="172"/>
      <c r="BG937" s="172"/>
      <c r="BH937" s="172"/>
      <c r="BI937" s="172"/>
      <c r="BJ937" s="172"/>
      <c r="BK937" s="172"/>
      <c r="BL937" s="172"/>
      <c r="BM937" s="172"/>
      <c r="BN937" s="172"/>
      <c r="BO937" s="172"/>
      <c r="BP937" s="172"/>
      <c r="BQ937" s="172"/>
      <c r="BR937" s="172"/>
      <c r="BS937" s="172"/>
      <c r="BT937" s="172"/>
      <c r="BU937" s="172"/>
      <c r="BV937" s="172"/>
      <c r="BW937" s="172"/>
      <c r="BX937" s="172"/>
      <c r="BY937" s="172"/>
      <c r="BZ937" s="172"/>
      <c r="CA937" s="172"/>
      <c r="CB937" s="172"/>
      <c r="CC937" s="172"/>
      <c r="CD937" s="172"/>
      <c r="CE937" s="172"/>
      <c r="CF937" s="172"/>
      <c r="CG937" s="172"/>
      <c r="CH937" s="172"/>
      <c r="CI937" s="172"/>
      <c r="CJ937" s="172"/>
      <c r="CK937" s="172"/>
      <c r="CL937" s="172"/>
      <c r="CM937" s="172"/>
      <c r="CN937" s="172"/>
      <c r="CO937" s="172"/>
      <c r="CP937" s="172"/>
      <c r="CQ937" s="172"/>
      <c r="CR937" s="172"/>
      <c r="CS937" s="172"/>
      <c r="CT937" s="172"/>
      <c r="CU937" s="172"/>
      <c r="CV937" s="172"/>
      <c r="CW937" s="172"/>
      <c r="CX937" s="172"/>
      <c r="CY937" s="172"/>
      <c r="CZ937" s="172"/>
      <c r="DA937" s="172"/>
      <c r="DB937" s="172"/>
      <c r="DC937" s="172"/>
      <c r="DD937" s="172"/>
      <c r="DE937" s="172"/>
      <c r="DF937" s="172"/>
      <c r="DG937" s="172"/>
      <c r="DH937" s="172"/>
      <c r="DI937" s="172"/>
    </row>
    <row r="938" spans="1:113" s="225" customFormat="1" hidden="1">
      <c r="A938" s="178" t="s">
        <v>1182</v>
      </c>
      <c r="B938" s="243"/>
      <c r="C938" s="242"/>
      <c r="D938" s="241"/>
      <c r="E938" s="240"/>
      <c r="F938" s="239"/>
      <c r="G938" s="238"/>
      <c r="H938" s="231"/>
      <c r="I938" s="237"/>
      <c r="J938" s="236"/>
      <c r="K938" s="236"/>
      <c r="L938" s="236"/>
      <c r="M938" s="236"/>
      <c r="N938" s="236"/>
      <c r="O938" s="236"/>
      <c r="P938" s="236"/>
      <c r="Q938" s="236"/>
      <c r="R938" s="236"/>
      <c r="S938" s="236"/>
      <c r="T938" s="236"/>
      <c r="U938" s="236"/>
      <c r="V938" s="236"/>
      <c r="W938" s="236"/>
      <c r="X938" s="236"/>
      <c r="Y938" s="236"/>
      <c r="Z938" s="236"/>
      <c r="AA938" s="236"/>
      <c r="AB938" s="236"/>
      <c r="AC938" s="236"/>
      <c r="AD938" s="236"/>
      <c r="AE938" s="236"/>
      <c r="AF938" s="236"/>
      <c r="AG938" s="236"/>
      <c r="AH938" s="236"/>
      <c r="AI938" s="236"/>
      <c r="AJ938" s="236"/>
      <c r="AK938" s="236"/>
      <c r="AL938" s="236"/>
      <c r="AM938" s="236"/>
      <c r="AN938" s="236"/>
      <c r="AO938" s="236"/>
      <c r="AP938" s="236"/>
      <c r="AQ938" s="236"/>
      <c r="AR938" s="236"/>
      <c r="AS938" s="177">
        <f t="shared" si="17"/>
        <v>0</v>
      </c>
      <c r="AT938" s="172"/>
      <c r="AU938" s="173"/>
      <c r="AV938" s="173"/>
      <c r="AW938" s="173"/>
      <c r="AX938" s="172"/>
      <c r="AY938" s="172"/>
      <c r="AZ938" s="172"/>
      <c r="BA938" s="172"/>
      <c r="BB938" s="172"/>
      <c r="BC938" s="172"/>
      <c r="BD938" s="172"/>
      <c r="BE938" s="172"/>
      <c r="BF938" s="172"/>
      <c r="BG938" s="172"/>
      <c r="BH938" s="172"/>
      <c r="BI938" s="172"/>
      <c r="BJ938" s="172"/>
      <c r="BK938" s="172"/>
      <c r="BL938" s="172"/>
      <c r="BM938" s="172"/>
      <c r="BN938" s="172"/>
      <c r="BO938" s="172"/>
      <c r="BP938" s="172"/>
      <c r="BQ938" s="172"/>
      <c r="BR938" s="172"/>
      <c r="BS938" s="172"/>
      <c r="BT938" s="172"/>
      <c r="BU938" s="172"/>
      <c r="BV938" s="172"/>
      <c r="BW938" s="172"/>
      <c r="BX938" s="172"/>
      <c r="BY938" s="172"/>
      <c r="BZ938" s="172"/>
      <c r="CA938" s="172"/>
      <c r="CB938" s="172"/>
      <c r="CC938" s="172"/>
      <c r="CD938" s="172"/>
      <c r="CE938" s="172"/>
      <c r="CF938" s="172"/>
      <c r="CG938" s="172"/>
      <c r="CH938" s="172"/>
      <c r="CI938" s="172"/>
      <c r="CJ938" s="172"/>
      <c r="CK938" s="172"/>
      <c r="CL938" s="172"/>
      <c r="CM938" s="172"/>
      <c r="CN938" s="172"/>
      <c r="CO938" s="172"/>
      <c r="CP938" s="172"/>
      <c r="CQ938" s="172"/>
      <c r="CR938" s="172"/>
      <c r="CS938" s="172"/>
      <c r="CT938" s="172"/>
      <c r="CU938" s="172"/>
      <c r="CV938" s="172"/>
      <c r="CW938" s="172"/>
      <c r="CX938" s="172"/>
      <c r="CY938" s="172"/>
      <c r="CZ938" s="172"/>
      <c r="DA938" s="172"/>
      <c r="DB938" s="172"/>
      <c r="DC938" s="172"/>
      <c r="DD938" s="172"/>
      <c r="DE938" s="172"/>
      <c r="DF938" s="172"/>
      <c r="DG938" s="172"/>
      <c r="DH938" s="172"/>
      <c r="DI938" s="172"/>
    </row>
    <row r="939" spans="1:113" s="225" customFormat="1" hidden="1">
      <c r="A939" s="178" t="s">
        <v>1183</v>
      </c>
      <c r="B939" s="243"/>
      <c r="C939" s="242"/>
      <c r="D939" s="241"/>
      <c r="E939" s="240"/>
      <c r="F939" s="239"/>
      <c r="G939" s="238"/>
      <c r="H939" s="231"/>
      <c r="I939" s="237"/>
      <c r="J939" s="236"/>
      <c r="K939" s="236"/>
      <c r="L939" s="236"/>
      <c r="M939" s="236"/>
      <c r="N939" s="236"/>
      <c r="O939" s="236"/>
      <c r="P939" s="236"/>
      <c r="Q939" s="236"/>
      <c r="R939" s="236"/>
      <c r="S939" s="236"/>
      <c r="T939" s="236"/>
      <c r="U939" s="236"/>
      <c r="V939" s="236"/>
      <c r="W939" s="236"/>
      <c r="X939" s="236"/>
      <c r="Y939" s="236"/>
      <c r="Z939" s="236"/>
      <c r="AA939" s="236"/>
      <c r="AB939" s="236"/>
      <c r="AC939" s="236"/>
      <c r="AD939" s="236"/>
      <c r="AE939" s="236"/>
      <c r="AF939" s="236"/>
      <c r="AG939" s="236"/>
      <c r="AH939" s="236"/>
      <c r="AI939" s="236"/>
      <c r="AJ939" s="236"/>
      <c r="AK939" s="236"/>
      <c r="AL939" s="236"/>
      <c r="AM939" s="236"/>
      <c r="AN939" s="236"/>
      <c r="AO939" s="236"/>
      <c r="AP939" s="236"/>
      <c r="AQ939" s="236"/>
      <c r="AR939" s="236"/>
      <c r="AS939" s="177">
        <f t="shared" si="17"/>
        <v>0</v>
      </c>
      <c r="AT939" s="172"/>
      <c r="AU939" s="173"/>
      <c r="AV939" s="173"/>
      <c r="AW939" s="173"/>
      <c r="AX939" s="172"/>
      <c r="AY939" s="172"/>
      <c r="AZ939" s="172"/>
      <c r="BA939" s="172"/>
      <c r="BB939" s="172"/>
      <c r="BC939" s="172"/>
      <c r="BD939" s="172"/>
      <c r="BE939" s="172"/>
      <c r="BF939" s="172"/>
      <c r="BG939" s="172"/>
      <c r="BH939" s="172"/>
      <c r="BI939" s="172"/>
      <c r="BJ939" s="172"/>
      <c r="BK939" s="172"/>
      <c r="BL939" s="172"/>
      <c r="BM939" s="172"/>
      <c r="BN939" s="172"/>
      <c r="BO939" s="172"/>
      <c r="BP939" s="172"/>
      <c r="BQ939" s="172"/>
      <c r="BR939" s="172"/>
      <c r="BS939" s="172"/>
      <c r="BT939" s="172"/>
      <c r="BU939" s="172"/>
      <c r="BV939" s="172"/>
      <c r="BW939" s="172"/>
      <c r="BX939" s="172"/>
      <c r="BY939" s="172"/>
      <c r="BZ939" s="172"/>
      <c r="CA939" s="172"/>
      <c r="CB939" s="172"/>
      <c r="CC939" s="172"/>
      <c r="CD939" s="172"/>
      <c r="CE939" s="172"/>
      <c r="CF939" s="172"/>
      <c r="CG939" s="172"/>
      <c r="CH939" s="172"/>
      <c r="CI939" s="172"/>
      <c r="CJ939" s="172"/>
      <c r="CK939" s="172"/>
      <c r="CL939" s="172"/>
      <c r="CM939" s="172"/>
      <c r="CN939" s="172"/>
      <c r="CO939" s="172"/>
      <c r="CP939" s="172"/>
      <c r="CQ939" s="172"/>
      <c r="CR939" s="172"/>
      <c r="CS939" s="172"/>
      <c r="CT939" s="172"/>
      <c r="CU939" s="172"/>
      <c r="CV939" s="172"/>
      <c r="CW939" s="172"/>
      <c r="CX939" s="172"/>
      <c r="CY939" s="172"/>
      <c r="CZ939" s="172"/>
      <c r="DA939" s="172"/>
      <c r="DB939" s="172"/>
      <c r="DC939" s="172"/>
      <c r="DD939" s="172"/>
      <c r="DE939" s="172"/>
      <c r="DF939" s="172"/>
      <c r="DG939" s="172"/>
      <c r="DH939" s="172"/>
      <c r="DI939" s="172"/>
    </row>
    <row r="940" spans="1:113" s="225" customFormat="1" hidden="1">
      <c r="A940" s="178" t="s">
        <v>1184</v>
      </c>
      <c r="B940" s="243"/>
      <c r="C940" s="242"/>
      <c r="D940" s="241"/>
      <c r="E940" s="240"/>
      <c r="F940" s="239"/>
      <c r="G940" s="238"/>
      <c r="H940" s="231"/>
      <c r="I940" s="237"/>
      <c r="J940" s="236"/>
      <c r="K940" s="236"/>
      <c r="L940" s="236"/>
      <c r="M940" s="236"/>
      <c r="N940" s="236"/>
      <c r="O940" s="236"/>
      <c r="P940" s="236"/>
      <c r="Q940" s="236"/>
      <c r="R940" s="236"/>
      <c r="S940" s="236"/>
      <c r="T940" s="236"/>
      <c r="U940" s="236"/>
      <c r="V940" s="236"/>
      <c r="W940" s="236"/>
      <c r="X940" s="236"/>
      <c r="Y940" s="236"/>
      <c r="Z940" s="236"/>
      <c r="AA940" s="236"/>
      <c r="AB940" s="236"/>
      <c r="AC940" s="236"/>
      <c r="AD940" s="236"/>
      <c r="AE940" s="236"/>
      <c r="AF940" s="236"/>
      <c r="AG940" s="236"/>
      <c r="AH940" s="236"/>
      <c r="AI940" s="236"/>
      <c r="AJ940" s="236"/>
      <c r="AK940" s="236"/>
      <c r="AL940" s="236"/>
      <c r="AM940" s="236"/>
      <c r="AN940" s="236"/>
      <c r="AO940" s="236"/>
      <c r="AP940" s="236"/>
      <c r="AQ940" s="236"/>
      <c r="AR940" s="236"/>
      <c r="AS940" s="177">
        <f t="shared" si="17"/>
        <v>0</v>
      </c>
      <c r="AT940" s="172"/>
      <c r="AU940" s="173"/>
      <c r="AV940" s="173"/>
      <c r="AW940" s="173"/>
      <c r="AX940" s="172"/>
      <c r="AY940" s="172"/>
      <c r="AZ940" s="172"/>
      <c r="BA940" s="172"/>
      <c r="BB940" s="172"/>
      <c r="BC940" s="172"/>
      <c r="BD940" s="172"/>
      <c r="BE940" s="172"/>
      <c r="BF940" s="172"/>
      <c r="BG940" s="172"/>
      <c r="BH940" s="172"/>
      <c r="BI940" s="172"/>
      <c r="BJ940" s="172"/>
      <c r="BK940" s="172"/>
      <c r="BL940" s="172"/>
      <c r="BM940" s="172"/>
      <c r="BN940" s="172"/>
      <c r="BO940" s="172"/>
      <c r="BP940" s="172"/>
      <c r="BQ940" s="172"/>
      <c r="BR940" s="172"/>
      <c r="BS940" s="172"/>
      <c r="BT940" s="172"/>
      <c r="BU940" s="172"/>
      <c r="BV940" s="172"/>
      <c r="BW940" s="172"/>
      <c r="BX940" s="172"/>
      <c r="BY940" s="172"/>
      <c r="BZ940" s="172"/>
      <c r="CA940" s="172"/>
      <c r="CB940" s="172"/>
      <c r="CC940" s="172"/>
      <c r="CD940" s="172"/>
      <c r="CE940" s="172"/>
      <c r="CF940" s="172"/>
      <c r="CG940" s="172"/>
      <c r="CH940" s="172"/>
      <c r="CI940" s="172"/>
      <c r="CJ940" s="172"/>
      <c r="CK940" s="172"/>
      <c r="CL940" s="172"/>
      <c r="CM940" s="172"/>
      <c r="CN940" s="172"/>
      <c r="CO940" s="172"/>
      <c r="CP940" s="172"/>
      <c r="CQ940" s="172"/>
      <c r="CR940" s="172"/>
      <c r="CS940" s="172"/>
      <c r="CT940" s="172"/>
      <c r="CU940" s="172"/>
      <c r="CV940" s="172"/>
      <c r="CW940" s="172"/>
      <c r="CX940" s="172"/>
      <c r="CY940" s="172"/>
      <c r="CZ940" s="172"/>
      <c r="DA940" s="172"/>
      <c r="DB940" s="172"/>
      <c r="DC940" s="172"/>
      <c r="DD940" s="172"/>
      <c r="DE940" s="172"/>
      <c r="DF940" s="172"/>
      <c r="DG940" s="172"/>
      <c r="DH940" s="172"/>
      <c r="DI940" s="172"/>
    </row>
    <row r="941" spans="1:113" s="225" customFormat="1" hidden="1">
      <c r="A941" s="178" t="s">
        <v>1185</v>
      </c>
      <c r="B941" s="243"/>
      <c r="C941" s="242"/>
      <c r="D941" s="241"/>
      <c r="E941" s="240"/>
      <c r="F941" s="239"/>
      <c r="G941" s="238"/>
      <c r="H941" s="231"/>
      <c r="I941" s="237"/>
      <c r="J941" s="236"/>
      <c r="K941" s="236"/>
      <c r="L941" s="236"/>
      <c r="M941" s="236"/>
      <c r="N941" s="236"/>
      <c r="O941" s="236"/>
      <c r="P941" s="236"/>
      <c r="Q941" s="236"/>
      <c r="R941" s="236"/>
      <c r="S941" s="236"/>
      <c r="T941" s="236"/>
      <c r="U941" s="236"/>
      <c r="V941" s="236"/>
      <c r="W941" s="236"/>
      <c r="X941" s="236"/>
      <c r="Y941" s="236"/>
      <c r="Z941" s="236"/>
      <c r="AA941" s="236"/>
      <c r="AB941" s="236"/>
      <c r="AC941" s="236"/>
      <c r="AD941" s="236"/>
      <c r="AE941" s="236"/>
      <c r="AF941" s="236"/>
      <c r="AG941" s="236"/>
      <c r="AH941" s="236"/>
      <c r="AI941" s="236"/>
      <c r="AJ941" s="236"/>
      <c r="AK941" s="236"/>
      <c r="AL941" s="236"/>
      <c r="AM941" s="236"/>
      <c r="AN941" s="236"/>
      <c r="AO941" s="236"/>
      <c r="AP941" s="236"/>
      <c r="AQ941" s="236"/>
      <c r="AR941" s="236"/>
      <c r="AS941" s="177">
        <f t="shared" si="17"/>
        <v>0</v>
      </c>
      <c r="AT941" s="172"/>
      <c r="AU941" s="173"/>
      <c r="AV941" s="173"/>
      <c r="AW941" s="173"/>
      <c r="AX941" s="172"/>
      <c r="AY941" s="172"/>
      <c r="AZ941" s="172"/>
      <c r="BA941" s="172"/>
      <c r="BB941" s="172"/>
      <c r="BC941" s="172"/>
      <c r="BD941" s="172"/>
      <c r="BE941" s="172"/>
      <c r="BF941" s="172"/>
      <c r="BG941" s="172"/>
      <c r="BH941" s="172"/>
      <c r="BI941" s="172"/>
      <c r="BJ941" s="172"/>
      <c r="BK941" s="172"/>
      <c r="BL941" s="172"/>
      <c r="BM941" s="172"/>
      <c r="BN941" s="172"/>
      <c r="BO941" s="172"/>
      <c r="BP941" s="172"/>
      <c r="BQ941" s="172"/>
      <c r="BR941" s="172"/>
      <c r="BS941" s="172"/>
      <c r="BT941" s="172"/>
      <c r="BU941" s="172"/>
      <c r="BV941" s="172"/>
      <c r="BW941" s="172"/>
      <c r="BX941" s="172"/>
      <c r="BY941" s="172"/>
      <c r="BZ941" s="172"/>
      <c r="CA941" s="172"/>
      <c r="CB941" s="172"/>
      <c r="CC941" s="172"/>
      <c r="CD941" s="172"/>
      <c r="CE941" s="172"/>
      <c r="CF941" s="172"/>
      <c r="CG941" s="172"/>
      <c r="CH941" s="172"/>
      <c r="CI941" s="172"/>
      <c r="CJ941" s="172"/>
      <c r="CK941" s="172"/>
      <c r="CL941" s="172"/>
      <c r="CM941" s="172"/>
      <c r="CN941" s="172"/>
      <c r="CO941" s="172"/>
      <c r="CP941" s="172"/>
      <c r="CQ941" s="172"/>
      <c r="CR941" s="172"/>
      <c r="CS941" s="172"/>
      <c r="CT941" s="172"/>
      <c r="CU941" s="172"/>
      <c r="CV941" s="172"/>
      <c r="CW941" s="172"/>
      <c r="CX941" s="172"/>
      <c r="CY941" s="172"/>
      <c r="CZ941" s="172"/>
      <c r="DA941" s="172"/>
      <c r="DB941" s="172"/>
      <c r="DC941" s="172"/>
      <c r="DD941" s="172"/>
      <c r="DE941" s="172"/>
      <c r="DF941" s="172"/>
      <c r="DG941" s="172"/>
      <c r="DH941" s="172"/>
      <c r="DI941" s="172"/>
    </row>
    <row r="942" spans="1:113" s="225" customFormat="1" hidden="1">
      <c r="A942" s="178" t="s">
        <v>1186</v>
      </c>
      <c r="B942" s="243"/>
      <c r="C942" s="242"/>
      <c r="D942" s="241"/>
      <c r="E942" s="240"/>
      <c r="F942" s="239"/>
      <c r="G942" s="238"/>
      <c r="H942" s="231"/>
      <c r="I942" s="237"/>
      <c r="J942" s="236"/>
      <c r="K942" s="236"/>
      <c r="L942" s="236"/>
      <c r="M942" s="236"/>
      <c r="N942" s="236"/>
      <c r="O942" s="236"/>
      <c r="P942" s="236"/>
      <c r="Q942" s="236"/>
      <c r="R942" s="236"/>
      <c r="S942" s="236"/>
      <c r="T942" s="236"/>
      <c r="U942" s="236"/>
      <c r="V942" s="236"/>
      <c r="W942" s="236"/>
      <c r="X942" s="236"/>
      <c r="Y942" s="236"/>
      <c r="Z942" s="236"/>
      <c r="AA942" s="236"/>
      <c r="AB942" s="236"/>
      <c r="AC942" s="236"/>
      <c r="AD942" s="236"/>
      <c r="AE942" s="236"/>
      <c r="AF942" s="236"/>
      <c r="AG942" s="236"/>
      <c r="AH942" s="236"/>
      <c r="AI942" s="236"/>
      <c r="AJ942" s="236"/>
      <c r="AK942" s="236"/>
      <c r="AL942" s="236"/>
      <c r="AM942" s="236"/>
      <c r="AN942" s="236"/>
      <c r="AO942" s="236"/>
      <c r="AP942" s="236"/>
      <c r="AQ942" s="236"/>
      <c r="AR942" s="236"/>
      <c r="AS942" s="177">
        <f t="shared" si="17"/>
        <v>0</v>
      </c>
      <c r="AT942" s="172"/>
      <c r="AU942" s="173"/>
      <c r="AV942" s="173"/>
      <c r="AW942" s="173"/>
      <c r="AX942" s="172"/>
      <c r="AY942" s="172"/>
      <c r="AZ942" s="172"/>
      <c r="BA942" s="172"/>
      <c r="BB942" s="172"/>
      <c r="BC942" s="172"/>
      <c r="BD942" s="172"/>
      <c r="BE942" s="172"/>
      <c r="BF942" s="172"/>
      <c r="BG942" s="172"/>
      <c r="BH942" s="172"/>
      <c r="BI942" s="172"/>
      <c r="BJ942" s="172"/>
      <c r="BK942" s="172"/>
      <c r="BL942" s="172"/>
      <c r="BM942" s="172"/>
      <c r="BN942" s="172"/>
      <c r="BO942" s="172"/>
      <c r="BP942" s="172"/>
      <c r="BQ942" s="172"/>
      <c r="BR942" s="172"/>
      <c r="BS942" s="172"/>
      <c r="BT942" s="172"/>
      <c r="BU942" s="172"/>
      <c r="BV942" s="172"/>
      <c r="BW942" s="172"/>
      <c r="BX942" s="172"/>
      <c r="BY942" s="172"/>
      <c r="BZ942" s="172"/>
      <c r="CA942" s="172"/>
      <c r="CB942" s="172"/>
      <c r="CC942" s="172"/>
      <c r="CD942" s="172"/>
      <c r="CE942" s="172"/>
      <c r="CF942" s="172"/>
      <c r="CG942" s="172"/>
      <c r="CH942" s="172"/>
      <c r="CI942" s="172"/>
      <c r="CJ942" s="172"/>
      <c r="CK942" s="172"/>
      <c r="CL942" s="172"/>
      <c r="CM942" s="172"/>
      <c r="CN942" s="172"/>
      <c r="CO942" s="172"/>
      <c r="CP942" s="172"/>
      <c r="CQ942" s="172"/>
      <c r="CR942" s="172"/>
      <c r="CS942" s="172"/>
      <c r="CT942" s="172"/>
      <c r="CU942" s="172"/>
      <c r="CV942" s="172"/>
      <c r="CW942" s="172"/>
      <c r="CX942" s="172"/>
      <c r="CY942" s="172"/>
      <c r="CZ942" s="172"/>
      <c r="DA942" s="172"/>
      <c r="DB942" s="172"/>
      <c r="DC942" s="172"/>
      <c r="DD942" s="172"/>
      <c r="DE942" s="172"/>
      <c r="DF942" s="172"/>
      <c r="DG942" s="172"/>
      <c r="DH942" s="172"/>
      <c r="DI942" s="172"/>
    </row>
    <row r="943" spans="1:113" s="225" customFormat="1" hidden="1">
      <c r="A943" s="178" t="s">
        <v>1187</v>
      </c>
      <c r="B943" s="243"/>
      <c r="C943" s="242"/>
      <c r="D943" s="241"/>
      <c r="E943" s="240"/>
      <c r="F943" s="239"/>
      <c r="G943" s="238"/>
      <c r="H943" s="231"/>
      <c r="I943" s="237"/>
      <c r="J943" s="236"/>
      <c r="K943" s="236"/>
      <c r="L943" s="236"/>
      <c r="M943" s="236"/>
      <c r="N943" s="236"/>
      <c r="O943" s="236"/>
      <c r="P943" s="236"/>
      <c r="Q943" s="236"/>
      <c r="R943" s="236"/>
      <c r="S943" s="236"/>
      <c r="T943" s="236"/>
      <c r="U943" s="236"/>
      <c r="V943" s="236"/>
      <c r="W943" s="236"/>
      <c r="X943" s="236"/>
      <c r="Y943" s="236"/>
      <c r="Z943" s="236"/>
      <c r="AA943" s="236"/>
      <c r="AB943" s="236"/>
      <c r="AC943" s="236"/>
      <c r="AD943" s="236"/>
      <c r="AE943" s="236"/>
      <c r="AF943" s="236"/>
      <c r="AG943" s="236"/>
      <c r="AH943" s="236"/>
      <c r="AI943" s="236"/>
      <c r="AJ943" s="236"/>
      <c r="AK943" s="236"/>
      <c r="AL943" s="236"/>
      <c r="AM943" s="236"/>
      <c r="AN943" s="236"/>
      <c r="AO943" s="236"/>
      <c r="AP943" s="236"/>
      <c r="AQ943" s="236"/>
      <c r="AR943" s="236"/>
      <c r="AS943" s="177">
        <f t="shared" si="17"/>
        <v>0</v>
      </c>
      <c r="AT943" s="172"/>
      <c r="AU943" s="173"/>
      <c r="AV943" s="173"/>
      <c r="AW943" s="173"/>
      <c r="AX943" s="172"/>
      <c r="AY943" s="172"/>
      <c r="AZ943" s="172"/>
      <c r="BA943" s="172"/>
      <c r="BB943" s="172"/>
      <c r="BC943" s="172"/>
      <c r="BD943" s="172"/>
      <c r="BE943" s="172"/>
      <c r="BF943" s="172"/>
      <c r="BG943" s="172"/>
      <c r="BH943" s="172"/>
      <c r="BI943" s="172"/>
      <c r="BJ943" s="172"/>
      <c r="BK943" s="172"/>
      <c r="BL943" s="172"/>
      <c r="BM943" s="172"/>
      <c r="BN943" s="172"/>
      <c r="BO943" s="172"/>
      <c r="BP943" s="172"/>
      <c r="BQ943" s="172"/>
      <c r="BR943" s="172"/>
      <c r="BS943" s="172"/>
      <c r="BT943" s="172"/>
      <c r="BU943" s="172"/>
      <c r="BV943" s="172"/>
      <c r="BW943" s="172"/>
      <c r="BX943" s="172"/>
      <c r="BY943" s="172"/>
      <c r="BZ943" s="172"/>
      <c r="CA943" s="172"/>
      <c r="CB943" s="172"/>
      <c r="CC943" s="172"/>
      <c r="CD943" s="172"/>
      <c r="CE943" s="172"/>
      <c r="CF943" s="172"/>
      <c r="CG943" s="172"/>
      <c r="CH943" s="172"/>
      <c r="CI943" s="172"/>
      <c r="CJ943" s="172"/>
      <c r="CK943" s="172"/>
      <c r="CL943" s="172"/>
      <c r="CM943" s="172"/>
      <c r="CN943" s="172"/>
      <c r="CO943" s="172"/>
      <c r="CP943" s="172"/>
      <c r="CQ943" s="172"/>
      <c r="CR943" s="172"/>
      <c r="CS943" s="172"/>
      <c r="CT943" s="172"/>
      <c r="CU943" s="172"/>
      <c r="CV943" s="172"/>
      <c r="CW943" s="172"/>
      <c r="CX943" s="172"/>
      <c r="CY943" s="172"/>
      <c r="CZ943" s="172"/>
      <c r="DA943" s="172"/>
      <c r="DB943" s="172"/>
      <c r="DC943" s="172"/>
      <c r="DD943" s="172"/>
      <c r="DE943" s="172"/>
      <c r="DF943" s="172"/>
      <c r="DG943" s="172"/>
      <c r="DH943" s="172"/>
      <c r="DI943" s="172"/>
    </row>
    <row r="944" spans="1:113" s="225" customFormat="1" hidden="1">
      <c r="A944" s="178" t="s">
        <v>1188</v>
      </c>
      <c r="B944" s="243"/>
      <c r="C944" s="242"/>
      <c r="D944" s="241"/>
      <c r="E944" s="240"/>
      <c r="F944" s="239"/>
      <c r="G944" s="238"/>
      <c r="H944" s="231"/>
      <c r="I944" s="237"/>
      <c r="J944" s="236"/>
      <c r="K944" s="236"/>
      <c r="L944" s="236"/>
      <c r="M944" s="236"/>
      <c r="N944" s="236"/>
      <c r="O944" s="236"/>
      <c r="P944" s="236"/>
      <c r="Q944" s="236"/>
      <c r="R944" s="236"/>
      <c r="S944" s="236"/>
      <c r="T944" s="236"/>
      <c r="U944" s="236"/>
      <c r="V944" s="236"/>
      <c r="W944" s="236"/>
      <c r="X944" s="236"/>
      <c r="Y944" s="236"/>
      <c r="Z944" s="236"/>
      <c r="AA944" s="236"/>
      <c r="AB944" s="236"/>
      <c r="AC944" s="236"/>
      <c r="AD944" s="236"/>
      <c r="AE944" s="236"/>
      <c r="AF944" s="236"/>
      <c r="AG944" s="236"/>
      <c r="AH944" s="236"/>
      <c r="AI944" s="236"/>
      <c r="AJ944" s="236"/>
      <c r="AK944" s="236"/>
      <c r="AL944" s="236"/>
      <c r="AM944" s="236"/>
      <c r="AN944" s="236"/>
      <c r="AO944" s="236"/>
      <c r="AP944" s="236"/>
      <c r="AQ944" s="236"/>
      <c r="AR944" s="236"/>
      <c r="AS944" s="177">
        <f t="shared" si="17"/>
        <v>0</v>
      </c>
      <c r="AT944" s="172"/>
      <c r="AU944" s="173"/>
      <c r="AV944" s="173"/>
      <c r="AW944" s="173"/>
      <c r="AX944" s="172"/>
      <c r="AY944" s="172"/>
      <c r="AZ944" s="172"/>
      <c r="BA944" s="172"/>
      <c r="BB944" s="172"/>
      <c r="BC944" s="172"/>
      <c r="BD944" s="172"/>
      <c r="BE944" s="172"/>
      <c r="BF944" s="172"/>
      <c r="BG944" s="172"/>
      <c r="BH944" s="172"/>
      <c r="BI944" s="172"/>
      <c r="BJ944" s="172"/>
      <c r="BK944" s="172"/>
      <c r="BL944" s="172"/>
      <c r="BM944" s="172"/>
      <c r="BN944" s="172"/>
      <c r="BO944" s="172"/>
      <c r="BP944" s="172"/>
      <c r="BQ944" s="172"/>
      <c r="BR944" s="172"/>
      <c r="BS944" s="172"/>
      <c r="BT944" s="172"/>
      <c r="BU944" s="172"/>
      <c r="BV944" s="172"/>
      <c r="BW944" s="172"/>
      <c r="BX944" s="172"/>
      <c r="BY944" s="172"/>
      <c r="BZ944" s="172"/>
      <c r="CA944" s="172"/>
      <c r="CB944" s="172"/>
      <c r="CC944" s="172"/>
      <c r="CD944" s="172"/>
      <c r="CE944" s="172"/>
      <c r="CF944" s="172"/>
      <c r="CG944" s="172"/>
      <c r="CH944" s="172"/>
      <c r="CI944" s="172"/>
      <c r="CJ944" s="172"/>
      <c r="CK944" s="172"/>
      <c r="CL944" s="172"/>
      <c r="CM944" s="172"/>
      <c r="CN944" s="172"/>
      <c r="CO944" s="172"/>
      <c r="CP944" s="172"/>
      <c r="CQ944" s="172"/>
      <c r="CR944" s="172"/>
      <c r="CS944" s="172"/>
      <c r="CT944" s="172"/>
      <c r="CU944" s="172"/>
      <c r="CV944" s="172"/>
      <c r="CW944" s="172"/>
      <c r="CX944" s="172"/>
      <c r="CY944" s="172"/>
      <c r="CZ944" s="172"/>
      <c r="DA944" s="172"/>
      <c r="DB944" s="172"/>
      <c r="DC944" s="172"/>
      <c r="DD944" s="172"/>
      <c r="DE944" s="172"/>
      <c r="DF944" s="172"/>
      <c r="DG944" s="172"/>
      <c r="DH944" s="172"/>
      <c r="DI944" s="172"/>
    </row>
    <row r="945" spans="1:113" s="225" customFormat="1" hidden="1">
      <c r="A945" s="178" t="s">
        <v>1189</v>
      </c>
      <c r="B945" s="243"/>
      <c r="C945" s="242"/>
      <c r="D945" s="241"/>
      <c r="E945" s="240"/>
      <c r="F945" s="239"/>
      <c r="G945" s="238"/>
      <c r="H945" s="231"/>
      <c r="I945" s="237"/>
      <c r="J945" s="236"/>
      <c r="K945" s="236"/>
      <c r="L945" s="236"/>
      <c r="M945" s="236"/>
      <c r="N945" s="236"/>
      <c r="O945" s="236"/>
      <c r="P945" s="236"/>
      <c r="Q945" s="236"/>
      <c r="R945" s="236"/>
      <c r="S945" s="236"/>
      <c r="T945" s="236"/>
      <c r="U945" s="236"/>
      <c r="V945" s="236"/>
      <c r="W945" s="236"/>
      <c r="X945" s="236"/>
      <c r="Y945" s="236"/>
      <c r="Z945" s="236"/>
      <c r="AA945" s="236"/>
      <c r="AB945" s="236"/>
      <c r="AC945" s="236"/>
      <c r="AD945" s="236"/>
      <c r="AE945" s="236"/>
      <c r="AF945" s="236"/>
      <c r="AG945" s="236"/>
      <c r="AH945" s="236"/>
      <c r="AI945" s="236"/>
      <c r="AJ945" s="236"/>
      <c r="AK945" s="236"/>
      <c r="AL945" s="236"/>
      <c r="AM945" s="236"/>
      <c r="AN945" s="236"/>
      <c r="AO945" s="236"/>
      <c r="AP945" s="236"/>
      <c r="AQ945" s="236"/>
      <c r="AR945" s="236"/>
      <c r="AS945" s="177">
        <f t="shared" si="17"/>
        <v>0</v>
      </c>
      <c r="AT945" s="172"/>
      <c r="AU945" s="173"/>
      <c r="AV945" s="173"/>
      <c r="AW945" s="173"/>
      <c r="AX945" s="172"/>
      <c r="AY945" s="172"/>
      <c r="AZ945" s="172"/>
      <c r="BA945" s="172"/>
      <c r="BB945" s="172"/>
      <c r="BC945" s="172"/>
      <c r="BD945" s="172"/>
      <c r="BE945" s="172"/>
      <c r="BF945" s="172"/>
      <c r="BG945" s="172"/>
      <c r="BH945" s="172"/>
      <c r="BI945" s="172"/>
      <c r="BJ945" s="172"/>
      <c r="BK945" s="172"/>
      <c r="BL945" s="172"/>
      <c r="BM945" s="172"/>
      <c r="BN945" s="172"/>
      <c r="BO945" s="172"/>
      <c r="BP945" s="172"/>
      <c r="BQ945" s="172"/>
      <c r="BR945" s="172"/>
      <c r="BS945" s="172"/>
      <c r="BT945" s="172"/>
      <c r="BU945" s="172"/>
      <c r="BV945" s="172"/>
      <c r="BW945" s="172"/>
      <c r="BX945" s="172"/>
      <c r="BY945" s="172"/>
      <c r="BZ945" s="172"/>
      <c r="CA945" s="172"/>
      <c r="CB945" s="172"/>
      <c r="CC945" s="172"/>
      <c r="CD945" s="172"/>
      <c r="CE945" s="172"/>
      <c r="CF945" s="172"/>
      <c r="CG945" s="172"/>
      <c r="CH945" s="172"/>
      <c r="CI945" s="172"/>
      <c r="CJ945" s="172"/>
      <c r="CK945" s="172"/>
      <c r="CL945" s="172"/>
      <c r="CM945" s="172"/>
      <c r="CN945" s="172"/>
      <c r="CO945" s="172"/>
      <c r="CP945" s="172"/>
      <c r="CQ945" s="172"/>
      <c r="CR945" s="172"/>
      <c r="CS945" s="172"/>
      <c r="CT945" s="172"/>
      <c r="CU945" s="172"/>
      <c r="CV945" s="172"/>
      <c r="CW945" s="172"/>
      <c r="CX945" s="172"/>
      <c r="CY945" s="172"/>
      <c r="CZ945" s="172"/>
      <c r="DA945" s="172"/>
      <c r="DB945" s="172"/>
      <c r="DC945" s="172"/>
      <c r="DD945" s="172"/>
      <c r="DE945" s="172"/>
      <c r="DF945" s="172"/>
      <c r="DG945" s="172"/>
      <c r="DH945" s="172"/>
      <c r="DI945" s="172"/>
    </row>
    <row r="946" spans="1:113" s="225" customFormat="1" hidden="1">
      <c r="A946" s="178" t="s">
        <v>1190</v>
      </c>
      <c r="B946" s="243"/>
      <c r="C946" s="242"/>
      <c r="D946" s="241"/>
      <c r="E946" s="240"/>
      <c r="F946" s="239"/>
      <c r="G946" s="238"/>
      <c r="H946" s="231"/>
      <c r="I946" s="237"/>
      <c r="J946" s="236"/>
      <c r="K946" s="236"/>
      <c r="L946" s="236"/>
      <c r="M946" s="236"/>
      <c r="N946" s="236"/>
      <c r="O946" s="236"/>
      <c r="P946" s="236"/>
      <c r="Q946" s="236"/>
      <c r="R946" s="236"/>
      <c r="S946" s="236"/>
      <c r="T946" s="236"/>
      <c r="U946" s="236"/>
      <c r="V946" s="236"/>
      <c r="W946" s="236"/>
      <c r="X946" s="236"/>
      <c r="Y946" s="236"/>
      <c r="Z946" s="236"/>
      <c r="AA946" s="236"/>
      <c r="AB946" s="236"/>
      <c r="AC946" s="236"/>
      <c r="AD946" s="236"/>
      <c r="AE946" s="236"/>
      <c r="AF946" s="236"/>
      <c r="AG946" s="236"/>
      <c r="AH946" s="236"/>
      <c r="AI946" s="236"/>
      <c r="AJ946" s="236"/>
      <c r="AK946" s="236"/>
      <c r="AL946" s="236"/>
      <c r="AM946" s="236"/>
      <c r="AN946" s="236"/>
      <c r="AO946" s="236"/>
      <c r="AP946" s="236"/>
      <c r="AQ946" s="236"/>
      <c r="AR946" s="236"/>
      <c r="AS946" s="177">
        <f t="shared" si="17"/>
        <v>0</v>
      </c>
      <c r="AT946" s="172"/>
      <c r="AU946" s="173"/>
      <c r="AV946" s="173"/>
      <c r="AW946" s="173"/>
      <c r="AX946" s="172"/>
      <c r="AY946" s="172"/>
      <c r="AZ946" s="172"/>
      <c r="BA946" s="172"/>
      <c r="BB946" s="172"/>
      <c r="BC946" s="172"/>
      <c r="BD946" s="172"/>
      <c r="BE946" s="172"/>
      <c r="BF946" s="172"/>
      <c r="BG946" s="172"/>
      <c r="BH946" s="172"/>
      <c r="BI946" s="172"/>
      <c r="BJ946" s="172"/>
      <c r="BK946" s="172"/>
      <c r="BL946" s="172"/>
      <c r="BM946" s="172"/>
      <c r="BN946" s="172"/>
      <c r="BO946" s="172"/>
      <c r="BP946" s="172"/>
      <c r="BQ946" s="172"/>
      <c r="BR946" s="172"/>
      <c r="BS946" s="172"/>
      <c r="BT946" s="172"/>
      <c r="BU946" s="172"/>
      <c r="BV946" s="172"/>
      <c r="BW946" s="172"/>
      <c r="BX946" s="172"/>
      <c r="BY946" s="172"/>
      <c r="BZ946" s="172"/>
      <c r="CA946" s="172"/>
      <c r="CB946" s="172"/>
      <c r="CC946" s="172"/>
      <c r="CD946" s="172"/>
      <c r="CE946" s="172"/>
      <c r="CF946" s="172"/>
      <c r="CG946" s="172"/>
      <c r="CH946" s="172"/>
      <c r="CI946" s="172"/>
      <c r="CJ946" s="172"/>
      <c r="CK946" s="172"/>
      <c r="CL946" s="172"/>
      <c r="CM946" s="172"/>
      <c r="CN946" s="172"/>
      <c r="CO946" s="172"/>
      <c r="CP946" s="172"/>
      <c r="CQ946" s="172"/>
      <c r="CR946" s="172"/>
      <c r="CS946" s="172"/>
      <c r="CT946" s="172"/>
      <c r="CU946" s="172"/>
      <c r="CV946" s="172"/>
      <c r="CW946" s="172"/>
      <c r="CX946" s="172"/>
      <c r="CY946" s="172"/>
      <c r="CZ946" s="172"/>
      <c r="DA946" s="172"/>
      <c r="DB946" s="172"/>
      <c r="DC946" s="172"/>
      <c r="DD946" s="172"/>
      <c r="DE946" s="172"/>
      <c r="DF946" s="172"/>
      <c r="DG946" s="172"/>
      <c r="DH946" s="172"/>
      <c r="DI946" s="172"/>
    </row>
    <row r="947" spans="1:113" s="225" customFormat="1" hidden="1">
      <c r="A947" s="178" t="s">
        <v>1191</v>
      </c>
      <c r="B947" s="243"/>
      <c r="C947" s="242"/>
      <c r="D947" s="241"/>
      <c r="E947" s="240"/>
      <c r="F947" s="239"/>
      <c r="G947" s="238"/>
      <c r="H947" s="231"/>
      <c r="I947" s="237"/>
      <c r="J947" s="236"/>
      <c r="K947" s="236"/>
      <c r="L947" s="236"/>
      <c r="M947" s="236"/>
      <c r="N947" s="236"/>
      <c r="O947" s="236"/>
      <c r="P947" s="236"/>
      <c r="Q947" s="236"/>
      <c r="R947" s="236"/>
      <c r="S947" s="236"/>
      <c r="T947" s="236"/>
      <c r="U947" s="236"/>
      <c r="V947" s="236"/>
      <c r="W947" s="236"/>
      <c r="X947" s="236"/>
      <c r="Y947" s="236"/>
      <c r="Z947" s="236"/>
      <c r="AA947" s="236"/>
      <c r="AB947" s="236"/>
      <c r="AC947" s="236"/>
      <c r="AD947" s="236"/>
      <c r="AE947" s="236"/>
      <c r="AF947" s="236"/>
      <c r="AG947" s="236"/>
      <c r="AH947" s="236"/>
      <c r="AI947" s="236"/>
      <c r="AJ947" s="236"/>
      <c r="AK947" s="236"/>
      <c r="AL947" s="236"/>
      <c r="AM947" s="236"/>
      <c r="AN947" s="236"/>
      <c r="AO947" s="236"/>
      <c r="AP947" s="236"/>
      <c r="AQ947" s="236"/>
      <c r="AR947" s="236"/>
      <c r="AS947" s="177">
        <f t="shared" si="17"/>
        <v>0</v>
      </c>
      <c r="AT947" s="172"/>
      <c r="AU947" s="173"/>
      <c r="AV947" s="173"/>
      <c r="AW947" s="173"/>
      <c r="AX947" s="172"/>
      <c r="AY947" s="172"/>
      <c r="AZ947" s="172"/>
      <c r="BA947" s="172"/>
      <c r="BB947" s="172"/>
      <c r="BC947" s="172"/>
      <c r="BD947" s="172"/>
      <c r="BE947" s="172"/>
      <c r="BF947" s="172"/>
      <c r="BG947" s="172"/>
      <c r="BH947" s="172"/>
      <c r="BI947" s="172"/>
      <c r="BJ947" s="172"/>
      <c r="BK947" s="172"/>
      <c r="BL947" s="172"/>
      <c r="BM947" s="172"/>
      <c r="BN947" s="172"/>
      <c r="BO947" s="172"/>
      <c r="BP947" s="172"/>
      <c r="BQ947" s="172"/>
      <c r="BR947" s="172"/>
      <c r="BS947" s="172"/>
      <c r="BT947" s="172"/>
      <c r="BU947" s="172"/>
      <c r="BV947" s="172"/>
      <c r="BW947" s="172"/>
      <c r="BX947" s="172"/>
      <c r="BY947" s="172"/>
      <c r="BZ947" s="172"/>
      <c r="CA947" s="172"/>
      <c r="CB947" s="172"/>
      <c r="CC947" s="172"/>
      <c r="CD947" s="172"/>
      <c r="CE947" s="172"/>
      <c r="CF947" s="172"/>
      <c r="CG947" s="172"/>
      <c r="CH947" s="172"/>
      <c r="CI947" s="172"/>
      <c r="CJ947" s="172"/>
      <c r="CK947" s="172"/>
      <c r="CL947" s="172"/>
      <c r="CM947" s="172"/>
      <c r="CN947" s="172"/>
      <c r="CO947" s="172"/>
      <c r="CP947" s="172"/>
      <c r="CQ947" s="172"/>
      <c r="CR947" s="172"/>
      <c r="CS947" s="172"/>
      <c r="CT947" s="172"/>
      <c r="CU947" s="172"/>
      <c r="CV947" s="172"/>
      <c r="CW947" s="172"/>
      <c r="CX947" s="172"/>
      <c r="CY947" s="172"/>
      <c r="CZ947" s="172"/>
      <c r="DA947" s="172"/>
      <c r="DB947" s="172"/>
      <c r="DC947" s="172"/>
      <c r="DD947" s="172"/>
      <c r="DE947" s="172"/>
      <c r="DF947" s="172"/>
      <c r="DG947" s="172"/>
      <c r="DH947" s="172"/>
      <c r="DI947" s="172"/>
    </row>
    <row r="948" spans="1:113" hidden="1">
      <c r="A948" s="178" t="s">
        <v>1192</v>
      </c>
      <c r="B948" s="243"/>
      <c r="C948" s="242"/>
      <c r="D948" s="241"/>
      <c r="E948" s="240"/>
      <c r="F948" s="239"/>
      <c r="G948" s="238"/>
      <c r="H948" s="231"/>
      <c r="I948" s="237"/>
      <c r="J948" s="236"/>
      <c r="K948" s="236"/>
      <c r="L948" s="236"/>
      <c r="M948" s="236"/>
      <c r="N948" s="236"/>
      <c r="O948" s="236"/>
      <c r="P948" s="236"/>
      <c r="Q948" s="236"/>
      <c r="R948" s="236"/>
      <c r="S948" s="236"/>
      <c r="T948" s="236"/>
      <c r="U948" s="236"/>
      <c r="V948" s="236"/>
      <c r="W948" s="236"/>
      <c r="X948" s="236"/>
      <c r="Y948" s="236"/>
      <c r="Z948" s="236"/>
      <c r="AA948" s="236"/>
      <c r="AB948" s="236"/>
      <c r="AC948" s="236"/>
      <c r="AD948" s="236"/>
      <c r="AE948" s="236"/>
      <c r="AF948" s="236"/>
      <c r="AG948" s="236"/>
      <c r="AH948" s="236"/>
      <c r="AI948" s="236"/>
      <c r="AJ948" s="236"/>
      <c r="AK948" s="236"/>
      <c r="AL948" s="236"/>
      <c r="AM948" s="236"/>
      <c r="AN948" s="236"/>
      <c r="AO948" s="236"/>
      <c r="AP948" s="236"/>
      <c r="AQ948" s="236"/>
      <c r="AR948" s="236"/>
      <c r="AS948" s="177">
        <f t="shared" si="17"/>
        <v>0</v>
      </c>
    </row>
    <row r="949" spans="1:113" s="225" customFormat="1" hidden="1">
      <c r="A949" s="178" t="s">
        <v>1193</v>
      </c>
      <c r="B949" s="243"/>
      <c r="C949" s="242"/>
      <c r="D949" s="241"/>
      <c r="E949" s="240"/>
      <c r="F949" s="239"/>
      <c r="G949" s="238"/>
      <c r="H949" s="231"/>
      <c r="I949" s="237"/>
      <c r="J949" s="236"/>
      <c r="K949" s="236"/>
      <c r="L949" s="236"/>
      <c r="M949" s="236"/>
      <c r="N949" s="236"/>
      <c r="O949" s="236"/>
      <c r="P949" s="236"/>
      <c r="Q949" s="236"/>
      <c r="R949" s="236"/>
      <c r="S949" s="236"/>
      <c r="T949" s="236"/>
      <c r="U949" s="236"/>
      <c r="V949" s="236"/>
      <c r="W949" s="236"/>
      <c r="X949" s="236"/>
      <c r="Y949" s="236"/>
      <c r="Z949" s="236"/>
      <c r="AA949" s="236"/>
      <c r="AB949" s="236"/>
      <c r="AC949" s="236"/>
      <c r="AD949" s="236"/>
      <c r="AE949" s="236"/>
      <c r="AF949" s="236"/>
      <c r="AG949" s="236"/>
      <c r="AH949" s="236"/>
      <c r="AI949" s="236"/>
      <c r="AJ949" s="236"/>
      <c r="AK949" s="236"/>
      <c r="AL949" s="236"/>
      <c r="AM949" s="236"/>
      <c r="AN949" s="236"/>
      <c r="AO949" s="236"/>
      <c r="AP949" s="236"/>
      <c r="AQ949" s="236"/>
      <c r="AR949" s="236"/>
      <c r="AS949" s="177">
        <f t="shared" si="17"/>
        <v>0</v>
      </c>
      <c r="AT949" s="172"/>
      <c r="AU949" s="173"/>
      <c r="AV949" s="173"/>
      <c r="AW949" s="173"/>
      <c r="AX949" s="172"/>
      <c r="AY949" s="172"/>
      <c r="AZ949" s="172"/>
      <c r="BA949" s="172"/>
      <c r="BB949" s="172"/>
      <c r="BC949" s="172"/>
      <c r="BD949" s="172"/>
      <c r="BE949" s="172"/>
      <c r="BF949" s="172"/>
      <c r="BG949" s="172"/>
      <c r="BH949" s="172"/>
      <c r="BI949" s="172"/>
      <c r="BJ949" s="172"/>
      <c r="BK949" s="172"/>
      <c r="BL949" s="172"/>
      <c r="BM949" s="172"/>
      <c r="BN949" s="172"/>
      <c r="BO949" s="172"/>
      <c r="BP949" s="172"/>
      <c r="BQ949" s="172"/>
      <c r="BR949" s="172"/>
      <c r="BS949" s="172"/>
      <c r="BT949" s="172"/>
      <c r="BU949" s="172"/>
      <c r="BV949" s="172"/>
      <c r="BW949" s="172"/>
      <c r="BX949" s="172"/>
      <c r="BY949" s="172"/>
      <c r="BZ949" s="172"/>
      <c r="CA949" s="172"/>
      <c r="CB949" s="172"/>
      <c r="CC949" s="172"/>
      <c r="CD949" s="172"/>
      <c r="CE949" s="172"/>
      <c r="CF949" s="172"/>
      <c r="CG949" s="172"/>
      <c r="CH949" s="172"/>
      <c r="CI949" s="172"/>
      <c r="CJ949" s="172"/>
      <c r="CK949" s="172"/>
      <c r="CL949" s="172"/>
      <c r="CM949" s="172"/>
      <c r="CN949" s="172"/>
      <c r="CO949" s="172"/>
      <c r="CP949" s="172"/>
      <c r="CQ949" s="172"/>
      <c r="CR949" s="172"/>
      <c r="CS949" s="172"/>
      <c r="CT949" s="172"/>
      <c r="CU949" s="172"/>
      <c r="CV949" s="172"/>
      <c r="CW949" s="172"/>
      <c r="CX949" s="172"/>
      <c r="CY949" s="172"/>
      <c r="CZ949" s="172"/>
      <c r="DA949" s="172"/>
      <c r="DB949" s="172"/>
      <c r="DC949" s="172"/>
      <c r="DD949" s="172"/>
      <c r="DE949" s="172"/>
      <c r="DF949" s="172"/>
      <c r="DG949" s="172"/>
      <c r="DH949" s="172"/>
      <c r="DI949" s="172"/>
    </row>
    <row r="950" spans="1:113" hidden="1">
      <c r="A950" s="178" t="s">
        <v>1194</v>
      </c>
      <c r="B950" s="243"/>
      <c r="C950" s="242"/>
      <c r="D950" s="241"/>
      <c r="E950" s="240"/>
      <c r="F950" s="239"/>
      <c r="G950" s="238"/>
      <c r="H950" s="231"/>
      <c r="I950" s="237"/>
      <c r="J950" s="236"/>
      <c r="K950" s="236"/>
      <c r="L950" s="236"/>
      <c r="M950" s="236"/>
      <c r="N950" s="236"/>
      <c r="O950" s="236"/>
      <c r="P950" s="236"/>
      <c r="Q950" s="236"/>
      <c r="R950" s="236"/>
      <c r="S950" s="236"/>
      <c r="T950" s="236"/>
      <c r="U950" s="236"/>
      <c r="V950" s="236"/>
      <c r="W950" s="236"/>
      <c r="X950" s="236"/>
      <c r="Y950" s="236"/>
      <c r="Z950" s="236"/>
      <c r="AA950" s="236"/>
      <c r="AB950" s="236"/>
      <c r="AC950" s="236"/>
      <c r="AD950" s="236"/>
      <c r="AE950" s="236"/>
      <c r="AF950" s="236"/>
      <c r="AG950" s="236"/>
      <c r="AH950" s="236"/>
      <c r="AI950" s="236"/>
      <c r="AJ950" s="236"/>
      <c r="AK950" s="236"/>
      <c r="AL950" s="236"/>
      <c r="AM950" s="236"/>
      <c r="AN950" s="236"/>
      <c r="AO950" s="236"/>
      <c r="AP950" s="236"/>
      <c r="AQ950" s="236"/>
      <c r="AR950" s="236"/>
      <c r="AS950" s="177">
        <f t="shared" si="17"/>
        <v>0</v>
      </c>
    </row>
    <row r="951" spans="1:113" s="225" customFormat="1" hidden="1">
      <c r="A951" s="178" t="s">
        <v>1195</v>
      </c>
      <c r="B951" s="243"/>
      <c r="C951" s="242"/>
      <c r="D951" s="241"/>
      <c r="E951" s="240"/>
      <c r="F951" s="239"/>
      <c r="G951" s="238"/>
      <c r="H951" s="231"/>
      <c r="I951" s="237"/>
      <c r="J951" s="236"/>
      <c r="K951" s="236"/>
      <c r="L951" s="236"/>
      <c r="M951" s="236"/>
      <c r="N951" s="236"/>
      <c r="O951" s="236"/>
      <c r="P951" s="236"/>
      <c r="Q951" s="236"/>
      <c r="R951" s="236"/>
      <c r="S951" s="236"/>
      <c r="T951" s="236"/>
      <c r="U951" s="236"/>
      <c r="V951" s="236"/>
      <c r="W951" s="236"/>
      <c r="X951" s="236"/>
      <c r="Y951" s="236"/>
      <c r="Z951" s="236"/>
      <c r="AA951" s="236"/>
      <c r="AB951" s="236"/>
      <c r="AC951" s="236"/>
      <c r="AD951" s="236"/>
      <c r="AE951" s="236"/>
      <c r="AF951" s="236"/>
      <c r="AG951" s="236"/>
      <c r="AH951" s="236"/>
      <c r="AI951" s="236"/>
      <c r="AJ951" s="236"/>
      <c r="AK951" s="236"/>
      <c r="AL951" s="236"/>
      <c r="AM951" s="236"/>
      <c r="AN951" s="236"/>
      <c r="AO951" s="236"/>
      <c r="AP951" s="236"/>
      <c r="AQ951" s="236"/>
      <c r="AR951" s="236"/>
      <c r="AS951" s="177">
        <f t="shared" si="17"/>
        <v>0</v>
      </c>
      <c r="AT951" s="172"/>
      <c r="AU951" s="173"/>
      <c r="AV951" s="173"/>
      <c r="AW951" s="173"/>
      <c r="AX951" s="172"/>
      <c r="AY951" s="172"/>
      <c r="AZ951" s="172"/>
      <c r="BA951" s="172"/>
      <c r="BB951" s="172"/>
      <c r="BC951" s="172"/>
      <c r="BD951" s="172"/>
      <c r="BE951" s="172"/>
      <c r="BF951" s="172"/>
      <c r="BG951" s="172"/>
      <c r="BH951" s="172"/>
      <c r="BI951" s="172"/>
      <c r="BJ951" s="172"/>
      <c r="BK951" s="172"/>
      <c r="BL951" s="172"/>
      <c r="BM951" s="172"/>
      <c r="BN951" s="172"/>
      <c r="BO951" s="172"/>
      <c r="BP951" s="172"/>
      <c r="BQ951" s="172"/>
      <c r="BR951" s="172"/>
      <c r="BS951" s="172"/>
      <c r="BT951" s="172"/>
      <c r="BU951" s="172"/>
      <c r="BV951" s="172"/>
      <c r="BW951" s="172"/>
      <c r="BX951" s="172"/>
      <c r="BY951" s="172"/>
      <c r="BZ951" s="172"/>
      <c r="CA951" s="172"/>
      <c r="CB951" s="172"/>
      <c r="CC951" s="172"/>
      <c r="CD951" s="172"/>
      <c r="CE951" s="172"/>
      <c r="CF951" s="172"/>
      <c r="CG951" s="172"/>
      <c r="CH951" s="172"/>
      <c r="CI951" s="172"/>
      <c r="CJ951" s="172"/>
      <c r="CK951" s="172"/>
      <c r="CL951" s="172"/>
      <c r="CM951" s="172"/>
      <c r="CN951" s="172"/>
      <c r="CO951" s="172"/>
      <c r="CP951" s="172"/>
      <c r="CQ951" s="172"/>
      <c r="CR951" s="172"/>
      <c r="CS951" s="172"/>
      <c r="CT951" s="172"/>
      <c r="CU951" s="172"/>
      <c r="CV951" s="172"/>
      <c r="CW951" s="172"/>
      <c r="CX951" s="172"/>
      <c r="CY951" s="172"/>
      <c r="CZ951" s="172"/>
      <c r="DA951" s="172"/>
      <c r="DB951" s="172"/>
      <c r="DC951" s="172"/>
      <c r="DD951" s="172"/>
      <c r="DE951" s="172"/>
      <c r="DF951" s="172"/>
      <c r="DG951" s="172"/>
      <c r="DH951" s="172"/>
      <c r="DI951" s="172"/>
    </row>
    <row r="952" spans="1:113" hidden="1">
      <c r="A952" s="178" t="s">
        <v>1196</v>
      </c>
      <c r="B952" s="243"/>
      <c r="C952" s="242"/>
      <c r="D952" s="241"/>
      <c r="E952" s="240"/>
      <c r="F952" s="239"/>
      <c r="G952" s="238"/>
      <c r="H952" s="231"/>
      <c r="I952" s="237"/>
      <c r="J952" s="236"/>
      <c r="K952" s="236"/>
      <c r="L952" s="236"/>
      <c r="M952" s="236"/>
      <c r="N952" s="236"/>
      <c r="O952" s="236"/>
      <c r="P952" s="236"/>
      <c r="Q952" s="236"/>
      <c r="R952" s="236"/>
      <c r="S952" s="236"/>
      <c r="T952" s="236"/>
      <c r="U952" s="236"/>
      <c r="V952" s="236"/>
      <c r="W952" s="236"/>
      <c r="X952" s="236"/>
      <c r="Y952" s="236"/>
      <c r="Z952" s="236"/>
      <c r="AA952" s="236"/>
      <c r="AB952" s="236"/>
      <c r="AC952" s="236"/>
      <c r="AD952" s="236"/>
      <c r="AE952" s="236"/>
      <c r="AF952" s="236"/>
      <c r="AG952" s="236"/>
      <c r="AH952" s="236"/>
      <c r="AI952" s="236"/>
      <c r="AJ952" s="236"/>
      <c r="AK952" s="236"/>
      <c r="AL952" s="236"/>
      <c r="AM952" s="236"/>
      <c r="AN952" s="236"/>
      <c r="AO952" s="236"/>
      <c r="AP952" s="236"/>
      <c r="AQ952" s="236"/>
      <c r="AR952" s="236"/>
      <c r="AS952" s="177">
        <f t="shared" si="17"/>
        <v>0</v>
      </c>
    </row>
    <row r="953" spans="1:113" s="225" customFormat="1" hidden="1">
      <c r="A953" s="178" t="s">
        <v>1197</v>
      </c>
      <c r="B953" s="243"/>
      <c r="C953" s="242"/>
      <c r="D953" s="241"/>
      <c r="E953" s="240"/>
      <c r="F953" s="239"/>
      <c r="G953" s="238"/>
      <c r="H953" s="231"/>
      <c r="I953" s="237"/>
      <c r="J953" s="236"/>
      <c r="K953" s="236"/>
      <c r="L953" s="236"/>
      <c r="M953" s="236"/>
      <c r="N953" s="236"/>
      <c r="O953" s="236"/>
      <c r="P953" s="236"/>
      <c r="Q953" s="236"/>
      <c r="R953" s="236"/>
      <c r="S953" s="236"/>
      <c r="T953" s="236"/>
      <c r="U953" s="236"/>
      <c r="V953" s="236"/>
      <c r="W953" s="236"/>
      <c r="X953" s="236"/>
      <c r="Y953" s="236"/>
      <c r="Z953" s="236"/>
      <c r="AA953" s="236"/>
      <c r="AB953" s="236"/>
      <c r="AC953" s="236"/>
      <c r="AD953" s="236"/>
      <c r="AE953" s="236"/>
      <c r="AF953" s="236"/>
      <c r="AG953" s="236"/>
      <c r="AH953" s="236"/>
      <c r="AI953" s="236"/>
      <c r="AJ953" s="236"/>
      <c r="AK953" s="236"/>
      <c r="AL953" s="236"/>
      <c r="AM953" s="236"/>
      <c r="AN953" s="236"/>
      <c r="AO953" s="236"/>
      <c r="AP953" s="236"/>
      <c r="AQ953" s="236"/>
      <c r="AR953" s="236"/>
      <c r="AS953" s="177">
        <f t="shared" si="17"/>
        <v>0</v>
      </c>
      <c r="AT953" s="172"/>
      <c r="AU953" s="173"/>
      <c r="AV953" s="173"/>
      <c r="AW953" s="173"/>
      <c r="AX953" s="172"/>
      <c r="AY953" s="172"/>
      <c r="AZ953" s="172"/>
      <c r="BA953" s="172"/>
      <c r="BB953" s="172"/>
      <c r="BC953" s="172"/>
      <c r="BD953" s="172"/>
      <c r="BE953" s="172"/>
      <c r="BF953" s="172"/>
      <c r="BG953" s="172"/>
      <c r="BH953" s="172"/>
      <c r="BI953" s="172"/>
      <c r="BJ953" s="172"/>
      <c r="BK953" s="172"/>
      <c r="BL953" s="172"/>
      <c r="BM953" s="172"/>
      <c r="BN953" s="172"/>
      <c r="BO953" s="172"/>
      <c r="BP953" s="172"/>
      <c r="BQ953" s="172"/>
      <c r="BR953" s="172"/>
      <c r="BS953" s="172"/>
      <c r="BT953" s="172"/>
      <c r="BU953" s="172"/>
      <c r="BV953" s="172"/>
      <c r="BW953" s="172"/>
      <c r="BX953" s="172"/>
      <c r="BY953" s="172"/>
      <c r="BZ953" s="172"/>
      <c r="CA953" s="172"/>
      <c r="CB953" s="172"/>
      <c r="CC953" s="172"/>
      <c r="CD953" s="172"/>
      <c r="CE953" s="172"/>
      <c r="CF953" s="172"/>
      <c r="CG953" s="172"/>
      <c r="CH953" s="172"/>
      <c r="CI953" s="172"/>
      <c r="CJ953" s="172"/>
      <c r="CK953" s="172"/>
      <c r="CL953" s="172"/>
      <c r="CM953" s="172"/>
      <c r="CN953" s="172"/>
      <c r="CO953" s="172"/>
      <c r="CP953" s="172"/>
      <c r="CQ953" s="172"/>
      <c r="CR953" s="172"/>
      <c r="CS953" s="172"/>
      <c r="CT953" s="172"/>
      <c r="CU953" s="172"/>
      <c r="CV953" s="172"/>
      <c r="CW953" s="172"/>
      <c r="CX953" s="172"/>
      <c r="CY953" s="172"/>
      <c r="CZ953" s="172"/>
      <c r="DA953" s="172"/>
      <c r="DB953" s="172"/>
      <c r="DC953" s="172"/>
      <c r="DD953" s="172"/>
      <c r="DE953" s="172"/>
      <c r="DF953" s="172"/>
      <c r="DG953" s="172"/>
      <c r="DH953" s="172"/>
      <c r="DI953" s="172"/>
    </row>
    <row r="954" spans="1:113" s="225" customFormat="1" hidden="1">
      <c r="A954" s="178" t="s">
        <v>1198</v>
      </c>
      <c r="B954" s="243"/>
      <c r="C954" s="242"/>
      <c r="D954" s="241"/>
      <c r="E954" s="240"/>
      <c r="F954" s="239"/>
      <c r="G954" s="238"/>
      <c r="H954" s="231"/>
      <c r="I954" s="237"/>
      <c r="J954" s="236"/>
      <c r="K954" s="236"/>
      <c r="L954" s="236"/>
      <c r="M954" s="236"/>
      <c r="N954" s="236"/>
      <c r="O954" s="236"/>
      <c r="P954" s="236"/>
      <c r="Q954" s="236"/>
      <c r="R954" s="236"/>
      <c r="S954" s="236"/>
      <c r="T954" s="236"/>
      <c r="U954" s="236"/>
      <c r="V954" s="236"/>
      <c r="W954" s="236"/>
      <c r="X954" s="236"/>
      <c r="Y954" s="236"/>
      <c r="Z954" s="236"/>
      <c r="AA954" s="236"/>
      <c r="AB954" s="236"/>
      <c r="AC954" s="236"/>
      <c r="AD954" s="236"/>
      <c r="AE954" s="236"/>
      <c r="AF954" s="236"/>
      <c r="AG954" s="236"/>
      <c r="AH954" s="236"/>
      <c r="AI954" s="236"/>
      <c r="AJ954" s="236"/>
      <c r="AK954" s="236"/>
      <c r="AL954" s="236"/>
      <c r="AM954" s="236"/>
      <c r="AN954" s="236"/>
      <c r="AO954" s="236"/>
      <c r="AP954" s="236"/>
      <c r="AQ954" s="236"/>
      <c r="AR954" s="236"/>
      <c r="AS954" s="177">
        <f t="shared" si="17"/>
        <v>0</v>
      </c>
      <c r="AT954" s="172"/>
      <c r="AU954" s="173"/>
      <c r="AV954" s="173"/>
      <c r="AW954" s="173"/>
      <c r="AX954" s="172"/>
      <c r="AY954" s="172"/>
      <c r="AZ954" s="172"/>
      <c r="BA954" s="172"/>
      <c r="BB954" s="172"/>
      <c r="BC954" s="172"/>
      <c r="BD954" s="172"/>
      <c r="BE954" s="172"/>
      <c r="BF954" s="172"/>
      <c r="BG954" s="172"/>
      <c r="BH954" s="172"/>
      <c r="BI954" s="172"/>
      <c r="BJ954" s="172"/>
      <c r="BK954" s="172"/>
      <c r="BL954" s="172"/>
      <c r="BM954" s="172"/>
      <c r="BN954" s="172"/>
      <c r="BO954" s="172"/>
      <c r="BP954" s="172"/>
      <c r="BQ954" s="172"/>
      <c r="BR954" s="172"/>
      <c r="BS954" s="172"/>
      <c r="BT954" s="172"/>
      <c r="BU954" s="172"/>
      <c r="BV954" s="172"/>
      <c r="BW954" s="172"/>
      <c r="BX954" s="172"/>
      <c r="BY954" s="172"/>
      <c r="BZ954" s="172"/>
      <c r="CA954" s="172"/>
      <c r="CB954" s="172"/>
      <c r="CC954" s="172"/>
      <c r="CD954" s="172"/>
      <c r="CE954" s="172"/>
      <c r="CF954" s="172"/>
      <c r="CG954" s="172"/>
      <c r="CH954" s="172"/>
      <c r="CI954" s="172"/>
      <c r="CJ954" s="172"/>
      <c r="CK954" s="172"/>
      <c r="CL954" s="172"/>
      <c r="CM954" s="172"/>
      <c r="CN954" s="172"/>
      <c r="CO954" s="172"/>
      <c r="CP954" s="172"/>
      <c r="CQ954" s="172"/>
      <c r="CR954" s="172"/>
      <c r="CS954" s="172"/>
      <c r="CT954" s="172"/>
      <c r="CU954" s="172"/>
      <c r="CV954" s="172"/>
      <c r="CW954" s="172"/>
      <c r="CX954" s="172"/>
      <c r="CY954" s="172"/>
      <c r="CZ954" s="172"/>
      <c r="DA954" s="172"/>
      <c r="DB954" s="172"/>
      <c r="DC954" s="172"/>
      <c r="DD954" s="172"/>
      <c r="DE954" s="172"/>
      <c r="DF954" s="172"/>
      <c r="DG954" s="172"/>
      <c r="DH954" s="172"/>
      <c r="DI954" s="172"/>
    </row>
    <row r="955" spans="1:113" s="225" customFormat="1" hidden="1">
      <c r="A955" s="178" t="s">
        <v>1199</v>
      </c>
      <c r="B955" s="243"/>
      <c r="C955" s="242"/>
      <c r="D955" s="241"/>
      <c r="E955" s="240"/>
      <c r="F955" s="239"/>
      <c r="G955" s="238"/>
      <c r="H955" s="231"/>
      <c r="I955" s="237"/>
      <c r="J955" s="236"/>
      <c r="K955" s="236"/>
      <c r="L955" s="236"/>
      <c r="M955" s="236"/>
      <c r="N955" s="236"/>
      <c r="O955" s="236"/>
      <c r="P955" s="236"/>
      <c r="Q955" s="236"/>
      <c r="R955" s="236"/>
      <c r="S955" s="236"/>
      <c r="T955" s="236"/>
      <c r="U955" s="236"/>
      <c r="V955" s="236"/>
      <c r="W955" s="236"/>
      <c r="X955" s="236"/>
      <c r="Y955" s="236"/>
      <c r="Z955" s="236"/>
      <c r="AA955" s="236"/>
      <c r="AB955" s="236"/>
      <c r="AC955" s="236"/>
      <c r="AD955" s="236"/>
      <c r="AE955" s="236"/>
      <c r="AF955" s="236"/>
      <c r="AG955" s="236"/>
      <c r="AH955" s="236"/>
      <c r="AI955" s="236"/>
      <c r="AJ955" s="236"/>
      <c r="AK955" s="236"/>
      <c r="AL955" s="236"/>
      <c r="AM955" s="236"/>
      <c r="AN955" s="236"/>
      <c r="AO955" s="236"/>
      <c r="AP955" s="236"/>
      <c r="AQ955" s="236"/>
      <c r="AR955" s="236"/>
      <c r="AS955" s="177">
        <f t="shared" si="17"/>
        <v>0</v>
      </c>
      <c r="AT955" s="172"/>
      <c r="AU955" s="173"/>
      <c r="AV955" s="173"/>
      <c r="AW955" s="173"/>
      <c r="AX955" s="172"/>
      <c r="AY955" s="172"/>
      <c r="AZ955" s="172"/>
      <c r="BA955" s="172"/>
      <c r="BB955" s="172"/>
      <c r="BC955" s="172"/>
      <c r="BD955" s="172"/>
      <c r="BE955" s="172"/>
      <c r="BF955" s="172"/>
      <c r="BG955" s="172"/>
      <c r="BH955" s="172"/>
      <c r="BI955" s="172"/>
      <c r="BJ955" s="172"/>
      <c r="BK955" s="172"/>
      <c r="BL955" s="172"/>
      <c r="BM955" s="172"/>
      <c r="BN955" s="172"/>
      <c r="BO955" s="172"/>
      <c r="BP955" s="172"/>
      <c r="BQ955" s="172"/>
      <c r="BR955" s="172"/>
      <c r="BS955" s="172"/>
      <c r="BT955" s="172"/>
      <c r="BU955" s="172"/>
      <c r="BV955" s="172"/>
      <c r="BW955" s="172"/>
      <c r="BX955" s="172"/>
      <c r="BY955" s="172"/>
      <c r="BZ955" s="172"/>
      <c r="CA955" s="172"/>
      <c r="CB955" s="172"/>
      <c r="CC955" s="172"/>
      <c r="CD955" s="172"/>
      <c r="CE955" s="172"/>
      <c r="CF955" s="172"/>
      <c r="CG955" s="172"/>
      <c r="CH955" s="172"/>
      <c r="CI955" s="172"/>
      <c r="CJ955" s="172"/>
      <c r="CK955" s="172"/>
      <c r="CL955" s="172"/>
      <c r="CM955" s="172"/>
      <c r="CN955" s="172"/>
      <c r="CO955" s="172"/>
      <c r="CP955" s="172"/>
      <c r="CQ955" s="172"/>
      <c r="CR955" s="172"/>
      <c r="CS955" s="172"/>
      <c r="CT955" s="172"/>
      <c r="CU955" s="172"/>
      <c r="CV955" s="172"/>
      <c r="CW955" s="172"/>
      <c r="CX955" s="172"/>
      <c r="CY955" s="172"/>
      <c r="CZ955" s="172"/>
      <c r="DA955" s="172"/>
      <c r="DB955" s="172"/>
      <c r="DC955" s="172"/>
      <c r="DD955" s="172"/>
      <c r="DE955" s="172"/>
      <c r="DF955" s="172"/>
      <c r="DG955" s="172"/>
      <c r="DH955" s="172"/>
      <c r="DI955" s="172"/>
    </row>
    <row r="956" spans="1:113" s="225" customFormat="1" hidden="1">
      <c r="A956" s="178" t="s">
        <v>1200</v>
      </c>
      <c r="B956" s="243"/>
      <c r="C956" s="242"/>
      <c r="D956" s="241"/>
      <c r="E956" s="240"/>
      <c r="F956" s="239"/>
      <c r="G956" s="238"/>
      <c r="H956" s="231"/>
      <c r="I956" s="237"/>
      <c r="J956" s="236"/>
      <c r="K956" s="236"/>
      <c r="L956" s="236"/>
      <c r="M956" s="236"/>
      <c r="N956" s="236"/>
      <c r="O956" s="236"/>
      <c r="P956" s="236"/>
      <c r="Q956" s="236"/>
      <c r="R956" s="236"/>
      <c r="S956" s="236"/>
      <c r="T956" s="236"/>
      <c r="U956" s="236"/>
      <c r="V956" s="236"/>
      <c r="W956" s="236"/>
      <c r="X956" s="236"/>
      <c r="Y956" s="236"/>
      <c r="Z956" s="236"/>
      <c r="AA956" s="236"/>
      <c r="AB956" s="236"/>
      <c r="AC956" s="236"/>
      <c r="AD956" s="236"/>
      <c r="AE956" s="236"/>
      <c r="AF956" s="236"/>
      <c r="AG956" s="236"/>
      <c r="AH956" s="236"/>
      <c r="AI956" s="236"/>
      <c r="AJ956" s="236"/>
      <c r="AK956" s="236"/>
      <c r="AL956" s="236"/>
      <c r="AM956" s="236"/>
      <c r="AN956" s="236"/>
      <c r="AO956" s="236"/>
      <c r="AP956" s="236"/>
      <c r="AQ956" s="236"/>
      <c r="AR956" s="236"/>
      <c r="AS956" s="177">
        <f t="shared" si="17"/>
        <v>0</v>
      </c>
      <c r="AT956" s="172"/>
      <c r="AU956" s="173"/>
      <c r="AV956" s="173"/>
      <c r="AW956" s="173"/>
      <c r="AX956" s="172"/>
      <c r="AY956" s="172"/>
      <c r="AZ956" s="172"/>
      <c r="BA956" s="172"/>
      <c r="BB956" s="172"/>
      <c r="BC956" s="172"/>
      <c r="BD956" s="172"/>
      <c r="BE956" s="172"/>
      <c r="BF956" s="172"/>
      <c r="BG956" s="172"/>
      <c r="BH956" s="172"/>
      <c r="BI956" s="172"/>
      <c r="BJ956" s="172"/>
      <c r="BK956" s="172"/>
      <c r="BL956" s="172"/>
      <c r="BM956" s="172"/>
      <c r="BN956" s="172"/>
      <c r="BO956" s="172"/>
      <c r="BP956" s="172"/>
      <c r="BQ956" s="172"/>
      <c r="BR956" s="172"/>
      <c r="BS956" s="172"/>
      <c r="BT956" s="172"/>
      <c r="BU956" s="172"/>
      <c r="BV956" s="172"/>
      <c r="BW956" s="172"/>
      <c r="BX956" s="172"/>
      <c r="BY956" s="172"/>
      <c r="BZ956" s="172"/>
      <c r="CA956" s="172"/>
      <c r="CB956" s="172"/>
      <c r="CC956" s="172"/>
      <c r="CD956" s="172"/>
      <c r="CE956" s="172"/>
      <c r="CF956" s="172"/>
      <c r="CG956" s="172"/>
      <c r="CH956" s="172"/>
      <c r="CI956" s="172"/>
      <c r="CJ956" s="172"/>
      <c r="CK956" s="172"/>
      <c r="CL956" s="172"/>
      <c r="CM956" s="172"/>
      <c r="CN956" s="172"/>
      <c r="CO956" s="172"/>
      <c r="CP956" s="172"/>
      <c r="CQ956" s="172"/>
      <c r="CR956" s="172"/>
      <c r="CS956" s="172"/>
      <c r="CT956" s="172"/>
      <c r="CU956" s="172"/>
      <c r="CV956" s="172"/>
      <c r="CW956" s="172"/>
      <c r="CX956" s="172"/>
      <c r="CY956" s="172"/>
      <c r="CZ956" s="172"/>
      <c r="DA956" s="172"/>
      <c r="DB956" s="172"/>
      <c r="DC956" s="172"/>
      <c r="DD956" s="172"/>
      <c r="DE956" s="172"/>
      <c r="DF956" s="172"/>
      <c r="DG956" s="172"/>
      <c r="DH956" s="172"/>
      <c r="DI956" s="172"/>
    </row>
    <row r="957" spans="1:113" s="225" customFormat="1" hidden="1">
      <c r="A957" s="178" t="s">
        <v>1201</v>
      </c>
      <c r="B957" s="243"/>
      <c r="C957" s="242"/>
      <c r="D957" s="241"/>
      <c r="E957" s="240"/>
      <c r="F957" s="239"/>
      <c r="G957" s="238"/>
      <c r="H957" s="231"/>
      <c r="I957" s="237"/>
      <c r="J957" s="236"/>
      <c r="K957" s="236"/>
      <c r="L957" s="236"/>
      <c r="M957" s="236"/>
      <c r="N957" s="236"/>
      <c r="O957" s="236"/>
      <c r="P957" s="236"/>
      <c r="Q957" s="236"/>
      <c r="R957" s="236"/>
      <c r="S957" s="236"/>
      <c r="T957" s="236"/>
      <c r="U957" s="236"/>
      <c r="V957" s="236"/>
      <c r="W957" s="236"/>
      <c r="X957" s="236"/>
      <c r="Y957" s="236"/>
      <c r="Z957" s="236"/>
      <c r="AA957" s="236"/>
      <c r="AB957" s="236"/>
      <c r="AC957" s="236"/>
      <c r="AD957" s="236"/>
      <c r="AE957" s="236"/>
      <c r="AF957" s="236"/>
      <c r="AG957" s="236"/>
      <c r="AH957" s="236"/>
      <c r="AI957" s="236"/>
      <c r="AJ957" s="236"/>
      <c r="AK957" s="236"/>
      <c r="AL957" s="236"/>
      <c r="AM957" s="236"/>
      <c r="AN957" s="236"/>
      <c r="AO957" s="236"/>
      <c r="AP957" s="236"/>
      <c r="AQ957" s="236"/>
      <c r="AR957" s="236"/>
      <c r="AS957" s="177">
        <f t="shared" si="17"/>
        <v>0</v>
      </c>
      <c r="AT957" s="172"/>
      <c r="AU957" s="173"/>
      <c r="AV957" s="173"/>
      <c r="AW957" s="173"/>
      <c r="AX957" s="172"/>
      <c r="AY957" s="172"/>
      <c r="AZ957" s="172"/>
      <c r="BA957" s="172"/>
      <c r="BB957" s="172"/>
      <c r="BC957" s="172"/>
      <c r="BD957" s="172"/>
      <c r="BE957" s="172"/>
      <c r="BF957" s="172"/>
      <c r="BG957" s="172"/>
      <c r="BH957" s="172"/>
      <c r="BI957" s="172"/>
      <c r="BJ957" s="172"/>
      <c r="BK957" s="172"/>
      <c r="BL957" s="172"/>
      <c r="BM957" s="172"/>
      <c r="BN957" s="172"/>
      <c r="BO957" s="172"/>
      <c r="BP957" s="172"/>
      <c r="BQ957" s="172"/>
      <c r="BR957" s="172"/>
      <c r="BS957" s="172"/>
      <c r="BT957" s="172"/>
      <c r="BU957" s="172"/>
      <c r="BV957" s="172"/>
      <c r="BW957" s="172"/>
      <c r="BX957" s="172"/>
      <c r="BY957" s="172"/>
      <c r="BZ957" s="172"/>
      <c r="CA957" s="172"/>
      <c r="CB957" s="172"/>
      <c r="CC957" s="172"/>
      <c r="CD957" s="172"/>
      <c r="CE957" s="172"/>
      <c r="CF957" s="172"/>
      <c r="CG957" s="172"/>
      <c r="CH957" s="172"/>
      <c r="CI957" s="172"/>
      <c r="CJ957" s="172"/>
      <c r="CK957" s="172"/>
      <c r="CL957" s="172"/>
      <c r="CM957" s="172"/>
      <c r="CN957" s="172"/>
      <c r="CO957" s="172"/>
      <c r="CP957" s="172"/>
      <c r="CQ957" s="172"/>
      <c r="CR957" s="172"/>
      <c r="CS957" s="172"/>
      <c r="CT957" s="172"/>
      <c r="CU957" s="172"/>
      <c r="CV957" s="172"/>
      <c r="CW957" s="172"/>
      <c r="CX957" s="172"/>
      <c r="CY957" s="172"/>
      <c r="CZ957" s="172"/>
      <c r="DA957" s="172"/>
      <c r="DB957" s="172"/>
      <c r="DC957" s="172"/>
      <c r="DD957" s="172"/>
      <c r="DE957" s="172"/>
      <c r="DF957" s="172"/>
      <c r="DG957" s="172"/>
      <c r="DH957" s="172"/>
      <c r="DI957" s="172"/>
    </row>
    <row r="958" spans="1:113" s="225" customFormat="1" hidden="1">
      <c r="A958" s="178" t="s">
        <v>1202</v>
      </c>
      <c r="B958" s="243"/>
      <c r="C958" s="242"/>
      <c r="D958" s="241"/>
      <c r="E958" s="240"/>
      <c r="F958" s="239"/>
      <c r="G958" s="238"/>
      <c r="H958" s="231"/>
      <c r="I958" s="237"/>
      <c r="J958" s="236"/>
      <c r="K958" s="236"/>
      <c r="L958" s="236"/>
      <c r="M958" s="236"/>
      <c r="N958" s="236"/>
      <c r="O958" s="236"/>
      <c r="P958" s="236"/>
      <c r="Q958" s="236"/>
      <c r="R958" s="236"/>
      <c r="S958" s="236"/>
      <c r="T958" s="236"/>
      <c r="U958" s="236"/>
      <c r="V958" s="236"/>
      <c r="W958" s="236"/>
      <c r="X958" s="236"/>
      <c r="Y958" s="236"/>
      <c r="Z958" s="236"/>
      <c r="AA958" s="236"/>
      <c r="AB958" s="236"/>
      <c r="AC958" s="236"/>
      <c r="AD958" s="236"/>
      <c r="AE958" s="236"/>
      <c r="AF958" s="236"/>
      <c r="AG958" s="236"/>
      <c r="AH958" s="236"/>
      <c r="AI958" s="236"/>
      <c r="AJ958" s="236"/>
      <c r="AK958" s="236"/>
      <c r="AL958" s="236"/>
      <c r="AM958" s="236"/>
      <c r="AN958" s="236"/>
      <c r="AO958" s="236"/>
      <c r="AP958" s="236"/>
      <c r="AQ958" s="236"/>
      <c r="AR958" s="236"/>
      <c r="AS958" s="177">
        <f t="shared" si="17"/>
        <v>0</v>
      </c>
      <c r="AT958" s="172"/>
      <c r="AU958" s="173"/>
      <c r="AV958" s="173"/>
      <c r="AW958" s="173"/>
      <c r="AX958" s="172"/>
      <c r="AY958" s="172"/>
      <c r="AZ958" s="172"/>
      <c r="BA958" s="172"/>
      <c r="BB958" s="172"/>
      <c r="BC958" s="172"/>
      <c r="BD958" s="172"/>
      <c r="BE958" s="172"/>
      <c r="BF958" s="172"/>
      <c r="BG958" s="172"/>
      <c r="BH958" s="172"/>
      <c r="BI958" s="172"/>
      <c r="BJ958" s="172"/>
      <c r="BK958" s="172"/>
      <c r="BL958" s="172"/>
      <c r="BM958" s="172"/>
      <c r="BN958" s="172"/>
      <c r="BO958" s="172"/>
      <c r="BP958" s="172"/>
      <c r="BQ958" s="172"/>
      <c r="BR958" s="172"/>
      <c r="BS958" s="172"/>
      <c r="BT958" s="172"/>
      <c r="BU958" s="172"/>
      <c r="BV958" s="172"/>
      <c r="BW958" s="172"/>
      <c r="BX958" s="172"/>
      <c r="BY958" s="172"/>
      <c r="BZ958" s="172"/>
      <c r="CA958" s="172"/>
      <c r="CB958" s="172"/>
      <c r="CC958" s="172"/>
      <c r="CD958" s="172"/>
      <c r="CE958" s="172"/>
      <c r="CF958" s="172"/>
      <c r="CG958" s="172"/>
      <c r="CH958" s="172"/>
      <c r="CI958" s="172"/>
      <c r="CJ958" s="172"/>
      <c r="CK958" s="172"/>
      <c r="CL958" s="172"/>
      <c r="CM958" s="172"/>
      <c r="CN958" s="172"/>
      <c r="CO958" s="172"/>
      <c r="CP958" s="172"/>
      <c r="CQ958" s="172"/>
      <c r="CR958" s="172"/>
      <c r="CS958" s="172"/>
      <c r="CT958" s="172"/>
      <c r="CU958" s="172"/>
      <c r="CV958" s="172"/>
      <c r="CW958" s="172"/>
      <c r="CX958" s="172"/>
      <c r="CY958" s="172"/>
      <c r="CZ958" s="172"/>
      <c r="DA958" s="172"/>
      <c r="DB958" s="172"/>
      <c r="DC958" s="172"/>
      <c r="DD958" s="172"/>
      <c r="DE958" s="172"/>
      <c r="DF958" s="172"/>
      <c r="DG958" s="172"/>
      <c r="DH958" s="172"/>
      <c r="DI958" s="172"/>
    </row>
    <row r="959" spans="1:113" hidden="1">
      <c r="A959" s="178" t="s">
        <v>1203</v>
      </c>
      <c r="B959" s="243"/>
      <c r="C959" s="242"/>
      <c r="D959" s="241"/>
      <c r="E959" s="240"/>
      <c r="F959" s="239"/>
      <c r="G959" s="238"/>
      <c r="H959" s="231"/>
      <c r="I959" s="237"/>
      <c r="J959" s="236"/>
      <c r="K959" s="236"/>
      <c r="L959" s="236"/>
      <c r="M959" s="236"/>
      <c r="N959" s="236"/>
      <c r="O959" s="236"/>
      <c r="P959" s="236"/>
      <c r="Q959" s="236"/>
      <c r="R959" s="236"/>
      <c r="S959" s="236"/>
      <c r="T959" s="236"/>
      <c r="U959" s="236"/>
      <c r="V959" s="236"/>
      <c r="W959" s="236"/>
      <c r="X959" s="236"/>
      <c r="Y959" s="236"/>
      <c r="Z959" s="236"/>
      <c r="AA959" s="236"/>
      <c r="AB959" s="236"/>
      <c r="AC959" s="236"/>
      <c r="AD959" s="236"/>
      <c r="AE959" s="236"/>
      <c r="AF959" s="236"/>
      <c r="AG959" s="236"/>
      <c r="AH959" s="236"/>
      <c r="AI959" s="236"/>
      <c r="AJ959" s="236"/>
      <c r="AK959" s="236"/>
      <c r="AL959" s="236"/>
      <c r="AM959" s="236"/>
      <c r="AN959" s="236"/>
      <c r="AO959" s="236"/>
      <c r="AP959" s="236"/>
      <c r="AQ959" s="236"/>
      <c r="AR959" s="236"/>
      <c r="AS959" s="177">
        <f t="shared" si="17"/>
        <v>0</v>
      </c>
    </row>
    <row r="960" spans="1:113" hidden="1">
      <c r="A960" s="178" t="s">
        <v>1204</v>
      </c>
      <c r="B960" s="243"/>
      <c r="C960" s="242"/>
      <c r="D960" s="241"/>
      <c r="E960" s="240"/>
      <c r="F960" s="239"/>
      <c r="G960" s="238"/>
      <c r="H960" s="231"/>
      <c r="I960" s="237"/>
      <c r="J960" s="236"/>
      <c r="K960" s="236"/>
      <c r="L960" s="236"/>
      <c r="M960" s="236"/>
      <c r="N960" s="236"/>
      <c r="O960" s="236"/>
      <c r="P960" s="236"/>
      <c r="Q960" s="236"/>
      <c r="R960" s="236"/>
      <c r="S960" s="236"/>
      <c r="T960" s="236"/>
      <c r="U960" s="236"/>
      <c r="V960" s="236"/>
      <c r="W960" s="236"/>
      <c r="X960" s="236"/>
      <c r="Y960" s="236"/>
      <c r="Z960" s="236"/>
      <c r="AA960" s="236"/>
      <c r="AB960" s="236"/>
      <c r="AC960" s="236"/>
      <c r="AD960" s="236"/>
      <c r="AE960" s="236"/>
      <c r="AF960" s="236"/>
      <c r="AG960" s="236"/>
      <c r="AH960" s="236"/>
      <c r="AI960" s="236"/>
      <c r="AJ960" s="236"/>
      <c r="AK960" s="236"/>
      <c r="AL960" s="236"/>
      <c r="AM960" s="236"/>
      <c r="AN960" s="236"/>
      <c r="AO960" s="236"/>
      <c r="AP960" s="236"/>
      <c r="AQ960" s="236"/>
      <c r="AR960" s="236"/>
      <c r="AS960" s="177">
        <f t="shared" si="17"/>
        <v>0</v>
      </c>
    </row>
    <row r="961" spans="1:113" hidden="1">
      <c r="A961" s="178" t="s">
        <v>1205</v>
      </c>
      <c r="B961" s="243"/>
      <c r="C961" s="242"/>
      <c r="D961" s="241"/>
      <c r="E961" s="240"/>
      <c r="F961" s="239"/>
      <c r="G961" s="238"/>
      <c r="H961" s="231"/>
      <c r="I961" s="237"/>
      <c r="J961" s="236"/>
      <c r="K961" s="236"/>
      <c r="L961" s="236"/>
      <c r="M961" s="236"/>
      <c r="N961" s="236"/>
      <c r="O961" s="236"/>
      <c r="P961" s="236"/>
      <c r="Q961" s="236"/>
      <c r="R961" s="236"/>
      <c r="S961" s="236"/>
      <c r="T961" s="236"/>
      <c r="U961" s="236"/>
      <c r="V961" s="236"/>
      <c r="W961" s="236"/>
      <c r="X961" s="236"/>
      <c r="Y961" s="236"/>
      <c r="Z961" s="236"/>
      <c r="AA961" s="236"/>
      <c r="AB961" s="236"/>
      <c r="AC961" s="236"/>
      <c r="AD961" s="236"/>
      <c r="AE961" s="236"/>
      <c r="AF961" s="236"/>
      <c r="AG961" s="236"/>
      <c r="AH961" s="236"/>
      <c r="AI961" s="236"/>
      <c r="AJ961" s="236"/>
      <c r="AK961" s="236"/>
      <c r="AL961" s="236"/>
      <c r="AM961" s="236"/>
      <c r="AN961" s="236"/>
      <c r="AO961" s="236"/>
      <c r="AP961" s="236"/>
      <c r="AQ961" s="236"/>
      <c r="AR961" s="236"/>
      <c r="AS961" s="177">
        <f t="shared" si="17"/>
        <v>0</v>
      </c>
    </row>
    <row r="962" spans="1:113" s="225" customFormat="1" hidden="1">
      <c r="A962" s="178" t="s">
        <v>1206</v>
      </c>
      <c r="B962" s="243"/>
      <c r="C962" s="242"/>
      <c r="D962" s="241"/>
      <c r="E962" s="240"/>
      <c r="F962" s="239"/>
      <c r="G962" s="238"/>
      <c r="H962" s="231"/>
      <c r="I962" s="237"/>
      <c r="J962" s="236"/>
      <c r="K962" s="236"/>
      <c r="L962" s="236"/>
      <c r="M962" s="236"/>
      <c r="N962" s="236"/>
      <c r="O962" s="236"/>
      <c r="P962" s="236"/>
      <c r="Q962" s="236"/>
      <c r="R962" s="236"/>
      <c r="S962" s="236"/>
      <c r="T962" s="236"/>
      <c r="U962" s="236"/>
      <c r="V962" s="236"/>
      <c r="W962" s="236"/>
      <c r="X962" s="236"/>
      <c r="Y962" s="236"/>
      <c r="Z962" s="236"/>
      <c r="AA962" s="236"/>
      <c r="AB962" s="236"/>
      <c r="AC962" s="236"/>
      <c r="AD962" s="236"/>
      <c r="AE962" s="236"/>
      <c r="AF962" s="236"/>
      <c r="AG962" s="236"/>
      <c r="AH962" s="236"/>
      <c r="AI962" s="236"/>
      <c r="AJ962" s="236"/>
      <c r="AK962" s="236"/>
      <c r="AL962" s="236"/>
      <c r="AM962" s="236"/>
      <c r="AN962" s="236"/>
      <c r="AO962" s="236"/>
      <c r="AP962" s="236"/>
      <c r="AQ962" s="236"/>
      <c r="AR962" s="236"/>
      <c r="AS962" s="177">
        <f t="shared" si="17"/>
        <v>0</v>
      </c>
      <c r="AT962" s="172"/>
      <c r="AU962" s="173"/>
      <c r="AV962" s="173"/>
      <c r="AW962" s="173"/>
      <c r="AX962" s="172"/>
      <c r="AY962" s="172"/>
      <c r="AZ962" s="172"/>
      <c r="BA962" s="172"/>
      <c r="BB962" s="172"/>
      <c r="BC962" s="172"/>
      <c r="BD962" s="172"/>
      <c r="BE962" s="172"/>
      <c r="BF962" s="172"/>
      <c r="BG962" s="172"/>
      <c r="BH962" s="172"/>
      <c r="BI962" s="172"/>
      <c r="BJ962" s="172"/>
      <c r="BK962" s="172"/>
      <c r="BL962" s="172"/>
      <c r="BM962" s="172"/>
      <c r="BN962" s="172"/>
      <c r="BO962" s="172"/>
      <c r="BP962" s="172"/>
      <c r="BQ962" s="172"/>
      <c r="BR962" s="172"/>
      <c r="BS962" s="172"/>
      <c r="BT962" s="172"/>
      <c r="BU962" s="172"/>
      <c r="BV962" s="172"/>
      <c r="BW962" s="172"/>
      <c r="BX962" s="172"/>
      <c r="BY962" s="172"/>
      <c r="BZ962" s="172"/>
      <c r="CA962" s="172"/>
      <c r="CB962" s="172"/>
      <c r="CC962" s="172"/>
      <c r="CD962" s="172"/>
      <c r="CE962" s="172"/>
      <c r="CF962" s="172"/>
      <c r="CG962" s="172"/>
      <c r="CH962" s="172"/>
      <c r="CI962" s="172"/>
      <c r="CJ962" s="172"/>
      <c r="CK962" s="172"/>
      <c r="CL962" s="172"/>
      <c r="CM962" s="172"/>
      <c r="CN962" s="172"/>
      <c r="CO962" s="172"/>
      <c r="CP962" s="172"/>
      <c r="CQ962" s="172"/>
      <c r="CR962" s="172"/>
      <c r="CS962" s="172"/>
      <c r="CT962" s="172"/>
      <c r="CU962" s="172"/>
      <c r="CV962" s="172"/>
      <c r="CW962" s="172"/>
      <c r="CX962" s="172"/>
      <c r="CY962" s="172"/>
      <c r="CZ962" s="172"/>
      <c r="DA962" s="172"/>
      <c r="DB962" s="172"/>
      <c r="DC962" s="172"/>
      <c r="DD962" s="172"/>
      <c r="DE962" s="172"/>
      <c r="DF962" s="172"/>
      <c r="DG962" s="172"/>
      <c r="DH962" s="172"/>
      <c r="DI962" s="172"/>
    </row>
    <row r="963" spans="1:113" s="225" customFormat="1" hidden="1">
      <c r="A963" s="178" t="s">
        <v>1207</v>
      </c>
      <c r="B963" s="243"/>
      <c r="C963" s="242"/>
      <c r="D963" s="241"/>
      <c r="E963" s="240"/>
      <c r="F963" s="239"/>
      <c r="G963" s="238"/>
      <c r="H963" s="231"/>
      <c r="I963" s="237"/>
      <c r="J963" s="236"/>
      <c r="K963" s="236"/>
      <c r="L963" s="236"/>
      <c r="M963" s="236"/>
      <c r="N963" s="236"/>
      <c r="O963" s="236"/>
      <c r="P963" s="236"/>
      <c r="Q963" s="236"/>
      <c r="R963" s="236"/>
      <c r="S963" s="236"/>
      <c r="T963" s="236"/>
      <c r="U963" s="236"/>
      <c r="V963" s="236"/>
      <c r="W963" s="236"/>
      <c r="X963" s="236"/>
      <c r="Y963" s="236"/>
      <c r="Z963" s="236"/>
      <c r="AA963" s="236"/>
      <c r="AB963" s="236"/>
      <c r="AC963" s="236"/>
      <c r="AD963" s="236"/>
      <c r="AE963" s="236"/>
      <c r="AF963" s="236"/>
      <c r="AG963" s="236"/>
      <c r="AH963" s="236"/>
      <c r="AI963" s="236"/>
      <c r="AJ963" s="236"/>
      <c r="AK963" s="236"/>
      <c r="AL963" s="236"/>
      <c r="AM963" s="236"/>
      <c r="AN963" s="236"/>
      <c r="AO963" s="236"/>
      <c r="AP963" s="236"/>
      <c r="AQ963" s="236"/>
      <c r="AR963" s="236"/>
      <c r="AS963" s="177">
        <f t="shared" si="17"/>
        <v>0</v>
      </c>
      <c r="AT963" s="172"/>
      <c r="AU963" s="173"/>
      <c r="AV963" s="173"/>
      <c r="AW963" s="173"/>
      <c r="AX963" s="172"/>
      <c r="AY963" s="172"/>
      <c r="AZ963" s="172"/>
      <c r="BA963" s="172"/>
      <c r="BB963" s="172"/>
      <c r="BC963" s="172"/>
      <c r="BD963" s="172"/>
      <c r="BE963" s="172"/>
      <c r="BF963" s="172"/>
      <c r="BG963" s="172"/>
      <c r="BH963" s="172"/>
      <c r="BI963" s="172"/>
      <c r="BJ963" s="172"/>
      <c r="BK963" s="172"/>
      <c r="BL963" s="172"/>
      <c r="BM963" s="172"/>
      <c r="BN963" s="172"/>
      <c r="BO963" s="172"/>
      <c r="BP963" s="172"/>
      <c r="BQ963" s="172"/>
      <c r="BR963" s="172"/>
      <c r="BS963" s="172"/>
      <c r="BT963" s="172"/>
      <c r="BU963" s="172"/>
      <c r="BV963" s="172"/>
      <c r="BW963" s="172"/>
      <c r="BX963" s="172"/>
      <c r="BY963" s="172"/>
      <c r="BZ963" s="172"/>
      <c r="CA963" s="172"/>
      <c r="CB963" s="172"/>
      <c r="CC963" s="172"/>
      <c r="CD963" s="172"/>
      <c r="CE963" s="172"/>
      <c r="CF963" s="172"/>
      <c r="CG963" s="172"/>
      <c r="CH963" s="172"/>
      <c r="CI963" s="172"/>
      <c r="CJ963" s="172"/>
      <c r="CK963" s="172"/>
      <c r="CL963" s="172"/>
      <c r="CM963" s="172"/>
      <c r="CN963" s="172"/>
      <c r="CO963" s="172"/>
      <c r="CP963" s="172"/>
      <c r="CQ963" s="172"/>
      <c r="CR963" s="172"/>
      <c r="CS963" s="172"/>
      <c r="CT963" s="172"/>
      <c r="CU963" s="172"/>
      <c r="CV963" s="172"/>
      <c r="CW963" s="172"/>
      <c r="CX963" s="172"/>
      <c r="CY963" s="172"/>
      <c r="CZ963" s="172"/>
      <c r="DA963" s="172"/>
      <c r="DB963" s="172"/>
      <c r="DC963" s="172"/>
      <c r="DD963" s="172"/>
      <c r="DE963" s="172"/>
      <c r="DF963" s="172"/>
      <c r="DG963" s="172"/>
      <c r="DH963" s="172"/>
      <c r="DI963" s="172"/>
    </row>
    <row r="964" spans="1:113" s="225" customFormat="1" hidden="1">
      <c r="A964" s="178" t="s">
        <v>1208</v>
      </c>
      <c r="B964" s="243"/>
      <c r="C964" s="242"/>
      <c r="D964" s="241"/>
      <c r="E964" s="240"/>
      <c r="F964" s="239"/>
      <c r="G964" s="238"/>
      <c r="H964" s="231"/>
      <c r="I964" s="237"/>
      <c r="J964" s="236"/>
      <c r="K964" s="236"/>
      <c r="L964" s="236"/>
      <c r="M964" s="236"/>
      <c r="N964" s="236"/>
      <c r="O964" s="236"/>
      <c r="P964" s="236"/>
      <c r="Q964" s="236"/>
      <c r="R964" s="236"/>
      <c r="S964" s="236"/>
      <c r="T964" s="236"/>
      <c r="U964" s="236"/>
      <c r="V964" s="236"/>
      <c r="W964" s="236"/>
      <c r="X964" s="236"/>
      <c r="Y964" s="236"/>
      <c r="Z964" s="236"/>
      <c r="AA964" s="236"/>
      <c r="AB964" s="236"/>
      <c r="AC964" s="236"/>
      <c r="AD964" s="236"/>
      <c r="AE964" s="236"/>
      <c r="AF964" s="236"/>
      <c r="AG964" s="236"/>
      <c r="AH964" s="236"/>
      <c r="AI964" s="236"/>
      <c r="AJ964" s="236"/>
      <c r="AK964" s="236"/>
      <c r="AL964" s="236"/>
      <c r="AM964" s="236"/>
      <c r="AN964" s="236"/>
      <c r="AO964" s="236"/>
      <c r="AP964" s="236"/>
      <c r="AQ964" s="236"/>
      <c r="AR964" s="236"/>
      <c r="AS964" s="177">
        <f t="shared" si="17"/>
        <v>0</v>
      </c>
      <c r="AT964" s="172"/>
      <c r="AU964" s="173"/>
      <c r="AV964" s="173"/>
      <c r="AW964" s="173"/>
      <c r="AX964" s="172"/>
      <c r="AY964" s="172"/>
      <c r="AZ964" s="172"/>
      <c r="BA964" s="172"/>
      <c r="BB964" s="172"/>
      <c r="BC964" s="172"/>
      <c r="BD964" s="172"/>
      <c r="BE964" s="172"/>
      <c r="BF964" s="172"/>
      <c r="BG964" s="172"/>
      <c r="BH964" s="172"/>
      <c r="BI964" s="172"/>
      <c r="BJ964" s="172"/>
      <c r="BK964" s="172"/>
      <c r="BL964" s="172"/>
      <c r="BM964" s="172"/>
      <c r="BN964" s="172"/>
      <c r="BO964" s="172"/>
      <c r="BP964" s="172"/>
      <c r="BQ964" s="172"/>
      <c r="BR964" s="172"/>
      <c r="BS964" s="172"/>
      <c r="BT964" s="172"/>
      <c r="BU964" s="172"/>
      <c r="BV964" s="172"/>
      <c r="BW964" s="172"/>
      <c r="BX964" s="172"/>
      <c r="BY964" s="172"/>
      <c r="BZ964" s="172"/>
      <c r="CA964" s="172"/>
      <c r="CB964" s="172"/>
      <c r="CC964" s="172"/>
      <c r="CD964" s="172"/>
      <c r="CE964" s="172"/>
      <c r="CF964" s="172"/>
      <c r="CG964" s="172"/>
      <c r="CH964" s="172"/>
      <c r="CI964" s="172"/>
      <c r="CJ964" s="172"/>
      <c r="CK964" s="172"/>
      <c r="CL964" s="172"/>
      <c r="CM964" s="172"/>
      <c r="CN964" s="172"/>
      <c r="CO964" s="172"/>
      <c r="CP964" s="172"/>
      <c r="CQ964" s="172"/>
      <c r="CR964" s="172"/>
      <c r="CS964" s="172"/>
      <c r="CT964" s="172"/>
      <c r="CU964" s="172"/>
      <c r="CV964" s="172"/>
      <c r="CW964" s="172"/>
      <c r="CX964" s="172"/>
      <c r="CY964" s="172"/>
      <c r="CZ964" s="172"/>
      <c r="DA964" s="172"/>
      <c r="DB964" s="172"/>
      <c r="DC964" s="172"/>
      <c r="DD964" s="172"/>
      <c r="DE964" s="172"/>
      <c r="DF964" s="172"/>
      <c r="DG964" s="172"/>
      <c r="DH964" s="172"/>
      <c r="DI964" s="172"/>
    </row>
    <row r="965" spans="1:113" s="225" customFormat="1" hidden="1">
      <c r="A965" s="178" t="s">
        <v>1209</v>
      </c>
      <c r="B965" s="243"/>
      <c r="C965" s="242"/>
      <c r="D965" s="241"/>
      <c r="E965" s="240"/>
      <c r="F965" s="239"/>
      <c r="G965" s="238"/>
      <c r="H965" s="231"/>
      <c r="I965" s="237"/>
      <c r="J965" s="236"/>
      <c r="K965" s="236"/>
      <c r="L965" s="236"/>
      <c r="M965" s="236"/>
      <c r="N965" s="236"/>
      <c r="O965" s="236"/>
      <c r="P965" s="236"/>
      <c r="Q965" s="236"/>
      <c r="R965" s="236"/>
      <c r="S965" s="236"/>
      <c r="T965" s="236"/>
      <c r="U965" s="236"/>
      <c r="V965" s="236"/>
      <c r="W965" s="236"/>
      <c r="X965" s="236"/>
      <c r="Y965" s="236"/>
      <c r="Z965" s="236"/>
      <c r="AA965" s="236"/>
      <c r="AB965" s="236"/>
      <c r="AC965" s="236"/>
      <c r="AD965" s="236"/>
      <c r="AE965" s="236"/>
      <c r="AF965" s="236"/>
      <c r="AG965" s="236"/>
      <c r="AH965" s="236"/>
      <c r="AI965" s="236"/>
      <c r="AJ965" s="236"/>
      <c r="AK965" s="236"/>
      <c r="AL965" s="236"/>
      <c r="AM965" s="236"/>
      <c r="AN965" s="236"/>
      <c r="AO965" s="236"/>
      <c r="AP965" s="236"/>
      <c r="AQ965" s="236"/>
      <c r="AR965" s="236"/>
      <c r="AS965" s="177">
        <f t="shared" ref="AS965:AS1022" si="18">SUM(J965:AR965)</f>
        <v>0</v>
      </c>
      <c r="AT965" s="172"/>
      <c r="AU965" s="173"/>
      <c r="AV965" s="173"/>
      <c r="AW965" s="173"/>
      <c r="AX965" s="172"/>
      <c r="AY965" s="172"/>
      <c r="AZ965" s="172"/>
      <c r="BA965" s="172"/>
      <c r="BB965" s="172"/>
      <c r="BC965" s="172"/>
      <c r="BD965" s="172"/>
      <c r="BE965" s="172"/>
      <c r="BF965" s="172"/>
      <c r="BG965" s="172"/>
      <c r="BH965" s="172"/>
      <c r="BI965" s="172"/>
      <c r="BJ965" s="172"/>
      <c r="BK965" s="172"/>
      <c r="BL965" s="172"/>
      <c r="BM965" s="172"/>
      <c r="BN965" s="172"/>
      <c r="BO965" s="172"/>
      <c r="BP965" s="172"/>
      <c r="BQ965" s="172"/>
      <c r="BR965" s="172"/>
      <c r="BS965" s="172"/>
      <c r="BT965" s="172"/>
      <c r="BU965" s="172"/>
      <c r="BV965" s="172"/>
      <c r="BW965" s="172"/>
      <c r="BX965" s="172"/>
      <c r="BY965" s="172"/>
      <c r="BZ965" s="172"/>
      <c r="CA965" s="172"/>
      <c r="CB965" s="172"/>
      <c r="CC965" s="172"/>
      <c r="CD965" s="172"/>
      <c r="CE965" s="172"/>
      <c r="CF965" s="172"/>
      <c r="CG965" s="172"/>
      <c r="CH965" s="172"/>
      <c r="CI965" s="172"/>
      <c r="CJ965" s="172"/>
      <c r="CK965" s="172"/>
      <c r="CL965" s="172"/>
      <c r="CM965" s="172"/>
      <c r="CN965" s="172"/>
      <c r="CO965" s="172"/>
      <c r="CP965" s="172"/>
      <c r="CQ965" s="172"/>
      <c r="CR965" s="172"/>
      <c r="CS965" s="172"/>
      <c r="CT965" s="172"/>
      <c r="CU965" s="172"/>
      <c r="CV965" s="172"/>
      <c r="CW965" s="172"/>
      <c r="CX965" s="172"/>
      <c r="CY965" s="172"/>
      <c r="CZ965" s="172"/>
      <c r="DA965" s="172"/>
      <c r="DB965" s="172"/>
      <c r="DC965" s="172"/>
      <c r="DD965" s="172"/>
      <c r="DE965" s="172"/>
      <c r="DF965" s="172"/>
      <c r="DG965" s="172"/>
      <c r="DH965" s="172"/>
      <c r="DI965" s="172"/>
    </row>
    <row r="966" spans="1:113" s="225" customFormat="1" hidden="1">
      <c r="A966" s="178" t="s">
        <v>1210</v>
      </c>
      <c r="B966" s="243"/>
      <c r="C966" s="242"/>
      <c r="D966" s="241"/>
      <c r="E966" s="240"/>
      <c r="F966" s="239"/>
      <c r="G966" s="238"/>
      <c r="H966" s="231"/>
      <c r="I966" s="237"/>
      <c r="J966" s="236"/>
      <c r="K966" s="236"/>
      <c r="L966" s="236"/>
      <c r="M966" s="236"/>
      <c r="N966" s="236"/>
      <c r="O966" s="236"/>
      <c r="P966" s="236"/>
      <c r="Q966" s="236"/>
      <c r="R966" s="236"/>
      <c r="S966" s="236"/>
      <c r="T966" s="236"/>
      <c r="U966" s="236"/>
      <c r="V966" s="236"/>
      <c r="W966" s="236"/>
      <c r="X966" s="236"/>
      <c r="Y966" s="236"/>
      <c r="Z966" s="236"/>
      <c r="AA966" s="236"/>
      <c r="AB966" s="236"/>
      <c r="AC966" s="236"/>
      <c r="AD966" s="236"/>
      <c r="AE966" s="236"/>
      <c r="AF966" s="236"/>
      <c r="AG966" s="236"/>
      <c r="AH966" s="236"/>
      <c r="AI966" s="236"/>
      <c r="AJ966" s="236"/>
      <c r="AK966" s="236"/>
      <c r="AL966" s="236"/>
      <c r="AM966" s="236"/>
      <c r="AN966" s="236"/>
      <c r="AO966" s="236"/>
      <c r="AP966" s="236"/>
      <c r="AQ966" s="236"/>
      <c r="AR966" s="236"/>
      <c r="AS966" s="177">
        <f t="shared" si="18"/>
        <v>0</v>
      </c>
      <c r="AT966" s="172"/>
      <c r="AU966" s="173"/>
      <c r="AV966" s="173"/>
      <c r="AW966" s="173"/>
      <c r="AX966" s="172"/>
      <c r="AY966" s="172"/>
      <c r="AZ966" s="172"/>
      <c r="BA966" s="172"/>
      <c r="BB966" s="172"/>
      <c r="BC966" s="172"/>
      <c r="BD966" s="172"/>
      <c r="BE966" s="172"/>
      <c r="BF966" s="172"/>
      <c r="BG966" s="172"/>
      <c r="BH966" s="172"/>
      <c r="BI966" s="172"/>
      <c r="BJ966" s="172"/>
      <c r="BK966" s="172"/>
      <c r="BL966" s="172"/>
      <c r="BM966" s="172"/>
      <c r="BN966" s="172"/>
      <c r="BO966" s="172"/>
      <c r="BP966" s="172"/>
      <c r="BQ966" s="172"/>
      <c r="BR966" s="172"/>
      <c r="BS966" s="172"/>
      <c r="BT966" s="172"/>
      <c r="BU966" s="172"/>
      <c r="BV966" s="172"/>
      <c r="BW966" s="172"/>
      <c r="BX966" s="172"/>
      <c r="BY966" s="172"/>
      <c r="BZ966" s="172"/>
      <c r="CA966" s="172"/>
      <c r="CB966" s="172"/>
      <c r="CC966" s="172"/>
      <c r="CD966" s="172"/>
      <c r="CE966" s="172"/>
      <c r="CF966" s="172"/>
      <c r="CG966" s="172"/>
      <c r="CH966" s="172"/>
      <c r="CI966" s="172"/>
      <c r="CJ966" s="172"/>
      <c r="CK966" s="172"/>
      <c r="CL966" s="172"/>
      <c r="CM966" s="172"/>
      <c r="CN966" s="172"/>
      <c r="CO966" s="172"/>
      <c r="CP966" s="172"/>
      <c r="CQ966" s="172"/>
      <c r="CR966" s="172"/>
      <c r="CS966" s="172"/>
      <c r="CT966" s="172"/>
      <c r="CU966" s="172"/>
      <c r="CV966" s="172"/>
      <c r="CW966" s="172"/>
      <c r="CX966" s="172"/>
      <c r="CY966" s="172"/>
      <c r="CZ966" s="172"/>
      <c r="DA966" s="172"/>
      <c r="DB966" s="172"/>
      <c r="DC966" s="172"/>
      <c r="DD966" s="172"/>
      <c r="DE966" s="172"/>
      <c r="DF966" s="172"/>
      <c r="DG966" s="172"/>
      <c r="DH966" s="172"/>
      <c r="DI966" s="172"/>
    </row>
    <row r="967" spans="1:113" s="225" customFormat="1" hidden="1">
      <c r="A967" s="178" t="s">
        <v>1211</v>
      </c>
      <c r="B967" s="243"/>
      <c r="C967" s="242"/>
      <c r="D967" s="241"/>
      <c r="E967" s="240"/>
      <c r="F967" s="239"/>
      <c r="G967" s="238"/>
      <c r="H967" s="231"/>
      <c r="I967" s="237"/>
      <c r="J967" s="236"/>
      <c r="K967" s="236"/>
      <c r="L967" s="236"/>
      <c r="M967" s="236"/>
      <c r="N967" s="236"/>
      <c r="O967" s="236"/>
      <c r="P967" s="236"/>
      <c r="Q967" s="236"/>
      <c r="R967" s="236"/>
      <c r="S967" s="236"/>
      <c r="T967" s="236"/>
      <c r="U967" s="236"/>
      <c r="V967" s="236"/>
      <c r="W967" s="236"/>
      <c r="X967" s="236"/>
      <c r="Y967" s="236"/>
      <c r="Z967" s="236"/>
      <c r="AA967" s="236"/>
      <c r="AB967" s="236"/>
      <c r="AC967" s="236"/>
      <c r="AD967" s="236"/>
      <c r="AE967" s="236"/>
      <c r="AF967" s="236"/>
      <c r="AG967" s="236"/>
      <c r="AH967" s="236"/>
      <c r="AI967" s="236"/>
      <c r="AJ967" s="236"/>
      <c r="AK967" s="236"/>
      <c r="AL967" s="236"/>
      <c r="AM967" s="236"/>
      <c r="AN967" s="236"/>
      <c r="AO967" s="236"/>
      <c r="AP967" s="236"/>
      <c r="AQ967" s="236"/>
      <c r="AR967" s="236"/>
      <c r="AS967" s="177">
        <f t="shared" si="18"/>
        <v>0</v>
      </c>
      <c r="AT967" s="172"/>
      <c r="AU967" s="173"/>
      <c r="AV967" s="173"/>
      <c r="AW967" s="173"/>
      <c r="AX967" s="172"/>
      <c r="AY967" s="172"/>
      <c r="AZ967" s="172"/>
      <c r="BA967" s="172"/>
      <c r="BB967" s="172"/>
      <c r="BC967" s="172"/>
      <c r="BD967" s="172"/>
      <c r="BE967" s="172"/>
      <c r="BF967" s="172"/>
      <c r="BG967" s="172"/>
      <c r="BH967" s="172"/>
      <c r="BI967" s="172"/>
      <c r="BJ967" s="172"/>
      <c r="BK967" s="172"/>
      <c r="BL967" s="172"/>
      <c r="BM967" s="172"/>
      <c r="BN967" s="172"/>
      <c r="BO967" s="172"/>
      <c r="BP967" s="172"/>
      <c r="BQ967" s="172"/>
      <c r="BR967" s="172"/>
      <c r="BS967" s="172"/>
      <c r="BT967" s="172"/>
      <c r="BU967" s="172"/>
      <c r="BV967" s="172"/>
      <c r="BW967" s="172"/>
      <c r="BX967" s="172"/>
      <c r="BY967" s="172"/>
      <c r="BZ967" s="172"/>
      <c r="CA967" s="172"/>
      <c r="CB967" s="172"/>
      <c r="CC967" s="172"/>
      <c r="CD967" s="172"/>
      <c r="CE967" s="172"/>
      <c r="CF967" s="172"/>
      <c r="CG967" s="172"/>
      <c r="CH967" s="172"/>
      <c r="CI967" s="172"/>
      <c r="CJ967" s="172"/>
      <c r="CK967" s="172"/>
      <c r="CL967" s="172"/>
      <c r="CM967" s="172"/>
      <c r="CN967" s="172"/>
      <c r="CO967" s="172"/>
      <c r="CP967" s="172"/>
      <c r="CQ967" s="172"/>
      <c r="CR967" s="172"/>
      <c r="CS967" s="172"/>
      <c r="CT967" s="172"/>
      <c r="CU967" s="172"/>
      <c r="CV967" s="172"/>
      <c r="CW967" s="172"/>
      <c r="CX967" s="172"/>
      <c r="CY967" s="172"/>
      <c r="CZ967" s="172"/>
      <c r="DA967" s="172"/>
      <c r="DB967" s="172"/>
      <c r="DC967" s="172"/>
      <c r="DD967" s="172"/>
      <c r="DE967" s="172"/>
      <c r="DF967" s="172"/>
      <c r="DG967" s="172"/>
      <c r="DH967" s="172"/>
      <c r="DI967" s="172"/>
    </row>
    <row r="968" spans="1:113" s="225" customFormat="1" hidden="1">
      <c r="A968" s="178" t="s">
        <v>1212</v>
      </c>
      <c r="B968" s="243"/>
      <c r="C968" s="242"/>
      <c r="D968" s="241"/>
      <c r="E968" s="240"/>
      <c r="F968" s="239"/>
      <c r="G968" s="238"/>
      <c r="H968" s="231"/>
      <c r="I968" s="237"/>
      <c r="J968" s="236"/>
      <c r="K968" s="236"/>
      <c r="L968" s="236"/>
      <c r="M968" s="236"/>
      <c r="N968" s="236"/>
      <c r="O968" s="236"/>
      <c r="P968" s="236"/>
      <c r="Q968" s="236"/>
      <c r="R968" s="236"/>
      <c r="S968" s="236"/>
      <c r="T968" s="236"/>
      <c r="U968" s="236"/>
      <c r="V968" s="236"/>
      <c r="W968" s="236"/>
      <c r="X968" s="236"/>
      <c r="Y968" s="236"/>
      <c r="Z968" s="236"/>
      <c r="AA968" s="236"/>
      <c r="AB968" s="236"/>
      <c r="AC968" s="236"/>
      <c r="AD968" s="236"/>
      <c r="AE968" s="236"/>
      <c r="AF968" s="236"/>
      <c r="AG968" s="236"/>
      <c r="AH968" s="236"/>
      <c r="AI968" s="236"/>
      <c r="AJ968" s="236"/>
      <c r="AK968" s="236"/>
      <c r="AL968" s="236"/>
      <c r="AM968" s="236"/>
      <c r="AN968" s="236"/>
      <c r="AO968" s="236"/>
      <c r="AP968" s="236"/>
      <c r="AQ968" s="236"/>
      <c r="AR968" s="236"/>
      <c r="AS968" s="177">
        <f t="shared" si="18"/>
        <v>0</v>
      </c>
      <c r="AT968" s="172"/>
      <c r="AU968" s="173"/>
      <c r="AV968" s="173"/>
      <c r="AW968" s="173"/>
      <c r="AX968" s="172"/>
      <c r="AY968" s="172"/>
      <c r="AZ968" s="172"/>
      <c r="BA968" s="172"/>
      <c r="BB968" s="172"/>
      <c r="BC968" s="172"/>
      <c r="BD968" s="172"/>
      <c r="BE968" s="172"/>
      <c r="BF968" s="172"/>
      <c r="BG968" s="172"/>
      <c r="BH968" s="172"/>
      <c r="BI968" s="172"/>
      <c r="BJ968" s="172"/>
      <c r="BK968" s="172"/>
      <c r="BL968" s="172"/>
      <c r="BM968" s="172"/>
      <c r="BN968" s="172"/>
      <c r="BO968" s="172"/>
      <c r="BP968" s="172"/>
      <c r="BQ968" s="172"/>
      <c r="BR968" s="172"/>
      <c r="BS968" s="172"/>
      <c r="BT968" s="172"/>
      <c r="BU968" s="172"/>
      <c r="BV968" s="172"/>
      <c r="BW968" s="172"/>
      <c r="BX968" s="172"/>
      <c r="BY968" s="172"/>
      <c r="BZ968" s="172"/>
      <c r="CA968" s="172"/>
      <c r="CB968" s="172"/>
      <c r="CC968" s="172"/>
      <c r="CD968" s="172"/>
      <c r="CE968" s="172"/>
      <c r="CF968" s="172"/>
      <c r="CG968" s="172"/>
      <c r="CH968" s="172"/>
      <c r="CI968" s="172"/>
      <c r="CJ968" s="172"/>
      <c r="CK968" s="172"/>
      <c r="CL968" s="172"/>
      <c r="CM968" s="172"/>
      <c r="CN968" s="172"/>
      <c r="CO968" s="172"/>
      <c r="CP968" s="172"/>
      <c r="CQ968" s="172"/>
      <c r="CR968" s="172"/>
      <c r="CS968" s="172"/>
      <c r="CT968" s="172"/>
      <c r="CU968" s="172"/>
      <c r="CV968" s="172"/>
      <c r="CW968" s="172"/>
      <c r="CX968" s="172"/>
      <c r="CY968" s="172"/>
      <c r="CZ968" s="172"/>
      <c r="DA968" s="172"/>
      <c r="DB968" s="172"/>
      <c r="DC968" s="172"/>
      <c r="DD968" s="172"/>
      <c r="DE968" s="172"/>
      <c r="DF968" s="172"/>
      <c r="DG968" s="172"/>
      <c r="DH968" s="172"/>
      <c r="DI968" s="172"/>
    </row>
    <row r="969" spans="1:113" s="225" customFormat="1" hidden="1">
      <c r="A969" s="178" t="s">
        <v>1213</v>
      </c>
      <c r="B969" s="243"/>
      <c r="C969" s="242"/>
      <c r="D969" s="241"/>
      <c r="E969" s="240"/>
      <c r="F969" s="239"/>
      <c r="G969" s="238"/>
      <c r="H969" s="231"/>
      <c r="I969" s="237"/>
      <c r="J969" s="236"/>
      <c r="K969" s="236"/>
      <c r="L969" s="236"/>
      <c r="M969" s="236"/>
      <c r="N969" s="236"/>
      <c r="O969" s="236"/>
      <c r="P969" s="236"/>
      <c r="Q969" s="236"/>
      <c r="R969" s="236"/>
      <c r="S969" s="236"/>
      <c r="T969" s="236"/>
      <c r="U969" s="236"/>
      <c r="V969" s="236"/>
      <c r="W969" s="236"/>
      <c r="X969" s="236"/>
      <c r="Y969" s="236"/>
      <c r="Z969" s="236"/>
      <c r="AA969" s="236"/>
      <c r="AB969" s="236"/>
      <c r="AC969" s="236"/>
      <c r="AD969" s="236"/>
      <c r="AE969" s="236"/>
      <c r="AF969" s="236"/>
      <c r="AG969" s="236"/>
      <c r="AH969" s="236"/>
      <c r="AI969" s="236"/>
      <c r="AJ969" s="236"/>
      <c r="AK969" s="236"/>
      <c r="AL969" s="236"/>
      <c r="AM969" s="236"/>
      <c r="AN969" s="236"/>
      <c r="AO969" s="236"/>
      <c r="AP969" s="236"/>
      <c r="AQ969" s="236"/>
      <c r="AR969" s="236"/>
      <c r="AS969" s="177">
        <f t="shared" si="18"/>
        <v>0</v>
      </c>
      <c r="AT969" s="172"/>
      <c r="AU969" s="173"/>
      <c r="AV969" s="173"/>
      <c r="AW969" s="173"/>
      <c r="AX969" s="172"/>
      <c r="AY969" s="172"/>
      <c r="AZ969" s="172"/>
      <c r="BA969" s="172"/>
      <c r="BB969" s="172"/>
      <c r="BC969" s="172"/>
      <c r="BD969" s="172"/>
      <c r="BE969" s="172"/>
      <c r="BF969" s="172"/>
      <c r="BG969" s="172"/>
      <c r="BH969" s="172"/>
      <c r="BI969" s="172"/>
      <c r="BJ969" s="172"/>
      <c r="BK969" s="172"/>
      <c r="BL969" s="172"/>
      <c r="BM969" s="172"/>
      <c r="BN969" s="172"/>
      <c r="BO969" s="172"/>
      <c r="BP969" s="172"/>
      <c r="BQ969" s="172"/>
      <c r="BR969" s="172"/>
      <c r="BS969" s="172"/>
      <c r="BT969" s="172"/>
      <c r="BU969" s="172"/>
      <c r="BV969" s="172"/>
      <c r="BW969" s="172"/>
      <c r="BX969" s="172"/>
      <c r="BY969" s="172"/>
      <c r="BZ969" s="172"/>
      <c r="CA969" s="172"/>
      <c r="CB969" s="172"/>
      <c r="CC969" s="172"/>
      <c r="CD969" s="172"/>
      <c r="CE969" s="172"/>
      <c r="CF969" s="172"/>
      <c r="CG969" s="172"/>
      <c r="CH969" s="172"/>
      <c r="CI969" s="172"/>
      <c r="CJ969" s="172"/>
      <c r="CK969" s="172"/>
      <c r="CL969" s="172"/>
      <c r="CM969" s="172"/>
      <c r="CN969" s="172"/>
      <c r="CO969" s="172"/>
      <c r="CP969" s="172"/>
      <c r="CQ969" s="172"/>
      <c r="CR969" s="172"/>
      <c r="CS969" s="172"/>
      <c r="CT969" s="172"/>
      <c r="CU969" s="172"/>
      <c r="CV969" s="172"/>
      <c r="CW969" s="172"/>
      <c r="CX969" s="172"/>
      <c r="CY969" s="172"/>
      <c r="CZ969" s="172"/>
      <c r="DA969" s="172"/>
      <c r="DB969" s="172"/>
      <c r="DC969" s="172"/>
      <c r="DD969" s="172"/>
      <c r="DE969" s="172"/>
      <c r="DF969" s="172"/>
      <c r="DG969" s="172"/>
      <c r="DH969" s="172"/>
      <c r="DI969" s="172"/>
    </row>
    <row r="970" spans="1:113" s="225" customFormat="1" hidden="1">
      <c r="A970" s="178" t="s">
        <v>1214</v>
      </c>
      <c r="B970" s="243"/>
      <c r="C970" s="242"/>
      <c r="D970" s="241"/>
      <c r="E970" s="240"/>
      <c r="F970" s="239"/>
      <c r="G970" s="238"/>
      <c r="H970" s="231"/>
      <c r="I970" s="237"/>
      <c r="J970" s="236"/>
      <c r="K970" s="236"/>
      <c r="L970" s="236"/>
      <c r="M970" s="236"/>
      <c r="N970" s="236"/>
      <c r="O970" s="236"/>
      <c r="P970" s="236"/>
      <c r="Q970" s="236"/>
      <c r="R970" s="236"/>
      <c r="S970" s="236"/>
      <c r="T970" s="236"/>
      <c r="U970" s="236"/>
      <c r="V970" s="236"/>
      <c r="W970" s="236"/>
      <c r="X970" s="236"/>
      <c r="Y970" s="236"/>
      <c r="Z970" s="236"/>
      <c r="AA970" s="236"/>
      <c r="AB970" s="236"/>
      <c r="AC970" s="236"/>
      <c r="AD970" s="236"/>
      <c r="AE970" s="236"/>
      <c r="AF970" s="236"/>
      <c r="AG970" s="236"/>
      <c r="AH970" s="236"/>
      <c r="AI970" s="236"/>
      <c r="AJ970" s="236"/>
      <c r="AK970" s="236"/>
      <c r="AL970" s="236"/>
      <c r="AM970" s="236"/>
      <c r="AN970" s="236"/>
      <c r="AO970" s="236"/>
      <c r="AP970" s="236"/>
      <c r="AQ970" s="236"/>
      <c r="AR970" s="236"/>
      <c r="AS970" s="177">
        <f t="shared" si="18"/>
        <v>0</v>
      </c>
      <c r="AT970" s="172"/>
      <c r="AU970" s="173"/>
      <c r="AV970" s="173"/>
      <c r="AW970" s="173"/>
      <c r="AX970" s="172"/>
      <c r="AY970" s="172"/>
      <c r="AZ970" s="172"/>
      <c r="BA970" s="172"/>
      <c r="BB970" s="172"/>
      <c r="BC970" s="172"/>
      <c r="BD970" s="172"/>
      <c r="BE970" s="172"/>
      <c r="BF970" s="172"/>
      <c r="BG970" s="172"/>
      <c r="BH970" s="172"/>
      <c r="BI970" s="172"/>
      <c r="BJ970" s="172"/>
      <c r="BK970" s="172"/>
      <c r="BL970" s="172"/>
      <c r="BM970" s="172"/>
      <c r="BN970" s="172"/>
      <c r="BO970" s="172"/>
      <c r="BP970" s="172"/>
      <c r="BQ970" s="172"/>
      <c r="BR970" s="172"/>
      <c r="BS970" s="172"/>
      <c r="BT970" s="172"/>
      <c r="BU970" s="172"/>
      <c r="BV970" s="172"/>
      <c r="BW970" s="172"/>
      <c r="BX970" s="172"/>
      <c r="BY970" s="172"/>
      <c r="BZ970" s="172"/>
      <c r="CA970" s="172"/>
      <c r="CB970" s="172"/>
      <c r="CC970" s="172"/>
      <c r="CD970" s="172"/>
      <c r="CE970" s="172"/>
      <c r="CF970" s="172"/>
      <c r="CG970" s="172"/>
      <c r="CH970" s="172"/>
      <c r="CI970" s="172"/>
      <c r="CJ970" s="172"/>
      <c r="CK970" s="172"/>
      <c r="CL970" s="172"/>
      <c r="CM970" s="172"/>
      <c r="CN970" s="172"/>
      <c r="CO970" s="172"/>
      <c r="CP970" s="172"/>
      <c r="CQ970" s="172"/>
      <c r="CR970" s="172"/>
      <c r="CS970" s="172"/>
      <c r="CT970" s="172"/>
      <c r="CU970" s="172"/>
      <c r="CV970" s="172"/>
      <c r="CW970" s="172"/>
      <c r="CX970" s="172"/>
      <c r="CY970" s="172"/>
      <c r="CZ970" s="172"/>
      <c r="DA970" s="172"/>
      <c r="DB970" s="172"/>
      <c r="DC970" s="172"/>
      <c r="DD970" s="172"/>
      <c r="DE970" s="172"/>
      <c r="DF970" s="172"/>
      <c r="DG970" s="172"/>
      <c r="DH970" s="172"/>
      <c r="DI970" s="172"/>
    </row>
    <row r="971" spans="1:113" s="225" customFormat="1" hidden="1">
      <c r="A971" s="178" t="s">
        <v>1215</v>
      </c>
      <c r="B971" s="243"/>
      <c r="C971" s="242"/>
      <c r="D971" s="241"/>
      <c r="E971" s="240"/>
      <c r="F971" s="239"/>
      <c r="G971" s="238"/>
      <c r="H971" s="231"/>
      <c r="I971" s="237"/>
      <c r="J971" s="236"/>
      <c r="K971" s="236"/>
      <c r="L971" s="236"/>
      <c r="M971" s="236"/>
      <c r="N971" s="236"/>
      <c r="O971" s="236"/>
      <c r="P971" s="236"/>
      <c r="Q971" s="236"/>
      <c r="R971" s="236"/>
      <c r="S971" s="236"/>
      <c r="T971" s="236"/>
      <c r="U971" s="236"/>
      <c r="V971" s="236"/>
      <c r="W971" s="236"/>
      <c r="X971" s="236"/>
      <c r="Y971" s="236"/>
      <c r="Z971" s="236"/>
      <c r="AA971" s="236"/>
      <c r="AB971" s="236"/>
      <c r="AC971" s="236"/>
      <c r="AD971" s="236"/>
      <c r="AE971" s="236"/>
      <c r="AF971" s="236"/>
      <c r="AG971" s="236"/>
      <c r="AH971" s="236"/>
      <c r="AI971" s="236"/>
      <c r="AJ971" s="236"/>
      <c r="AK971" s="236"/>
      <c r="AL971" s="236"/>
      <c r="AM971" s="236"/>
      <c r="AN971" s="236"/>
      <c r="AO971" s="236"/>
      <c r="AP971" s="236"/>
      <c r="AQ971" s="236"/>
      <c r="AR971" s="236"/>
      <c r="AS971" s="177">
        <f t="shared" si="18"/>
        <v>0</v>
      </c>
      <c r="AT971" s="172"/>
      <c r="AU971" s="173"/>
      <c r="AV971" s="173"/>
      <c r="AW971" s="173"/>
      <c r="AX971" s="172"/>
      <c r="AY971" s="172"/>
      <c r="AZ971" s="172"/>
      <c r="BA971" s="172"/>
      <c r="BB971" s="172"/>
      <c r="BC971" s="172"/>
      <c r="BD971" s="172"/>
      <c r="BE971" s="172"/>
      <c r="BF971" s="172"/>
      <c r="BG971" s="172"/>
      <c r="BH971" s="172"/>
      <c r="BI971" s="172"/>
      <c r="BJ971" s="172"/>
      <c r="BK971" s="172"/>
      <c r="BL971" s="172"/>
      <c r="BM971" s="172"/>
      <c r="BN971" s="172"/>
      <c r="BO971" s="172"/>
      <c r="BP971" s="172"/>
      <c r="BQ971" s="172"/>
      <c r="BR971" s="172"/>
      <c r="BS971" s="172"/>
      <c r="BT971" s="172"/>
      <c r="BU971" s="172"/>
      <c r="BV971" s="172"/>
      <c r="BW971" s="172"/>
      <c r="BX971" s="172"/>
      <c r="BY971" s="172"/>
      <c r="BZ971" s="172"/>
      <c r="CA971" s="172"/>
      <c r="CB971" s="172"/>
      <c r="CC971" s="172"/>
      <c r="CD971" s="172"/>
      <c r="CE971" s="172"/>
      <c r="CF971" s="172"/>
      <c r="CG971" s="172"/>
      <c r="CH971" s="172"/>
      <c r="CI971" s="172"/>
      <c r="CJ971" s="172"/>
      <c r="CK971" s="172"/>
      <c r="CL971" s="172"/>
      <c r="CM971" s="172"/>
      <c r="CN971" s="172"/>
      <c r="CO971" s="172"/>
      <c r="CP971" s="172"/>
      <c r="CQ971" s="172"/>
      <c r="CR971" s="172"/>
      <c r="CS971" s="172"/>
      <c r="CT971" s="172"/>
      <c r="CU971" s="172"/>
      <c r="CV971" s="172"/>
      <c r="CW971" s="172"/>
      <c r="CX971" s="172"/>
      <c r="CY971" s="172"/>
      <c r="CZ971" s="172"/>
      <c r="DA971" s="172"/>
      <c r="DB971" s="172"/>
      <c r="DC971" s="172"/>
      <c r="DD971" s="172"/>
      <c r="DE971" s="172"/>
      <c r="DF971" s="172"/>
      <c r="DG971" s="172"/>
      <c r="DH971" s="172"/>
      <c r="DI971" s="172"/>
    </row>
    <row r="972" spans="1:113" s="225" customFormat="1" hidden="1">
      <c r="A972" s="178" t="s">
        <v>1216</v>
      </c>
      <c r="B972" s="243"/>
      <c r="C972" s="242"/>
      <c r="D972" s="241"/>
      <c r="E972" s="240"/>
      <c r="F972" s="239"/>
      <c r="G972" s="238"/>
      <c r="H972" s="231"/>
      <c r="I972" s="237"/>
      <c r="J972" s="236"/>
      <c r="K972" s="236"/>
      <c r="L972" s="236"/>
      <c r="M972" s="236"/>
      <c r="N972" s="236"/>
      <c r="O972" s="236"/>
      <c r="P972" s="236"/>
      <c r="Q972" s="236"/>
      <c r="R972" s="236"/>
      <c r="S972" s="236"/>
      <c r="T972" s="236"/>
      <c r="U972" s="236"/>
      <c r="V972" s="236"/>
      <c r="W972" s="236"/>
      <c r="X972" s="236"/>
      <c r="Y972" s="236"/>
      <c r="Z972" s="236"/>
      <c r="AA972" s="236"/>
      <c r="AB972" s="236"/>
      <c r="AC972" s="236"/>
      <c r="AD972" s="236"/>
      <c r="AE972" s="236"/>
      <c r="AF972" s="236"/>
      <c r="AG972" s="236"/>
      <c r="AH972" s="236"/>
      <c r="AI972" s="236"/>
      <c r="AJ972" s="236"/>
      <c r="AK972" s="236"/>
      <c r="AL972" s="236"/>
      <c r="AM972" s="236"/>
      <c r="AN972" s="236"/>
      <c r="AO972" s="236"/>
      <c r="AP972" s="236"/>
      <c r="AQ972" s="236"/>
      <c r="AR972" s="236"/>
      <c r="AS972" s="177">
        <f t="shared" si="18"/>
        <v>0</v>
      </c>
      <c r="AT972" s="172"/>
      <c r="AU972" s="173"/>
      <c r="AV972" s="173"/>
      <c r="AW972" s="173"/>
      <c r="AX972" s="172"/>
      <c r="AY972" s="172"/>
      <c r="AZ972" s="172"/>
      <c r="BA972" s="172"/>
      <c r="BB972" s="172"/>
      <c r="BC972" s="172"/>
      <c r="BD972" s="172"/>
      <c r="BE972" s="172"/>
      <c r="BF972" s="172"/>
      <c r="BG972" s="172"/>
      <c r="BH972" s="172"/>
      <c r="BI972" s="172"/>
      <c r="BJ972" s="172"/>
      <c r="BK972" s="172"/>
      <c r="BL972" s="172"/>
      <c r="BM972" s="172"/>
      <c r="BN972" s="172"/>
      <c r="BO972" s="172"/>
      <c r="BP972" s="172"/>
      <c r="BQ972" s="172"/>
      <c r="BR972" s="172"/>
      <c r="BS972" s="172"/>
      <c r="BT972" s="172"/>
      <c r="BU972" s="172"/>
      <c r="BV972" s="172"/>
      <c r="BW972" s="172"/>
      <c r="BX972" s="172"/>
      <c r="BY972" s="172"/>
      <c r="BZ972" s="172"/>
      <c r="CA972" s="172"/>
      <c r="CB972" s="172"/>
      <c r="CC972" s="172"/>
      <c r="CD972" s="172"/>
      <c r="CE972" s="172"/>
      <c r="CF972" s="172"/>
      <c r="CG972" s="172"/>
      <c r="CH972" s="172"/>
      <c r="CI972" s="172"/>
      <c r="CJ972" s="172"/>
      <c r="CK972" s="172"/>
      <c r="CL972" s="172"/>
      <c r="CM972" s="172"/>
      <c r="CN972" s="172"/>
      <c r="CO972" s="172"/>
      <c r="CP972" s="172"/>
      <c r="CQ972" s="172"/>
      <c r="CR972" s="172"/>
      <c r="CS972" s="172"/>
      <c r="CT972" s="172"/>
      <c r="CU972" s="172"/>
      <c r="CV972" s="172"/>
      <c r="CW972" s="172"/>
      <c r="CX972" s="172"/>
      <c r="CY972" s="172"/>
      <c r="CZ972" s="172"/>
      <c r="DA972" s="172"/>
      <c r="DB972" s="172"/>
      <c r="DC972" s="172"/>
      <c r="DD972" s="172"/>
      <c r="DE972" s="172"/>
      <c r="DF972" s="172"/>
      <c r="DG972" s="172"/>
      <c r="DH972" s="172"/>
      <c r="DI972" s="172"/>
    </row>
    <row r="973" spans="1:113" s="225" customFormat="1" hidden="1">
      <c r="A973" s="178" t="s">
        <v>1217</v>
      </c>
      <c r="B973" s="243"/>
      <c r="C973" s="242"/>
      <c r="D973" s="241"/>
      <c r="E973" s="240"/>
      <c r="F973" s="239"/>
      <c r="G973" s="238"/>
      <c r="H973" s="231"/>
      <c r="I973" s="237"/>
      <c r="J973" s="236"/>
      <c r="K973" s="236"/>
      <c r="L973" s="236"/>
      <c r="M973" s="236"/>
      <c r="N973" s="236"/>
      <c r="O973" s="236"/>
      <c r="P973" s="236"/>
      <c r="Q973" s="236"/>
      <c r="R973" s="236"/>
      <c r="S973" s="236"/>
      <c r="T973" s="236"/>
      <c r="U973" s="236"/>
      <c r="V973" s="236"/>
      <c r="W973" s="236"/>
      <c r="X973" s="236"/>
      <c r="Y973" s="236"/>
      <c r="Z973" s="236"/>
      <c r="AA973" s="236"/>
      <c r="AB973" s="236"/>
      <c r="AC973" s="236"/>
      <c r="AD973" s="236"/>
      <c r="AE973" s="236"/>
      <c r="AF973" s="236"/>
      <c r="AG973" s="236"/>
      <c r="AH973" s="236"/>
      <c r="AI973" s="236"/>
      <c r="AJ973" s="236"/>
      <c r="AK973" s="236"/>
      <c r="AL973" s="236"/>
      <c r="AM973" s="236"/>
      <c r="AN973" s="236"/>
      <c r="AO973" s="236"/>
      <c r="AP973" s="236"/>
      <c r="AQ973" s="236"/>
      <c r="AR973" s="236"/>
      <c r="AS973" s="177">
        <f t="shared" si="18"/>
        <v>0</v>
      </c>
      <c r="AT973" s="172"/>
      <c r="AU973" s="173"/>
      <c r="AV973" s="173"/>
      <c r="AW973" s="173"/>
      <c r="AX973" s="172"/>
      <c r="AY973" s="172"/>
      <c r="AZ973" s="172"/>
      <c r="BA973" s="172"/>
      <c r="BB973" s="172"/>
      <c r="BC973" s="172"/>
      <c r="BD973" s="172"/>
      <c r="BE973" s="172"/>
      <c r="BF973" s="172"/>
      <c r="BG973" s="172"/>
      <c r="BH973" s="172"/>
      <c r="BI973" s="172"/>
      <c r="BJ973" s="172"/>
      <c r="BK973" s="172"/>
      <c r="BL973" s="172"/>
      <c r="BM973" s="172"/>
      <c r="BN973" s="172"/>
      <c r="BO973" s="172"/>
      <c r="BP973" s="172"/>
      <c r="BQ973" s="172"/>
      <c r="BR973" s="172"/>
      <c r="BS973" s="172"/>
      <c r="BT973" s="172"/>
      <c r="BU973" s="172"/>
      <c r="BV973" s="172"/>
      <c r="BW973" s="172"/>
      <c r="BX973" s="172"/>
      <c r="BY973" s="172"/>
      <c r="BZ973" s="172"/>
      <c r="CA973" s="172"/>
      <c r="CB973" s="172"/>
      <c r="CC973" s="172"/>
      <c r="CD973" s="172"/>
      <c r="CE973" s="172"/>
      <c r="CF973" s="172"/>
      <c r="CG973" s="172"/>
      <c r="CH973" s="172"/>
      <c r="CI973" s="172"/>
      <c r="CJ973" s="172"/>
      <c r="CK973" s="172"/>
      <c r="CL973" s="172"/>
      <c r="CM973" s="172"/>
      <c r="CN973" s="172"/>
      <c r="CO973" s="172"/>
      <c r="CP973" s="172"/>
      <c r="CQ973" s="172"/>
      <c r="CR973" s="172"/>
      <c r="CS973" s="172"/>
      <c r="CT973" s="172"/>
      <c r="CU973" s="172"/>
      <c r="CV973" s="172"/>
      <c r="CW973" s="172"/>
      <c r="CX973" s="172"/>
      <c r="CY973" s="172"/>
      <c r="CZ973" s="172"/>
      <c r="DA973" s="172"/>
      <c r="DB973" s="172"/>
      <c r="DC973" s="172"/>
      <c r="DD973" s="172"/>
      <c r="DE973" s="172"/>
      <c r="DF973" s="172"/>
      <c r="DG973" s="172"/>
      <c r="DH973" s="172"/>
      <c r="DI973" s="172"/>
    </row>
    <row r="974" spans="1:113" s="225" customFormat="1" hidden="1">
      <c r="A974" s="178" t="s">
        <v>1218</v>
      </c>
      <c r="B974" s="243"/>
      <c r="C974" s="242"/>
      <c r="D974" s="241"/>
      <c r="E974" s="240"/>
      <c r="F974" s="239"/>
      <c r="G974" s="238"/>
      <c r="H974" s="231"/>
      <c r="I974" s="237"/>
      <c r="J974" s="236"/>
      <c r="K974" s="236"/>
      <c r="L974" s="236"/>
      <c r="M974" s="236"/>
      <c r="N974" s="236"/>
      <c r="O974" s="236"/>
      <c r="P974" s="236"/>
      <c r="Q974" s="236"/>
      <c r="R974" s="236"/>
      <c r="S974" s="236"/>
      <c r="T974" s="236"/>
      <c r="U974" s="236"/>
      <c r="V974" s="236"/>
      <c r="W974" s="236"/>
      <c r="X974" s="236"/>
      <c r="Y974" s="236"/>
      <c r="Z974" s="236"/>
      <c r="AA974" s="236"/>
      <c r="AB974" s="236"/>
      <c r="AC974" s="236"/>
      <c r="AD974" s="236"/>
      <c r="AE974" s="236"/>
      <c r="AF974" s="236"/>
      <c r="AG974" s="236"/>
      <c r="AH974" s="236"/>
      <c r="AI974" s="236"/>
      <c r="AJ974" s="236"/>
      <c r="AK974" s="236"/>
      <c r="AL974" s="236"/>
      <c r="AM974" s="236"/>
      <c r="AN974" s="236"/>
      <c r="AO974" s="236"/>
      <c r="AP974" s="236"/>
      <c r="AQ974" s="236"/>
      <c r="AR974" s="236"/>
      <c r="AS974" s="177">
        <f t="shared" si="18"/>
        <v>0</v>
      </c>
      <c r="AT974" s="172"/>
      <c r="AU974" s="173"/>
      <c r="AV974" s="173"/>
      <c r="AW974" s="173"/>
      <c r="AX974" s="172"/>
      <c r="AY974" s="172"/>
      <c r="AZ974" s="172"/>
      <c r="BA974" s="172"/>
      <c r="BB974" s="172"/>
      <c r="BC974" s="172"/>
      <c r="BD974" s="172"/>
      <c r="BE974" s="172"/>
      <c r="BF974" s="172"/>
      <c r="BG974" s="172"/>
      <c r="BH974" s="172"/>
      <c r="BI974" s="172"/>
      <c r="BJ974" s="172"/>
      <c r="BK974" s="172"/>
      <c r="BL974" s="172"/>
      <c r="BM974" s="172"/>
      <c r="BN974" s="172"/>
      <c r="BO974" s="172"/>
      <c r="BP974" s="172"/>
      <c r="BQ974" s="172"/>
      <c r="BR974" s="172"/>
      <c r="BS974" s="172"/>
      <c r="BT974" s="172"/>
      <c r="BU974" s="172"/>
      <c r="BV974" s="172"/>
      <c r="BW974" s="172"/>
      <c r="BX974" s="172"/>
      <c r="BY974" s="172"/>
      <c r="BZ974" s="172"/>
      <c r="CA974" s="172"/>
      <c r="CB974" s="172"/>
      <c r="CC974" s="172"/>
      <c r="CD974" s="172"/>
      <c r="CE974" s="172"/>
      <c r="CF974" s="172"/>
      <c r="CG974" s="172"/>
      <c r="CH974" s="172"/>
      <c r="CI974" s="172"/>
      <c r="CJ974" s="172"/>
      <c r="CK974" s="172"/>
      <c r="CL974" s="172"/>
      <c r="CM974" s="172"/>
      <c r="CN974" s="172"/>
      <c r="CO974" s="172"/>
      <c r="CP974" s="172"/>
      <c r="CQ974" s="172"/>
      <c r="CR974" s="172"/>
      <c r="CS974" s="172"/>
      <c r="CT974" s="172"/>
      <c r="CU974" s="172"/>
      <c r="CV974" s="172"/>
      <c r="CW974" s="172"/>
      <c r="CX974" s="172"/>
      <c r="CY974" s="172"/>
      <c r="CZ974" s="172"/>
      <c r="DA974" s="172"/>
      <c r="DB974" s="172"/>
      <c r="DC974" s="172"/>
      <c r="DD974" s="172"/>
      <c r="DE974" s="172"/>
      <c r="DF974" s="172"/>
      <c r="DG974" s="172"/>
      <c r="DH974" s="172"/>
      <c r="DI974" s="172"/>
    </row>
    <row r="975" spans="1:113" s="225" customFormat="1" hidden="1">
      <c r="A975" s="178" t="s">
        <v>1219</v>
      </c>
      <c r="B975" s="243"/>
      <c r="C975" s="242"/>
      <c r="D975" s="241"/>
      <c r="E975" s="240"/>
      <c r="F975" s="239"/>
      <c r="G975" s="238"/>
      <c r="H975" s="231"/>
      <c r="I975" s="237"/>
      <c r="J975" s="236"/>
      <c r="K975" s="236"/>
      <c r="L975" s="236"/>
      <c r="M975" s="236"/>
      <c r="N975" s="236"/>
      <c r="O975" s="236"/>
      <c r="P975" s="236"/>
      <c r="Q975" s="236"/>
      <c r="R975" s="236"/>
      <c r="S975" s="236"/>
      <c r="T975" s="236"/>
      <c r="U975" s="236"/>
      <c r="V975" s="236"/>
      <c r="W975" s="236"/>
      <c r="X975" s="236"/>
      <c r="Y975" s="236"/>
      <c r="Z975" s="236"/>
      <c r="AA975" s="236"/>
      <c r="AB975" s="236"/>
      <c r="AC975" s="236"/>
      <c r="AD975" s="236"/>
      <c r="AE975" s="236"/>
      <c r="AF975" s="236"/>
      <c r="AG975" s="236"/>
      <c r="AH975" s="236"/>
      <c r="AI975" s="236"/>
      <c r="AJ975" s="236"/>
      <c r="AK975" s="236"/>
      <c r="AL975" s="236"/>
      <c r="AM975" s="236"/>
      <c r="AN975" s="236"/>
      <c r="AO975" s="236"/>
      <c r="AP975" s="236"/>
      <c r="AQ975" s="236"/>
      <c r="AR975" s="236"/>
      <c r="AS975" s="177">
        <f t="shared" si="18"/>
        <v>0</v>
      </c>
      <c r="AT975" s="172"/>
      <c r="AU975" s="173"/>
      <c r="AV975" s="173"/>
      <c r="AW975" s="173"/>
      <c r="AX975" s="172"/>
      <c r="AY975" s="172"/>
      <c r="AZ975" s="172"/>
      <c r="BA975" s="172"/>
      <c r="BB975" s="172"/>
      <c r="BC975" s="172"/>
      <c r="BD975" s="172"/>
      <c r="BE975" s="172"/>
      <c r="BF975" s="172"/>
      <c r="BG975" s="172"/>
      <c r="BH975" s="172"/>
      <c r="BI975" s="172"/>
      <c r="BJ975" s="172"/>
      <c r="BK975" s="172"/>
      <c r="BL975" s="172"/>
      <c r="BM975" s="172"/>
      <c r="BN975" s="172"/>
      <c r="BO975" s="172"/>
      <c r="BP975" s="172"/>
      <c r="BQ975" s="172"/>
      <c r="BR975" s="172"/>
      <c r="BS975" s="172"/>
      <c r="BT975" s="172"/>
      <c r="BU975" s="172"/>
      <c r="BV975" s="172"/>
      <c r="BW975" s="172"/>
      <c r="BX975" s="172"/>
      <c r="BY975" s="172"/>
      <c r="BZ975" s="172"/>
      <c r="CA975" s="172"/>
      <c r="CB975" s="172"/>
      <c r="CC975" s="172"/>
      <c r="CD975" s="172"/>
      <c r="CE975" s="172"/>
      <c r="CF975" s="172"/>
      <c r="CG975" s="172"/>
      <c r="CH975" s="172"/>
      <c r="CI975" s="172"/>
      <c r="CJ975" s="172"/>
      <c r="CK975" s="172"/>
      <c r="CL975" s="172"/>
      <c r="CM975" s="172"/>
      <c r="CN975" s="172"/>
      <c r="CO975" s="172"/>
      <c r="CP975" s="172"/>
      <c r="CQ975" s="172"/>
      <c r="CR975" s="172"/>
      <c r="CS975" s="172"/>
      <c r="CT975" s="172"/>
      <c r="CU975" s="172"/>
      <c r="CV975" s="172"/>
      <c r="CW975" s="172"/>
      <c r="CX975" s="172"/>
      <c r="CY975" s="172"/>
      <c r="CZ975" s="172"/>
      <c r="DA975" s="172"/>
      <c r="DB975" s="172"/>
      <c r="DC975" s="172"/>
      <c r="DD975" s="172"/>
      <c r="DE975" s="172"/>
      <c r="DF975" s="172"/>
      <c r="DG975" s="172"/>
      <c r="DH975" s="172"/>
      <c r="DI975" s="172"/>
    </row>
    <row r="976" spans="1:113" s="225" customFormat="1" hidden="1">
      <c r="A976" s="178" t="s">
        <v>1220</v>
      </c>
      <c r="B976" s="243"/>
      <c r="C976" s="242"/>
      <c r="D976" s="241"/>
      <c r="E976" s="240"/>
      <c r="F976" s="239"/>
      <c r="G976" s="238"/>
      <c r="H976" s="231"/>
      <c r="I976" s="237"/>
      <c r="J976" s="236"/>
      <c r="K976" s="236"/>
      <c r="L976" s="236"/>
      <c r="M976" s="236"/>
      <c r="N976" s="236"/>
      <c r="O976" s="236"/>
      <c r="P976" s="236"/>
      <c r="Q976" s="236"/>
      <c r="R976" s="236"/>
      <c r="S976" s="236"/>
      <c r="T976" s="236"/>
      <c r="U976" s="236"/>
      <c r="V976" s="236"/>
      <c r="W976" s="236"/>
      <c r="X976" s="236"/>
      <c r="Y976" s="236"/>
      <c r="Z976" s="236"/>
      <c r="AA976" s="236"/>
      <c r="AB976" s="236"/>
      <c r="AC976" s="236"/>
      <c r="AD976" s="236"/>
      <c r="AE976" s="236"/>
      <c r="AF976" s="236"/>
      <c r="AG976" s="236"/>
      <c r="AH976" s="236"/>
      <c r="AI976" s="236"/>
      <c r="AJ976" s="236"/>
      <c r="AK976" s="236"/>
      <c r="AL976" s="236"/>
      <c r="AM976" s="236"/>
      <c r="AN976" s="236"/>
      <c r="AO976" s="236"/>
      <c r="AP976" s="236"/>
      <c r="AQ976" s="236"/>
      <c r="AR976" s="236"/>
      <c r="AS976" s="177">
        <f t="shared" si="18"/>
        <v>0</v>
      </c>
      <c r="AT976" s="172"/>
      <c r="AU976" s="173"/>
      <c r="AV976" s="173"/>
      <c r="AW976" s="173"/>
      <c r="AX976" s="172"/>
      <c r="AY976" s="172"/>
      <c r="AZ976" s="172"/>
      <c r="BA976" s="172"/>
      <c r="BB976" s="172"/>
      <c r="BC976" s="172"/>
      <c r="BD976" s="172"/>
      <c r="BE976" s="172"/>
      <c r="BF976" s="172"/>
      <c r="BG976" s="172"/>
      <c r="BH976" s="172"/>
      <c r="BI976" s="172"/>
      <c r="BJ976" s="172"/>
      <c r="BK976" s="172"/>
      <c r="BL976" s="172"/>
      <c r="BM976" s="172"/>
      <c r="BN976" s="172"/>
      <c r="BO976" s="172"/>
      <c r="BP976" s="172"/>
      <c r="BQ976" s="172"/>
      <c r="BR976" s="172"/>
      <c r="BS976" s="172"/>
      <c r="BT976" s="172"/>
      <c r="BU976" s="172"/>
      <c r="BV976" s="172"/>
      <c r="BW976" s="172"/>
      <c r="BX976" s="172"/>
      <c r="BY976" s="172"/>
      <c r="BZ976" s="172"/>
      <c r="CA976" s="172"/>
      <c r="CB976" s="172"/>
      <c r="CC976" s="172"/>
      <c r="CD976" s="172"/>
      <c r="CE976" s="172"/>
      <c r="CF976" s="172"/>
      <c r="CG976" s="172"/>
      <c r="CH976" s="172"/>
      <c r="CI976" s="172"/>
      <c r="CJ976" s="172"/>
      <c r="CK976" s="172"/>
      <c r="CL976" s="172"/>
      <c r="CM976" s="172"/>
      <c r="CN976" s="172"/>
      <c r="CO976" s="172"/>
      <c r="CP976" s="172"/>
      <c r="CQ976" s="172"/>
      <c r="CR976" s="172"/>
      <c r="CS976" s="172"/>
      <c r="CT976" s="172"/>
      <c r="CU976" s="172"/>
      <c r="CV976" s="172"/>
      <c r="CW976" s="172"/>
      <c r="CX976" s="172"/>
      <c r="CY976" s="172"/>
      <c r="CZ976" s="172"/>
      <c r="DA976" s="172"/>
      <c r="DB976" s="172"/>
      <c r="DC976" s="172"/>
      <c r="DD976" s="172"/>
      <c r="DE976" s="172"/>
      <c r="DF976" s="172"/>
      <c r="DG976" s="172"/>
      <c r="DH976" s="172"/>
      <c r="DI976" s="172"/>
    </row>
    <row r="977" spans="1:113" hidden="1">
      <c r="A977" s="178" t="s">
        <v>1221</v>
      </c>
      <c r="B977" s="243"/>
      <c r="C977" s="242"/>
      <c r="D977" s="241"/>
      <c r="E977" s="240"/>
      <c r="F977" s="239"/>
      <c r="G977" s="238"/>
      <c r="H977" s="231"/>
      <c r="I977" s="237"/>
      <c r="J977" s="236"/>
      <c r="K977" s="236"/>
      <c r="L977" s="236"/>
      <c r="M977" s="236"/>
      <c r="N977" s="236"/>
      <c r="O977" s="236"/>
      <c r="P977" s="236"/>
      <c r="Q977" s="236"/>
      <c r="R977" s="236"/>
      <c r="S977" s="236"/>
      <c r="T977" s="236"/>
      <c r="U977" s="236"/>
      <c r="V977" s="236"/>
      <c r="W977" s="236"/>
      <c r="X977" s="236"/>
      <c r="Y977" s="236"/>
      <c r="Z977" s="236"/>
      <c r="AA977" s="236"/>
      <c r="AB977" s="236"/>
      <c r="AC977" s="236"/>
      <c r="AD977" s="236"/>
      <c r="AE977" s="236"/>
      <c r="AF977" s="236"/>
      <c r="AG977" s="236"/>
      <c r="AH977" s="236"/>
      <c r="AI977" s="236"/>
      <c r="AJ977" s="236"/>
      <c r="AK977" s="236"/>
      <c r="AL977" s="236"/>
      <c r="AM977" s="236"/>
      <c r="AN977" s="236"/>
      <c r="AO977" s="236"/>
      <c r="AP977" s="236"/>
      <c r="AQ977" s="236"/>
      <c r="AR977" s="236"/>
      <c r="AS977" s="177">
        <f t="shared" si="18"/>
        <v>0</v>
      </c>
    </row>
    <row r="978" spans="1:113" s="225" customFormat="1" hidden="1">
      <c r="A978" s="178" t="s">
        <v>1222</v>
      </c>
      <c r="B978" s="243"/>
      <c r="C978" s="242"/>
      <c r="D978" s="241"/>
      <c r="E978" s="240"/>
      <c r="F978" s="239"/>
      <c r="G978" s="238"/>
      <c r="H978" s="231"/>
      <c r="I978" s="237"/>
      <c r="J978" s="236"/>
      <c r="K978" s="236"/>
      <c r="L978" s="236"/>
      <c r="M978" s="236"/>
      <c r="N978" s="236"/>
      <c r="O978" s="236"/>
      <c r="P978" s="236"/>
      <c r="Q978" s="236"/>
      <c r="R978" s="236"/>
      <c r="S978" s="236"/>
      <c r="T978" s="236"/>
      <c r="U978" s="236"/>
      <c r="V978" s="236"/>
      <c r="W978" s="236"/>
      <c r="X978" s="236"/>
      <c r="Y978" s="236"/>
      <c r="Z978" s="236"/>
      <c r="AA978" s="236"/>
      <c r="AB978" s="236"/>
      <c r="AC978" s="236"/>
      <c r="AD978" s="236"/>
      <c r="AE978" s="236"/>
      <c r="AF978" s="236"/>
      <c r="AG978" s="236"/>
      <c r="AH978" s="236"/>
      <c r="AI978" s="236"/>
      <c r="AJ978" s="236"/>
      <c r="AK978" s="236"/>
      <c r="AL978" s="236"/>
      <c r="AM978" s="236"/>
      <c r="AN978" s="236"/>
      <c r="AO978" s="236"/>
      <c r="AP978" s="236"/>
      <c r="AQ978" s="236"/>
      <c r="AR978" s="236"/>
      <c r="AS978" s="177">
        <f t="shared" si="18"/>
        <v>0</v>
      </c>
      <c r="AT978" s="172"/>
      <c r="AU978" s="173"/>
      <c r="AV978" s="173"/>
      <c r="AW978" s="173"/>
      <c r="AX978" s="172"/>
      <c r="AY978" s="172"/>
      <c r="AZ978" s="172"/>
      <c r="BA978" s="172"/>
      <c r="BB978" s="172"/>
      <c r="BC978" s="172"/>
      <c r="BD978" s="172"/>
      <c r="BE978" s="172"/>
      <c r="BF978" s="172"/>
      <c r="BG978" s="172"/>
      <c r="BH978" s="172"/>
      <c r="BI978" s="172"/>
      <c r="BJ978" s="172"/>
      <c r="BK978" s="172"/>
      <c r="BL978" s="172"/>
      <c r="BM978" s="172"/>
      <c r="BN978" s="172"/>
      <c r="BO978" s="172"/>
      <c r="BP978" s="172"/>
      <c r="BQ978" s="172"/>
      <c r="BR978" s="172"/>
      <c r="BS978" s="172"/>
      <c r="BT978" s="172"/>
      <c r="BU978" s="172"/>
      <c r="BV978" s="172"/>
      <c r="BW978" s="172"/>
      <c r="BX978" s="172"/>
      <c r="BY978" s="172"/>
      <c r="BZ978" s="172"/>
      <c r="CA978" s="172"/>
      <c r="CB978" s="172"/>
      <c r="CC978" s="172"/>
      <c r="CD978" s="172"/>
      <c r="CE978" s="172"/>
      <c r="CF978" s="172"/>
      <c r="CG978" s="172"/>
      <c r="CH978" s="172"/>
      <c r="CI978" s="172"/>
      <c r="CJ978" s="172"/>
      <c r="CK978" s="172"/>
      <c r="CL978" s="172"/>
      <c r="CM978" s="172"/>
      <c r="CN978" s="172"/>
      <c r="CO978" s="172"/>
      <c r="CP978" s="172"/>
      <c r="CQ978" s="172"/>
      <c r="CR978" s="172"/>
      <c r="CS978" s="172"/>
      <c r="CT978" s="172"/>
      <c r="CU978" s="172"/>
      <c r="CV978" s="172"/>
      <c r="CW978" s="172"/>
      <c r="CX978" s="172"/>
      <c r="CY978" s="172"/>
      <c r="CZ978" s="172"/>
      <c r="DA978" s="172"/>
      <c r="DB978" s="172"/>
      <c r="DC978" s="172"/>
      <c r="DD978" s="172"/>
      <c r="DE978" s="172"/>
      <c r="DF978" s="172"/>
      <c r="DG978" s="172"/>
      <c r="DH978" s="172"/>
      <c r="DI978" s="172"/>
    </row>
    <row r="979" spans="1:113" s="225" customFormat="1" hidden="1">
      <c r="A979" s="178" t="s">
        <v>1223</v>
      </c>
      <c r="B979" s="243"/>
      <c r="C979" s="242"/>
      <c r="D979" s="241"/>
      <c r="E979" s="240"/>
      <c r="F979" s="239"/>
      <c r="G979" s="238"/>
      <c r="H979" s="231"/>
      <c r="I979" s="237"/>
      <c r="J979" s="236"/>
      <c r="K979" s="236"/>
      <c r="L979" s="236"/>
      <c r="M979" s="236"/>
      <c r="N979" s="236"/>
      <c r="O979" s="236"/>
      <c r="P979" s="236"/>
      <c r="Q979" s="236"/>
      <c r="R979" s="236"/>
      <c r="S979" s="236"/>
      <c r="T979" s="236"/>
      <c r="U979" s="236"/>
      <c r="V979" s="236"/>
      <c r="W979" s="236"/>
      <c r="X979" s="236"/>
      <c r="Y979" s="236"/>
      <c r="Z979" s="236"/>
      <c r="AA979" s="236"/>
      <c r="AB979" s="236"/>
      <c r="AC979" s="236"/>
      <c r="AD979" s="236"/>
      <c r="AE979" s="236"/>
      <c r="AF979" s="236"/>
      <c r="AG979" s="236"/>
      <c r="AH979" s="236"/>
      <c r="AI979" s="236"/>
      <c r="AJ979" s="236"/>
      <c r="AK979" s="236"/>
      <c r="AL979" s="236"/>
      <c r="AM979" s="236"/>
      <c r="AN979" s="236"/>
      <c r="AO979" s="236"/>
      <c r="AP979" s="236"/>
      <c r="AQ979" s="236"/>
      <c r="AR979" s="236"/>
      <c r="AS979" s="177">
        <f t="shared" si="18"/>
        <v>0</v>
      </c>
      <c r="AT979" s="172"/>
      <c r="AU979" s="173"/>
      <c r="AV979" s="173"/>
      <c r="AW979" s="173"/>
      <c r="AX979" s="172"/>
      <c r="AY979" s="172"/>
      <c r="AZ979" s="172"/>
      <c r="BA979" s="172"/>
      <c r="BB979" s="172"/>
      <c r="BC979" s="172"/>
      <c r="BD979" s="172"/>
      <c r="BE979" s="172"/>
      <c r="BF979" s="172"/>
      <c r="BG979" s="172"/>
      <c r="BH979" s="172"/>
      <c r="BI979" s="172"/>
      <c r="BJ979" s="172"/>
      <c r="BK979" s="172"/>
      <c r="BL979" s="172"/>
      <c r="BM979" s="172"/>
      <c r="BN979" s="172"/>
      <c r="BO979" s="172"/>
      <c r="BP979" s="172"/>
      <c r="BQ979" s="172"/>
      <c r="BR979" s="172"/>
      <c r="BS979" s="172"/>
      <c r="BT979" s="172"/>
      <c r="BU979" s="172"/>
      <c r="BV979" s="172"/>
      <c r="BW979" s="172"/>
      <c r="BX979" s="172"/>
      <c r="BY979" s="172"/>
      <c r="BZ979" s="172"/>
      <c r="CA979" s="172"/>
      <c r="CB979" s="172"/>
      <c r="CC979" s="172"/>
      <c r="CD979" s="172"/>
      <c r="CE979" s="172"/>
      <c r="CF979" s="172"/>
      <c r="CG979" s="172"/>
      <c r="CH979" s="172"/>
      <c r="CI979" s="172"/>
      <c r="CJ979" s="172"/>
      <c r="CK979" s="172"/>
      <c r="CL979" s="172"/>
      <c r="CM979" s="172"/>
      <c r="CN979" s="172"/>
      <c r="CO979" s="172"/>
      <c r="CP979" s="172"/>
      <c r="CQ979" s="172"/>
      <c r="CR979" s="172"/>
      <c r="CS979" s="172"/>
      <c r="CT979" s="172"/>
      <c r="CU979" s="172"/>
      <c r="CV979" s="172"/>
      <c r="CW979" s="172"/>
      <c r="CX979" s="172"/>
      <c r="CY979" s="172"/>
      <c r="CZ979" s="172"/>
      <c r="DA979" s="172"/>
      <c r="DB979" s="172"/>
      <c r="DC979" s="172"/>
      <c r="DD979" s="172"/>
      <c r="DE979" s="172"/>
      <c r="DF979" s="172"/>
      <c r="DG979" s="172"/>
      <c r="DH979" s="172"/>
      <c r="DI979" s="172"/>
    </row>
    <row r="980" spans="1:113" s="225" customFormat="1" hidden="1">
      <c r="A980" s="178" t="s">
        <v>1224</v>
      </c>
      <c r="B980" s="243"/>
      <c r="C980" s="242"/>
      <c r="D980" s="241"/>
      <c r="E980" s="240"/>
      <c r="F980" s="239"/>
      <c r="G980" s="238"/>
      <c r="H980" s="231"/>
      <c r="I980" s="237"/>
      <c r="J980" s="236"/>
      <c r="K980" s="236"/>
      <c r="L980" s="236"/>
      <c r="M980" s="236"/>
      <c r="N980" s="236"/>
      <c r="O980" s="236"/>
      <c r="P980" s="236"/>
      <c r="Q980" s="236"/>
      <c r="R980" s="236"/>
      <c r="S980" s="236"/>
      <c r="T980" s="236"/>
      <c r="U980" s="236"/>
      <c r="V980" s="236"/>
      <c r="W980" s="236"/>
      <c r="X980" s="236"/>
      <c r="Y980" s="236"/>
      <c r="Z980" s="236"/>
      <c r="AA980" s="236"/>
      <c r="AB980" s="236"/>
      <c r="AC980" s="236"/>
      <c r="AD980" s="236"/>
      <c r="AE980" s="236"/>
      <c r="AF980" s="236"/>
      <c r="AG980" s="236"/>
      <c r="AH980" s="236"/>
      <c r="AI980" s="236"/>
      <c r="AJ980" s="236"/>
      <c r="AK980" s="236"/>
      <c r="AL980" s="236"/>
      <c r="AM980" s="236"/>
      <c r="AN980" s="236"/>
      <c r="AO980" s="236"/>
      <c r="AP980" s="236"/>
      <c r="AQ980" s="236"/>
      <c r="AR980" s="236"/>
      <c r="AS980" s="177">
        <f t="shared" si="18"/>
        <v>0</v>
      </c>
      <c r="AT980" s="172"/>
      <c r="AU980" s="173"/>
      <c r="AV980" s="173"/>
      <c r="AW980" s="173"/>
      <c r="AX980" s="172"/>
      <c r="AY980" s="172"/>
      <c r="AZ980" s="172"/>
      <c r="BA980" s="172"/>
      <c r="BB980" s="172"/>
      <c r="BC980" s="172"/>
      <c r="BD980" s="172"/>
      <c r="BE980" s="172"/>
      <c r="BF980" s="172"/>
      <c r="BG980" s="172"/>
      <c r="BH980" s="172"/>
      <c r="BI980" s="172"/>
      <c r="BJ980" s="172"/>
      <c r="BK980" s="172"/>
      <c r="BL980" s="172"/>
      <c r="BM980" s="172"/>
      <c r="BN980" s="172"/>
      <c r="BO980" s="172"/>
      <c r="BP980" s="172"/>
      <c r="BQ980" s="172"/>
      <c r="BR980" s="172"/>
      <c r="BS980" s="172"/>
      <c r="BT980" s="172"/>
      <c r="BU980" s="172"/>
      <c r="BV980" s="172"/>
      <c r="BW980" s="172"/>
      <c r="BX980" s="172"/>
      <c r="BY980" s="172"/>
      <c r="BZ980" s="172"/>
      <c r="CA980" s="172"/>
      <c r="CB980" s="172"/>
      <c r="CC980" s="172"/>
      <c r="CD980" s="172"/>
      <c r="CE980" s="172"/>
      <c r="CF980" s="172"/>
      <c r="CG980" s="172"/>
      <c r="CH980" s="172"/>
      <c r="CI980" s="172"/>
      <c r="CJ980" s="172"/>
      <c r="CK980" s="172"/>
      <c r="CL980" s="172"/>
      <c r="CM980" s="172"/>
      <c r="CN980" s="172"/>
      <c r="CO980" s="172"/>
      <c r="CP980" s="172"/>
      <c r="CQ980" s="172"/>
      <c r="CR980" s="172"/>
      <c r="CS980" s="172"/>
      <c r="CT980" s="172"/>
      <c r="CU980" s="172"/>
      <c r="CV980" s="172"/>
      <c r="CW980" s="172"/>
      <c r="CX980" s="172"/>
      <c r="CY980" s="172"/>
      <c r="CZ980" s="172"/>
      <c r="DA980" s="172"/>
      <c r="DB980" s="172"/>
      <c r="DC980" s="172"/>
      <c r="DD980" s="172"/>
      <c r="DE980" s="172"/>
      <c r="DF980" s="172"/>
      <c r="DG980" s="172"/>
      <c r="DH980" s="172"/>
      <c r="DI980" s="172"/>
    </row>
    <row r="981" spans="1:113" s="225" customFormat="1" hidden="1">
      <c r="A981" s="178" t="s">
        <v>1225</v>
      </c>
      <c r="B981" s="243"/>
      <c r="C981" s="242"/>
      <c r="D981" s="241"/>
      <c r="E981" s="240"/>
      <c r="F981" s="239"/>
      <c r="G981" s="238"/>
      <c r="H981" s="231"/>
      <c r="I981" s="237"/>
      <c r="J981" s="236"/>
      <c r="K981" s="236"/>
      <c r="L981" s="236"/>
      <c r="M981" s="236"/>
      <c r="N981" s="236"/>
      <c r="O981" s="236"/>
      <c r="P981" s="236"/>
      <c r="Q981" s="236"/>
      <c r="R981" s="236"/>
      <c r="S981" s="236"/>
      <c r="T981" s="236"/>
      <c r="U981" s="236"/>
      <c r="V981" s="236"/>
      <c r="W981" s="236"/>
      <c r="X981" s="236"/>
      <c r="Y981" s="236"/>
      <c r="Z981" s="236"/>
      <c r="AA981" s="236"/>
      <c r="AB981" s="236"/>
      <c r="AC981" s="236"/>
      <c r="AD981" s="236"/>
      <c r="AE981" s="236"/>
      <c r="AF981" s="236"/>
      <c r="AG981" s="236"/>
      <c r="AH981" s="236"/>
      <c r="AI981" s="236"/>
      <c r="AJ981" s="236"/>
      <c r="AK981" s="236"/>
      <c r="AL981" s="236"/>
      <c r="AM981" s="236"/>
      <c r="AN981" s="236"/>
      <c r="AO981" s="236"/>
      <c r="AP981" s="236"/>
      <c r="AQ981" s="236"/>
      <c r="AR981" s="236"/>
      <c r="AS981" s="177">
        <f t="shared" si="18"/>
        <v>0</v>
      </c>
      <c r="AT981" s="172"/>
      <c r="AU981" s="173"/>
      <c r="AV981" s="173"/>
      <c r="AW981" s="173"/>
      <c r="AX981" s="172"/>
      <c r="AY981" s="172"/>
      <c r="AZ981" s="172"/>
      <c r="BA981" s="172"/>
      <c r="BB981" s="172"/>
      <c r="BC981" s="172"/>
      <c r="BD981" s="172"/>
      <c r="BE981" s="172"/>
      <c r="BF981" s="172"/>
      <c r="BG981" s="172"/>
      <c r="BH981" s="172"/>
      <c r="BI981" s="172"/>
      <c r="BJ981" s="172"/>
      <c r="BK981" s="172"/>
      <c r="BL981" s="172"/>
      <c r="BM981" s="172"/>
      <c r="BN981" s="172"/>
      <c r="BO981" s="172"/>
      <c r="BP981" s="172"/>
      <c r="BQ981" s="172"/>
      <c r="BR981" s="172"/>
      <c r="BS981" s="172"/>
      <c r="BT981" s="172"/>
      <c r="BU981" s="172"/>
      <c r="BV981" s="172"/>
      <c r="BW981" s="172"/>
      <c r="BX981" s="172"/>
      <c r="BY981" s="172"/>
      <c r="BZ981" s="172"/>
      <c r="CA981" s="172"/>
      <c r="CB981" s="172"/>
      <c r="CC981" s="172"/>
      <c r="CD981" s="172"/>
      <c r="CE981" s="172"/>
      <c r="CF981" s="172"/>
      <c r="CG981" s="172"/>
      <c r="CH981" s="172"/>
      <c r="CI981" s="172"/>
      <c r="CJ981" s="172"/>
      <c r="CK981" s="172"/>
      <c r="CL981" s="172"/>
      <c r="CM981" s="172"/>
      <c r="CN981" s="172"/>
      <c r="CO981" s="172"/>
      <c r="CP981" s="172"/>
      <c r="CQ981" s="172"/>
      <c r="CR981" s="172"/>
      <c r="CS981" s="172"/>
      <c r="CT981" s="172"/>
      <c r="CU981" s="172"/>
      <c r="CV981" s="172"/>
      <c r="CW981" s="172"/>
      <c r="CX981" s="172"/>
      <c r="CY981" s="172"/>
      <c r="CZ981" s="172"/>
      <c r="DA981" s="172"/>
      <c r="DB981" s="172"/>
      <c r="DC981" s="172"/>
      <c r="DD981" s="172"/>
      <c r="DE981" s="172"/>
      <c r="DF981" s="172"/>
      <c r="DG981" s="172"/>
      <c r="DH981" s="172"/>
      <c r="DI981" s="172"/>
    </row>
    <row r="982" spans="1:113" s="225" customFormat="1" hidden="1">
      <c r="A982" s="178" t="s">
        <v>1226</v>
      </c>
      <c r="B982" s="243"/>
      <c r="C982" s="242"/>
      <c r="D982" s="241"/>
      <c r="E982" s="240"/>
      <c r="F982" s="239"/>
      <c r="G982" s="238"/>
      <c r="H982" s="231"/>
      <c r="I982" s="237"/>
      <c r="J982" s="236"/>
      <c r="K982" s="236"/>
      <c r="L982" s="236"/>
      <c r="M982" s="236"/>
      <c r="N982" s="236"/>
      <c r="O982" s="236"/>
      <c r="P982" s="236"/>
      <c r="Q982" s="236"/>
      <c r="R982" s="236"/>
      <c r="S982" s="236"/>
      <c r="T982" s="236"/>
      <c r="U982" s="236"/>
      <c r="V982" s="236"/>
      <c r="W982" s="236"/>
      <c r="X982" s="236"/>
      <c r="Y982" s="236"/>
      <c r="Z982" s="236"/>
      <c r="AA982" s="236"/>
      <c r="AB982" s="236"/>
      <c r="AC982" s="236"/>
      <c r="AD982" s="236"/>
      <c r="AE982" s="236"/>
      <c r="AF982" s="236"/>
      <c r="AG982" s="236"/>
      <c r="AH982" s="236"/>
      <c r="AI982" s="236"/>
      <c r="AJ982" s="236"/>
      <c r="AK982" s="236"/>
      <c r="AL982" s="236"/>
      <c r="AM982" s="236"/>
      <c r="AN982" s="236"/>
      <c r="AO982" s="236"/>
      <c r="AP982" s="236"/>
      <c r="AQ982" s="236"/>
      <c r="AR982" s="236"/>
      <c r="AS982" s="177">
        <f t="shared" si="18"/>
        <v>0</v>
      </c>
      <c r="AT982" s="172"/>
      <c r="AU982" s="173"/>
      <c r="AV982" s="173"/>
      <c r="AW982" s="173"/>
      <c r="AX982" s="172"/>
      <c r="AY982" s="172"/>
      <c r="AZ982" s="172"/>
      <c r="BA982" s="172"/>
      <c r="BB982" s="172"/>
      <c r="BC982" s="172"/>
      <c r="BD982" s="172"/>
      <c r="BE982" s="172"/>
      <c r="BF982" s="172"/>
      <c r="BG982" s="172"/>
      <c r="BH982" s="172"/>
      <c r="BI982" s="172"/>
      <c r="BJ982" s="172"/>
      <c r="BK982" s="172"/>
      <c r="BL982" s="172"/>
      <c r="BM982" s="172"/>
      <c r="BN982" s="172"/>
      <c r="BO982" s="172"/>
      <c r="BP982" s="172"/>
      <c r="BQ982" s="172"/>
      <c r="BR982" s="172"/>
      <c r="BS982" s="172"/>
      <c r="BT982" s="172"/>
      <c r="BU982" s="172"/>
      <c r="BV982" s="172"/>
      <c r="BW982" s="172"/>
      <c r="BX982" s="172"/>
      <c r="BY982" s="172"/>
      <c r="BZ982" s="172"/>
      <c r="CA982" s="172"/>
      <c r="CB982" s="172"/>
      <c r="CC982" s="172"/>
      <c r="CD982" s="172"/>
      <c r="CE982" s="172"/>
      <c r="CF982" s="172"/>
      <c r="CG982" s="172"/>
      <c r="CH982" s="172"/>
      <c r="CI982" s="172"/>
      <c r="CJ982" s="172"/>
      <c r="CK982" s="172"/>
      <c r="CL982" s="172"/>
      <c r="CM982" s="172"/>
      <c r="CN982" s="172"/>
      <c r="CO982" s="172"/>
      <c r="CP982" s="172"/>
      <c r="CQ982" s="172"/>
      <c r="CR982" s="172"/>
      <c r="CS982" s="172"/>
      <c r="CT982" s="172"/>
      <c r="CU982" s="172"/>
      <c r="CV982" s="172"/>
      <c r="CW982" s="172"/>
      <c r="CX982" s="172"/>
      <c r="CY982" s="172"/>
      <c r="CZ982" s="172"/>
      <c r="DA982" s="172"/>
      <c r="DB982" s="172"/>
      <c r="DC982" s="172"/>
      <c r="DD982" s="172"/>
      <c r="DE982" s="172"/>
      <c r="DF982" s="172"/>
      <c r="DG982" s="172"/>
      <c r="DH982" s="172"/>
      <c r="DI982" s="172"/>
    </row>
    <row r="983" spans="1:113" s="225" customFormat="1" hidden="1">
      <c r="A983" s="178" t="s">
        <v>1227</v>
      </c>
      <c r="B983" s="243"/>
      <c r="C983" s="242"/>
      <c r="D983" s="241"/>
      <c r="E983" s="240"/>
      <c r="F983" s="239"/>
      <c r="G983" s="238"/>
      <c r="H983" s="231"/>
      <c r="I983" s="237"/>
      <c r="J983" s="236"/>
      <c r="K983" s="236"/>
      <c r="L983" s="236"/>
      <c r="M983" s="236"/>
      <c r="N983" s="236"/>
      <c r="O983" s="236"/>
      <c r="P983" s="236"/>
      <c r="Q983" s="236"/>
      <c r="R983" s="236"/>
      <c r="S983" s="236"/>
      <c r="T983" s="236"/>
      <c r="U983" s="236"/>
      <c r="V983" s="236"/>
      <c r="W983" s="236"/>
      <c r="X983" s="236"/>
      <c r="Y983" s="236"/>
      <c r="Z983" s="236"/>
      <c r="AA983" s="236"/>
      <c r="AB983" s="236"/>
      <c r="AC983" s="236"/>
      <c r="AD983" s="236"/>
      <c r="AE983" s="236"/>
      <c r="AF983" s="236"/>
      <c r="AG983" s="236"/>
      <c r="AH983" s="236"/>
      <c r="AI983" s="236"/>
      <c r="AJ983" s="236"/>
      <c r="AK983" s="236"/>
      <c r="AL983" s="236"/>
      <c r="AM983" s="236"/>
      <c r="AN983" s="236"/>
      <c r="AO983" s="236"/>
      <c r="AP983" s="236"/>
      <c r="AQ983" s="236"/>
      <c r="AR983" s="236"/>
      <c r="AS983" s="177">
        <f t="shared" si="18"/>
        <v>0</v>
      </c>
      <c r="AT983" s="172"/>
      <c r="AU983" s="173"/>
      <c r="AV983" s="173"/>
      <c r="AW983" s="173"/>
      <c r="AX983" s="172"/>
      <c r="AY983" s="172"/>
      <c r="AZ983" s="172"/>
      <c r="BA983" s="172"/>
      <c r="BB983" s="172"/>
      <c r="BC983" s="172"/>
      <c r="BD983" s="172"/>
      <c r="BE983" s="172"/>
      <c r="BF983" s="172"/>
      <c r="BG983" s="172"/>
      <c r="BH983" s="172"/>
      <c r="BI983" s="172"/>
      <c r="BJ983" s="172"/>
      <c r="BK983" s="172"/>
      <c r="BL983" s="172"/>
      <c r="BM983" s="172"/>
      <c r="BN983" s="172"/>
      <c r="BO983" s="172"/>
      <c r="BP983" s="172"/>
      <c r="BQ983" s="172"/>
      <c r="BR983" s="172"/>
      <c r="BS983" s="172"/>
      <c r="BT983" s="172"/>
      <c r="BU983" s="172"/>
      <c r="BV983" s="172"/>
      <c r="BW983" s="172"/>
      <c r="BX983" s="172"/>
      <c r="BY983" s="172"/>
      <c r="BZ983" s="172"/>
      <c r="CA983" s="172"/>
      <c r="CB983" s="172"/>
      <c r="CC983" s="172"/>
      <c r="CD983" s="172"/>
      <c r="CE983" s="172"/>
      <c r="CF983" s="172"/>
      <c r="CG983" s="172"/>
      <c r="CH983" s="172"/>
      <c r="CI983" s="172"/>
      <c r="CJ983" s="172"/>
      <c r="CK983" s="172"/>
      <c r="CL983" s="172"/>
      <c r="CM983" s="172"/>
      <c r="CN983" s="172"/>
      <c r="CO983" s="172"/>
      <c r="CP983" s="172"/>
      <c r="CQ983" s="172"/>
      <c r="CR983" s="172"/>
      <c r="CS983" s="172"/>
      <c r="CT983" s="172"/>
      <c r="CU983" s="172"/>
      <c r="CV983" s="172"/>
      <c r="CW983" s="172"/>
      <c r="CX983" s="172"/>
      <c r="CY983" s="172"/>
      <c r="CZ983" s="172"/>
      <c r="DA983" s="172"/>
      <c r="DB983" s="172"/>
      <c r="DC983" s="172"/>
      <c r="DD983" s="172"/>
      <c r="DE983" s="172"/>
      <c r="DF983" s="172"/>
      <c r="DG983" s="172"/>
      <c r="DH983" s="172"/>
      <c r="DI983" s="172"/>
    </row>
    <row r="984" spans="1:113" hidden="1">
      <c r="A984" s="178" t="s">
        <v>1228</v>
      </c>
      <c r="B984" s="243"/>
      <c r="C984" s="242"/>
      <c r="D984" s="241"/>
      <c r="E984" s="240"/>
      <c r="F984" s="239"/>
      <c r="G984" s="238"/>
      <c r="H984" s="231"/>
      <c r="I984" s="237"/>
      <c r="J984" s="236"/>
      <c r="K984" s="236"/>
      <c r="L984" s="236"/>
      <c r="M984" s="236"/>
      <c r="N984" s="236"/>
      <c r="O984" s="236"/>
      <c r="P984" s="236"/>
      <c r="Q984" s="236"/>
      <c r="R984" s="236"/>
      <c r="S984" s="236"/>
      <c r="T984" s="236"/>
      <c r="U984" s="236"/>
      <c r="V984" s="236"/>
      <c r="W984" s="236"/>
      <c r="X984" s="236"/>
      <c r="Y984" s="236"/>
      <c r="Z984" s="236"/>
      <c r="AA984" s="236"/>
      <c r="AB984" s="236"/>
      <c r="AC984" s="236"/>
      <c r="AD984" s="236"/>
      <c r="AE984" s="236"/>
      <c r="AF984" s="236"/>
      <c r="AG984" s="236"/>
      <c r="AH984" s="236"/>
      <c r="AI984" s="236"/>
      <c r="AJ984" s="236"/>
      <c r="AK984" s="236"/>
      <c r="AL984" s="236"/>
      <c r="AM984" s="236"/>
      <c r="AN984" s="236"/>
      <c r="AO984" s="236"/>
      <c r="AP984" s="236"/>
      <c r="AQ984" s="236"/>
      <c r="AR984" s="236"/>
      <c r="AS984" s="177">
        <f t="shared" si="18"/>
        <v>0</v>
      </c>
    </row>
    <row r="985" spans="1:113" s="225" customFormat="1" hidden="1">
      <c r="A985" s="178" t="s">
        <v>1229</v>
      </c>
      <c r="B985" s="243"/>
      <c r="C985" s="242"/>
      <c r="D985" s="241"/>
      <c r="E985" s="240"/>
      <c r="F985" s="239"/>
      <c r="G985" s="238"/>
      <c r="H985" s="231"/>
      <c r="I985" s="237"/>
      <c r="J985" s="236"/>
      <c r="K985" s="236"/>
      <c r="L985" s="236"/>
      <c r="M985" s="236"/>
      <c r="N985" s="236"/>
      <c r="O985" s="236"/>
      <c r="P985" s="236"/>
      <c r="Q985" s="236"/>
      <c r="R985" s="236"/>
      <c r="S985" s="236"/>
      <c r="T985" s="236"/>
      <c r="U985" s="236"/>
      <c r="V985" s="236"/>
      <c r="W985" s="236"/>
      <c r="X985" s="236"/>
      <c r="Y985" s="236"/>
      <c r="Z985" s="236"/>
      <c r="AA985" s="236"/>
      <c r="AB985" s="236"/>
      <c r="AC985" s="236"/>
      <c r="AD985" s="236"/>
      <c r="AE985" s="236"/>
      <c r="AF985" s="236"/>
      <c r="AG985" s="236"/>
      <c r="AH985" s="236"/>
      <c r="AI985" s="236"/>
      <c r="AJ985" s="236"/>
      <c r="AK985" s="236"/>
      <c r="AL985" s="236"/>
      <c r="AM985" s="236"/>
      <c r="AN985" s="236"/>
      <c r="AO985" s="236"/>
      <c r="AP985" s="236"/>
      <c r="AQ985" s="236"/>
      <c r="AR985" s="236"/>
      <c r="AS985" s="177">
        <f t="shared" si="18"/>
        <v>0</v>
      </c>
      <c r="AT985" s="172"/>
      <c r="AU985" s="173"/>
      <c r="AV985" s="173"/>
      <c r="AW985" s="173"/>
      <c r="AX985" s="172"/>
      <c r="AY985" s="172"/>
      <c r="AZ985" s="172"/>
      <c r="BA985" s="172"/>
      <c r="BB985" s="172"/>
      <c r="BC985" s="172"/>
      <c r="BD985" s="172"/>
      <c r="BE985" s="172"/>
      <c r="BF985" s="172"/>
      <c r="BG985" s="172"/>
      <c r="BH985" s="172"/>
      <c r="BI985" s="172"/>
      <c r="BJ985" s="172"/>
      <c r="BK985" s="172"/>
      <c r="BL985" s="172"/>
      <c r="BM985" s="172"/>
      <c r="BN985" s="172"/>
      <c r="BO985" s="172"/>
      <c r="BP985" s="172"/>
      <c r="BQ985" s="172"/>
      <c r="BR985" s="172"/>
      <c r="BS985" s="172"/>
      <c r="BT985" s="172"/>
      <c r="BU985" s="172"/>
      <c r="BV985" s="172"/>
      <c r="BW985" s="172"/>
      <c r="BX985" s="172"/>
      <c r="BY985" s="172"/>
      <c r="BZ985" s="172"/>
      <c r="CA985" s="172"/>
      <c r="CB985" s="172"/>
      <c r="CC985" s="172"/>
      <c r="CD985" s="172"/>
      <c r="CE985" s="172"/>
      <c r="CF985" s="172"/>
      <c r="CG985" s="172"/>
      <c r="CH985" s="172"/>
      <c r="CI985" s="172"/>
      <c r="CJ985" s="172"/>
      <c r="CK985" s="172"/>
      <c r="CL985" s="172"/>
      <c r="CM985" s="172"/>
      <c r="CN985" s="172"/>
      <c r="CO985" s="172"/>
      <c r="CP985" s="172"/>
      <c r="CQ985" s="172"/>
      <c r="CR985" s="172"/>
      <c r="CS985" s="172"/>
      <c r="CT985" s="172"/>
      <c r="CU985" s="172"/>
      <c r="CV985" s="172"/>
      <c r="CW985" s="172"/>
      <c r="CX985" s="172"/>
      <c r="CY985" s="172"/>
      <c r="CZ985" s="172"/>
      <c r="DA985" s="172"/>
      <c r="DB985" s="172"/>
      <c r="DC985" s="172"/>
      <c r="DD985" s="172"/>
      <c r="DE985" s="172"/>
      <c r="DF985" s="172"/>
      <c r="DG985" s="172"/>
      <c r="DH985" s="172"/>
      <c r="DI985" s="172"/>
    </row>
    <row r="986" spans="1:113" hidden="1">
      <c r="A986" s="178" t="s">
        <v>1230</v>
      </c>
      <c r="B986" s="243"/>
      <c r="C986" s="242"/>
      <c r="D986" s="241"/>
      <c r="E986" s="240"/>
      <c r="F986" s="239"/>
      <c r="G986" s="238"/>
      <c r="H986" s="231"/>
      <c r="I986" s="237"/>
      <c r="J986" s="236"/>
      <c r="K986" s="236"/>
      <c r="L986" s="236"/>
      <c r="M986" s="236"/>
      <c r="N986" s="236"/>
      <c r="O986" s="236"/>
      <c r="P986" s="236"/>
      <c r="Q986" s="236"/>
      <c r="R986" s="236"/>
      <c r="S986" s="236"/>
      <c r="T986" s="236"/>
      <c r="U986" s="236"/>
      <c r="V986" s="236"/>
      <c r="W986" s="236"/>
      <c r="X986" s="236"/>
      <c r="Y986" s="236"/>
      <c r="Z986" s="236"/>
      <c r="AA986" s="236"/>
      <c r="AB986" s="236"/>
      <c r="AC986" s="236"/>
      <c r="AD986" s="236"/>
      <c r="AE986" s="236"/>
      <c r="AF986" s="236"/>
      <c r="AG986" s="236"/>
      <c r="AH986" s="236"/>
      <c r="AI986" s="236"/>
      <c r="AJ986" s="236"/>
      <c r="AK986" s="236"/>
      <c r="AL986" s="236"/>
      <c r="AM986" s="236"/>
      <c r="AN986" s="236"/>
      <c r="AO986" s="236"/>
      <c r="AP986" s="236"/>
      <c r="AQ986" s="236"/>
      <c r="AR986" s="236"/>
      <c r="AS986" s="177">
        <f t="shared" si="18"/>
        <v>0</v>
      </c>
    </row>
    <row r="987" spans="1:113" s="225" customFormat="1" hidden="1">
      <c r="A987" s="178" t="s">
        <v>1231</v>
      </c>
      <c r="B987" s="243"/>
      <c r="C987" s="242"/>
      <c r="D987" s="241"/>
      <c r="E987" s="240"/>
      <c r="F987" s="239"/>
      <c r="G987" s="238"/>
      <c r="H987" s="231"/>
      <c r="I987" s="237"/>
      <c r="J987" s="236"/>
      <c r="K987" s="236"/>
      <c r="L987" s="236"/>
      <c r="M987" s="236"/>
      <c r="N987" s="236"/>
      <c r="O987" s="236"/>
      <c r="P987" s="236"/>
      <c r="Q987" s="236"/>
      <c r="R987" s="236"/>
      <c r="S987" s="236"/>
      <c r="T987" s="236"/>
      <c r="U987" s="236"/>
      <c r="V987" s="236"/>
      <c r="W987" s="236"/>
      <c r="X987" s="236"/>
      <c r="Y987" s="236"/>
      <c r="Z987" s="236"/>
      <c r="AA987" s="236"/>
      <c r="AB987" s="236"/>
      <c r="AC987" s="236"/>
      <c r="AD987" s="236"/>
      <c r="AE987" s="236"/>
      <c r="AF987" s="236"/>
      <c r="AG987" s="236"/>
      <c r="AH987" s="236"/>
      <c r="AI987" s="236"/>
      <c r="AJ987" s="236"/>
      <c r="AK987" s="236"/>
      <c r="AL987" s="236"/>
      <c r="AM987" s="236"/>
      <c r="AN987" s="236"/>
      <c r="AO987" s="236"/>
      <c r="AP987" s="236"/>
      <c r="AQ987" s="236"/>
      <c r="AR987" s="236"/>
      <c r="AS987" s="177">
        <f t="shared" si="18"/>
        <v>0</v>
      </c>
      <c r="AT987" s="172"/>
      <c r="AU987" s="173"/>
      <c r="AV987" s="173"/>
      <c r="AW987" s="173"/>
      <c r="AX987" s="172"/>
      <c r="AY987" s="172"/>
      <c r="AZ987" s="172"/>
      <c r="BA987" s="172"/>
      <c r="BB987" s="172"/>
      <c r="BC987" s="172"/>
      <c r="BD987" s="172"/>
      <c r="BE987" s="172"/>
      <c r="BF987" s="172"/>
      <c r="BG987" s="172"/>
      <c r="BH987" s="172"/>
      <c r="BI987" s="172"/>
      <c r="BJ987" s="172"/>
      <c r="BK987" s="172"/>
      <c r="BL987" s="172"/>
      <c r="BM987" s="172"/>
      <c r="BN987" s="172"/>
      <c r="BO987" s="172"/>
      <c r="BP987" s="172"/>
      <c r="BQ987" s="172"/>
      <c r="BR987" s="172"/>
      <c r="BS987" s="172"/>
      <c r="BT987" s="172"/>
      <c r="BU987" s="172"/>
      <c r="BV987" s="172"/>
      <c r="BW987" s="172"/>
      <c r="BX987" s="172"/>
      <c r="BY987" s="172"/>
      <c r="BZ987" s="172"/>
      <c r="CA987" s="172"/>
      <c r="CB987" s="172"/>
      <c r="CC987" s="172"/>
      <c r="CD987" s="172"/>
      <c r="CE987" s="172"/>
      <c r="CF987" s="172"/>
      <c r="CG987" s="172"/>
      <c r="CH987" s="172"/>
      <c r="CI987" s="172"/>
      <c r="CJ987" s="172"/>
      <c r="CK987" s="172"/>
      <c r="CL987" s="172"/>
      <c r="CM987" s="172"/>
      <c r="CN987" s="172"/>
      <c r="CO987" s="172"/>
      <c r="CP987" s="172"/>
      <c r="CQ987" s="172"/>
      <c r="CR987" s="172"/>
      <c r="CS987" s="172"/>
      <c r="CT987" s="172"/>
      <c r="CU987" s="172"/>
      <c r="CV987" s="172"/>
      <c r="CW987" s="172"/>
      <c r="CX987" s="172"/>
      <c r="CY987" s="172"/>
      <c r="CZ987" s="172"/>
      <c r="DA987" s="172"/>
      <c r="DB987" s="172"/>
      <c r="DC987" s="172"/>
      <c r="DD987" s="172"/>
      <c r="DE987" s="172"/>
      <c r="DF987" s="172"/>
      <c r="DG987" s="172"/>
      <c r="DH987" s="172"/>
      <c r="DI987" s="172"/>
    </row>
    <row r="988" spans="1:113" hidden="1">
      <c r="A988" s="178" t="s">
        <v>1232</v>
      </c>
      <c r="B988" s="243"/>
      <c r="C988" s="242"/>
      <c r="D988" s="241"/>
      <c r="E988" s="240"/>
      <c r="F988" s="239"/>
      <c r="G988" s="238"/>
      <c r="H988" s="231"/>
      <c r="I988" s="237"/>
      <c r="J988" s="236"/>
      <c r="K988" s="236"/>
      <c r="L988" s="236"/>
      <c r="M988" s="236"/>
      <c r="N988" s="236"/>
      <c r="O988" s="236"/>
      <c r="P988" s="236"/>
      <c r="Q988" s="236"/>
      <c r="R988" s="236"/>
      <c r="S988" s="236"/>
      <c r="T988" s="236"/>
      <c r="U988" s="236"/>
      <c r="V988" s="236"/>
      <c r="W988" s="236"/>
      <c r="X988" s="236"/>
      <c r="Y988" s="236"/>
      <c r="Z988" s="236"/>
      <c r="AA988" s="236"/>
      <c r="AB988" s="236"/>
      <c r="AC988" s="236"/>
      <c r="AD988" s="236"/>
      <c r="AE988" s="236"/>
      <c r="AF988" s="236"/>
      <c r="AG988" s="236"/>
      <c r="AH988" s="236"/>
      <c r="AI988" s="236"/>
      <c r="AJ988" s="236"/>
      <c r="AK988" s="236"/>
      <c r="AL988" s="236"/>
      <c r="AM988" s="236"/>
      <c r="AN988" s="236"/>
      <c r="AO988" s="236"/>
      <c r="AP988" s="236"/>
      <c r="AQ988" s="236"/>
      <c r="AR988" s="236"/>
      <c r="AS988" s="177">
        <f t="shared" si="18"/>
        <v>0</v>
      </c>
    </row>
    <row r="989" spans="1:113" s="225" customFormat="1" hidden="1">
      <c r="A989" s="178" t="s">
        <v>1233</v>
      </c>
      <c r="B989" s="243"/>
      <c r="C989" s="242"/>
      <c r="D989" s="241"/>
      <c r="E989" s="240"/>
      <c r="F989" s="239"/>
      <c r="G989" s="238"/>
      <c r="H989" s="231"/>
      <c r="I989" s="237"/>
      <c r="J989" s="236"/>
      <c r="K989" s="236"/>
      <c r="L989" s="236"/>
      <c r="M989" s="236"/>
      <c r="N989" s="236"/>
      <c r="O989" s="236"/>
      <c r="P989" s="236"/>
      <c r="Q989" s="236"/>
      <c r="R989" s="236"/>
      <c r="S989" s="236"/>
      <c r="T989" s="236"/>
      <c r="U989" s="236"/>
      <c r="V989" s="236"/>
      <c r="W989" s="236"/>
      <c r="X989" s="236"/>
      <c r="Y989" s="236"/>
      <c r="Z989" s="236"/>
      <c r="AA989" s="236"/>
      <c r="AB989" s="236"/>
      <c r="AC989" s="236"/>
      <c r="AD989" s="236"/>
      <c r="AE989" s="236"/>
      <c r="AF989" s="236"/>
      <c r="AG989" s="236"/>
      <c r="AH989" s="236"/>
      <c r="AI989" s="236"/>
      <c r="AJ989" s="236"/>
      <c r="AK989" s="236"/>
      <c r="AL989" s="236"/>
      <c r="AM989" s="236"/>
      <c r="AN989" s="236"/>
      <c r="AO989" s="236"/>
      <c r="AP989" s="236"/>
      <c r="AQ989" s="236"/>
      <c r="AR989" s="236"/>
      <c r="AS989" s="177">
        <f t="shared" si="18"/>
        <v>0</v>
      </c>
      <c r="AT989" s="172"/>
      <c r="AU989" s="173"/>
      <c r="AV989" s="173"/>
      <c r="AW989" s="173"/>
      <c r="AX989" s="172"/>
      <c r="AY989" s="172"/>
      <c r="AZ989" s="172"/>
      <c r="BA989" s="172"/>
      <c r="BB989" s="172"/>
      <c r="BC989" s="172"/>
      <c r="BD989" s="172"/>
      <c r="BE989" s="172"/>
      <c r="BF989" s="172"/>
      <c r="BG989" s="172"/>
      <c r="BH989" s="172"/>
      <c r="BI989" s="172"/>
      <c r="BJ989" s="172"/>
      <c r="BK989" s="172"/>
      <c r="BL989" s="172"/>
      <c r="BM989" s="172"/>
      <c r="BN989" s="172"/>
      <c r="BO989" s="172"/>
      <c r="BP989" s="172"/>
      <c r="BQ989" s="172"/>
      <c r="BR989" s="172"/>
      <c r="BS989" s="172"/>
      <c r="BT989" s="172"/>
      <c r="BU989" s="172"/>
      <c r="BV989" s="172"/>
      <c r="BW989" s="172"/>
      <c r="BX989" s="172"/>
      <c r="BY989" s="172"/>
      <c r="BZ989" s="172"/>
      <c r="CA989" s="172"/>
      <c r="CB989" s="172"/>
      <c r="CC989" s="172"/>
      <c r="CD989" s="172"/>
      <c r="CE989" s="172"/>
      <c r="CF989" s="172"/>
      <c r="CG989" s="172"/>
      <c r="CH989" s="172"/>
      <c r="CI989" s="172"/>
      <c r="CJ989" s="172"/>
      <c r="CK989" s="172"/>
      <c r="CL989" s="172"/>
      <c r="CM989" s="172"/>
      <c r="CN989" s="172"/>
      <c r="CO989" s="172"/>
      <c r="CP989" s="172"/>
      <c r="CQ989" s="172"/>
      <c r="CR989" s="172"/>
      <c r="CS989" s="172"/>
      <c r="CT989" s="172"/>
      <c r="CU989" s="172"/>
      <c r="CV989" s="172"/>
      <c r="CW989" s="172"/>
      <c r="CX989" s="172"/>
      <c r="CY989" s="172"/>
      <c r="CZ989" s="172"/>
      <c r="DA989" s="172"/>
      <c r="DB989" s="172"/>
      <c r="DC989" s="172"/>
      <c r="DD989" s="172"/>
      <c r="DE989" s="172"/>
      <c r="DF989" s="172"/>
      <c r="DG989" s="172"/>
      <c r="DH989" s="172"/>
      <c r="DI989" s="172"/>
    </row>
    <row r="990" spans="1:113" s="225" customFormat="1" hidden="1">
      <c r="A990" s="178" t="s">
        <v>1234</v>
      </c>
      <c r="B990" s="243"/>
      <c r="C990" s="242"/>
      <c r="D990" s="241"/>
      <c r="E990" s="240"/>
      <c r="F990" s="239"/>
      <c r="G990" s="238"/>
      <c r="H990" s="231"/>
      <c r="I990" s="237"/>
      <c r="J990" s="236"/>
      <c r="K990" s="236"/>
      <c r="L990" s="236"/>
      <c r="M990" s="236"/>
      <c r="N990" s="236"/>
      <c r="O990" s="236"/>
      <c r="P990" s="236"/>
      <c r="Q990" s="236"/>
      <c r="R990" s="236"/>
      <c r="S990" s="236"/>
      <c r="T990" s="236"/>
      <c r="U990" s="236"/>
      <c r="V990" s="236"/>
      <c r="W990" s="236"/>
      <c r="X990" s="236"/>
      <c r="Y990" s="236"/>
      <c r="Z990" s="236"/>
      <c r="AA990" s="236"/>
      <c r="AB990" s="236"/>
      <c r="AC990" s="236"/>
      <c r="AD990" s="236"/>
      <c r="AE990" s="236"/>
      <c r="AF990" s="236"/>
      <c r="AG990" s="236"/>
      <c r="AH990" s="236"/>
      <c r="AI990" s="236"/>
      <c r="AJ990" s="236"/>
      <c r="AK990" s="236"/>
      <c r="AL990" s="236"/>
      <c r="AM990" s="236"/>
      <c r="AN990" s="236"/>
      <c r="AO990" s="236"/>
      <c r="AP990" s="236"/>
      <c r="AQ990" s="236"/>
      <c r="AR990" s="236"/>
      <c r="AS990" s="177">
        <f t="shared" si="18"/>
        <v>0</v>
      </c>
      <c r="AT990" s="172"/>
      <c r="AU990" s="173"/>
      <c r="AV990" s="173"/>
      <c r="AW990" s="173"/>
      <c r="AX990" s="172"/>
      <c r="AY990" s="172"/>
      <c r="AZ990" s="172"/>
      <c r="BA990" s="172"/>
      <c r="BB990" s="172"/>
      <c r="BC990" s="172"/>
      <c r="BD990" s="172"/>
      <c r="BE990" s="172"/>
      <c r="BF990" s="172"/>
      <c r="BG990" s="172"/>
      <c r="BH990" s="172"/>
      <c r="BI990" s="172"/>
      <c r="BJ990" s="172"/>
      <c r="BK990" s="172"/>
      <c r="BL990" s="172"/>
      <c r="BM990" s="172"/>
      <c r="BN990" s="172"/>
      <c r="BO990" s="172"/>
      <c r="BP990" s="172"/>
      <c r="BQ990" s="172"/>
      <c r="BR990" s="172"/>
      <c r="BS990" s="172"/>
      <c r="BT990" s="172"/>
      <c r="BU990" s="172"/>
      <c r="BV990" s="172"/>
      <c r="BW990" s="172"/>
      <c r="BX990" s="172"/>
      <c r="BY990" s="172"/>
      <c r="BZ990" s="172"/>
      <c r="CA990" s="172"/>
      <c r="CB990" s="172"/>
      <c r="CC990" s="172"/>
      <c r="CD990" s="172"/>
      <c r="CE990" s="172"/>
      <c r="CF990" s="172"/>
      <c r="CG990" s="172"/>
      <c r="CH990" s="172"/>
      <c r="CI990" s="172"/>
      <c r="CJ990" s="172"/>
      <c r="CK990" s="172"/>
      <c r="CL990" s="172"/>
      <c r="CM990" s="172"/>
      <c r="CN990" s="172"/>
      <c r="CO990" s="172"/>
      <c r="CP990" s="172"/>
      <c r="CQ990" s="172"/>
      <c r="CR990" s="172"/>
      <c r="CS990" s="172"/>
      <c r="CT990" s="172"/>
      <c r="CU990" s="172"/>
      <c r="CV990" s="172"/>
      <c r="CW990" s="172"/>
      <c r="CX990" s="172"/>
      <c r="CY990" s="172"/>
      <c r="CZ990" s="172"/>
      <c r="DA990" s="172"/>
      <c r="DB990" s="172"/>
      <c r="DC990" s="172"/>
      <c r="DD990" s="172"/>
      <c r="DE990" s="172"/>
      <c r="DF990" s="172"/>
      <c r="DG990" s="172"/>
      <c r="DH990" s="172"/>
      <c r="DI990" s="172"/>
    </row>
    <row r="991" spans="1:113" s="225" customFormat="1" hidden="1">
      <c r="A991" s="178" t="s">
        <v>1235</v>
      </c>
      <c r="B991" s="243"/>
      <c r="C991" s="242"/>
      <c r="D991" s="241"/>
      <c r="E991" s="240"/>
      <c r="F991" s="239"/>
      <c r="G991" s="238"/>
      <c r="H991" s="231"/>
      <c r="I991" s="237"/>
      <c r="J991" s="236"/>
      <c r="K991" s="236"/>
      <c r="L991" s="236"/>
      <c r="M991" s="236"/>
      <c r="N991" s="236"/>
      <c r="O991" s="236"/>
      <c r="P991" s="236"/>
      <c r="Q991" s="236"/>
      <c r="R991" s="236"/>
      <c r="S991" s="236"/>
      <c r="T991" s="236"/>
      <c r="U991" s="236"/>
      <c r="V991" s="236"/>
      <c r="W991" s="236"/>
      <c r="X991" s="236"/>
      <c r="Y991" s="236"/>
      <c r="Z991" s="236"/>
      <c r="AA991" s="236"/>
      <c r="AB991" s="236"/>
      <c r="AC991" s="236"/>
      <c r="AD991" s="236"/>
      <c r="AE991" s="236"/>
      <c r="AF991" s="236"/>
      <c r="AG991" s="236"/>
      <c r="AH991" s="236"/>
      <c r="AI991" s="236"/>
      <c r="AJ991" s="236"/>
      <c r="AK991" s="236"/>
      <c r="AL991" s="236"/>
      <c r="AM991" s="236"/>
      <c r="AN991" s="236"/>
      <c r="AO991" s="236"/>
      <c r="AP991" s="236"/>
      <c r="AQ991" s="236"/>
      <c r="AR991" s="236"/>
      <c r="AS991" s="177">
        <f t="shared" si="18"/>
        <v>0</v>
      </c>
      <c r="AT991" s="172"/>
      <c r="AU991" s="173"/>
      <c r="AV991" s="173"/>
      <c r="AW991" s="173"/>
      <c r="AX991" s="172"/>
      <c r="AY991" s="172"/>
      <c r="AZ991" s="172"/>
      <c r="BA991" s="172"/>
      <c r="BB991" s="172"/>
      <c r="BC991" s="172"/>
      <c r="BD991" s="172"/>
      <c r="BE991" s="172"/>
      <c r="BF991" s="172"/>
      <c r="BG991" s="172"/>
      <c r="BH991" s="172"/>
      <c r="BI991" s="172"/>
      <c r="BJ991" s="172"/>
      <c r="BK991" s="172"/>
      <c r="BL991" s="172"/>
      <c r="BM991" s="172"/>
      <c r="BN991" s="172"/>
      <c r="BO991" s="172"/>
      <c r="BP991" s="172"/>
      <c r="BQ991" s="172"/>
      <c r="BR991" s="172"/>
      <c r="BS991" s="172"/>
      <c r="BT991" s="172"/>
      <c r="BU991" s="172"/>
      <c r="BV991" s="172"/>
      <c r="BW991" s="172"/>
      <c r="BX991" s="172"/>
      <c r="BY991" s="172"/>
      <c r="BZ991" s="172"/>
      <c r="CA991" s="172"/>
      <c r="CB991" s="172"/>
      <c r="CC991" s="172"/>
      <c r="CD991" s="172"/>
      <c r="CE991" s="172"/>
      <c r="CF991" s="172"/>
      <c r="CG991" s="172"/>
      <c r="CH991" s="172"/>
      <c r="CI991" s="172"/>
      <c r="CJ991" s="172"/>
      <c r="CK991" s="172"/>
      <c r="CL991" s="172"/>
      <c r="CM991" s="172"/>
      <c r="CN991" s="172"/>
      <c r="CO991" s="172"/>
      <c r="CP991" s="172"/>
      <c r="CQ991" s="172"/>
      <c r="CR991" s="172"/>
      <c r="CS991" s="172"/>
      <c r="CT991" s="172"/>
      <c r="CU991" s="172"/>
      <c r="CV991" s="172"/>
      <c r="CW991" s="172"/>
      <c r="CX991" s="172"/>
      <c r="CY991" s="172"/>
      <c r="CZ991" s="172"/>
      <c r="DA991" s="172"/>
      <c r="DB991" s="172"/>
      <c r="DC991" s="172"/>
      <c r="DD991" s="172"/>
      <c r="DE991" s="172"/>
      <c r="DF991" s="172"/>
      <c r="DG991" s="172"/>
      <c r="DH991" s="172"/>
      <c r="DI991" s="172"/>
    </row>
    <row r="992" spans="1:113" s="225" customFormat="1" hidden="1">
      <c r="A992" s="178" t="s">
        <v>1236</v>
      </c>
      <c r="B992" s="243"/>
      <c r="C992" s="242"/>
      <c r="D992" s="241"/>
      <c r="E992" s="240"/>
      <c r="F992" s="239"/>
      <c r="G992" s="238"/>
      <c r="H992" s="231"/>
      <c r="I992" s="237"/>
      <c r="J992" s="236"/>
      <c r="K992" s="236"/>
      <c r="L992" s="236"/>
      <c r="M992" s="236"/>
      <c r="N992" s="236"/>
      <c r="O992" s="236"/>
      <c r="P992" s="236"/>
      <c r="Q992" s="236"/>
      <c r="R992" s="236"/>
      <c r="S992" s="236"/>
      <c r="T992" s="236"/>
      <c r="U992" s="236"/>
      <c r="V992" s="236"/>
      <c r="W992" s="236"/>
      <c r="X992" s="236"/>
      <c r="Y992" s="236"/>
      <c r="Z992" s="236"/>
      <c r="AA992" s="236"/>
      <c r="AB992" s="236"/>
      <c r="AC992" s="236"/>
      <c r="AD992" s="236"/>
      <c r="AE992" s="236"/>
      <c r="AF992" s="236"/>
      <c r="AG992" s="236"/>
      <c r="AH992" s="236"/>
      <c r="AI992" s="236"/>
      <c r="AJ992" s="236"/>
      <c r="AK992" s="236"/>
      <c r="AL992" s="236"/>
      <c r="AM992" s="236"/>
      <c r="AN992" s="236"/>
      <c r="AO992" s="236"/>
      <c r="AP992" s="236"/>
      <c r="AQ992" s="236"/>
      <c r="AR992" s="236"/>
      <c r="AS992" s="177">
        <f t="shared" si="18"/>
        <v>0</v>
      </c>
      <c r="AT992" s="172"/>
      <c r="AU992" s="173"/>
      <c r="AV992" s="173"/>
      <c r="AW992" s="173"/>
      <c r="AX992" s="172"/>
      <c r="AY992" s="172"/>
      <c r="AZ992" s="172"/>
      <c r="BA992" s="172"/>
      <c r="BB992" s="172"/>
      <c r="BC992" s="172"/>
      <c r="BD992" s="172"/>
      <c r="BE992" s="172"/>
      <c r="BF992" s="172"/>
      <c r="BG992" s="172"/>
      <c r="BH992" s="172"/>
      <c r="BI992" s="172"/>
      <c r="BJ992" s="172"/>
      <c r="BK992" s="172"/>
      <c r="BL992" s="172"/>
      <c r="BM992" s="172"/>
      <c r="BN992" s="172"/>
      <c r="BO992" s="172"/>
      <c r="BP992" s="172"/>
      <c r="BQ992" s="172"/>
      <c r="BR992" s="172"/>
      <c r="BS992" s="172"/>
      <c r="BT992" s="172"/>
      <c r="BU992" s="172"/>
      <c r="BV992" s="172"/>
      <c r="BW992" s="172"/>
      <c r="BX992" s="172"/>
      <c r="BY992" s="172"/>
      <c r="BZ992" s="172"/>
      <c r="CA992" s="172"/>
      <c r="CB992" s="172"/>
      <c r="CC992" s="172"/>
      <c r="CD992" s="172"/>
      <c r="CE992" s="172"/>
      <c r="CF992" s="172"/>
      <c r="CG992" s="172"/>
      <c r="CH992" s="172"/>
      <c r="CI992" s="172"/>
      <c r="CJ992" s="172"/>
      <c r="CK992" s="172"/>
      <c r="CL992" s="172"/>
      <c r="CM992" s="172"/>
      <c r="CN992" s="172"/>
      <c r="CO992" s="172"/>
      <c r="CP992" s="172"/>
      <c r="CQ992" s="172"/>
      <c r="CR992" s="172"/>
      <c r="CS992" s="172"/>
      <c r="CT992" s="172"/>
      <c r="CU992" s="172"/>
      <c r="CV992" s="172"/>
      <c r="CW992" s="172"/>
      <c r="CX992" s="172"/>
      <c r="CY992" s="172"/>
      <c r="CZ992" s="172"/>
      <c r="DA992" s="172"/>
      <c r="DB992" s="172"/>
      <c r="DC992" s="172"/>
      <c r="DD992" s="172"/>
      <c r="DE992" s="172"/>
      <c r="DF992" s="172"/>
      <c r="DG992" s="172"/>
      <c r="DH992" s="172"/>
      <c r="DI992" s="172"/>
    </row>
    <row r="993" spans="1:113" s="225" customFormat="1" hidden="1">
      <c r="A993" s="178" t="s">
        <v>1237</v>
      </c>
      <c r="B993" s="243"/>
      <c r="C993" s="242"/>
      <c r="D993" s="241"/>
      <c r="E993" s="240"/>
      <c r="F993" s="239"/>
      <c r="G993" s="238"/>
      <c r="H993" s="231"/>
      <c r="I993" s="237"/>
      <c r="J993" s="236"/>
      <c r="K993" s="236"/>
      <c r="L993" s="236"/>
      <c r="M993" s="236"/>
      <c r="N993" s="236"/>
      <c r="O993" s="236"/>
      <c r="P993" s="236"/>
      <c r="Q993" s="236"/>
      <c r="R993" s="236"/>
      <c r="S993" s="236"/>
      <c r="T993" s="236"/>
      <c r="U993" s="236"/>
      <c r="V993" s="236"/>
      <c r="W993" s="236"/>
      <c r="X993" s="236"/>
      <c r="Y993" s="236"/>
      <c r="Z993" s="236"/>
      <c r="AA993" s="236"/>
      <c r="AB993" s="236"/>
      <c r="AC993" s="236"/>
      <c r="AD993" s="236"/>
      <c r="AE993" s="236"/>
      <c r="AF993" s="236"/>
      <c r="AG993" s="236"/>
      <c r="AH993" s="236"/>
      <c r="AI993" s="236"/>
      <c r="AJ993" s="236"/>
      <c r="AK993" s="236"/>
      <c r="AL993" s="236"/>
      <c r="AM993" s="236"/>
      <c r="AN993" s="236"/>
      <c r="AO993" s="236"/>
      <c r="AP993" s="236"/>
      <c r="AQ993" s="236"/>
      <c r="AR993" s="236"/>
      <c r="AS993" s="177">
        <f t="shared" si="18"/>
        <v>0</v>
      </c>
      <c r="AT993" s="172"/>
      <c r="AU993" s="173"/>
      <c r="AV993" s="173"/>
      <c r="AW993" s="173"/>
      <c r="AX993" s="172"/>
      <c r="AY993" s="172"/>
      <c r="AZ993" s="172"/>
      <c r="BA993" s="172"/>
      <c r="BB993" s="172"/>
      <c r="BC993" s="172"/>
      <c r="BD993" s="172"/>
      <c r="BE993" s="172"/>
      <c r="BF993" s="172"/>
      <c r="BG993" s="172"/>
      <c r="BH993" s="172"/>
      <c r="BI993" s="172"/>
      <c r="BJ993" s="172"/>
      <c r="BK993" s="172"/>
      <c r="BL993" s="172"/>
      <c r="BM993" s="172"/>
      <c r="BN993" s="172"/>
      <c r="BO993" s="172"/>
      <c r="BP993" s="172"/>
      <c r="BQ993" s="172"/>
      <c r="BR993" s="172"/>
      <c r="BS993" s="172"/>
      <c r="BT993" s="172"/>
      <c r="BU993" s="172"/>
      <c r="BV993" s="172"/>
      <c r="BW993" s="172"/>
      <c r="BX993" s="172"/>
      <c r="BY993" s="172"/>
      <c r="BZ993" s="172"/>
      <c r="CA993" s="172"/>
      <c r="CB993" s="172"/>
      <c r="CC993" s="172"/>
      <c r="CD993" s="172"/>
      <c r="CE993" s="172"/>
      <c r="CF993" s="172"/>
      <c r="CG993" s="172"/>
      <c r="CH993" s="172"/>
      <c r="CI993" s="172"/>
      <c r="CJ993" s="172"/>
      <c r="CK993" s="172"/>
      <c r="CL993" s="172"/>
      <c r="CM993" s="172"/>
      <c r="CN993" s="172"/>
      <c r="CO993" s="172"/>
      <c r="CP993" s="172"/>
      <c r="CQ993" s="172"/>
      <c r="CR993" s="172"/>
      <c r="CS993" s="172"/>
      <c r="CT993" s="172"/>
      <c r="CU993" s="172"/>
      <c r="CV993" s="172"/>
      <c r="CW993" s="172"/>
      <c r="CX993" s="172"/>
      <c r="CY993" s="172"/>
      <c r="CZ993" s="172"/>
      <c r="DA993" s="172"/>
      <c r="DB993" s="172"/>
      <c r="DC993" s="172"/>
      <c r="DD993" s="172"/>
      <c r="DE993" s="172"/>
      <c r="DF993" s="172"/>
      <c r="DG993" s="172"/>
      <c r="DH993" s="172"/>
      <c r="DI993" s="172"/>
    </row>
    <row r="994" spans="1:113" s="225" customFormat="1" hidden="1">
      <c r="A994" s="178" t="s">
        <v>1238</v>
      </c>
      <c r="B994" s="243"/>
      <c r="C994" s="242"/>
      <c r="D994" s="241"/>
      <c r="E994" s="240"/>
      <c r="F994" s="239"/>
      <c r="G994" s="238"/>
      <c r="H994" s="231"/>
      <c r="I994" s="237"/>
      <c r="J994" s="236"/>
      <c r="K994" s="236"/>
      <c r="L994" s="236"/>
      <c r="M994" s="236"/>
      <c r="N994" s="236"/>
      <c r="O994" s="236"/>
      <c r="P994" s="236"/>
      <c r="Q994" s="236"/>
      <c r="R994" s="236"/>
      <c r="S994" s="236"/>
      <c r="T994" s="236"/>
      <c r="U994" s="236"/>
      <c r="V994" s="236"/>
      <c r="W994" s="236"/>
      <c r="X994" s="236"/>
      <c r="Y994" s="236"/>
      <c r="Z994" s="236"/>
      <c r="AA994" s="236"/>
      <c r="AB994" s="236"/>
      <c r="AC994" s="236"/>
      <c r="AD994" s="236"/>
      <c r="AE994" s="236"/>
      <c r="AF994" s="236"/>
      <c r="AG994" s="236"/>
      <c r="AH994" s="236"/>
      <c r="AI994" s="236"/>
      <c r="AJ994" s="236"/>
      <c r="AK994" s="236"/>
      <c r="AL994" s="236"/>
      <c r="AM994" s="236"/>
      <c r="AN994" s="236"/>
      <c r="AO994" s="236"/>
      <c r="AP994" s="236"/>
      <c r="AQ994" s="236"/>
      <c r="AR994" s="236"/>
      <c r="AS994" s="177">
        <f t="shared" si="18"/>
        <v>0</v>
      </c>
      <c r="AT994" s="172"/>
      <c r="AU994" s="173"/>
      <c r="AV994" s="173"/>
      <c r="AW994" s="173"/>
      <c r="AX994" s="172"/>
      <c r="AY994" s="172"/>
      <c r="AZ994" s="172"/>
      <c r="BA994" s="172"/>
      <c r="BB994" s="172"/>
      <c r="BC994" s="172"/>
      <c r="BD994" s="172"/>
      <c r="BE994" s="172"/>
      <c r="BF994" s="172"/>
      <c r="BG994" s="172"/>
      <c r="BH994" s="172"/>
      <c r="BI994" s="172"/>
      <c r="BJ994" s="172"/>
      <c r="BK994" s="172"/>
      <c r="BL994" s="172"/>
      <c r="BM994" s="172"/>
      <c r="BN994" s="172"/>
      <c r="BO994" s="172"/>
      <c r="BP994" s="172"/>
      <c r="BQ994" s="172"/>
      <c r="BR994" s="172"/>
      <c r="BS994" s="172"/>
      <c r="BT994" s="172"/>
      <c r="BU994" s="172"/>
      <c r="BV994" s="172"/>
      <c r="BW994" s="172"/>
      <c r="BX994" s="172"/>
      <c r="BY994" s="172"/>
      <c r="BZ994" s="172"/>
      <c r="CA994" s="172"/>
      <c r="CB994" s="172"/>
      <c r="CC994" s="172"/>
      <c r="CD994" s="172"/>
      <c r="CE994" s="172"/>
      <c r="CF994" s="172"/>
      <c r="CG994" s="172"/>
      <c r="CH994" s="172"/>
      <c r="CI994" s="172"/>
      <c r="CJ994" s="172"/>
      <c r="CK994" s="172"/>
      <c r="CL994" s="172"/>
      <c r="CM994" s="172"/>
      <c r="CN994" s="172"/>
      <c r="CO994" s="172"/>
      <c r="CP994" s="172"/>
      <c r="CQ994" s="172"/>
      <c r="CR994" s="172"/>
      <c r="CS994" s="172"/>
      <c r="CT994" s="172"/>
      <c r="CU994" s="172"/>
      <c r="CV994" s="172"/>
      <c r="CW994" s="172"/>
      <c r="CX994" s="172"/>
      <c r="CY994" s="172"/>
      <c r="CZ994" s="172"/>
      <c r="DA994" s="172"/>
      <c r="DB994" s="172"/>
      <c r="DC994" s="172"/>
      <c r="DD994" s="172"/>
      <c r="DE994" s="172"/>
      <c r="DF994" s="172"/>
      <c r="DG994" s="172"/>
      <c r="DH994" s="172"/>
      <c r="DI994" s="172"/>
    </row>
    <row r="995" spans="1:113" s="225" customFormat="1" hidden="1">
      <c r="A995" s="178" t="s">
        <v>1239</v>
      </c>
      <c r="B995" s="243"/>
      <c r="C995" s="242"/>
      <c r="D995" s="241"/>
      <c r="E995" s="240"/>
      <c r="F995" s="239"/>
      <c r="G995" s="238"/>
      <c r="H995" s="231"/>
      <c r="I995" s="237"/>
      <c r="J995" s="236"/>
      <c r="K995" s="236"/>
      <c r="L995" s="236"/>
      <c r="M995" s="236"/>
      <c r="N995" s="236"/>
      <c r="O995" s="236"/>
      <c r="P995" s="236"/>
      <c r="Q995" s="236"/>
      <c r="R995" s="236"/>
      <c r="S995" s="236"/>
      <c r="T995" s="236"/>
      <c r="U995" s="236"/>
      <c r="V995" s="236"/>
      <c r="W995" s="236"/>
      <c r="X995" s="236"/>
      <c r="Y995" s="236"/>
      <c r="Z995" s="236"/>
      <c r="AA995" s="236"/>
      <c r="AB995" s="236"/>
      <c r="AC995" s="236"/>
      <c r="AD995" s="236"/>
      <c r="AE995" s="236"/>
      <c r="AF995" s="236"/>
      <c r="AG995" s="236"/>
      <c r="AH995" s="236"/>
      <c r="AI995" s="236"/>
      <c r="AJ995" s="236"/>
      <c r="AK995" s="236"/>
      <c r="AL995" s="236"/>
      <c r="AM995" s="236"/>
      <c r="AN995" s="236"/>
      <c r="AO995" s="236"/>
      <c r="AP995" s="236"/>
      <c r="AQ995" s="236"/>
      <c r="AR995" s="236"/>
      <c r="AS995" s="177">
        <f t="shared" si="18"/>
        <v>0</v>
      </c>
      <c r="AT995" s="172"/>
      <c r="AU995" s="173"/>
      <c r="AV995" s="173"/>
      <c r="AW995" s="173"/>
      <c r="AX995" s="172"/>
      <c r="AY995" s="172"/>
      <c r="AZ995" s="172"/>
      <c r="BA995" s="172"/>
      <c r="BB995" s="172"/>
      <c r="BC995" s="172"/>
      <c r="BD995" s="172"/>
      <c r="BE995" s="172"/>
      <c r="BF995" s="172"/>
      <c r="BG995" s="172"/>
      <c r="BH995" s="172"/>
      <c r="BI995" s="172"/>
      <c r="BJ995" s="172"/>
      <c r="BK995" s="172"/>
      <c r="BL995" s="172"/>
      <c r="BM995" s="172"/>
      <c r="BN995" s="172"/>
      <c r="BO995" s="172"/>
      <c r="BP995" s="172"/>
      <c r="BQ995" s="172"/>
      <c r="BR995" s="172"/>
      <c r="BS995" s="172"/>
      <c r="BT995" s="172"/>
      <c r="BU995" s="172"/>
      <c r="BV995" s="172"/>
      <c r="BW995" s="172"/>
      <c r="BX995" s="172"/>
      <c r="BY995" s="172"/>
      <c r="BZ995" s="172"/>
      <c r="CA995" s="172"/>
      <c r="CB995" s="172"/>
      <c r="CC995" s="172"/>
      <c r="CD995" s="172"/>
      <c r="CE995" s="172"/>
      <c r="CF995" s="172"/>
      <c r="CG995" s="172"/>
      <c r="CH995" s="172"/>
      <c r="CI995" s="172"/>
      <c r="CJ995" s="172"/>
      <c r="CK995" s="172"/>
      <c r="CL995" s="172"/>
      <c r="CM995" s="172"/>
      <c r="CN995" s="172"/>
      <c r="CO995" s="172"/>
      <c r="CP995" s="172"/>
      <c r="CQ995" s="172"/>
      <c r="CR995" s="172"/>
      <c r="CS995" s="172"/>
      <c r="CT995" s="172"/>
      <c r="CU995" s="172"/>
      <c r="CV995" s="172"/>
      <c r="CW995" s="172"/>
      <c r="CX995" s="172"/>
      <c r="CY995" s="172"/>
      <c r="CZ995" s="172"/>
      <c r="DA995" s="172"/>
      <c r="DB995" s="172"/>
      <c r="DC995" s="172"/>
      <c r="DD995" s="172"/>
      <c r="DE995" s="172"/>
      <c r="DF995" s="172"/>
      <c r="DG995" s="172"/>
      <c r="DH995" s="172"/>
      <c r="DI995" s="172"/>
    </row>
    <row r="996" spans="1:113" s="225" customFormat="1" hidden="1">
      <c r="A996" s="178" t="s">
        <v>1240</v>
      </c>
      <c r="B996" s="243"/>
      <c r="C996" s="242"/>
      <c r="D996" s="241"/>
      <c r="E996" s="240"/>
      <c r="F996" s="239"/>
      <c r="G996" s="238"/>
      <c r="H996" s="231"/>
      <c r="I996" s="237"/>
      <c r="J996" s="236"/>
      <c r="K996" s="236"/>
      <c r="L996" s="236"/>
      <c r="M996" s="236"/>
      <c r="N996" s="236"/>
      <c r="O996" s="236"/>
      <c r="P996" s="236"/>
      <c r="Q996" s="236"/>
      <c r="R996" s="236"/>
      <c r="S996" s="236"/>
      <c r="T996" s="236"/>
      <c r="U996" s="236"/>
      <c r="V996" s="236"/>
      <c r="W996" s="236"/>
      <c r="X996" s="236"/>
      <c r="Y996" s="236"/>
      <c r="Z996" s="236"/>
      <c r="AA996" s="236"/>
      <c r="AB996" s="236"/>
      <c r="AC996" s="236"/>
      <c r="AD996" s="236"/>
      <c r="AE996" s="236"/>
      <c r="AF996" s="236"/>
      <c r="AG996" s="236"/>
      <c r="AH996" s="236"/>
      <c r="AI996" s="236"/>
      <c r="AJ996" s="236"/>
      <c r="AK996" s="236"/>
      <c r="AL996" s="236"/>
      <c r="AM996" s="236"/>
      <c r="AN996" s="236"/>
      <c r="AO996" s="236"/>
      <c r="AP996" s="236"/>
      <c r="AQ996" s="236"/>
      <c r="AR996" s="236"/>
      <c r="AS996" s="177">
        <f t="shared" si="18"/>
        <v>0</v>
      </c>
      <c r="AT996" s="172"/>
      <c r="AU996" s="173"/>
      <c r="AV996" s="173"/>
      <c r="AW996" s="173"/>
      <c r="AX996" s="172"/>
      <c r="AY996" s="172"/>
      <c r="AZ996" s="172"/>
      <c r="BA996" s="172"/>
      <c r="BB996" s="172"/>
      <c r="BC996" s="172"/>
      <c r="BD996" s="172"/>
      <c r="BE996" s="172"/>
      <c r="BF996" s="172"/>
      <c r="BG996" s="172"/>
      <c r="BH996" s="172"/>
      <c r="BI996" s="172"/>
      <c r="BJ996" s="172"/>
      <c r="BK996" s="172"/>
      <c r="BL996" s="172"/>
      <c r="BM996" s="172"/>
      <c r="BN996" s="172"/>
      <c r="BO996" s="172"/>
      <c r="BP996" s="172"/>
      <c r="BQ996" s="172"/>
      <c r="BR996" s="172"/>
      <c r="BS996" s="172"/>
      <c r="BT996" s="172"/>
      <c r="BU996" s="172"/>
      <c r="BV996" s="172"/>
      <c r="BW996" s="172"/>
      <c r="BX996" s="172"/>
      <c r="BY996" s="172"/>
      <c r="BZ996" s="172"/>
      <c r="CA996" s="172"/>
      <c r="CB996" s="172"/>
      <c r="CC996" s="172"/>
      <c r="CD996" s="172"/>
      <c r="CE996" s="172"/>
      <c r="CF996" s="172"/>
      <c r="CG996" s="172"/>
      <c r="CH996" s="172"/>
      <c r="CI996" s="172"/>
      <c r="CJ996" s="172"/>
      <c r="CK996" s="172"/>
      <c r="CL996" s="172"/>
      <c r="CM996" s="172"/>
      <c r="CN996" s="172"/>
      <c r="CO996" s="172"/>
      <c r="CP996" s="172"/>
      <c r="CQ996" s="172"/>
      <c r="CR996" s="172"/>
      <c r="CS996" s="172"/>
      <c r="CT996" s="172"/>
      <c r="CU996" s="172"/>
      <c r="CV996" s="172"/>
      <c r="CW996" s="172"/>
      <c r="CX996" s="172"/>
      <c r="CY996" s="172"/>
      <c r="CZ996" s="172"/>
      <c r="DA996" s="172"/>
      <c r="DB996" s="172"/>
      <c r="DC996" s="172"/>
      <c r="DD996" s="172"/>
      <c r="DE996" s="172"/>
      <c r="DF996" s="172"/>
      <c r="DG996" s="172"/>
      <c r="DH996" s="172"/>
      <c r="DI996" s="172"/>
    </row>
    <row r="997" spans="1:113" s="225" customFormat="1" hidden="1">
      <c r="A997" s="178" t="s">
        <v>1241</v>
      </c>
      <c r="B997" s="243"/>
      <c r="C997" s="242"/>
      <c r="D997" s="241"/>
      <c r="E997" s="240"/>
      <c r="F997" s="239"/>
      <c r="G997" s="238"/>
      <c r="H997" s="231"/>
      <c r="I997" s="237"/>
      <c r="J997" s="236"/>
      <c r="K997" s="236"/>
      <c r="L997" s="236"/>
      <c r="M997" s="236"/>
      <c r="N997" s="236"/>
      <c r="O997" s="236"/>
      <c r="P997" s="236"/>
      <c r="Q997" s="236"/>
      <c r="R997" s="236"/>
      <c r="S997" s="236"/>
      <c r="T997" s="236"/>
      <c r="U997" s="236"/>
      <c r="V997" s="236"/>
      <c r="W997" s="236"/>
      <c r="X997" s="236"/>
      <c r="Y997" s="236"/>
      <c r="Z997" s="236"/>
      <c r="AA997" s="236"/>
      <c r="AB997" s="236"/>
      <c r="AC997" s="236"/>
      <c r="AD997" s="236"/>
      <c r="AE997" s="236"/>
      <c r="AF997" s="236"/>
      <c r="AG997" s="236"/>
      <c r="AH997" s="236"/>
      <c r="AI997" s="236"/>
      <c r="AJ997" s="236"/>
      <c r="AK997" s="236"/>
      <c r="AL997" s="236"/>
      <c r="AM997" s="236"/>
      <c r="AN997" s="236"/>
      <c r="AO997" s="236"/>
      <c r="AP997" s="236"/>
      <c r="AQ997" s="236"/>
      <c r="AR997" s="236"/>
      <c r="AS997" s="177">
        <f t="shared" si="18"/>
        <v>0</v>
      </c>
      <c r="AT997" s="172"/>
      <c r="AU997" s="173"/>
      <c r="AV997" s="173"/>
      <c r="AW997" s="173"/>
      <c r="AX997" s="172"/>
      <c r="AY997" s="172"/>
      <c r="AZ997" s="172"/>
      <c r="BA997" s="172"/>
      <c r="BB997" s="172"/>
      <c r="BC997" s="172"/>
      <c r="BD997" s="172"/>
      <c r="BE997" s="172"/>
      <c r="BF997" s="172"/>
      <c r="BG997" s="172"/>
      <c r="BH997" s="172"/>
      <c r="BI997" s="172"/>
      <c r="BJ997" s="172"/>
      <c r="BK997" s="172"/>
      <c r="BL997" s="172"/>
      <c r="BM997" s="172"/>
      <c r="BN997" s="172"/>
      <c r="BO997" s="172"/>
      <c r="BP997" s="172"/>
      <c r="BQ997" s="172"/>
      <c r="BR997" s="172"/>
      <c r="BS997" s="172"/>
      <c r="BT997" s="172"/>
      <c r="BU997" s="172"/>
      <c r="BV997" s="172"/>
      <c r="BW997" s="172"/>
      <c r="BX997" s="172"/>
      <c r="BY997" s="172"/>
      <c r="BZ997" s="172"/>
      <c r="CA997" s="172"/>
      <c r="CB997" s="172"/>
      <c r="CC997" s="172"/>
      <c r="CD997" s="172"/>
      <c r="CE997" s="172"/>
      <c r="CF997" s="172"/>
      <c r="CG997" s="172"/>
      <c r="CH997" s="172"/>
      <c r="CI997" s="172"/>
      <c r="CJ997" s="172"/>
      <c r="CK997" s="172"/>
      <c r="CL997" s="172"/>
      <c r="CM997" s="172"/>
      <c r="CN997" s="172"/>
      <c r="CO997" s="172"/>
      <c r="CP997" s="172"/>
      <c r="CQ997" s="172"/>
      <c r="CR997" s="172"/>
      <c r="CS997" s="172"/>
      <c r="CT997" s="172"/>
      <c r="CU997" s="172"/>
      <c r="CV997" s="172"/>
      <c r="CW997" s="172"/>
      <c r="CX997" s="172"/>
      <c r="CY997" s="172"/>
      <c r="CZ997" s="172"/>
      <c r="DA997" s="172"/>
      <c r="DB997" s="172"/>
      <c r="DC997" s="172"/>
      <c r="DD997" s="172"/>
      <c r="DE997" s="172"/>
      <c r="DF997" s="172"/>
      <c r="DG997" s="172"/>
      <c r="DH997" s="172"/>
      <c r="DI997" s="172"/>
    </row>
    <row r="998" spans="1:113" s="225" customFormat="1" hidden="1">
      <c r="A998" s="178" t="s">
        <v>1242</v>
      </c>
      <c r="B998" s="243"/>
      <c r="C998" s="242"/>
      <c r="D998" s="241"/>
      <c r="E998" s="240"/>
      <c r="F998" s="239"/>
      <c r="G998" s="238"/>
      <c r="H998" s="231"/>
      <c r="I998" s="237"/>
      <c r="J998" s="236"/>
      <c r="K998" s="236"/>
      <c r="L998" s="236"/>
      <c r="M998" s="236"/>
      <c r="N998" s="236"/>
      <c r="O998" s="236"/>
      <c r="P998" s="236"/>
      <c r="Q998" s="236"/>
      <c r="R998" s="236"/>
      <c r="S998" s="236"/>
      <c r="T998" s="236"/>
      <c r="U998" s="236"/>
      <c r="V998" s="236"/>
      <c r="W998" s="236"/>
      <c r="X998" s="236"/>
      <c r="Y998" s="236"/>
      <c r="Z998" s="236"/>
      <c r="AA998" s="236"/>
      <c r="AB998" s="236"/>
      <c r="AC998" s="236"/>
      <c r="AD998" s="236"/>
      <c r="AE998" s="236"/>
      <c r="AF998" s="236"/>
      <c r="AG998" s="236"/>
      <c r="AH998" s="236"/>
      <c r="AI998" s="236"/>
      <c r="AJ998" s="236"/>
      <c r="AK998" s="236"/>
      <c r="AL998" s="236"/>
      <c r="AM998" s="236"/>
      <c r="AN998" s="236"/>
      <c r="AO998" s="236"/>
      <c r="AP998" s="236"/>
      <c r="AQ998" s="236"/>
      <c r="AR998" s="236"/>
      <c r="AS998" s="177">
        <f t="shared" si="18"/>
        <v>0</v>
      </c>
      <c r="AT998" s="172"/>
      <c r="AU998" s="173"/>
      <c r="AV998" s="173"/>
      <c r="AW998" s="173"/>
      <c r="AX998" s="172"/>
      <c r="AY998" s="172"/>
      <c r="AZ998" s="172"/>
      <c r="BA998" s="172"/>
      <c r="BB998" s="172"/>
      <c r="BC998" s="172"/>
      <c r="BD998" s="172"/>
      <c r="BE998" s="172"/>
      <c r="BF998" s="172"/>
      <c r="BG998" s="172"/>
      <c r="BH998" s="172"/>
      <c r="BI998" s="172"/>
      <c r="BJ998" s="172"/>
      <c r="BK998" s="172"/>
      <c r="BL998" s="172"/>
      <c r="BM998" s="172"/>
      <c r="BN998" s="172"/>
      <c r="BO998" s="172"/>
      <c r="BP998" s="172"/>
      <c r="BQ998" s="172"/>
      <c r="BR998" s="172"/>
      <c r="BS998" s="172"/>
      <c r="BT998" s="172"/>
      <c r="BU998" s="172"/>
      <c r="BV998" s="172"/>
      <c r="BW998" s="172"/>
      <c r="BX998" s="172"/>
      <c r="BY998" s="172"/>
      <c r="BZ998" s="172"/>
      <c r="CA998" s="172"/>
      <c r="CB998" s="172"/>
      <c r="CC998" s="172"/>
      <c r="CD998" s="172"/>
      <c r="CE998" s="172"/>
      <c r="CF998" s="172"/>
      <c r="CG998" s="172"/>
      <c r="CH998" s="172"/>
      <c r="CI998" s="172"/>
      <c r="CJ998" s="172"/>
      <c r="CK998" s="172"/>
      <c r="CL998" s="172"/>
      <c r="CM998" s="172"/>
      <c r="CN998" s="172"/>
      <c r="CO998" s="172"/>
      <c r="CP998" s="172"/>
      <c r="CQ998" s="172"/>
      <c r="CR998" s="172"/>
      <c r="CS998" s="172"/>
      <c r="CT998" s="172"/>
      <c r="CU998" s="172"/>
      <c r="CV998" s="172"/>
      <c r="CW998" s="172"/>
      <c r="CX998" s="172"/>
      <c r="CY998" s="172"/>
      <c r="CZ998" s="172"/>
      <c r="DA998" s="172"/>
      <c r="DB998" s="172"/>
      <c r="DC998" s="172"/>
      <c r="DD998" s="172"/>
      <c r="DE998" s="172"/>
      <c r="DF998" s="172"/>
      <c r="DG998" s="172"/>
      <c r="DH998" s="172"/>
      <c r="DI998" s="172"/>
    </row>
    <row r="999" spans="1:113" s="225" customFormat="1" hidden="1">
      <c r="A999" s="178" t="s">
        <v>1243</v>
      </c>
      <c r="B999" s="243"/>
      <c r="C999" s="242"/>
      <c r="D999" s="241"/>
      <c r="E999" s="240"/>
      <c r="F999" s="239"/>
      <c r="G999" s="238"/>
      <c r="H999" s="231"/>
      <c r="I999" s="237"/>
      <c r="J999" s="236"/>
      <c r="K999" s="236"/>
      <c r="L999" s="236"/>
      <c r="M999" s="236"/>
      <c r="N999" s="236"/>
      <c r="O999" s="236"/>
      <c r="P999" s="236"/>
      <c r="Q999" s="236"/>
      <c r="R999" s="236"/>
      <c r="S999" s="236"/>
      <c r="T999" s="236"/>
      <c r="U999" s="236"/>
      <c r="V999" s="236"/>
      <c r="W999" s="236"/>
      <c r="X999" s="236"/>
      <c r="Y999" s="236"/>
      <c r="Z999" s="236"/>
      <c r="AA999" s="236"/>
      <c r="AB999" s="236"/>
      <c r="AC999" s="236"/>
      <c r="AD999" s="236"/>
      <c r="AE999" s="236"/>
      <c r="AF999" s="236"/>
      <c r="AG999" s="236"/>
      <c r="AH999" s="236"/>
      <c r="AI999" s="236"/>
      <c r="AJ999" s="236"/>
      <c r="AK999" s="236"/>
      <c r="AL999" s="236"/>
      <c r="AM999" s="236"/>
      <c r="AN999" s="236"/>
      <c r="AO999" s="236"/>
      <c r="AP999" s="236"/>
      <c r="AQ999" s="236"/>
      <c r="AR999" s="236"/>
      <c r="AS999" s="177">
        <f t="shared" si="18"/>
        <v>0</v>
      </c>
      <c r="AT999" s="172"/>
      <c r="AU999" s="173"/>
      <c r="AV999" s="173"/>
      <c r="AW999" s="173"/>
      <c r="AX999" s="172"/>
      <c r="AY999" s="172"/>
      <c r="AZ999" s="172"/>
      <c r="BA999" s="172"/>
      <c r="BB999" s="172"/>
      <c r="BC999" s="172"/>
      <c r="BD999" s="172"/>
      <c r="BE999" s="172"/>
      <c r="BF999" s="172"/>
      <c r="BG999" s="172"/>
      <c r="BH999" s="172"/>
      <c r="BI999" s="172"/>
      <c r="BJ999" s="172"/>
      <c r="BK999" s="172"/>
      <c r="BL999" s="172"/>
      <c r="BM999" s="172"/>
      <c r="BN999" s="172"/>
      <c r="BO999" s="172"/>
      <c r="BP999" s="172"/>
      <c r="BQ999" s="172"/>
      <c r="BR999" s="172"/>
      <c r="BS999" s="172"/>
      <c r="BT999" s="172"/>
      <c r="BU999" s="172"/>
      <c r="BV999" s="172"/>
      <c r="BW999" s="172"/>
      <c r="BX999" s="172"/>
      <c r="BY999" s="172"/>
      <c r="BZ999" s="172"/>
      <c r="CA999" s="172"/>
      <c r="CB999" s="172"/>
      <c r="CC999" s="172"/>
      <c r="CD999" s="172"/>
      <c r="CE999" s="172"/>
      <c r="CF999" s="172"/>
      <c r="CG999" s="172"/>
      <c r="CH999" s="172"/>
      <c r="CI999" s="172"/>
      <c r="CJ999" s="172"/>
      <c r="CK999" s="172"/>
      <c r="CL999" s="172"/>
      <c r="CM999" s="172"/>
      <c r="CN999" s="172"/>
      <c r="CO999" s="172"/>
      <c r="CP999" s="172"/>
      <c r="CQ999" s="172"/>
      <c r="CR999" s="172"/>
      <c r="CS999" s="172"/>
      <c r="CT999" s="172"/>
      <c r="CU999" s="172"/>
      <c r="CV999" s="172"/>
      <c r="CW999" s="172"/>
      <c r="CX999" s="172"/>
      <c r="CY999" s="172"/>
      <c r="CZ999" s="172"/>
      <c r="DA999" s="172"/>
      <c r="DB999" s="172"/>
      <c r="DC999" s="172"/>
      <c r="DD999" s="172"/>
      <c r="DE999" s="172"/>
      <c r="DF999" s="172"/>
      <c r="DG999" s="172"/>
      <c r="DH999" s="172"/>
      <c r="DI999" s="172"/>
    </row>
    <row r="1000" spans="1:113" hidden="1">
      <c r="A1000" s="178" t="s">
        <v>1244</v>
      </c>
      <c r="B1000" s="243"/>
      <c r="C1000" s="242"/>
      <c r="D1000" s="241"/>
      <c r="E1000" s="240"/>
      <c r="F1000" s="239"/>
      <c r="G1000" s="238"/>
      <c r="H1000" s="231"/>
      <c r="I1000" s="237"/>
      <c r="J1000" s="236"/>
      <c r="K1000" s="236"/>
      <c r="L1000" s="236"/>
      <c r="M1000" s="236"/>
      <c r="N1000" s="236"/>
      <c r="O1000" s="236"/>
      <c r="P1000" s="236"/>
      <c r="Q1000" s="236"/>
      <c r="R1000" s="236"/>
      <c r="S1000" s="236"/>
      <c r="T1000" s="236"/>
      <c r="U1000" s="236"/>
      <c r="V1000" s="236"/>
      <c r="W1000" s="236"/>
      <c r="X1000" s="236"/>
      <c r="Y1000" s="236"/>
      <c r="Z1000" s="236"/>
      <c r="AA1000" s="236"/>
      <c r="AB1000" s="236"/>
      <c r="AC1000" s="236"/>
      <c r="AD1000" s="236"/>
      <c r="AE1000" s="236"/>
      <c r="AF1000" s="236"/>
      <c r="AG1000" s="236"/>
      <c r="AH1000" s="236"/>
      <c r="AI1000" s="236"/>
      <c r="AJ1000" s="236"/>
      <c r="AK1000" s="236"/>
      <c r="AL1000" s="236"/>
      <c r="AM1000" s="236"/>
      <c r="AN1000" s="236"/>
      <c r="AO1000" s="236"/>
      <c r="AP1000" s="236"/>
      <c r="AQ1000" s="236"/>
      <c r="AR1000" s="236"/>
      <c r="AS1000" s="177">
        <f t="shared" si="18"/>
        <v>0</v>
      </c>
    </row>
    <row r="1001" spans="1:113" s="225" customFormat="1" hidden="1">
      <c r="A1001" s="178" t="s">
        <v>1245</v>
      </c>
      <c r="B1001" s="243"/>
      <c r="C1001" s="242"/>
      <c r="D1001" s="241"/>
      <c r="E1001" s="240"/>
      <c r="F1001" s="239"/>
      <c r="G1001" s="238"/>
      <c r="H1001" s="231"/>
      <c r="I1001" s="237"/>
      <c r="J1001" s="236"/>
      <c r="K1001" s="236"/>
      <c r="L1001" s="236"/>
      <c r="M1001" s="236"/>
      <c r="N1001" s="236"/>
      <c r="O1001" s="236"/>
      <c r="P1001" s="236"/>
      <c r="Q1001" s="236"/>
      <c r="R1001" s="236"/>
      <c r="S1001" s="236"/>
      <c r="T1001" s="236"/>
      <c r="U1001" s="236"/>
      <c r="V1001" s="236"/>
      <c r="W1001" s="236"/>
      <c r="X1001" s="236"/>
      <c r="Y1001" s="236"/>
      <c r="Z1001" s="236"/>
      <c r="AA1001" s="236"/>
      <c r="AB1001" s="236"/>
      <c r="AC1001" s="236"/>
      <c r="AD1001" s="236"/>
      <c r="AE1001" s="236"/>
      <c r="AF1001" s="236"/>
      <c r="AG1001" s="236"/>
      <c r="AH1001" s="236"/>
      <c r="AI1001" s="236"/>
      <c r="AJ1001" s="236"/>
      <c r="AK1001" s="236"/>
      <c r="AL1001" s="236"/>
      <c r="AM1001" s="236"/>
      <c r="AN1001" s="236"/>
      <c r="AO1001" s="236"/>
      <c r="AP1001" s="236"/>
      <c r="AQ1001" s="236"/>
      <c r="AR1001" s="236"/>
      <c r="AS1001" s="177">
        <f t="shared" si="18"/>
        <v>0</v>
      </c>
      <c r="AT1001" s="172"/>
      <c r="AU1001" s="173"/>
      <c r="AV1001" s="173"/>
      <c r="AW1001" s="173"/>
      <c r="AX1001" s="172"/>
      <c r="AY1001" s="172"/>
      <c r="AZ1001" s="172"/>
      <c r="BA1001" s="172"/>
      <c r="BB1001" s="172"/>
      <c r="BC1001" s="172"/>
      <c r="BD1001" s="172"/>
      <c r="BE1001" s="172"/>
      <c r="BF1001" s="172"/>
      <c r="BG1001" s="172"/>
      <c r="BH1001" s="172"/>
      <c r="BI1001" s="172"/>
      <c r="BJ1001" s="172"/>
      <c r="BK1001" s="172"/>
      <c r="BL1001" s="172"/>
      <c r="BM1001" s="172"/>
      <c r="BN1001" s="172"/>
      <c r="BO1001" s="172"/>
      <c r="BP1001" s="172"/>
      <c r="BQ1001" s="172"/>
      <c r="BR1001" s="172"/>
      <c r="BS1001" s="172"/>
      <c r="BT1001" s="172"/>
      <c r="BU1001" s="172"/>
      <c r="BV1001" s="172"/>
      <c r="BW1001" s="172"/>
      <c r="BX1001" s="172"/>
      <c r="BY1001" s="172"/>
      <c r="BZ1001" s="172"/>
      <c r="CA1001" s="172"/>
      <c r="CB1001" s="172"/>
      <c r="CC1001" s="172"/>
      <c r="CD1001" s="172"/>
      <c r="CE1001" s="172"/>
      <c r="CF1001" s="172"/>
      <c r="CG1001" s="172"/>
      <c r="CH1001" s="172"/>
      <c r="CI1001" s="172"/>
      <c r="CJ1001" s="172"/>
      <c r="CK1001" s="172"/>
      <c r="CL1001" s="172"/>
      <c r="CM1001" s="172"/>
      <c r="CN1001" s="172"/>
      <c r="CO1001" s="172"/>
      <c r="CP1001" s="172"/>
      <c r="CQ1001" s="172"/>
      <c r="CR1001" s="172"/>
      <c r="CS1001" s="172"/>
      <c r="CT1001" s="172"/>
      <c r="CU1001" s="172"/>
      <c r="CV1001" s="172"/>
      <c r="CW1001" s="172"/>
      <c r="CX1001" s="172"/>
      <c r="CY1001" s="172"/>
      <c r="CZ1001" s="172"/>
      <c r="DA1001" s="172"/>
      <c r="DB1001" s="172"/>
      <c r="DC1001" s="172"/>
      <c r="DD1001" s="172"/>
      <c r="DE1001" s="172"/>
      <c r="DF1001" s="172"/>
      <c r="DG1001" s="172"/>
      <c r="DH1001" s="172"/>
      <c r="DI1001" s="172"/>
    </row>
    <row r="1002" spans="1:113" s="225" customFormat="1" hidden="1">
      <c r="A1002" s="178" t="s">
        <v>1246</v>
      </c>
      <c r="B1002" s="243"/>
      <c r="C1002" s="242"/>
      <c r="D1002" s="241"/>
      <c r="E1002" s="240"/>
      <c r="F1002" s="239"/>
      <c r="G1002" s="238"/>
      <c r="H1002" s="231"/>
      <c r="I1002" s="237"/>
      <c r="J1002" s="236"/>
      <c r="K1002" s="236"/>
      <c r="L1002" s="236"/>
      <c r="M1002" s="236"/>
      <c r="N1002" s="236"/>
      <c r="O1002" s="236"/>
      <c r="P1002" s="236"/>
      <c r="Q1002" s="236"/>
      <c r="R1002" s="236"/>
      <c r="S1002" s="236"/>
      <c r="T1002" s="236"/>
      <c r="U1002" s="236"/>
      <c r="V1002" s="236"/>
      <c r="W1002" s="236"/>
      <c r="X1002" s="236"/>
      <c r="Y1002" s="236"/>
      <c r="Z1002" s="236"/>
      <c r="AA1002" s="236"/>
      <c r="AB1002" s="236"/>
      <c r="AC1002" s="236"/>
      <c r="AD1002" s="236"/>
      <c r="AE1002" s="236"/>
      <c r="AF1002" s="236"/>
      <c r="AG1002" s="236"/>
      <c r="AH1002" s="236"/>
      <c r="AI1002" s="236"/>
      <c r="AJ1002" s="236"/>
      <c r="AK1002" s="236"/>
      <c r="AL1002" s="236"/>
      <c r="AM1002" s="236"/>
      <c r="AN1002" s="236"/>
      <c r="AO1002" s="236"/>
      <c r="AP1002" s="236"/>
      <c r="AQ1002" s="236"/>
      <c r="AR1002" s="236"/>
      <c r="AS1002" s="177">
        <f t="shared" si="18"/>
        <v>0</v>
      </c>
      <c r="AT1002" s="172"/>
      <c r="AU1002" s="173"/>
      <c r="AV1002" s="173"/>
      <c r="AW1002" s="173"/>
      <c r="AX1002" s="172"/>
      <c r="AY1002" s="172"/>
      <c r="AZ1002" s="172"/>
      <c r="BA1002" s="172"/>
      <c r="BB1002" s="172"/>
      <c r="BC1002" s="172"/>
      <c r="BD1002" s="172"/>
      <c r="BE1002" s="172"/>
      <c r="BF1002" s="172"/>
      <c r="BG1002" s="172"/>
      <c r="BH1002" s="172"/>
      <c r="BI1002" s="172"/>
      <c r="BJ1002" s="172"/>
      <c r="BK1002" s="172"/>
      <c r="BL1002" s="172"/>
      <c r="BM1002" s="172"/>
      <c r="BN1002" s="172"/>
      <c r="BO1002" s="172"/>
      <c r="BP1002" s="172"/>
      <c r="BQ1002" s="172"/>
      <c r="BR1002" s="172"/>
      <c r="BS1002" s="172"/>
      <c r="BT1002" s="172"/>
      <c r="BU1002" s="172"/>
      <c r="BV1002" s="172"/>
      <c r="BW1002" s="172"/>
      <c r="BX1002" s="172"/>
      <c r="BY1002" s="172"/>
      <c r="BZ1002" s="172"/>
      <c r="CA1002" s="172"/>
      <c r="CB1002" s="172"/>
      <c r="CC1002" s="172"/>
      <c r="CD1002" s="172"/>
      <c r="CE1002" s="172"/>
      <c r="CF1002" s="172"/>
      <c r="CG1002" s="172"/>
      <c r="CH1002" s="172"/>
      <c r="CI1002" s="172"/>
      <c r="CJ1002" s="172"/>
      <c r="CK1002" s="172"/>
      <c r="CL1002" s="172"/>
      <c r="CM1002" s="172"/>
      <c r="CN1002" s="172"/>
      <c r="CO1002" s="172"/>
      <c r="CP1002" s="172"/>
      <c r="CQ1002" s="172"/>
      <c r="CR1002" s="172"/>
      <c r="CS1002" s="172"/>
      <c r="CT1002" s="172"/>
      <c r="CU1002" s="172"/>
      <c r="CV1002" s="172"/>
      <c r="CW1002" s="172"/>
      <c r="CX1002" s="172"/>
      <c r="CY1002" s="172"/>
      <c r="CZ1002" s="172"/>
      <c r="DA1002" s="172"/>
      <c r="DB1002" s="172"/>
      <c r="DC1002" s="172"/>
      <c r="DD1002" s="172"/>
      <c r="DE1002" s="172"/>
      <c r="DF1002" s="172"/>
      <c r="DG1002" s="172"/>
      <c r="DH1002" s="172"/>
      <c r="DI1002" s="172"/>
    </row>
    <row r="1003" spans="1:113" s="225" customFormat="1" hidden="1">
      <c r="A1003" s="178" t="s">
        <v>1247</v>
      </c>
      <c r="B1003" s="243"/>
      <c r="C1003" s="242"/>
      <c r="D1003" s="241"/>
      <c r="E1003" s="240"/>
      <c r="F1003" s="239"/>
      <c r="G1003" s="238"/>
      <c r="H1003" s="231"/>
      <c r="I1003" s="237"/>
      <c r="J1003" s="236"/>
      <c r="K1003" s="236"/>
      <c r="L1003" s="236"/>
      <c r="M1003" s="236"/>
      <c r="N1003" s="236"/>
      <c r="O1003" s="236"/>
      <c r="P1003" s="236"/>
      <c r="Q1003" s="236"/>
      <c r="R1003" s="236"/>
      <c r="S1003" s="236"/>
      <c r="T1003" s="236"/>
      <c r="U1003" s="236"/>
      <c r="V1003" s="236"/>
      <c r="W1003" s="236"/>
      <c r="X1003" s="236"/>
      <c r="Y1003" s="236"/>
      <c r="Z1003" s="236"/>
      <c r="AA1003" s="236"/>
      <c r="AB1003" s="236"/>
      <c r="AC1003" s="236"/>
      <c r="AD1003" s="236"/>
      <c r="AE1003" s="236"/>
      <c r="AF1003" s="236"/>
      <c r="AG1003" s="236"/>
      <c r="AH1003" s="236"/>
      <c r="AI1003" s="236"/>
      <c r="AJ1003" s="236"/>
      <c r="AK1003" s="236"/>
      <c r="AL1003" s="236"/>
      <c r="AM1003" s="236"/>
      <c r="AN1003" s="236"/>
      <c r="AO1003" s="236"/>
      <c r="AP1003" s="236"/>
      <c r="AQ1003" s="236"/>
      <c r="AR1003" s="236"/>
      <c r="AS1003" s="177">
        <f t="shared" si="18"/>
        <v>0</v>
      </c>
      <c r="AT1003" s="172"/>
      <c r="AU1003" s="173"/>
      <c r="AV1003" s="173"/>
      <c r="AW1003" s="173"/>
      <c r="AX1003" s="172"/>
      <c r="AY1003" s="172"/>
      <c r="AZ1003" s="172"/>
      <c r="BA1003" s="172"/>
      <c r="BB1003" s="172"/>
      <c r="BC1003" s="172"/>
      <c r="BD1003" s="172"/>
      <c r="BE1003" s="172"/>
      <c r="BF1003" s="172"/>
      <c r="BG1003" s="172"/>
      <c r="BH1003" s="172"/>
      <c r="BI1003" s="172"/>
      <c r="BJ1003" s="172"/>
      <c r="BK1003" s="172"/>
      <c r="BL1003" s="172"/>
      <c r="BM1003" s="172"/>
      <c r="BN1003" s="172"/>
      <c r="BO1003" s="172"/>
      <c r="BP1003" s="172"/>
      <c r="BQ1003" s="172"/>
      <c r="BR1003" s="172"/>
      <c r="BS1003" s="172"/>
      <c r="BT1003" s="172"/>
      <c r="BU1003" s="172"/>
      <c r="BV1003" s="172"/>
      <c r="BW1003" s="172"/>
      <c r="BX1003" s="172"/>
      <c r="BY1003" s="172"/>
      <c r="BZ1003" s="172"/>
      <c r="CA1003" s="172"/>
      <c r="CB1003" s="172"/>
      <c r="CC1003" s="172"/>
      <c r="CD1003" s="172"/>
      <c r="CE1003" s="172"/>
      <c r="CF1003" s="172"/>
      <c r="CG1003" s="172"/>
      <c r="CH1003" s="172"/>
      <c r="CI1003" s="172"/>
      <c r="CJ1003" s="172"/>
      <c r="CK1003" s="172"/>
      <c r="CL1003" s="172"/>
      <c r="CM1003" s="172"/>
      <c r="CN1003" s="172"/>
      <c r="CO1003" s="172"/>
      <c r="CP1003" s="172"/>
      <c r="CQ1003" s="172"/>
      <c r="CR1003" s="172"/>
      <c r="CS1003" s="172"/>
      <c r="CT1003" s="172"/>
      <c r="CU1003" s="172"/>
      <c r="CV1003" s="172"/>
      <c r="CW1003" s="172"/>
      <c r="CX1003" s="172"/>
      <c r="CY1003" s="172"/>
      <c r="CZ1003" s="172"/>
      <c r="DA1003" s="172"/>
      <c r="DB1003" s="172"/>
      <c r="DC1003" s="172"/>
      <c r="DD1003" s="172"/>
      <c r="DE1003" s="172"/>
      <c r="DF1003" s="172"/>
      <c r="DG1003" s="172"/>
      <c r="DH1003" s="172"/>
      <c r="DI1003" s="172"/>
    </row>
    <row r="1004" spans="1:113" s="225" customFormat="1" hidden="1">
      <c r="A1004" s="178" t="s">
        <v>1248</v>
      </c>
      <c r="B1004" s="243"/>
      <c r="C1004" s="242"/>
      <c r="D1004" s="241"/>
      <c r="E1004" s="240"/>
      <c r="F1004" s="239"/>
      <c r="G1004" s="238"/>
      <c r="H1004" s="231"/>
      <c r="I1004" s="237"/>
      <c r="J1004" s="236"/>
      <c r="K1004" s="236"/>
      <c r="L1004" s="236"/>
      <c r="M1004" s="236"/>
      <c r="N1004" s="236"/>
      <c r="O1004" s="236"/>
      <c r="P1004" s="236"/>
      <c r="Q1004" s="236"/>
      <c r="R1004" s="236"/>
      <c r="S1004" s="236"/>
      <c r="T1004" s="236"/>
      <c r="U1004" s="236"/>
      <c r="V1004" s="236"/>
      <c r="W1004" s="236"/>
      <c r="X1004" s="236"/>
      <c r="Y1004" s="236"/>
      <c r="Z1004" s="236"/>
      <c r="AA1004" s="236"/>
      <c r="AB1004" s="236"/>
      <c r="AC1004" s="236"/>
      <c r="AD1004" s="236"/>
      <c r="AE1004" s="236"/>
      <c r="AF1004" s="236"/>
      <c r="AG1004" s="236"/>
      <c r="AH1004" s="236"/>
      <c r="AI1004" s="236"/>
      <c r="AJ1004" s="236"/>
      <c r="AK1004" s="236"/>
      <c r="AL1004" s="236"/>
      <c r="AM1004" s="236"/>
      <c r="AN1004" s="236"/>
      <c r="AO1004" s="236"/>
      <c r="AP1004" s="236"/>
      <c r="AQ1004" s="236"/>
      <c r="AR1004" s="236"/>
      <c r="AS1004" s="177">
        <f t="shared" si="18"/>
        <v>0</v>
      </c>
      <c r="AT1004" s="172"/>
      <c r="AU1004" s="173"/>
      <c r="AV1004" s="173"/>
      <c r="AW1004" s="173"/>
      <c r="AX1004" s="172"/>
      <c r="AY1004" s="172"/>
      <c r="AZ1004" s="172"/>
      <c r="BA1004" s="172"/>
      <c r="BB1004" s="172"/>
      <c r="BC1004" s="172"/>
      <c r="BD1004" s="172"/>
      <c r="BE1004" s="172"/>
      <c r="BF1004" s="172"/>
      <c r="BG1004" s="172"/>
      <c r="BH1004" s="172"/>
      <c r="BI1004" s="172"/>
      <c r="BJ1004" s="172"/>
      <c r="BK1004" s="172"/>
      <c r="BL1004" s="172"/>
      <c r="BM1004" s="172"/>
      <c r="BN1004" s="172"/>
      <c r="BO1004" s="172"/>
      <c r="BP1004" s="172"/>
      <c r="BQ1004" s="172"/>
      <c r="BR1004" s="172"/>
      <c r="BS1004" s="172"/>
      <c r="BT1004" s="172"/>
      <c r="BU1004" s="172"/>
      <c r="BV1004" s="172"/>
      <c r="BW1004" s="172"/>
      <c r="BX1004" s="172"/>
      <c r="BY1004" s="172"/>
      <c r="BZ1004" s="172"/>
      <c r="CA1004" s="172"/>
      <c r="CB1004" s="172"/>
      <c r="CC1004" s="172"/>
      <c r="CD1004" s="172"/>
      <c r="CE1004" s="172"/>
      <c r="CF1004" s="172"/>
      <c r="CG1004" s="172"/>
      <c r="CH1004" s="172"/>
      <c r="CI1004" s="172"/>
      <c r="CJ1004" s="172"/>
      <c r="CK1004" s="172"/>
      <c r="CL1004" s="172"/>
      <c r="CM1004" s="172"/>
      <c r="CN1004" s="172"/>
      <c r="CO1004" s="172"/>
      <c r="CP1004" s="172"/>
      <c r="CQ1004" s="172"/>
      <c r="CR1004" s="172"/>
      <c r="CS1004" s="172"/>
      <c r="CT1004" s="172"/>
      <c r="CU1004" s="172"/>
      <c r="CV1004" s="172"/>
      <c r="CW1004" s="172"/>
      <c r="CX1004" s="172"/>
      <c r="CY1004" s="172"/>
      <c r="CZ1004" s="172"/>
      <c r="DA1004" s="172"/>
      <c r="DB1004" s="172"/>
      <c r="DC1004" s="172"/>
      <c r="DD1004" s="172"/>
      <c r="DE1004" s="172"/>
      <c r="DF1004" s="172"/>
      <c r="DG1004" s="172"/>
      <c r="DH1004" s="172"/>
      <c r="DI1004" s="172"/>
    </row>
    <row r="1005" spans="1:113" s="225" customFormat="1" hidden="1">
      <c r="A1005" s="178" t="s">
        <v>1249</v>
      </c>
      <c r="B1005" s="243"/>
      <c r="C1005" s="242"/>
      <c r="D1005" s="241"/>
      <c r="E1005" s="240"/>
      <c r="F1005" s="239"/>
      <c r="G1005" s="238"/>
      <c r="H1005" s="231"/>
      <c r="I1005" s="237"/>
      <c r="J1005" s="236"/>
      <c r="K1005" s="236"/>
      <c r="L1005" s="236"/>
      <c r="M1005" s="236"/>
      <c r="N1005" s="236"/>
      <c r="O1005" s="236"/>
      <c r="P1005" s="236"/>
      <c r="Q1005" s="236"/>
      <c r="R1005" s="236"/>
      <c r="S1005" s="236"/>
      <c r="T1005" s="236"/>
      <c r="U1005" s="236"/>
      <c r="V1005" s="236"/>
      <c r="W1005" s="236"/>
      <c r="X1005" s="236"/>
      <c r="Y1005" s="236"/>
      <c r="Z1005" s="236"/>
      <c r="AA1005" s="236"/>
      <c r="AB1005" s="236"/>
      <c r="AC1005" s="236"/>
      <c r="AD1005" s="236"/>
      <c r="AE1005" s="236"/>
      <c r="AF1005" s="236"/>
      <c r="AG1005" s="236"/>
      <c r="AH1005" s="236"/>
      <c r="AI1005" s="236"/>
      <c r="AJ1005" s="236"/>
      <c r="AK1005" s="236"/>
      <c r="AL1005" s="236"/>
      <c r="AM1005" s="236"/>
      <c r="AN1005" s="236"/>
      <c r="AO1005" s="236"/>
      <c r="AP1005" s="236"/>
      <c r="AQ1005" s="236"/>
      <c r="AR1005" s="236"/>
      <c r="AS1005" s="177">
        <f t="shared" si="18"/>
        <v>0</v>
      </c>
      <c r="AT1005" s="172"/>
      <c r="AU1005" s="173"/>
      <c r="AV1005" s="173"/>
      <c r="AW1005" s="173"/>
      <c r="AX1005" s="172"/>
      <c r="AY1005" s="172"/>
      <c r="AZ1005" s="172"/>
      <c r="BA1005" s="172"/>
      <c r="BB1005" s="172"/>
      <c r="BC1005" s="172"/>
      <c r="BD1005" s="172"/>
      <c r="BE1005" s="172"/>
      <c r="BF1005" s="172"/>
      <c r="BG1005" s="172"/>
      <c r="BH1005" s="172"/>
      <c r="BI1005" s="172"/>
      <c r="BJ1005" s="172"/>
      <c r="BK1005" s="172"/>
      <c r="BL1005" s="172"/>
      <c r="BM1005" s="172"/>
      <c r="BN1005" s="172"/>
      <c r="BO1005" s="172"/>
      <c r="BP1005" s="172"/>
      <c r="BQ1005" s="172"/>
      <c r="BR1005" s="172"/>
      <c r="BS1005" s="172"/>
      <c r="BT1005" s="172"/>
      <c r="BU1005" s="172"/>
      <c r="BV1005" s="172"/>
      <c r="BW1005" s="172"/>
      <c r="BX1005" s="172"/>
      <c r="BY1005" s="172"/>
      <c r="BZ1005" s="172"/>
      <c r="CA1005" s="172"/>
      <c r="CB1005" s="172"/>
      <c r="CC1005" s="172"/>
      <c r="CD1005" s="172"/>
      <c r="CE1005" s="172"/>
      <c r="CF1005" s="172"/>
      <c r="CG1005" s="172"/>
      <c r="CH1005" s="172"/>
      <c r="CI1005" s="172"/>
      <c r="CJ1005" s="172"/>
      <c r="CK1005" s="172"/>
      <c r="CL1005" s="172"/>
      <c r="CM1005" s="172"/>
      <c r="CN1005" s="172"/>
      <c r="CO1005" s="172"/>
      <c r="CP1005" s="172"/>
      <c r="CQ1005" s="172"/>
      <c r="CR1005" s="172"/>
      <c r="CS1005" s="172"/>
      <c r="CT1005" s="172"/>
      <c r="CU1005" s="172"/>
      <c r="CV1005" s="172"/>
      <c r="CW1005" s="172"/>
      <c r="CX1005" s="172"/>
      <c r="CY1005" s="172"/>
      <c r="CZ1005" s="172"/>
      <c r="DA1005" s="172"/>
      <c r="DB1005" s="172"/>
      <c r="DC1005" s="172"/>
      <c r="DD1005" s="172"/>
      <c r="DE1005" s="172"/>
      <c r="DF1005" s="172"/>
      <c r="DG1005" s="172"/>
      <c r="DH1005" s="172"/>
      <c r="DI1005" s="172"/>
    </row>
    <row r="1006" spans="1:113" s="225" customFormat="1" hidden="1">
      <c r="A1006" s="178" t="s">
        <v>1250</v>
      </c>
      <c r="B1006" s="243"/>
      <c r="C1006" s="242"/>
      <c r="D1006" s="241"/>
      <c r="E1006" s="240"/>
      <c r="F1006" s="239"/>
      <c r="G1006" s="238"/>
      <c r="H1006" s="231"/>
      <c r="I1006" s="237"/>
      <c r="J1006" s="236"/>
      <c r="K1006" s="236"/>
      <c r="L1006" s="236"/>
      <c r="M1006" s="236"/>
      <c r="N1006" s="236"/>
      <c r="O1006" s="236"/>
      <c r="P1006" s="236"/>
      <c r="Q1006" s="236"/>
      <c r="R1006" s="236"/>
      <c r="S1006" s="236"/>
      <c r="T1006" s="236"/>
      <c r="U1006" s="236"/>
      <c r="V1006" s="236"/>
      <c r="W1006" s="236"/>
      <c r="X1006" s="236"/>
      <c r="Y1006" s="236"/>
      <c r="Z1006" s="236"/>
      <c r="AA1006" s="236"/>
      <c r="AB1006" s="236"/>
      <c r="AC1006" s="236"/>
      <c r="AD1006" s="236"/>
      <c r="AE1006" s="236"/>
      <c r="AF1006" s="236"/>
      <c r="AG1006" s="236"/>
      <c r="AH1006" s="236"/>
      <c r="AI1006" s="236"/>
      <c r="AJ1006" s="236"/>
      <c r="AK1006" s="236"/>
      <c r="AL1006" s="236"/>
      <c r="AM1006" s="236"/>
      <c r="AN1006" s="236"/>
      <c r="AO1006" s="236"/>
      <c r="AP1006" s="236"/>
      <c r="AQ1006" s="236"/>
      <c r="AR1006" s="236"/>
      <c r="AS1006" s="177">
        <f t="shared" si="18"/>
        <v>0</v>
      </c>
      <c r="AT1006" s="172"/>
      <c r="AU1006" s="173"/>
      <c r="AV1006" s="173"/>
      <c r="AW1006" s="173"/>
      <c r="AX1006" s="172"/>
      <c r="AY1006" s="172"/>
      <c r="AZ1006" s="172"/>
      <c r="BA1006" s="172"/>
      <c r="BB1006" s="172"/>
      <c r="BC1006" s="172"/>
      <c r="BD1006" s="172"/>
      <c r="BE1006" s="172"/>
      <c r="BF1006" s="172"/>
      <c r="BG1006" s="172"/>
      <c r="BH1006" s="172"/>
      <c r="BI1006" s="172"/>
      <c r="BJ1006" s="172"/>
      <c r="BK1006" s="172"/>
      <c r="BL1006" s="172"/>
      <c r="BM1006" s="172"/>
      <c r="BN1006" s="172"/>
      <c r="BO1006" s="172"/>
      <c r="BP1006" s="172"/>
      <c r="BQ1006" s="172"/>
      <c r="BR1006" s="172"/>
      <c r="BS1006" s="172"/>
      <c r="BT1006" s="172"/>
      <c r="BU1006" s="172"/>
      <c r="BV1006" s="172"/>
      <c r="BW1006" s="172"/>
      <c r="BX1006" s="172"/>
      <c r="BY1006" s="172"/>
      <c r="BZ1006" s="172"/>
      <c r="CA1006" s="172"/>
      <c r="CB1006" s="172"/>
      <c r="CC1006" s="172"/>
      <c r="CD1006" s="172"/>
      <c r="CE1006" s="172"/>
      <c r="CF1006" s="172"/>
      <c r="CG1006" s="172"/>
      <c r="CH1006" s="172"/>
      <c r="CI1006" s="172"/>
      <c r="CJ1006" s="172"/>
      <c r="CK1006" s="172"/>
      <c r="CL1006" s="172"/>
      <c r="CM1006" s="172"/>
      <c r="CN1006" s="172"/>
      <c r="CO1006" s="172"/>
      <c r="CP1006" s="172"/>
      <c r="CQ1006" s="172"/>
      <c r="CR1006" s="172"/>
      <c r="CS1006" s="172"/>
      <c r="CT1006" s="172"/>
      <c r="CU1006" s="172"/>
      <c r="CV1006" s="172"/>
      <c r="CW1006" s="172"/>
      <c r="CX1006" s="172"/>
      <c r="CY1006" s="172"/>
      <c r="CZ1006" s="172"/>
      <c r="DA1006" s="172"/>
      <c r="DB1006" s="172"/>
      <c r="DC1006" s="172"/>
      <c r="DD1006" s="172"/>
      <c r="DE1006" s="172"/>
      <c r="DF1006" s="172"/>
      <c r="DG1006" s="172"/>
      <c r="DH1006" s="172"/>
      <c r="DI1006" s="172"/>
    </row>
    <row r="1007" spans="1:113" hidden="1">
      <c r="A1007" s="178" t="s">
        <v>1251</v>
      </c>
      <c r="B1007" s="243"/>
      <c r="C1007" s="242"/>
      <c r="D1007" s="241"/>
      <c r="E1007" s="240"/>
      <c r="F1007" s="239"/>
      <c r="G1007" s="238"/>
      <c r="H1007" s="231"/>
      <c r="I1007" s="237"/>
      <c r="J1007" s="236"/>
      <c r="K1007" s="236"/>
      <c r="L1007" s="236"/>
      <c r="M1007" s="236"/>
      <c r="N1007" s="236"/>
      <c r="O1007" s="236"/>
      <c r="P1007" s="236"/>
      <c r="Q1007" s="236"/>
      <c r="R1007" s="236"/>
      <c r="S1007" s="236"/>
      <c r="T1007" s="236"/>
      <c r="U1007" s="236"/>
      <c r="V1007" s="236"/>
      <c r="W1007" s="236"/>
      <c r="X1007" s="236"/>
      <c r="Y1007" s="236"/>
      <c r="Z1007" s="236"/>
      <c r="AA1007" s="236"/>
      <c r="AB1007" s="236"/>
      <c r="AC1007" s="236"/>
      <c r="AD1007" s="236"/>
      <c r="AE1007" s="236"/>
      <c r="AF1007" s="236"/>
      <c r="AG1007" s="236"/>
      <c r="AH1007" s="236"/>
      <c r="AI1007" s="236"/>
      <c r="AJ1007" s="236"/>
      <c r="AK1007" s="236"/>
      <c r="AL1007" s="236"/>
      <c r="AM1007" s="236"/>
      <c r="AN1007" s="236"/>
      <c r="AO1007" s="236"/>
      <c r="AP1007" s="236"/>
      <c r="AQ1007" s="236"/>
      <c r="AR1007" s="236"/>
      <c r="AS1007" s="177">
        <f t="shared" si="18"/>
        <v>0</v>
      </c>
    </row>
    <row r="1008" spans="1:113" s="225" customFormat="1" hidden="1">
      <c r="A1008" s="178" t="s">
        <v>1252</v>
      </c>
      <c r="B1008" s="243"/>
      <c r="C1008" s="242"/>
      <c r="D1008" s="241"/>
      <c r="E1008" s="240"/>
      <c r="F1008" s="239"/>
      <c r="G1008" s="238"/>
      <c r="H1008" s="231"/>
      <c r="I1008" s="237"/>
      <c r="J1008" s="236"/>
      <c r="K1008" s="236"/>
      <c r="L1008" s="236"/>
      <c r="M1008" s="236"/>
      <c r="N1008" s="236"/>
      <c r="O1008" s="236"/>
      <c r="P1008" s="236"/>
      <c r="Q1008" s="236"/>
      <c r="R1008" s="236"/>
      <c r="S1008" s="236"/>
      <c r="T1008" s="236"/>
      <c r="U1008" s="236"/>
      <c r="V1008" s="236"/>
      <c r="W1008" s="236"/>
      <c r="X1008" s="236"/>
      <c r="Y1008" s="236"/>
      <c r="Z1008" s="236"/>
      <c r="AA1008" s="236"/>
      <c r="AB1008" s="236"/>
      <c r="AC1008" s="236"/>
      <c r="AD1008" s="236"/>
      <c r="AE1008" s="236"/>
      <c r="AF1008" s="236"/>
      <c r="AG1008" s="236"/>
      <c r="AH1008" s="236"/>
      <c r="AI1008" s="236"/>
      <c r="AJ1008" s="236"/>
      <c r="AK1008" s="236"/>
      <c r="AL1008" s="236"/>
      <c r="AM1008" s="236"/>
      <c r="AN1008" s="236"/>
      <c r="AO1008" s="236"/>
      <c r="AP1008" s="236"/>
      <c r="AQ1008" s="236"/>
      <c r="AR1008" s="236"/>
      <c r="AS1008" s="177">
        <f t="shared" si="18"/>
        <v>0</v>
      </c>
      <c r="AT1008" s="172"/>
      <c r="AU1008" s="173"/>
      <c r="AV1008" s="173"/>
      <c r="AW1008" s="173"/>
      <c r="AX1008" s="172"/>
      <c r="AY1008" s="172"/>
      <c r="AZ1008" s="172"/>
      <c r="BA1008" s="172"/>
      <c r="BB1008" s="172"/>
      <c r="BC1008" s="172"/>
      <c r="BD1008" s="172"/>
      <c r="BE1008" s="172"/>
      <c r="BF1008" s="172"/>
      <c r="BG1008" s="172"/>
      <c r="BH1008" s="172"/>
      <c r="BI1008" s="172"/>
      <c r="BJ1008" s="172"/>
      <c r="BK1008" s="172"/>
      <c r="BL1008" s="172"/>
      <c r="BM1008" s="172"/>
      <c r="BN1008" s="172"/>
      <c r="BO1008" s="172"/>
      <c r="BP1008" s="172"/>
      <c r="BQ1008" s="172"/>
      <c r="BR1008" s="172"/>
      <c r="BS1008" s="172"/>
      <c r="BT1008" s="172"/>
      <c r="BU1008" s="172"/>
      <c r="BV1008" s="172"/>
      <c r="BW1008" s="172"/>
      <c r="BX1008" s="172"/>
      <c r="BY1008" s="172"/>
      <c r="BZ1008" s="172"/>
      <c r="CA1008" s="172"/>
      <c r="CB1008" s="172"/>
      <c r="CC1008" s="172"/>
      <c r="CD1008" s="172"/>
      <c r="CE1008" s="172"/>
      <c r="CF1008" s="172"/>
      <c r="CG1008" s="172"/>
      <c r="CH1008" s="172"/>
      <c r="CI1008" s="172"/>
      <c r="CJ1008" s="172"/>
      <c r="CK1008" s="172"/>
      <c r="CL1008" s="172"/>
      <c r="CM1008" s="172"/>
      <c r="CN1008" s="172"/>
      <c r="CO1008" s="172"/>
      <c r="CP1008" s="172"/>
      <c r="CQ1008" s="172"/>
      <c r="CR1008" s="172"/>
      <c r="CS1008" s="172"/>
      <c r="CT1008" s="172"/>
      <c r="CU1008" s="172"/>
      <c r="CV1008" s="172"/>
      <c r="CW1008" s="172"/>
      <c r="CX1008" s="172"/>
      <c r="CY1008" s="172"/>
      <c r="CZ1008" s="172"/>
      <c r="DA1008" s="172"/>
      <c r="DB1008" s="172"/>
      <c r="DC1008" s="172"/>
      <c r="DD1008" s="172"/>
      <c r="DE1008" s="172"/>
      <c r="DF1008" s="172"/>
      <c r="DG1008" s="172"/>
      <c r="DH1008" s="172"/>
      <c r="DI1008" s="172"/>
    </row>
    <row r="1009" spans="1:113" hidden="1">
      <c r="A1009" s="178" t="s">
        <v>1253</v>
      </c>
      <c r="B1009" s="243"/>
      <c r="C1009" s="242"/>
      <c r="D1009" s="241"/>
      <c r="E1009" s="240"/>
      <c r="F1009" s="239"/>
      <c r="G1009" s="238"/>
      <c r="H1009" s="231"/>
      <c r="I1009" s="237"/>
      <c r="J1009" s="236"/>
      <c r="K1009" s="236"/>
      <c r="L1009" s="236"/>
      <c r="M1009" s="236"/>
      <c r="N1009" s="236"/>
      <c r="O1009" s="236"/>
      <c r="P1009" s="236"/>
      <c r="Q1009" s="236"/>
      <c r="R1009" s="236"/>
      <c r="S1009" s="236"/>
      <c r="T1009" s="236"/>
      <c r="U1009" s="236"/>
      <c r="V1009" s="236"/>
      <c r="W1009" s="236"/>
      <c r="X1009" s="236"/>
      <c r="Y1009" s="236"/>
      <c r="Z1009" s="236"/>
      <c r="AA1009" s="236"/>
      <c r="AB1009" s="236"/>
      <c r="AC1009" s="236"/>
      <c r="AD1009" s="236"/>
      <c r="AE1009" s="236"/>
      <c r="AF1009" s="236"/>
      <c r="AG1009" s="236"/>
      <c r="AH1009" s="236"/>
      <c r="AI1009" s="236"/>
      <c r="AJ1009" s="236"/>
      <c r="AK1009" s="236"/>
      <c r="AL1009" s="236"/>
      <c r="AM1009" s="236"/>
      <c r="AN1009" s="236"/>
      <c r="AO1009" s="236"/>
      <c r="AP1009" s="236"/>
      <c r="AQ1009" s="236"/>
      <c r="AR1009" s="236"/>
      <c r="AS1009" s="177">
        <f t="shared" si="18"/>
        <v>0</v>
      </c>
    </row>
    <row r="1010" spans="1:113" s="225" customFormat="1" hidden="1">
      <c r="A1010" s="178" t="s">
        <v>1254</v>
      </c>
      <c r="B1010" s="243"/>
      <c r="C1010" s="242"/>
      <c r="D1010" s="241"/>
      <c r="E1010" s="240"/>
      <c r="F1010" s="239"/>
      <c r="G1010" s="238"/>
      <c r="H1010" s="231"/>
      <c r="I1010" s="237"/>
      <c r="J1010" s="236"/>
      <c r="K1010" s="236"/>
      <c r="L1010" s="236"/>
      <c r="M1010" s="236"/>
      <c r="N1010" s="236"/>
      <c r="O1010" s="236"/>
      <c r="P1010" s="236"/>
      <c r="Q1010" s="236"/>
      <c r="R1010" s="236"/>
      <c r="S1010" s="236"/>
      <c r="T1010" s="236"/>
      <c r="U1010" s="236"/>
      <c r="V1010" s="236"/>
      <c r="W1010" s="236"/>
      <c r="X1010" s="236"/>
      <c r="Y1010" s="236"/>
      <c r="Z1010" s="236"/>
      <c r="AA1010" s="236"/>
      <c r="AB1010" s="236"/>
      <c r="AC1010" s="236"/>
      <c r="AD1010" s="236"/>
      <c r="AE1010" s="236"/>
      <c r="AF1010" s="236"/>
      <c r="AG1010" s="236"/>
      <c r="AH1010" s="236"/>
      <c r="AI1010" s="236"/>
      <c r="AJ1010" s="236"/>
      <c r="AK1010" s="236"/>
      <c r="AL1010" s="236"/>
      <c r="AM1010" s="236"/>
      <c r="AN1010" s="236"/>
      <c r="AO1010" s="236"/>
      <c r="AP1010" s="236"/>
      <c r="AQ1010" s="236"/>
      <c r="AR1010" s="236"/>
      <c r="AS1010" s="177">
        <f t="shared" si="18"/>
        <v>0</v>
      </c>
      <c r="AT1010" s="172"/>
      <c r="AU1010" s="173"/>
      <c r="AV1010" s="173"/>
      <c r="AW1010" s="173"/>
      <c r="AX1010" s="172"/>
      <c r="AY1010" s="172"/>
      <c r="AZ1010" s="172"/>
      <c r="BA1010" s="172"/>
      <c r="BB1010" s="172"/>
      <c r="BC1010" s="172"/>
      <c r="BD1010" s="172"/>
      <c r="BE1010" s="172"/>
      <c r="BF1010" s="172"/>
      <c r="BG1010" s="172"/>
      <c r="BH1010" s="172"/>
      <c r="BI1010" s="172"/>
      <c r="BJ1010" s="172"/>
      <c r="BK1010" s="172"/>
      <c r="BL1010" s="172"/>
      <c r="BM1010" s="172"/>
      <c r="BN1010" s="172"/>
      <c r="BO1010" s="172"/>
      <c r="BP1010" s="172"/>
      <c r="BQ1010" s="172"/>
      <c r="BR1010" s="172"/>
      <c r="BS1010" s="172"/>
      <c r="BT1010" s="172"/>
      <c r="BU1010" s="172"/>
      <c r="BV1010" s="172"/>
      <c r="BW1010" s="172"/>
      <c r="BX1010" s="172"/>
      <c r="BY1010" s="172"/>
      <c r="BZ1010" s="172"/>
      <c r="CA1010" s="172"/>
      <c r="CB1010" s="172"/>
      <c r="CC1010" s="172"/>
      <c r="CD1010" s="172"/>
      <c r="CE1010" s="172"/>
      <c r="CF1010" s="172"/>
      <c r="CG1010" s="172"/>
      <c r="CH1010" s="172"/>
      <c r="CI1010" s="172"/>
      <c r="CJ1010" s="172"/>
      <c r="CK1010" s="172"/>
      <c r="CL1010" s="172"/>
      <c r="CM1010" s="172"/>
      <c r="CN1010" s="172"/>
      <c r="CO1010" s="172"/>
      <c r="CP1010" s="172"/>
      <c r="CQ1010" s="172"/>
      <c r="CR1010" s="172"/>
      <c r="CS1010" s="172"/>
      <c r="CT1010" s="172"/>
      <c r="CU1010" s="172"/>
      <c r="CV1010" s="172"/>
      <c r="CW1010" s="172"/>
      <c r="CX1010" s="172"/>
      <c r="CY1010" s="172"/>
      <c r="CZ1010" s="172"/>
      <c r="DA1010" s="172"/>
      <c r="DB1010" s="172"/>
      <c r="DC1010" s="172"/>
      <c r="DD1010" s="172"/>
      <c r="DE1010" s="172"/>
      <c r="DF1010" s="172"/>
      <c r="DG1010" s="172"/>
      <c r="DH1010" s="172"/>
      <c r="DI1010" s="172"/>
    </row>
    <row r="1011" spans="1:113" hidden="1">
      <c r="A1011" s="178" t="s">
        <v>1255</v>
      </c>
      <c r="B1011" s="243"/>
      <c r="C1011" s="242"/>
      <c r="D1011" s="241"/>
      <c r="E1011" s="240"/>
      <c r="F1011" s="239"/>
      <c r="G1011" s="238"/>
      <c r="H1011" s="231"/>
      <c r="I1011" s="237"/>
      <c r="J1011" s="236"/>
      <c r="K1011" s="236"/>
      <c r="L1011" s="236"/>
      <c r="M1011" s="236"/>
      <c r="N1011" s="236"/>
      <c r="O1011" s="236"/>
      <c r="P1011" s="236"/>
      <c r="Q1011" s="236"/>
      <c r="R1011" s="236"/>
      <c r="S1011" s="236"/>
      <c r="T1011" s="236"/>
      <c r="U1011" s="236"/>
      <c r="V1011" s="236"/>
      <c r="W1011" s="236"/>
      <c r="X1011" s="236"/>
      <c r="Y1011" s="236"/>
      <c r="Z1011" s="236"/>
      <c r="AA1011" s="236"/>
      <c r="AB1011" s="236"/>
      <c r="AC1011" s="236"/>
      <c r="AD1011" s="236"/>
      <c r="AE1011" s="236"/>
      <c r="AF1011" s="236"/>
      <c r="AG1011" s="236"/>
      <c r="AH1011" s="236"/>
      <c r="AI1011" s="236"/>
      <c r="AJ1011" s="236"/>
      <c r="AK1011" s="236"/>
      <c r="AL1011" s="236"/>
      <c r="AM1011" s="236"/>
      <c r="AN1011" s="236"/>
      <c r="AO1011" s="236"/>
      <c r="AP1011" s="236"/>
      <c r="AQ1011" s="236"/>
      <c r="AR1011" s="236"/>
      <c r="AS1011" s="177">
        <f t="shared" si="18"/>
        <v>0</v>
      </c>
    </row>
    <row r="1012" spans="1:113" s="225" customFormat="1" hidden="1">
      <c r="A1012" s="178" t="s">
        <v>1256</v>
      </c>
      <c r="B1012" s="243"/>
      <c r="C1012" s="242"/>
      <c r="D1012" s="241"/>
      <c r="E1012" s="240"/>
      <c r="F1012" s="239"/>
      <c r="G1012" s="238"/>
      <c r="H1012" s="231"/>
      <c r="I1012" s="237"/>
      <c r="J1012" s="236"/>
      <c r="K1012" s="236"/>
      <c r="L1012" s="236"/>
      <c r="M1012" s="236"/>
      <c r="N1012" s="236"/>
      <c r="O1012" s="236"/>
      <c r="P1012" s="236"/>
      <c r="Q1012" s="236"/>
      <c r="R1012" s="236"/>
      <c r="S1012" s="236"/>
      <c r="T1012" s="236"/>
      <c r="U1012" s="236"/>
      <c r="V1012" s="236"/>
      <c r="W1012" s="236"/>
      <c r="X1012" s="236"/>
      <c r="Y1012" s="236"/>
      <c r="Z1012" s="236"/>
      <c r="AA1012" s="236"/>
      <c r="AB1012" s="236"/>
      <c r="AC1012" s="236"/>
      <c r="AD1012" s="236"/>
      <c r="AE1012" s="236"/>
      <c r="AF1012" s="236"/>
      <c r="AG1012" s="236"/>
      <c r="AH1012" s="236"/>
      <c r="AI1012" s="236"/>
      <c r="AJ1012" s="236"/>
      <c r="AK1012" s="236"/>
      <c r="AL1012" s="236"/>
      <c r="AM1012" s="236"/>
      <c r="AN1012" s="236"/>
      <c r="AO1012" s="236"/>
      <c r="AP1012" s="236"/>
      <c r="AQ1012" s="236"/>
      <c r="AR1012" s="236"/>
      <c r="AS1012" s="177">
        <f t="shared" si="18"/>
        <v>0</v>
      </c>
      <c r="AT1012" s="172"/>
      <c r="AU1012" s="173"/>
      <c r="AV1012" s="173"/>
      <c r="AW1012" s="173"/>
      <c r="AX1012" s="172"/>
      <c r="AY1012" s="172"/>
      <c r="AZ1012" s="172"/>
      <c r="BA1012" s="172"/>
      <c r="BB1012" s="172"/>
      <c r="BC1012" s="172"/>
      <c r="BD1012" s="172"/>
      <c r="BE1012" s="172"/>
      <c r="BF1012" s="172"/>
      <c r="BG1012" s="172"/>
      <c r="BH1012" s="172"/>
      <c r="BI1012" s="172"/>
      <c r="BJ1012" s="172"/>
      <c r="BK1012" s="172"/>
      <c r="BL1012" s="172"/>
      <c r="BM1012" s="172"/>
      <c r="BN1012" s="172"/>
      <c r="BO1012" s="172"/>
      <c r="BP1012" s="172"/>
      <c r="BQ1012" s="172"/>
      <c r="BR1012" s="172"/>
      <c r="BS1012" s="172"/>
      <c r="BT1012" s="172"/>
      <c r="BU1012" s="172"/>
      <c r="BV1012" s="172"/>
      <c r="BW1012" s="172"/>
      <c r="BX1012" s="172"/>
      <c r="BY1012" s="172"/>
      <c r="BZ1012" s="172"/>
      <c r="CA1012" s="172"/>
      <c r="CB1012" s="172"/>
      <c r="CC1012" s="172"/>
      <c r="CD1012" s="172"/>
      <c r="CE1012" s="172"/>
      <c r="CF1012" s="172"/>
      <c r="CG1012" s="172"/>
      <c r="CH1012" s="172"/>
      <c r="CI1012" s="172"/>
      <c r="CJ1012" s="172"/>
      <c r="CK1012" s="172"/>
      <c r="CL1012" s="172"/>
      <c r="CM1012" s="172"/>
      <c r="CN1012" s="172"/>
      <c r="CO1012" s="172"/>
      <c r="CP1012" s="172"/>
      <c r="CQ1012" s="172"/>
      <c r="CR1012" s="172"/>
      <c r="CS1012" s="172"/>
      <c r="CT1012" s="172"/>
      <c r="CU1012" s="172"/>
      <c r="CV1012" s="172"/>
      <c r="CW1012" s="172"/>
      <c r="CX1012" s="172"/>
      <c r="CY1012" s="172"/>
      <c r="CZ1012" s="172"/>
      <c r="DA1012" s="172"/>
      <c r="DB1012" s="172"/>
      <c r="DC1012" s="172"/>
      <c r="DD1012" s="172"/>
      <c r="DE1012" s="172"/>
      <c r="DF1012" s="172"/>
      <c r="DG1012" s="172"/>
      <c r="DH1012" s="172"/>
      <c r="DI1012" s="172"/>
    </row>
    <row r="1013" spans="1:113" s="225" customFormat="1" hidden="1">
      <c r="A1013" s="178" t="s">
        <v>1257</v>
      </c>
      <c r="B1013" s="243"/>
      <c r="C1013" s="242"/>
      <c r="D1013" s="241"/>
      <c r="E1013" s="240"/>
      <c r="F1013" s="239"/>
      <c r="G1013" s="238"/>
      <c r="H1013" s="231"/>
      <c r="I1013" s="237"/>
      <c r="J1013" s="236"/>
      <c r="K1013" s="236"/>
      <c r="L1013" s="236"/>
      <c r="M1013" s="236"/>
      <c r="N1013" s="236"/>
      <c r="O1013" s="236"/>
      <c r="P1013" s="236"/>
      <c r="Q1013" s="236"/>
      <c r="R1013" s="236"/>
      <c r="S1013" s="236"/>
      <c r="T1013" s="236"/>
      <c r="U1013" s="236"/>
      <c r="V1013" s="236"/>
      <c r="W1013" s="236"/>
      <c r="X1013" s="236"/>
      <c r="Y1013" s="236"/>
      <c r="Z1013" s="236"/>
      <c r="AA1013" s="236"/>
      <c r="AB1013" s="236"/>
      <c r="AC1013" s="236"/>
      <c r="AD1013" s="236"/>
      <c r="AE1013" s="236"/>
      <c r="AF1013" s="236"/>
      <c r="AG1013" s="236"/>
      <c r="AH1013" s="236"/>
      <c r="AI1013" s="236"/>
      <c r="AJ1013" s="236"/>
      <c r="AK1013" s="236"/>
      <c r="AL1013" s="236"/>
      <c r="AM1013" s="236"/>
      <c r="AN1013" s="236"/>
      <c r="AO1013" s="236"/>
      <c r="AP1013" s="236"/>
      <c r="AQ1013" s="236"/>
      <c r="AR1013" s="236"/>
      <c r="AS1013" s="177">
        <f t="shared" si="18"/>
        <v>0</v>
      </c>
      <c r="AT1013" s="172"/>
      <c r="AU1013" s="173"/>
      <c r="AV1013" s="173"/>
      <c r="AW1013" s="173"/>
      <c r="AX1013" s="172"/>
      <c r="AY1013" s="172"/>
      <c r="AZ1013" s="172"/>
      <c r="BA1013" s="172"/>
      <c r="BB1013" s="172"/>
      <c r="BC1013" s="172"/>
      <c r="BD1013" s="172"/>
      <c r="BE1013" s="172"/>
      <c r="BF1013" s="172"/>
      <c r="BG1013" s="172"/>
      <c r="BH1013" s="172"/>
      <c r="BI1013" s="172"/>
      <c r="BJ1013" s="172"/>
      <c r="BK1013" s="172"/>
      <c r="BL1013" s="172"/>
      <c r="BM1013" s="172"/>
      <c r="BN1013" s="172"/>
      <c r="BO1013" s="172"/>
      <c r="BP1013" s="172"/>
      <c r="BQ1013" s="172"/>
      <c r="BR1013" s="172"/>
      <c r="BS1013" s="172"/>
      <c r="BT1013" s="172"/>
      <c r="BU1013" s="172"/>
      <c r="BV1013" s="172"/>
      <c r="BW1013" s="172"/>
      <c r="BX1013" s="172"/>
      <c r="BY1013" s="172"/>
      <c r="BZ1013" s="172"/>
      <c r="CA1013" s="172"/>
      <c r="CB1013" s="172"/>
      <c r="CC1013" s="172"/>
      <c r="CD1013" s="172"/>
      <c r="CE1013" s="172"/>
      <c r="CF1013" s="172"/>
      <c r="CG1013" s="172"/>
      <c r="CH1013" s="172"/>
      <c r="CI1013" s="172"/>
      <c r="CJ1013" s="172"/>
      <c r="CK1013" s="172"/>
      <c r="CL1013" s="172"/>
      <c r="CM1013" s="172"/>
      <c r="CN1013" s="172"/>
      <c r="CO1013" s="172"/>
      <c r="CP1013" s="172"/>
      <c r="CQ1013" s="172"/>
      <c r="CR1013" s="172"/>
      <c r="CS1013" s="172"/>
      <c r="CT1013" s="172"/>
      <c r="CU1013" s="172"/>
      <c r="CV1013" s="172"/>
      <c r="CW1013" s="172"/>
      <c r="CX1013" s="172"/>
      <c r="CY1013" s="172"/>
      <c r="CZ1013" s="172"/>
      <c r="DA1013" s="172"/>
      <c r="DB1013" s="172"/>
      <c r="DC1013" s="172"/>
      <c r="DD1013" s="172"/>
      <c r="DE1013" s="172"/>
      <c r="DF1013" s="172"/>
      <c r="DG1013" s="172"/>
      <c r="DH1013" s="172"/>
      <c r="DI1013" s="172"/>
    </row>
    <row r="1014" spans="1:113" s="225" customFormat="1" hidden="1">
      <c r="A1014" s="178" t="s">
        <v>1258</v>
      </c>
      <c r="B1014" s="243"/>
      <c r="C1014" s="242"/>
      <c r="D1014" s="241"/>
      <c r="E1014" s="240"/>
      <c r="F1014" s="239"/>
      <c r="G1014" s="238"/>
      <c r="H1014" s="231"/>
      <c r="I1014" s="237"/>
      <c r="J1014" s="236"/>
      <c r="K1014" s="236"/>
      <c r="L1014" s="236"/>
      <c r="M1014" s="236"/>
      <c r="N1014" s="236"/>
      <c r="O1014" s="236"/>
      <c r="P1014" s="236"/>
      <c r="Q1014" s="236"/>
      <c r="R1014" s="236"/>
      <c r="S1014" s="236"/>
      <c r="T1014" s="236"/>
      <c r="U1014" s="236"/>
      <c r="V1014" s="236"/>
      <c r="W1014" s="236"/>
      <c r="X1014" s="236"/>
      <c r="Y1014" s="236"/>
      <c r="Z1014" s="236"/>
      <c r="AA1014" s="236"/>
      <c r="AB1014" s="236"/>
      <c r="AC1014" s="236"/>
      <c r="AD1014" s="236"/>
      <c r="AE1014" s="236"/>
      <c r="AF1014" s="236"/>
      <c r="AG1014" s="236"/>
      <c r="AH1014" s="236"/>
      <c r="AI1014" s="236"/>
      <c r="AJ1014" s="236"/>
      <c r="AK1014" s="236"/>
      <c r="AL1014" s="236"/>
      <c r="AM1014" s="236"/>
      <c r="AN1014" s="236"/>
      <c r="AO1014" s="236"/>
      <c r="AP1014" s="236"/>
      <c r="AQ1014" s="236"/>
      <c r="AR1014" s="236"/>
      <c r="AS1014" s="177">
        <f t="shared" si="18"/>
        <v>0</v>
      </c>
      <c r="AT1014" s="172"/>
      <c r="AU1014" s="173"/>
      <c r="AV1014" s="173"/>
      <c r="AW1014" s="173"/>
      <c r="AX1014" s="172"/>
      <c r="AY1014" s="172"/>
      <c r="AZ1014" s="172"/>
      <c r="BA1014" s="172"/>
      <c r="BB1014" s="172"/>
      <c r="BC1014" s="172"/>
      <c r="BD1014" s="172"/>
      <c r="BE1014" s="172"/>
      <c r="BF1014" s="172"/>
      <c r="BG1014" s="172"/>
      <c r="BH1014" s="172"/>
      <c r="BI1014" s="172"/>
      <c r="BJ1014" s="172"/>
      <c r="BK1014" s="172"/>
      <c r="BL1014" s="172"/>
      <c r="BM1014" s="172"/>
      <c r="BN1014" s="172"/>
      <c r="BO1014" s="172"/>
      <c r="BP1014" s="172"/>
      <c r="BQ1014" s="172"/>
      <c r="BR1014" s="172"/>
      <c r="BS1014" s="172"/>
      <c r="BT1014" s="172"/>
      <c r="BU1014" s="172"/>
      <c r="BV1014" s="172"/>
      <c r="BW1014" s="172"/>
      <c r="BX1014" s="172"/>
      <c r="BY1014" s="172"/>
      <c r="BZ1014" s="172"/>
      <c r="CA1014" s="172"/>
      <c r="CB1014" s="172"/>
      <c r="CC1014" s="172"/>
      <c r="CD1014" s="172"/>
      <c r="CE1014" s="172"/>
      <c r="CF1014" s="172"/>
      <c r="CG1014" s="172"/>
      <c r="CH1014" s="172"/>
      <c r="CI1014" s="172"/>
      <c r="CJ1014" s="172"/>
      <c r="CK1014" s="172"/>
      <c r="CL1014" s="172"/>
      <c r="CM1014" s="172"/>
      <c r="CN1014" s="172"/>
      <c r="CO1014" s="172"/>
      <c r="CP1014" s="172"/>
      <c r="CQ1014" s="172"/>
      <c r="CR1014" s="172"/>
      <c r="CS1014" s="172"/>
      <c r="CT1014" s="172"/>
      <c r="CU1014" s="172"/>
      <c r="CV1014" s="172"/>
      <c r="CW1014" s="172"/>
      <c r="CX1014" s="172"/>
      <c r="CY1014" s="172"/>
      <c r="CZ1014" s="172"/>
      <c r="DA1014" s="172"/>
      <c r="DB1014" s="172"/>
      <c r="DC1014" s="172"/>
      <c r="DD1014" s="172"/>
      <c r="DE1014" s="172"/>
      <c r="DF1014" s="172"/>
      <c r="DG1014" s="172"/>
      <c r="DH1014" s="172"/>
      <c r="DI1014" s="172"/>
    </row>
    <row r="1015" spans="1:113" s="225" customFormat="1" hidden="1">
      <c r="A1015" s="178" t="s">
        <v>1259</v>
      </c>
      <c r="B1015" s="243"/>
      <c r="C1015" s="242"/>
      <c r="D1015" s="241"/>
      <c r="E1015" s="240"/>
      <c r="F1015" s="239"/>
      <c r="G1015" s="238"/>
      <c r="H1015" s="231"/>
      <c r="I1015" s="237"/>
      <c r="J1015" s="236"/>
      <c r="K1015" s="236"/>
      <c r="L1015" s="236"/>
      <c r="M1015" s="236"/>
      <c r="N1015" s="236"/>
      <c r="O1015" s="236"/>
      <c r="P1015" s="236"/>
      <c r="Q1015" s="236"/>
      <c r="R1015" s="236"/>
      <c r="S1015" s="236"/>
      <c r="T1015" s="236"/>
      <c r="U1015" s="236"/>
      <c r="V1015" s="236"/>
      <c r="W1015" s="236"/>
      <c r="X1015" s="236"/>
      <c r="Y1015" s="236"/>
      <c r="Z1015" s="236"/>
      <c r="AA1015" s="236"/>
      <c r="AB1015" s="236"/>
      <c r="AC1015" s="236"/>
      <c r="AD1015" s="236"/>
      <c r="AE1015" s="236"/>
      <c r="AF1015" s="236"/>
      <c r="AG1015" s="236"/>
      <c r="AH1015" s="236"/>
      <c r="AI1015" s="236"/>
      <c r="AJ1015" s="236"/>
      <c r="AK1015" s="236"/>
      <c r="AL1015" s="236"/>
      <c r="AM1015" s="236"/>
      <c r="AN1015" s="236"/>
      <c r="AO1015" s="236"/>
      <c r="AP1015" s="236"/>
      <c r="AQ1015" s="236"/>
      <c r="AR1015" s="236"/>
      <c r="AS1015" s="177">
        <f t="shared" si="18"/>
        <v>0</v>
      </c>
      <c r="AT1015" s="172"/>
      <c r="AU1015" s="173"/>
      <c r="AV1015" s="173"/>
      <c r="AW1015" s="173"/>
      <c r="AX1015" s="172"/>
      <c r="AY1015" s="172"/>
      <c r="AZ1015" s="172"/>
      <c r="BA1015" s="172"/>
      <c r="BB1015" s="172"/>
      <c r="BC1015" s="172"/>
      <c r="BD1015" s="172"/>
      <c r="BE1015" s="172"/>
      <c r="BF1015" s="172"/>
      <c r="BG1015" s="172"/>
      <c r="BH1015" s="172"/>
      <c r="BI1015" s="172"/>
      <c r="BJ1015" s="172"/>
      <c r="BK1015" s="172"/>
      <c r="BL1015" s="172"/>
      <c r="BM1015" s="172"/>
      <c r="BN1015" s="172"/>
      <c r="BO1015" s="172"/>
      <c r="BP1015" s="172"/>
      <c r="BQ1015" s="172"/>
      <c r="BR1015" s="172"/>
      <c r="BS1015" s="172"/>
      <c r="BT1015" s="172"/>
      <c r="BU1015" s="172"/>
      <c r="BV1015" s="172"/>
      <c r="BW1015" s="172"/>
      <c r="BX1015" s="172"/>
      <c r="BY1015" s="172"/>
      <c r="BZ1015" s="172"/>
      <c r="CA1015" s="172"/>
      <c r="CB1015" s="172"/>
      <c r="CC1015" s="172"/>
      <c r="CD1015" s="172"/>
      <c r="CE1015" s="172"/>
      <c r="CF1015" s="172"/>
      <c r="CG1015" s="172"/>
      <c r="CH1015" s="172"/>
      <c r="CI1015" s="172"/>
      <c r="CJ1015" s="172"/>
      <c r="CK1015" s="172"/>
      <c r="CL1015" s="172"/>
      <c r="CM1015" s="172"/>
      <c r="CN1015" s="172"/>
      <c r="CO1015" s="172"/>
      <c r="CP1015" s="172"/>
      <c r="CQ1015" s="172"/>
      <c r="CR1015" s="172"/>
      <c r="CS1015" s="172"/>
      <c r="CT1015" s="172"/>
      <c r="CU1015" s="172"/>
      <c r="CV1015" s="172"/>
      <c r="CW1015" s="172"/>
      <c r="CX1015" s="172"/>
      <c r="CY1015" s="172"/>
      <c r="CZ1015" s="172"/>
      <c r="DA1015" s="172"/>
      <c r="DB1015" s="172"/>
      <c r="DC1015" s="172"/>
      <c r="DD1015" s="172"/>
      <c r="DE1015" s="172"/>
      <c r="DF1015" s="172"/>
      <c r="DG1015" s="172"/>
      <c r="DH1015" s="172"/>
      <c r="DI1015" s="172"/>
    </row>
    <row r="1016" spans="1:113" s="225" customFormat="1" hidden="1">
      <c r="A1016" s="178"/>
      <c r="B1016" s="243"/>
      <c r="C1016" s="242"/>
      <c r="D1016" s="241"/>
      <c r="E1016" s="240"/>
      <c r="F1016" s="239"/>
      <c r="G1016" s="238"/>
      <c r="H1016" s="231"/>
      <c r="I1016" s="237"/>
      <c r="J1016" s="236"/>
      <c r="K1016" s="236"/>
      <c r="L1016" s="236"/>
      <c r="M1016" s="236"/>
      <c r="N1016" s="236"/>
      <c r="O1016" s="236"/>
      <c r="P1016" s="236"/>
      <c r="Q1016" s="236"/>
      <c r="R1016" s="236"/>
      <c r="S1016" s="236"/>
      <c r="T1016" s="236"/>
      <c r="U1016" s="236"/>
      <c r="V1016" s="236"/>
      <c r="W1016" s="236"/>
      <c r="X1016" s="236"/>
      <c r="Y1016" s="236"/>
      <c r="Z1016" s="236"/>
      <c r="AA1016" s="236"/>
      <c r="AB1016" s="236"/>
      <c r="AC1016" s="236"/>
      <c r="AD1016" s="236"/>
      <c r="AE1016" s="236"/>
      <c r="AF1016" s="236"/>
      <c r="AG1016" s="236"/>
      <c r="AH1016" s="236"/>
      <c r="AI1016" s="236"/>
      <c r="AJ1016" s="236"/>
      <c r="AK1016" s="236"/>
      <c r="AL1016" s="236"/>
      <c r="AM1016" s="236"/>
      <c r="AN1016" s="236"/>
      <c r="AO1016" s="236"/>
      <c r="AP1016" s="236"/>
      <c r="AQ1016" s="236"/>
      <c r="AR1016" s="236"/>
      <c r="AS1016" s="177">
        <f t="shared" si="18"/>
        <v>0</v>
      </c>
      <c r="AT1016" s="172"/>
      <c r="AU1016" s="173"/>
      <c r="AV1016" s="173"/>
      <c r="AW1016" s="173"/>
      <c r="AX1016" s="172"/>
      <c r="AY1016" s="172"/>
      <c r="AZ1016" s="172"/>
      <c r="BA1016" s="172"/>
      <c r="BB1016" s="172"/>
      <c r="BC1016" s="172"/>
      <c r="BD1016" s="172"/>
      <c r="BE1016" s="172"/>
      <c r="BF1016" s="172"/>
      <c r="BG1016" s="172"/>
      <c r="BH1016" s="172"/>
      <c r="BI1016" s="172"/>
      <c r="BJ1016" s="172"/>
      <c r="BK1016" s="172"/>
      <c r="BL1016" s="172"/>
      <c r="BM1016" s="172"/>
      <c r="BN1016" s="172"/>
      <c r="BO1016" s="172"/>
      <c r="BP1016" s="172"/>
      <c r="BQ1016" s="172"/>
      <c r="BR1016" s="172"/>
      <c r="BS1016" s="172"/>
      <c r="BT1016" s="172"/>
      <c r="BU1016" s="172"/>
      <c r="BV1016" s="172"/>
      <c r="BW1016" s="172"/>
      <c r="BX1016" s="172"/>
      <c r="BY1016" s="172"/>
      <c r="BZ1016" s="172"/>
      <c r="CA1016" s="172"/>
      <c r="CB1016" s="172"/>
      <c r="CC1016" s="172"/>
      <c r="CD1016" s="172"/>
      <c r="CE1016" s="172"/>
      <c r="CF1016" s="172"/>
      <c r="CG1016" s="172"/>
      <c r="CH1016" s="172"/>
      <c r="CI1016" s="172"/>
      <c r="CJ1016" s="172"/>
      <c r="CK1016" s="172"/>
      <c r="CL1016" s="172"/>
      <c r="CM1016" s="172"/>
      <c r="CN1016" s="172"/>
      <c r="CO1016" s="172"/>
      <c r="CP1016" s="172"/>
      <c r="CQ1016" s="172"/>
      <c r="CR1016" s="172"/>
      <c r="CS1016" s="172"/>
      <c r="CT1016" s="172"/>
      <c r="CU1016" s="172"/>
      <c r="CV1016" s="172"/>
      <c r="CW1016" s="172"/>
      <c r="CX1016" s="172"/>
      <c r="CY1016" s="172"/>
      <c r="CZ1016" s="172"/>
      <c r="DA1016" s="172"/>
      <c r="DB1016" s="172"/>
      <c r="DC1016" s="172"/>
      <c r="DD1016" s="172"/>
      <c r="DE1016" s="172"/>
      <c r="DF1016" s="172"/>
      <c r="DG1016" s="172"/>
      <c r="DH1016" s="172"/>
      <c r="DI1016" s="172"/>
    </row>
    <row r="1017" spans="1:113" s="225" customFormat="1" hidden="1">
      <c r="A1017" s="178"/>
      <c r="B1017" s="243"/>
      <c r="C1017" s="242"/>
      <c r="D1017" s="241"/>
      <c r="E1017" s="240"/>
      <c r="F1017" s="239"/>
      <c r="G1017" s="238"/>
      <c r="H1017" s="231"/>
      <c r="I1017" s="237"/>
      <c r="J1017" s="236"/>
      <c r="K1017" s="236"/>
      <c r="L1017" s="236"/>
      <c r="M1017" s="236"/>
      <c r="N1017" s="236"/>
      <c r="O1017" s="236"/>
      <c r="P1017" s="236"/>
      <c r="Q1017" s="236"/>
      <c r="R1017" s="236"/>
      <c r="S1017" s="236"/>
      <c r="T1017" s="236"/>
      <c r="U1017" s="236"/>
      <c r="V1017" s="236"/>
      <c r="W1017" s="236"/>
      <c r="X1017" s="236"/>
      <c r="Y1017" s="236"/>
      <c r="Z1017" s="236"/>
      <c r="AA1017" s="236"/>
      <c r="AB1017" s="236"/>
      <c r="AC1017" s="236"/>
      <c r="AD1017" s="236"/>
      <c r="AE1017" s="236"/>
      <c r="AF1017" s="236"/>
      <c r="AG1017" s="236"/>
      <c r="AH1017" s="236"/>
      <c r="AI1017" s="236"/>
      <c r="AJ1017" s="236"/>
      <c r="AK1017" s="236"/>
      <c r="AL1017" s="236"/>
      <c r="AM1017" s="236"/>
      <c r="AN1017" s="236"/>
      <c r="AO1017" s="236"/>
      <c r="AP1017" s="236"/>
      <c r="AQ1017" s="236"/>
      <c r="AR1017" s="236"/>
      <c r="AS1017" s="177">
        <f t="shared" si="18"/>
        <v>0</v>
      </c>
      <c r="AT1017" s="172"/>
      <c r="AU1017" s="173"/>
      <c r="AV1017" s="173"/>
      <c r="AW1017" s="173"/>
      <c r="AX1017" s="172"/>
      <c r="AY1017" s="172"/>
      <c r="AZ1017" s="172"/>
      <c r="BA1017" s="172"/>
      <c r="BB1017" s="172"/>
      <c r="BC1017" s="172"/>
      <c r="BD1017" s="172"/>
      <c r="BE1017" s="172"/>
      <c r="BF1017" s="172"/>
      <c r="BG1017" s="172"/>
      <c r="BH1017" s="172"/>
      <c r="BI1017" s="172"/>
      <c r="BJ1017" s="172"/>
      <c r="BK1017" s="172"/>
      <c r="BL1017" s="172"/>
      <c r="BM1017" s="172"/>
      <c r="BN1017" s="172"/>
      <c r="BO1017" s="172"/>
      <c r="BP1017" s="172"/>
      <c r="BQ1017" s="172"/>
      <c r="BR1017" s="172"/>
      <c r="BS1017" s="172"/>
      <c r="BT1017" s="172"/>
      <c r="BU1017" s="172"/>
      <c r="BV1017" s="172"/>
      <c r="BW1017" s="172"/>
      <c r="BX1017" s="172"/>
      <c r="BY1017" s="172"/>
      <c r="BZ1017" s="172"/>
      <c r="CA1017" s="172"/>
      <c r="CB1017" s="172"/>
      <c r="CC1017" s="172"/>
      <c r="CD1017" s="172"/>
      <c r="CE1017" s="172"/>
      <c r="CF1017" s="172"/>
      <c r="CG1017" s="172"/>
      <c r="CH1017" s="172"/>
      <c r="CI1017" s="172"/>
      <c r="CJ1017" s="172"/>
      <c r="CK1017" s="172"/>
      <c r="CL1017" s="172"/>
      <c r="CM1017" s="172"/>
      <c r="CN1017" s="172"/>
      <c r="CO1017" s="172"/>
      <c r="CP1017" s="172"/>
      <c r="CQ1017" s="172"/>
      <c r="CR1017" s="172"/>
      <c r="CS1017" s="172"/>
      <c r="CT1017" s="172"/>
      <c r="CU1017" s="172"/>
      <c r="CV1017" s="172"/>
      <c r="CW1017" s="172"/>
      <c r="CX1017" s="172"/>
      <c r="CY1017" s="172"/>
      <c r="CZ1017" s="172"/>
      <c r="DA1017" s="172"/>
      <c r="DB1017" s="172"/>
      <c r="DC1017" s="172"/>
      <c r="DD1017" s="172"/>
      <c r="DE1017" s="172"/>
      <c r="DF1017" s="172"/>
      <c r="DG1017" s="172"/>
      <c r="DH1017" s="172"/>
      <c r="DI1017" s="172"/>
    </row>
    <row r="1018" spans="1:113" s="225" customFormat="1" hidden="1">
      <c r="A1018" s="178"/>
      <c r="B1018" s="243"/>
      <c r="C1018" s="242"/>
      <c r="D1018" s="241"/>
      <c r="E1018" s="240"/>
      <c r="F1018" s="239"/>
      <c r="G1018" s="238"/>
      <c r="H1018" s="231"/>
      <c r="I1018" s="237"/>
      <c r="J1018" s="236"/>
      <c r="K1018" s="236"/>
      <c r="L1018" s="236"/>
      <c r="M1018" s="236"/>
      <c r="N1018" s="236"/>
      <c r="O1018" s="236"/>
      <c r="P1018" s="236"/>
      <c r="Q1018" s="236"/>
      <c r="R1018" s="236"/>
      <c r="S1018" s="236"/>
      <c r="T1018" s="236"/>
      <c r="U1018" s="236"/>
      <c r="V1018" s="236"/>
      <c r="W1018" s="236"/>
      <c r="X1018" s="236"/>
      <c r="Y1018" s="236"/>
      <c r="Z1018" s="236"/>
      <c r="AA1018" s="236"/>
      <c r="AB1018" s="236"/>
      <c r="AC1018" s="236"/>
      <c r="AD1018" s="236"/>
      <c r="AE1018" s="236"/>
      <c r="AF1018" s="236"/>
      <c r="AG1018" s="236"/>
      <c r="AH1018" s="236"/>
      <c r="AI1018" s="236"/>
      <c r="AJ1018" s="236"/>
      <c r="AK1018" s="236"/>
      <c r="AL1018" s="236"/>
      <c r="AM1018" s="236"/>
      <c r="AN1018" s="236"/>
      <c r="AO1018" s="236"/>
      <c r="AP1018" s="236"/>
      <c r="AQ1018" s="236"/>
      <c r="AR1018" s="236"/>
      <c r="AS1018" s="177">
        <f t="shared" si="18"/>
        <v>0</v>
      </c>
      <c r="AT1018" s="172"/>
      <c r="AU1018" s="173"/>
      <c r="AV1018" s="173"/>
      <c r="AW1018" s="173"/>
      <c r="AX1018" s="172"/>
      <c r="AY1018" s="172"/>
      <c r="AZ1018" s="172"/>
      <c r="BA1018" s="172"/>
      <c r="BB1018" s="172"/>
      <c r="BC1018" s="172"/>
      <c r="BD1018" s="172"/>
      <c r="BE1018" s="172"/>
      <c r="BF1018" s="172"/>
      <c r="BG1018" s="172"/>
      <c r="BH1018" s="172"/>
      <c r="BI1018" s="172"/>
      <c r="BJ1018" s="172"/>
      <c r="BK1018" s="172"/>
      <c r="BL1018" s="172"/>
      <c r="BM1018" s="172"/>
      <c r="BN1018" s="172"/>
      <c r="BO1018" s="172"/>
      <c r="BP1018" s="172"/>
      <c r="BQ1018" s="172"/>
      <c r="BR1018" s="172"/>
      <c r="BS1018" s="172"/>
      <c r="BT1018" s="172"/>
      <c r="BU1018" s="172"/>
      <c r="BV1018" s="172"/>
      <c r="BW1018" s="172"/>
      <c r="BX1018" s="172"/>
      <c r="BY1018" s="172"/>
      <c r="BZ1018" s="172"/>
      <c r="CA1018" s="172"/>
      <c r="CB1018" s="172"/>
      <c r="CC1018" s="172"/>
      <c r="CD1018" s="172"/>
      <c r="CE1018" s="172"/>
      <c r="CF1018" s="172"/>
      <c r="CG1018" s="172"/>
      <c r="CH1018" s="172"/>
      <c r="CI1018" s="172"/>
      <c r="CJ1018" s="172"/>
      <c r="CK1018" s="172"/>
      <c r="CL1018" s="172"/>
      <c r="CM1018" s="172"/>
      <c r="CN1018" s="172"/>
      <c r="CO1018" s="172"/>
      <c r="CP1018" s="172"/>
      <c r="CQ1018" s="172"/>
      <c r="CR1018" s="172"/>
      <c r="CS1018" s="172"/>
      <c r="CT1018" s="172"/>
      <c r="CU1018" s="172"/>
      <c r="CV1018" s="172"/>
      <c r="CW1018" s="172"/>
      <c r="CX1018" s="172"/>
      <c r="CY1018" s="172"/>
      <c r="CZ1018" s="172"/>
      <c r="DA1018" s="172"/>
      <c r="DB1018" s="172"/>
      <c r="DC1018" s="172"/>
      <c r="DD1018" s="172"/>
      <c r="DE1018" s="172"/>
      <c r="DF1018" s="172"/>
      <c r="DG1018" s="172"/>
      <c r="DH1018" s="172"/>
      <c r="DI1018" s="172"/>
    </row>
    <row r="1019" spans="1:113" s="225" customFormat="1" hidden="1">
      <c r="A1019" s="178"/>
      <c r="B1019" s="243"/>
      <c r="C1019" s="242"/>
      <c r="D1019" s="241"/>
      <c r="E1019" s="240"/>
      <c r="F1019" s="239"/>
      <c r="G1019" s="238"/>
      <c r="H1019" s="231"/>
      <c r="I1019" s="237"/>
      <c r="J1019" s="236"/>
      <c r="K1019" s="236"/>
      <c r="L1019" s="236"/>
      <c r="M1019" s="236"/>
      <c r="N1019" s="236"/>
      <c r="O1019" s="236"/>
      <c r="P1019" s="236"/>
      <c r="Q1019" s="236"/>
      <c r="R1019" s="236"/>
      <c r="S1019" s="236"/>
      <c r="T1019" s="236"/>
      <c r="U1019" s="236"/>
      <c r="V1019" s="236"/>
      <c r="W1019" s="236"/>
      <c r="X1019" s="236"/>
      <c r="Y1019" s="236"/>
      <c r="Z1019" s="236"/>
      <c r="AA1019" s="236"/>
      <c r="AB1019" s="236"/>
      <c r="AC1019" s="236"/>
      <c r="AD1019" s="236"/>
      <c r="AE1019" s="236"/>
      <c r="AF1019" s="236"/>
      <c r="AG1019" s="236"/>
      <c r="AH1019" s="236"/>
      <c r="AI1019" s="236"/>
      <c r="AJ1019" s="236"/>
      <c r="AK1019" s="236"/>
      <c r="AL1019" s="236"/>
      <c r="AM1019" s="236"/>
      <c r="AN1019" s="236"/>
      <c r="AO1019" s="236"/>
      <c r="AP1019" s="236"/>
      <c r="AQ1019" s="236"/>
      <c r="AR1019" s="236"/>
      <c r="AS1019" s="177">
        <f t="shared" si="18"/>
        <v>0</v>
      </c>
      <c r="AT1019" s="172"/>
      <c r="AU1019" s="173"/>
      <c r="AV1019" s="173"/>
      <c r="AW1019" s="173"/>
      <c r="AX1019" s="172"/>
      <c r="AY1019" s="172"/>
      <c r="AZ1019" s="172"/>
      <c r="BA1019" s="172"/>
      <c r="BB1019" s="172"/>
      <c r="BC1019" s="172"/>
      <c r="BD1019" s="172"/>
      <c r="BE1019" s="172"/>
      <c r="BF1019" s="172"/>
      <c r="BG1019" s="172"/>
      <c r="BH1019" s="172"/>
      <c r="BI1019" s="172"/>
      <c r="BJ1019" s="172"/>
      <c r="BK1019" s="172"/>
      <c r="BL1019" s="172"/>
      <c r="BM1019" s="172"/>
      <c r="BN1019" s="172"/>
      <c r="BO1019" s="172"/>
      <c r="BP1019" s="172"/>
      <c r="BQ1019" s="172"/>
      <c r="BR1019" s="172"/>
      <c r="BS1019" s="172"/>
      <c r="BT1019" s="172"/>
      <c r="BU1019" s="172"/>
      <c r="BV1019" s="172"/>
      <c r="BW1019" s="172"/>
      <c r="BX1019" s="172"/>
      <c r="BY1019" s="172"/>
      <c r="BZ1019" s="172"/>
      <c r="CA1019" s="172"/>
      <c r="CB1019" s="172"/>
      <c r="CC1019" s="172"/>
      <c r="CD1019" s="172"/>
      <c r="CE1019" s="172"/>
      <c r="CF1019" s="172"/>
      <c r="CG1019" s="172"/>
      <c r="CH1019" s="172"/>
      <c r="CI1019" s="172"/>
      <c r="CJ1019" s="172"/>
      <c r="CK1019" s="172"/>
      <c r="CL1019" s="172"/>
      <c r="CM1019" s="172"/>
      <c r="CN1019" s="172"/>
      <c r="CO1019" s="172"/>
      <c r="CP1019" s="172"/>
      <c r="CQ1019" s="172"/>
      <c r="CR1019" s="172"/>
      <c r="CS1019" s="172"/>
      <c r="CT1019" s="172"/>
      <c r="CU1019" s="172"/>
      <c r="CV1019" s="172"/>
      <c r="CW1019" s="172"/>
      <c r="CX1019" s="172"/>
      <c r="CY1019" s="172"/>
      <c r="CZ1019" s="172"/>
      <c r="DA1019" s="172"/>
      <c r="DB1019" s="172"/>
      <c r="DC1019" s="172"/>
      <c r="DD1019" s="172"/>
      <c r="DE1019" s="172"/>
      <c r="DF1019" s="172"/>
      <c r="DG1019" s="172"/>
      <c r="DH1019" s="172"/>
      <c r="DI1019" s="172"/>
    </row>
    <row r="1020" spans="1:113" s="225" customFormat="1" hidden="1">
      <c r="A1020" s="178"/>
      <c r="B1020" s="243"/>
      <c r="C1020" s="242"/>
      <c r="D1020" s="241"/>
      <c r="E1020" s="240"/>
      <c r="F1020" s="239"/>
      <c r="G1020" s="238"/>
      <c r="H1020" s="231"/>
      <c r="I1020" s="237"/>
      <c r="J1020" s="236"/>
      <c r="K1020" s="236"/>
      <c r="L1020" s="236"/>
      <c r="M1020" s="236"/>
      <c r="N1020" s="236"/>
      <c r="O1020" s="236"/>
      <c r="P1020" s="236"/>
      <c r="Q1020" s="236"/>
      <c r="R1020" s="236"/>
      <c r="S1020" s="236"/>
      <c r="T1020" s="236"/>
      <c r="U1020" s="236"/>
      <c r="V1020" s="236"/>
      <c r="W1020" s="236"/>
      <c r="X1020" s="236"/>
      <c r="Y1020" s="236"/>
      <c r="Z1020" s="236"/>
      <c r="AA1020" s="236"/>
      <c r="AB1020" s="236"/>
      <c r="AC1020" s="236"/>
      <c r="AD1020" s="236"/>
      <c r="AE1020" s="236"/>
      <c r="AF1020" s="236"/>
      <c r="AG1020" s="236"/>
      <c r="AH1020" s="236"/>
      <c r="AI1020" s="236"/>
      <c r="AJ1020" s="236"/>
      <c r="AK1020" s="236"/>
      <c r="AL1020" s="236"/>
      <c r="AM1020" s="236"/>
      <c r="AN1020" s="236"/>
      <c r="AO1020" s="236"/>
      <c r="AP1020" s="236"/>
      <c r="AQ1020" s="236"/>
      <c r="AR1020" s="236"/>
      <c r="AS1020" s="177">
        <f t="shared" si="18"/>
        <v>0</v>
      </c>
      <c r="AT1020" s="172"/>
      <c r="AU1020" s="173"/>
      <c r="AV1020" s="173"/>
      <c r="AW1020" s="173"/>
      <c r="AX1020" s="172"/>
      <c r="AY1020" s="172"/>
      <c r="AZ1020" s="172"/>
      <c r="BA1020" s="172"/>
      <c r="BB1020" s="172"/>
      <c r="BC1020" s="172"/>
      <c r="BD1020" s="172"/>
      <c r="BE1020" s="172"/>
      <c r="BF1020" s="172"/>
      <c r="BG1020" s="172"/>
      <c r="BH1020" s="172"/>
      <c r="BI1020" s="172"/>
      <c r="BJ1020" s="172"/>
      <c r="BK1020" s="172"/>
      <c r="BL1020" s="172"/>
      <c r="BM1020" s="172"/>
      <c r="BN1020" s="172"/>
      <c r="BO1020" s="172"/>
      <c r="BP1020" s="172"/>
      <c r="BQ1020" s="172"/>
      <c r="BR1020" s="172"/>
      <c r="BS1020" s="172"/>
      <c r="BT1020" s="172"/>
      <c r="BU1020" s="172"/>
      <c r="BV1020" s="172"/>
      <c r="BW1020" s="172"/>
      <c r="BX1020" s="172"/>
      <c r="BY1020" s="172"/>
      <c r="BZ1020" s="172"/>
      <c r="CA1020" s="172"/>
      <c r="CB1020" s="172"/>
      <c r="CC1020" s="172"/>
      <c r="CD1020" s="172"/>
      <c r="CE1020" s="172"/>
      <c r="CF1020" s="172"/>
      <c r="CG1020" s="172"/>
      <c r="CH1020" s="172"/>
      <c r="CI1020" s="172"/>
      <c r="CJ1020" s="172"/>
      <c r="CK1020" s="172"/>
      <c r="CL1020" s="172"/>
      <c r="CM1020" s="172"/>
      <c r="CN1020" s="172"/>
      <c r="CO1020" s="172"/>
      <c r="CP1020" s="172"/>
      <c r="CQ1020" s="172"/>
      <c r="CR1020" s="172"/>
      <c r="CS1020" s="172"/>
      <c r="CT1020" s="172"/>
      <c r="CU1020" s="172"/>
      <c r="CV1020" s="172"/>
      <c r="CW1020" s="172"/>
      <c r="CX1020" s="172"/>
      <c r="CY1020" s="172"/>
      <c r="CZ1020" s="172"/>
      <c r="DA1020" s="172"/>
      <c r="DB1020" s="172"/>
      <c r="DC1020" s="172"/>
      <c r="DD1020" s="172"/>
      <c r="DE1020" s="172"/>
      <c r="DF1020" s="172"/>
      <c r="DG1020" s="172"/>
      <c r="DH1020" s="172"/>
      <c r="DI1020" s="172"/>
    </row>
    <row r="1021" spans="1:113" hidden="1">
      <c r="A1021" s="178"/>
      <c r="B1021" s="243"/>
      <c r="C1021" s="242"/>
      <c r="D1021" s="241"/>
      <c r="E1021" s="240"/>
      <c r="F1021" s="239"/>
      <c r="G1021" s="238"/>
      <c r="H1021" s="231"/>
      <c r="I1021" s="237"/>
      <c r="J1021" s="236"/>
      <c r="K1021" s="236"/>
      <c r="L1021" s="236"/>
      <c r="M1021" s="236"/>
      <c r="N1021" s="236"/>
      <c r="O1021" s="236"/>
      <c r="P1021" s="236"/>
      <c r="Q1021" s="236"/>
      <c r="R1021" s="236"/>
      <c r="S1021" s="236"/>
      <c r="T1021" s="236"/>
      <c r="U1021" s="236"/>
      <c r="V1021" s="236"/>
      <c r="W1021" s="236"/>
      <c r="X1021" s="236"/>
      <c r="Y1021" s="236"/>
      <c r="Z1021" s="236"/>
      <c r="AA1021" s="236"/>
      <c r="AB1021" s="236"/>
      <c r="AC1021" s="236"/>
      <c r="AD1021" s="236"/>
      <c r="AE1021" s="236"/>
      <c r="AF1021" s="236"/>
      <c r="AG1021" s="236"/>
      <c r="AH1021" s="236"/>
      <c r="AI1021" s="236"/>
      <c r="AJ1021" s="236"/>
      <c r="AK1021" s="236"/>
      <c r="AL1021" s="236"/>
      <c r="AM1021" s="236"/>
      <c r="AN1021" s="236"/>
      <c r="AO1021" s="236"/>
      <c r="AP1021" s="236"/>
      <c r="AQ1021" s="236"/>
      <c r="AR1021" s="236"/>
      <c r="AS1021" s="177">
        <f t="shared" si="18"/>
        <v>0</v>
      </c>
    </row>
    <row r="1022" spans="1:113" s="225" customFormat="1" hidden="1">
      <c r="A1022" s="178"/>
      <c r="B1022" s="243"/>
      <c r="C1022" s="242"/>
      <c r="D1022" s="241"/>
      <c r="E1022" s="240"/>
      <c r="F1022" s="239"/>
      <c r="G1022" s="238"/>
      <c r="H1022" s="231"/>
      <c r="I1022" s="237"/>
      <c r="J1022" s="236"/>
      <c r="K1022" s="236"/>
      <c r="L1022" s="236"/>
      <c r="M1022" s="236"/>
      <c r="N1022" s="236"/>
      <c r="O1022" s="236"/>
      <c r="P1022" s="236"/>
      <c r="Q1022" s="236"/>
      <c r="R1022" s="236"/>
      <c r="S1022" s="236"/>
      <c r="T1022" s="236"/>
      <c r="U1022" s="236"/>
      <c r="V1022" s="236"/>
      <c r="W1022" s="236"/>
      <c r="X1022" s="236"/>
      <c r="Y1022" s="236"/>
      <c r="Z1022" s="236"/>
      <c r="AA1022" s="236"/>
      <c r="AB1022" s="236"/>
      <c r="AC1022" s="236"/>
      <c r="AD1022" s="236"/>
      <c r="AE1022" s="236"/>
      <c r="AF1022" s="236"/>
      <c r="AG1022" s="236"/>
      <c r="AH1022" s="236"/>
      <c r="AI1022" s="236"/>
      <c r="AJ1022" s="236"/>
      <c r="AK1022" s="236"/>
      <c r="AL1022" s="236"/>
      <c r="AM1022" s="236"/>
      <c r="AN1022" s="236"/>
      <c r="AO1022" s="236"/>
      <c r="AP1022" s="236"/>
      <c r="AQ1022" s="236"/>
      <c r="AR1022" s="236"/>
      <c r="AS1022" s="177">
        <f t="shared" si="18"/>
        <v>0</v>
      </c>
      <c r="AT1022" s="172"/>
      <c r="AU1022" s="173"/>
      <c r="AV1022" s="173"/>
      <c r="AW1022" s="173"/>
      <c r="AX1022" s="172"/>
      <c r="AY1022" s="172"/>
      <c r="AZ1022" s="172"/>
      <c r="BA1022" s="172"/>
      <c r="BB1022" s="172"/>
      <c r="BC1022" s="172"/>
      <c r="BD1022" s="172"/>
      <c r="BE1022" s="172"/>
      <c r="BF1022" s="172"/>
      <c r="BG1022" s="172"/>
      <c r="BH1022" s="172"/>
      <c r="BI1022" s="172"/>
      <c r="BJ1022" s="172"/>
      <c r="BK1022" s="172"/>
      <c r="BL1022" s="172"/>
      <c r="BM1022" s="172"/>
      <c r="BN1022" s="172"/>
      <c r="BO1022" s="172"/>
      <c r="BP1022" s="172"/>
      <c r="BQ1022" s="172"/>
      <c r="BR1022" s="172"/>
      <c r="BS1022" s="172"/>
      <c r="BT1022" s="172"/>
      <c r="BU1022" s="172"/>
      <c r="BV1022" s="172"/>
      <c r="BW1022" s="172"/>
      <c r="BX1022" s="172"/>
      <c r="BY1022" s="172"/>
      <c r="BZ1022" s="172"/>
      <c r="CA1022" s="172"/>
      <c r="CB1022" s="172"/>
      <c r="CC1022" s="172"/>
      <c r="CD1022" s="172"/>
      <c r="CE1022" s="172"/>
      <c r="CF1022" s="172"/>
      <c r="CG1022" s="172"/>
      <c r="CH1022" s="172"/>
      <c r="CI1022" s="172"/>
      <c r="CJ1022" s="172"/>
      <c r="CK1022" s="172"/>
      <c r="CL1022" s="172"/>
      <c r="CM1022" s="172"/>
      <c r="CN1022" s="172"/>
      <c r="CO1022" s="172"/>
      <c r="CP1022" s="172"/>
      <c r="CQ1022" s="172"/>
      <c r="CR1022" s="172"/>
      <c r="CS1022" s="172"/>
      <c r="CT1022" s="172"/>
      <c r="CU1022" s="172"/>
      <c r="CV1022" s="172"/>
      <c r="CW1022" s="172"/>
      <c r="CX1022" s="172"/>
      <c r="CY1022" s="172"/>
      <c r="CZ1022" s="172"/>
      <c r="DA1022" s="172"/>
      <c r="DB1022" s="172"/>
      <c r="DC1022" s="172"/>
      <c r="DD1022" s="172"/>
      <c r="DE1022" s="172"/>
      <c r="DF1022" s="172"/>
      <c r="DG1022" s="172"/>
      <c r="DH1022" s="172"/>
      <c r="DI1022" s="172"/>
    </row>
    <row r="1023" spans="1:113" s="225" customFormat="1">
      <c r="A1023" s="177"/>
      <c r="B1023" s="177">
        <f>SUBTOTAL(9,B4:B1022)</f>
        <v>0</v>
      </c>
      <c r="C1023" s="177"/>
      <c r="D1023" s="177"/>
      <c r="E1023" s="177"/>
      <c r="F1023" s="221"/>
      <c r="G1023" s="234"/>
      <c r="H1023" s="234"/>
      <c r="I1023" s="234"/>
      <c r="J1023" s="234"/>
      <c r="K1023" s="234"/>
      <c r="L1023" s="234"/>
      <c r="M1023" s="234"/>
      <c r="N1023" s="234"/>
      <c r="O1023" s="234"/>
      <c r="P1023" s="234"/>
      <c r="Q1023" s="234"/>
      <c r="R1023" s="234"/>
      <c r="S1023" s="234"/>
      <c r="T1023" s="234"/>
      <c r="U1023" s="234"/>
      <c r="V1023" s="234"/>
      <c r="W1023" s="234"/>
      <c r="X1023" s="234"/>
      <c r="Y1023" s="234"/>
      <c r="Z1023" s="234"/>
      <c r="AA1023" s="234"/>
      <c r="AB1023" s="234"/>
      <c r="AC1023" s="234"/>
      <c r="AD1023" s="234"/>
      <c r="AE1023" s="234"/>
      <c r="AF1023" s="234"/>
      <c r="AG1023" s="234"/>
      <c r="AH1023" s="234"/>
      <c r="AI1023" s="234"/>
      <c r="AJ1023" s="234"/>
      <c r="AK1023" s="234"/>
      <c r="AL1023" s="234"/>
      <c r="AM1023" s="234"/>
      <c r="AN1023" s="234"/>
      <c r="AO1023" s="234"/>
      <c r="AP1023" s="234"/>
      <c r="AQ1023" s="234"/>
      <c r="AR1023" s="234"/>
      <c r="AS1023" s="177"/>
      <c r="AT1023" s="172"/>
      <c r="AU1023" s="173"/>
      <c r="AV1023" s="173"/>
      <c r="AW1023" s="173"/>
      <c r="AX1023" s="172"/>
      <c r="AY1023" s="172"/>
      <c r="AZ1023" s="172"/>
      <c r="BA1023" s="172"/>
      <c r="BB1023" s="172"/>
      <c r="BC1023" s="172"/>
      <c r="BD1023" s="172"/>
      <c r="BE1023" s="172"/>
      <c r="BF1023" s="172"/>
      <c r="BG1023" s="172"/>
      <c r="BH1023" s="172"/>
      <c r="BI1023" s="172"/>
      <c r="BJ1023" s="172"/>
      <c r="BK1023" s="172"/>
      <c r="BL1023" s="172"/>
      <c r="BM1023" s="172"/>
      <c r="BN1023" s="172"/>
      <c r="BO1023" s="172"/>
      <c r="BP1023" s="172"/>
      <c r="BQ1023" s="172"/>
      <c r="BR1023" s="172"/>
      <c r="BS1023" s="172"/>
      <c r="BT1023" s="172"/>
      <c r="BU1023" s="172"/>
      <c r="BV1023" s="172"/>
      <c r="BW1023" s="172"/>
      <c r="BX1023" s="172"/>
      <c r="BY1023" s="172"/>
      <c r="BZ1023" s="172"/>
      <c r="CA1023" s="172"/>
      <c r="CB1023" s="172"/>
      <c r="CC1023" s="172"/>
      <c r="CD1023" s="172"/>
      <c r="CE1023" s="172"/>
      <c r="CF1023" s="172"/>
      <c r="CG1023" s="172"/>
      <c r="CH1023" s="172"/>
      <c r="CI1023" s="172"/>
      <c r="CJ1023" s="172"/>
      <c r="CK1023" s="172"/>
      <c r="CL1023" s="172"/>
      <c r="CM1023" s="172"/>
      <c r="CN1023" s="172"/>
      <c r="CO1023" s="172"/>
      <c r="CP1023" s="172"/>
      <c r="CQ1023" s="172"/>
      <c r="CR1023" s="172"/>
      <c r="CS1023" s="172"/>
      <c r="CT1023" s="172"/>
      <c r="CU1023" s="172"/>
      <c r="CV1023" s="172"/>
      <c r="CW1023" s="172"/>
      <c r="CX1023" s="172"/>
      <c r="CY1023" s="172"/>
      <c r="CZ1023" s="172"/>
      <c r="DA1023" s="172"/>
      <c r="DB1023" s="172"/>
      <c r="DC1023" s="172"/>
      <c r="DD1023" s="172"/>
      <c r="DE1023" s="172"/>
      <c r="DF1023" s="172"/>
      <c r="DG1023" s="172"/>
      <c r="DH1023" s="172"/>
      <c r="DI1023" s="172"/>
    </row>
    <row r="1024" spans="1:113" s="225" customFormat="1">
      <c r="A1024" s="176"/>
      <c r="B1024" s="177"/>
      <c r="C1024" s="224"/>
      <c r="D1024" s="223"/>
      <c r="E1024" s="233"/>
      <c r="F1024" s="221"/>
      <c r="G1024" s="231"/>
      <c r="H1024" s="231"/>
      <c r="I1024" s="231"/>
      <c r="J1024" s="232">
        <f t="shared" ref="J1024:AW1024" si="19">SUBTOTAL(9,J5:J1022)</f>
        <v>0</v>
      </c>
      <c r="K1024" s="232">
        <f t="shared" si="19"/>
        <v>0</v>
      </c>
      <c r="L1024" s="232">
        <f t="shared" si="19"/>
        <v>0</v>
      </c>
      <c r="M1024" s="231">
        <f t="shared" si="19"/>
        <v>0</v>
      </c>
      <c r="N1024" s="231">
        <f t="shared" si="19"/>
        <v>0</v>
      </c>
      <c r="O1024" s="231">
        <f t="shared" si="19"/>
        <v>0</v>
      </c>
      <c r="P1024" s="232">
        <f t="shared" si="19"/>
        <v>0</v>
      </c>
      <c r="Q1024" s="231">
        <f t="shared" si="19"/>
        <v>0</v>
      </c>
      <c r="R1024" s="231">
        <f t="shared" si="19"/>
        <v>0</v>
      </c>
      <c r="S1024" s="231">
        <f t="shared" si="19"/>
        <v>0</v>
      </c>
      <c r="T1024" s="231">
        <f t="shared" si="19"/>
        <v>0</v>
      </c>
      <c r="U1024" s="231">
        <f t="shared" si="19"/>
        <v>0</v>
      </c>
      <c r="V1024" s="231">
        <f t="shared" si="19"/>
        <v>0</v>
      </c>
      <c r="W1024" s="231">
        <f t="shared" si="19"/>
        <v>0</v>
      </c>
      <c r="X1024" s="231">
        <f t="shared" si="19"/>
        <v>0</v>
      </c>
      <c r="Y1024" s="231">
        <f t="shared" si="19"/>
        <v>0</v>
      </c>
      <c r="Z1024" s="231">
        <f t="shared" si="19"/>
        <v>0</v>
      </c>
      <c r="AA1024" s="231">
        <f t="shared" si="19"/>
        <v>0</v>
      </c>
      <c r="AB1024" s="231">
        <f t="shared" si="19"/>
        <v>0</v>
      </c>
      <c r="AC1024" s="231">
        <f t="shared" si="19"/>
        <v>0</v>
      </c>
      <c r="AD1024" s="231">
        <f t="shared" si="19"/>
        <v>0</v>
      </c>
      <c r="AE1024" s="231">
        <f t="shared" si="19"/>
        <v>0</v>
      </c>
      <c r="AF1024" s="231">
        <f t="shared" si="19"/>
        <v>0</v>
      </c>
      <c r="AG1024" s="231">
        <f t="shared" si="19"/>
        <v>0</v>
      </c>
      <c r="AH1024" s="231">
        <f t="shared" si="19"/>
        <v>0</v>
      </c>
      <c r="AI1024" s="231">
        <f t="shared" si="19"/>
        <v>0</v>
      </c>
      <c r="AJ1024" s="231">
        <f t="shared" si="19"/>
        <v>0</v>
      </c>
      <c r="AK1024" s="231">
        <f t="shared" si="19"/>
        <v>0</v>
      </c>
      <c r="AL1024" s="231">
        <f t="shared" si="19"/>
        <v>0</v>
      </c>
      <c r="AM1024" s="231">
        <f t="shared" si="19"/>
        <v>0</v>
      </c>
      <c r="AN1024" s="231">
        <f t="shared" si="19"/>
        <v>0</v>
      </c>
      <c r="AO1024" s="231">
        <f t="shared" si="19"/>
        <v>0</v>
      </c>
      <c r="AP1024" s="231">
        <f t="shared" si="19"/>
        <v>0</v>
      </c>
      <c r="AQ1024" s="231">
        <f t="shared" si="19"/>
        <v>0</v>
      </c>
      <c r="AR1024" s="231">
        <f t="shared" si="19"/>
        <v>0</v>
      </c>
      <c r="AS1024" s="231">
        <f t="shared" si="19"/>
        <v>0</v>
      </c>
      <c r="AT1024" s="231">
        <f t="shared" si="19"/>
        <v>0</v>
      </c>
      <c r="AU1024" s="231">
        <f t="shared" si="19"/>
        <v>0</v>
      </c>
      <c r="AV1024" s="231">
        <f t="shared" si="19"/>
        <v>0</v>
      </c>
      <c r="AW1024" s="231">
        <f t="shared" si="19"/>
        <v>0</v>
      </c>
      <c r="AX1024" s="172"/>
      <c r="AY1024" s="172"/>
      <c r="AZ1024" s="172"/>
      <c r="BA1024" s="172"/>
      <c r="BB1024" s="172"/>
      <c r="BC1024" s="172"/>
      <c r="BD1024" s="172"/>
      <c r="BE1024" s="172"/>
      <c r="BF1024" s="172"/>
      <c r="BG1024" s="172"/>
      <c r="BH1024" s="172"/>
      <c r="BI1024" s="172"/>
      <c r="BJ1024" s="172"/>
      <c r="BK1024" s="172"/>
      <c r="BL1024" s="172"/>
      <c r="BM1024" s="172"/>
      <c r="BN1024" s="172"/>
      <c r="BO1024" s="172"/>
      <c r="BP1024" s="172"/>
      <c r="BQ1024" s="172"/>
      <c r="BR1024" s="172"/>
      <c r="BS1024" s="172"/>
      <c r="BT1024" s="172"/>
      <c r="BU1024" s="172"/>
      <c r="BV1024" s="172"/>
      <c r="BW1024" s="172"/>
      <c r="BX1024" s="172"/>
      <c r="BY1024" s="172"/>
      <c r="BZ1024" s="172"/>
      <c r="CA1024" s="172"/>
      <c r="CB1024" s="172"/>
      <c r="CC1024" s="172"/>
      <c r="CD1024" s="172"/>
      <c r="CE1024" s="172"/>
      <c r="CF1024" s="172"/>
      <c r="CG1024" s="172"/>
      <c r="CH1024" s="172"/>
      <c r="CI1024" s="172"/>
      <c r="CJ1024" s="172"/>
      <c r="CK1024" s="172"/>
      <c r="CL1024" s="172"/>
      <c r="CM1024" s="172"/>
      <c r="CN1024" s="172"/>
      <c r="CO1024" s="172"/>
      <c r="CP1024" s="172"/>
      <c r="CQ1024" s="172"/>
      <c r="CR1024" s="172"/>
      <c r="CS1024" s="172"/>
      <c r="CT1024" s="172"/>
      <c r="CU1024" s="172"/>
      <c r="CV1024" s="172"/>
      <c r="CW1024" s="172"/>
      <c r="CX1024" s="172"/>
      <c r="CY1024" s="172"/>
      <c r="CZ1024" s="172"/>
      <c r="DA1024" s="172"/>
      <c r="DB1024" s="172"/>
      <c r="DC1024" s="172"/>
      <c r="DD1024" s="172"/>
      <c r="DE1024" s="172"/>
      <c r="DF1024" s="172"/>
      <c r="DG1024" s="172"/>
      <c r="DH1024" s="172"/>
      <c r="DI1024" s="172"/>
    </row>
    <row r="1025" spans="1:113" s="225" customFormat="1" ht="12.75" customHeight="1">
      <c r="A1025" s="176"/>
      <c r="B1025" s="177"/>
      <c r="C1025" s="224"/>
      <c r="D1025" s="223"/>
      <c r="E1025" s="177"/>
      <c r="F1025" s="221"/>
      <c r="G1025" s="177"/>
      <c r="H1025" s="177"/>
      <c r="I1025" s="177"/>
      <c r="J1025" s="230" t="str">
        <f t="shared" ref="J1025:AR1025" si="20">J2</f>
        <v>ANN</v>
      </c>
      <c r="K1025" s="230" t="str">
        <f t="shared" si="20"/>
        <v>BV</v>
      </c>
      <c r="L1025" s="230" t="str">
        <f t="shared" si="20"/>
        <v>DM</v>
      </c>
      <c r="M1025" s="230" t="str">
        <f t="shared" si="20"/>
        <v>CM</v>
      </c>
      <c r="N1025" s="230" t="str">
        <f t="shared" si="20"/>
        <v>SI</v>
      </c>
      <c r="O1025" s="230" t="str">
        <f t="shared" si="20"/>
        <v>BU</v>
      </c>
      <c r="P1025" s="229" t="str">
        <f t="shared" si="20"/>
        <v>CLI</v>
      </c>
      <c r="Q1025" s="229">
        <f t="shared" si="20"/>
        <v>0</v>
      </c>
      <c r="R1025" s="229">
        <f t="shared" si="20"/>
        <v>0</v>
      </c>
      <c r="S1025" s="229">
        <f t="shared" si="20"/>
        <v>0</v>
      </c>
      <c r="T1025" s="229">
        <f t="shared" si="20"/>
        <v>0</v>
      </c>
      <c r="U1025" s="229">
        <f t="shared" si="20"/>
        <v>0</v>
      </c>
      <c r="V1025" s="229">
        <f t="shared" si="20"/>
        <v>0</v>
      </c>
      <c r="W1025" s="229">
        <f t="shared" si="20"/>
        <v>0</v>
      </c>
      <c r="X1025" s="229">
        <f t="shared" si="20"/>
        <v>0</v>
      </c>
      <c r="Y1025" s="229">
        <f t="shared" si="20"/>
        <v>0</v>
      </c>
      <c r="Z1025" s="229">
        <f t="shared" si="20"/>
        <v>0</v>
      </c>
      <c r="AA1025" s="228">
        <f t="shared" si="20"/>
        <v>0</v>
      </c>
      <c r="AB1025" s="228">
        <f t="shared" si="20"/>
        <v>0</v>
      </c>
      <c r="AC1025" s="228">
        <f t="shared" si="20"/>
        <v>0</v>
      </c>
      <c r="AD1025" s="228">
        <f t="shared" si="20"/>
        <v>0</v>
      </c>
      <c r="AE1025" s="228">
        <f t="shared" si="20"/>
        <v>0</v>
      </c>
      <c r="AF1025" s="228">
        <f t="shared" si="20"/>
        <v>0</v>
      </c>
      <c r="AG1025" s="228">
        <f t="shared" si="20"/>
        <v>0</v>
      </c>
      <c r="AH1025" s="228">
        <f t="shared" si="20"/>
        <v>0</v>
      </c>
      <c r="AI1025" s="228">
        <f t="shared" si="20"/>
        <v>0</v>
      </c>
      <c r="AJ1025" s="228">
        <f t="shared" si="20"/>
        <v>0</v>
      </c>
      <c r="AK1025" s="228">
        <f t="shared" si="20"/>
        <v>0</v>
      </c>
      <c r="AL1025" s="228">
        <f t="shared" si="20"/>
        <v>0</v>
      </c>
      <c r="AM1025" s="228">
        <f t="shared" si="20"/>
        <v>0</v>
      </c>
      <c r="AN1025" s="228">
        <f t="shared" si="20"/>
        <v>0</v>
      </c>
      <c r="AO1025" s="228">
        <f t="shared" si="20"/>
        <v>0</v>
      </c>
      <c r="AP1025" s="227">
        <f t="shared" si="20"/>
        <v>0</v>
      </c>
      <c r="AQ1025" s="227">
        <f t="shared" si="20"/>
        <v>0</v>
      </c>
      <c r="AR1025" s="226">
        <f t="shared" si="20"/>
        <v>0</v>
      </c>
      <c r="AS1025" s="177"/>
      <c r="AT1025" s="172"/>
      <c r="AU1025" s="173"/>
      <c r="AV1025" s="173"/>
      <c r="AW1025" s="173"/>
      <c r="AX1025" s="172"/>
      <c r="AY1025" s="172"/>
      <c r="AZ1025" s="172"/>
      <c r="BA1025" s="172"/>
      <c r="BB1025" s="172"/>
      <c r="BC1025" s="172"/>
      <c r="BD1025" s="172"/>
      <c r="BE1025" s="172"/>
      <c r="BF1025" s="172"/>
      <c r="BG1025" s="172"/>
      <c r="BH1025" s="172"/>
      <c r="BI1025" s="172"/>
      <c r="BJ1025" s="172"/>
      <c r="BK1025" s="172"/>
      <c r="BL1025" s="172"/>
      <c r="BM1025" s="172"/>
      <c r="BN1025" s="172"/>
      <c r="BO1025" s="172"/>
      <c r="BP1025" s="172"/>
      <c r="BQ1025" s="172"/>
      <c r="BR1025" s="172"/>
      <c r="BS1025" s="172"/>
      <c r="BT1025" s="172"/>
      <c r="BU1025" s="172"/>
      <c r="BV1025" s="172"/>
      <c r="BW1025" s="172"/>
      <c r="BX1025" s="172"/>
      <c r="BY1025" s="172"/>
      <c r="BZ1025" s="172"/>
      <c r="CA1025" s="172"/>
      <c r="CB1025" s="172"/>
      <c r="CC1025" s="172"/>
      <c r="CD1025" s="172"/>
      <c r="CE1025" s="172"/>
      <c r="CF1025" s="172"/>
      <c r="CG1025" s="172"/>
      <c r="CH1025" s="172"/>
      <c r="CI1025" s="172"/>
      <c r="CJ1025" s="172"/>
      <c r="CK1025" s="172"/>
      <c r="CL1025" s="172"/>
      <c r="CM1025" s="172"/>
      <c r="CN1025" s="172"/>
      <c r="CO1025" s="172"/>
      <c r="CP1025" s="172"/>
      <c r="CQ1025" s="172"/>
      <c r="CR1025" s="172"/>
      <c r="CS1025" s="172"/>
      <c r="CT1025" s="172"/>
      <c r="CU1025" s="172"/>
      <c r="CV1025" s="172"/>
      <c r="CW1025" s="172"/>
      <c r="CX1025" s="172"/>
      <c r="CY1025" s="172"/>
      <c r="CZ1025" s="172"/>
      <c r="DA1025" s="172"/>
      <c r="DB1025" s="172"/>
      <c r="DC1025" s="172"/>
      <c r="DD1025" s="172"/>
      <c r="DE1025" s="172"/>
      <c r="DF1025" s="172"/>
      <c r="DG1025" s="172"/>
      <c r="DH1025" s="172"/>
      <c r="DI1025" s="172"/>
    </row>
    <row r="1026" spans="1:113" ht="16.5" customHeight="1" thickBot="1">
      <c r="A1026" s="176"/>
      <c r="B1026" s="177"/>
      <c r="C1026" s="224"/>
      <c r="D1026" s="223"/>
      <c r="E1026" s="222"/>
      <c r="F1026" s="221"/>
      <c r="G1026" s="219"/>
      <c r="H1026" s="219"/>
      <c r="I1026" s="219"/>
      <c r="J1026" s="219"/>
      <c r="K1026" s="219">
        <f>J1024+K1024</f>
        <v>0</v>
      </c>
      <c r="L1026" s="219"/>
      <c r="M1026" s="219"/>
      <c r="N1026" s="219"/>
      <c r="O1026" s="219"/>
      <c r="P1026" s="219"/>
      <c r="Q1026" s="219"/>
      <c r="R1026" s="219"/>
      <c r="S1026" s="219"/>
      <c r="T1026" s="219"/>
      <c r="U1026" s="219"/>
      <c r="V1026" s="219"/>
      <c r="W1026" s="219"/>
      <c r="X1026" s="219"/>
      <c r="Y1026" s="219"/>
      <c r="Z1026" s="219"/>
      <c r="AA1026" s="219"/>
      <c r="AB1026" s="219"/>
      <c r="AC1026" s="219"/>
      <c r="AD1026" s="219"/>
      <c r="AE1026" s="219"/>
      <c r="AF1026" s="219"/>
      <c r="AG1026" s="219"/>
      <c r="AH1026" s="219"/>
      <c r="AI1026" s="219"/>
      <c r="AJ1026" s="219"/>
      <c r="AK1026" s="219"/>
      <c r="AL1026" s="219"/>
      <c r="AM1026" s="219"/>
      <c r="AN1026" s="219"/>
      <c r="AO1026" s="219"/>
      <c r="AP1026" s="219"/>
      <c r="AQ1026" s="219"/>
      <c r="AR1026" s="220"/>
      <c r="AS1026" s="219"/>
      <c r="AU1026" s="173">
        <f>AU1024/300</f>
        <v>0</v>
      </c>
      <c r="AW1026" s="173">
        <f>AW1024/300</f>
        <v>0</v>
      </c>
    </row>
    <row r="1027" spans="1:113" s="201" customFormat="1" ht="15" customHeight="1" thickBot="1">
      <c r="E1027" s="547" t="s">
        <v>1260</v>
      </c>
      <c r="F1027" s="548"/>
      <c r="G1027" s="548"/>
      <c r="H1027" s="548"/>
      <c r="I1027" s="549"/>
      <c r="J1027" s="218">
        <v>45</v>
      </c>
      <c r="K1027" s="216">
        <v>45</v>
      </c>
      <c r="L1027" s="216">
        <v>30</v>
      </c>
      <c r="M1027" s="216">
        <v>60</v>
      </c>
      <c r="N1027" s="216">
        <v>45</v>
      </c>
      <c r="O1027" s="216">
        <v>45</v>
      </c>
      <c r="P1027" s="216">
        <v>30</v>
      </c>
      <c r="Q1027" s="216">
        <v>30</v>
      </c>
      <c r="R1027" s="216">
        <v>30</v>
      </c>
      <c r="S1027" s="216">
        <v>35</v>
      </c>
      <c r="T1027" s="216">
        <v>10</v>
      </c>
      <c r="U1027" s="216">
        <v>30</v>
      </c>
      <c r="V1027" s="216">
        <v>30</v>
      </c>
      <c r="W1027" s="216">
        <v>30</v>
      </c>
      <c r="X1027" s="216">
        <v>30</v>
      </c>
      <c r="Y1027" s="216">
        <v>30</v>
      </c>
      <c r="Z1027" s="216">
        <v>30</v>
      </c>
      <c r="AA1027" s="216">
        <v>30</v>
      </c>
      <c r="AB1027" s="216">
        <v>40</v>
      </c>
      <c r="AC1027" s="216">
        <v>30</v>
      </c>
      <c r="AD1027" s="216">
        <v>30</v>
      </c>
      <c r="AE1027" s="216">
        <v>45</v>
      </c>
      <c r="AF1027" s="216">
        <v>30</v>
      </c>
      <c r="AG1027" s="216">
        <v>30</v>
      </c>
      <c r="AH1027" s="216">
        <v>45</v>
      </c>
      <c r="AI1027" s="216">
        <v>60</v>
      </c>
      <c r="AJ1027" s="217"/>
      <c r="AK1027" s="216">
        <v>45</v>
      </c>
      <c r="AL1027" s="217"/>
      <c r="AM1027" s="217">
        <v>0</v>
      </c>
      <c r="AN1027" s="216">
        <v>0.5</v>
      </c>
      <c r="AO1027" s="215">
        <v>0</v>
      </c>
      <c r="AP1027" s="215">
        <v>0</v>
      </c>
      <c r="AQ1027" s="215">
        <v>20</v>
      </c>
      <c r="AR1027" s="214">
        <v>30</v>
      </c>
      <c r="AS1027" s="201" t="s">
        <v>1261</v>
      </c>
      <c r="AU1027" s="202">
        <v>11</v>
      </c>
      <c r="AV1027" s="202"/>
      <c r="AW1027" s="202">
        <v>2</v>
      </c>
    </row>
    <row r="1028" spans="1:113" s="201" customFormat="1" ht="15.75" customHeight="1" thickBot="1">
      <c r="E1028" s="550" t="s">
        <v>1263</v>
      </c>
      <c r="F1028" s="550"/>
      <c r="G1028" s="550"/>
      <c r="H1028" s="550"/>
      <c r="I1028" s="551"/>
      <c r="J1028" s="213">
        <f t="shared" ref="J1028:AR1028" si="21">J1024*J1027</f>
        <v>0</v>
      </c>
      <c r="K1028" s="212">
        <f t="shared" si="21"/>
        <v>0</v>
      </c>
      <c r="L1028" s="212">
        <f t="shared" si="21"/>
        <v>0</v>
      </c>
      <c r="M1028" s="212">
        <f t="shared" si="21"/>
        <v>0</v>
      </c>
      <c r="N1028" s="212">
        <f t="shared" si="21"/>
        <v>0</v>
      </c>
      <c r="O1028" s="212">
        <f t="shared" si="21"/>
        <v>0</v>
      </c>
      <c r="P1028" s="212">
        <f t="shared" si="21"/>
        <v>0</v>
      </c>
      <c r="Q1028" s="212">
        <f t="shared" si="21"/>
        <v>0</v>
      </c>
      <c r="R1028" s="212">
        <f t="shared" si="21"/>
        <v>0</v>
      </c>
      <c r="S1028" s="212">
        <f t="shared" si="21"/>
        <v>0</v>
      </c>
      <c r="T1028" s="212">
        <f t="shared" si="21"/>
        <v>0</v>
      </c>
      <c r="U1028" s="212">
        <f t="shared" si="21"/>
        <v>0</v>
      </c>
      <c r="V1028" s="212">
        <f t="shared" si="21"/>
        <v>0</v>
      </c>
      <c r="W1028" s="212">
        <f t="shared" si="21"/>
        <v>0</v>
      </c>
      <c r="X1028" s="212">
        <f t="shared" si="21"/>
        <v>0</v>
      </c>
      <c r="Y1028" s="212">
        <f t="shared" si="21"/>
        <v>0</v>
      </c>
      <c r="Z1028" s="212">
        <f t="shared" si="21"/>
        <v>0</v>
      </c>
      <c r="AA1028" s="212">
        <f t="shared" si="21"/>
        <v>0</v>
      </c>
      <c r="AB1028" s="212">
        <f t="shared" si="21"/>
        <v>0</v>
      </c>
      <c r="AC1028" s="212">
        <f t="shared" si="21"/>
        <v>0</v>
      </c>
      <c r="AD1028" s="212">
        <f t="shared" si="21"/>
        <v>0</v>
      </c>
      <c r="AE1028" s="212">
        <f t="shared" si="21"/>
        <v>0</v>
      </c>
      <c r="AF1028" s="212">
        <f t="shared" si="21"/>
        <v>0</v>
      </c>
      <c r="AG1028" s="212">
        <f t="shared" si="21"/>
        <v>0</v>
      </c>
      <c r="AH1028" s="212">
        <f t="shared" si="21"/>
        <v>0</v>
      </c>
      <c r="AI1028" s="212">
        <f t="shared" si="21"/>
        <v>0</v>
      </c>
      <c r="AJ1028" s="212">
        <f t="shared" si="21"/>
        <v>0</v>
      </c>
      <c r="AK1028" s="212">
        <f t="shared" si="21"/>
        <v>0</v>
      </c>
      <c r="AL1028" s="212">
        <f t="shared" si="21"/>
        <v>0</v>
      </c>
      <c r="AM1028" s="212">
        <f t="shared" si="21"/>
        <v>0</v>
      </c>
      <c r="AN1028" s="212">
        <f t="shared" si="21"/>
        <v>0</v>
      </c>
      <c r="AO1028" s="212">
        <f t="shared" si="21"/>
        <v>0</v>
      </c>
      <c r="AP1028" s="212">
        <f t="shared" si="21"/>
        <v>0</v>
      </c>
      <c r="AQ1028" s="212">
        <f t="shared" si="21"/>
        <v>0</v>
      </c>
      <c r="AR1028" s="211">
        <f t="shared" si="21"/>
        <v>0</v>
      </c>
      <c r="AS1028" s="201">
        <f>SUM(J1028:AR1028)</f>
        <v>0</v>
      </c>
      <c r="AU1028" s="202"/>
      <c r="AV1028" s="202"/>
      <c r="AW1028" s="202"/>
    </row>
    <row r="1029" spans="1:113" s="201" customFormat="1" ht="15.75" customHeight="1">
      <c r="E1029" s="209"/>
      <c r="F1029" s="209" t="s">
        <v>1264</v>
      </c>
      <c r="G1029" s="209"/>
      <c r="H1029" s="209"/>
      <c r="I1029" s="209"/>
      <c r="K1029" s="201">
        <f>K1026*4</f>
        <v>0</v>
      </c>
      <c r="P1029" s="201">
        <f>P1024*1</f>
        <v>0</v>
      </c>
      <c r="S1029" s="201">
        <f>S1024*3</f>
        <v>0</v>
      </c>
      <c r="AA1029" s="201">
        <f t="shared" ref="AA1029:AH1029" si="22">AA1024*1</f>
        <v>0</v>
      </c>
      <c r="AB1029" s="201">
        <f t="shared" si="22"/>
        <v>0</v>
      </c>
      <c r="AC1029" s="201">
        <f t="shared" si="22"/>
        <v>0</v>
      </c>
      <c r="AD1029" s="201">
        <f t="shared" si="22"/>
        <v>0</v>
      </c>
      <c r="AE1029" s="201">
        <f t="shared" si="22"/>
        <v>0</v>
      </c>
      <c r="AF1029" s="201">
        <f t="shared" si="22"/>
        <v>0</v>
      </c>
      <c r="AG1029" s="201">
        <f t="shared" si="22"/>
        <v>0</v>
      </c>
      <c r="AH1029" s="201">
        <f t="shared" si="22"/>
        <v>0</v>
      </c>
      <c r="AS1029" s="201">
        <f>SUM(K1029:AR1029)</f>
        <v>0</v>
      </c>
      <c r="AU1029" s="202"/>
      <c r="AV1029" s="202"/>
      <c r="AW1029" s="202"/>
    </row>
    <row r="1030" spans="1:113" s="201" customFormat="1" ht="15.75" customHeight="1" thickBot="1">
      <c r="E1030" s="209"/>
      <c r="F1030" s="209"/>
      <c r="G1030" s="209"/>
      <c r="H1030" s="209"/>
      <c r="I1030" s="209"/>
      <c r="AU1030" s="202"/>
      <c r="AV1030" s="202"/>
      <c r="AW1030" s="202"/>
    </row>
    <row r="1031" spans="1:113" s="201" customFormat="1" ht="15.75" customHeight="1" thickBot="1">
      <c r="E1031" s="209" t="s">
        <v>1265</v>
      </c>
      <c r="F1031" s="210">
        <f t="shared" ref="F1031:AO1031" si="23">SUBTOTAL(9,F5:F1022)</f>
        <v>0</v>
      </c>
      <c r="G1031" s="210">
        <f t="shared" si="23"/>
        <v>0</v>
      </c>
      <c r="H1031" s="210">
        <f t="shared" si="23"/>
        <v>0</v>
      </c>
      <c r="I1031" s="210">
        <f t="shared" si="23"/>
        <v>0</v>
      </c>
      <c r="J1031" s="210">
        <f t="shared" si="23"/>
        <v>0</v>
      </c>
      <c r="K1031" s="210">
        <f t="shared" si="23"/>
        <v>0</v>
      </c>
      <c r="L1031" s="210">
        <f t="shared" si="23"/>
        <v>0</v>
      </c>
      <c r="M1031" s="210">
        <f t="shared" si="23"/>
        <v>0</v>
      </c>
      <c r="N1031" s="210">
        <f t="shared" si="23"/>
        <v>0</v>
      </c>
      <c r="O1031" s="210">
        <f t="shared" si="23"/>
        <v>0</v>
      </c>
      <c r="P1031" s="210">
        <f t="shared" si="23"/>
        <v>0</v>
      </c>
      <c r="Q1031" s="210">
        <f t="shared" si="23"/>
        <v>0</v>
      </c>
      <c r="R1031" s="210">
        <f t="shared" si="23"/>
        <v>0</v>
      </c>
      <c r="S1031" s="210">
        <f t="shared" si="23"/>
        <v>0</v>
      </c>
      <c r="T1031" s="210">
        <f t="shared" si="23"/>
        <v>0</v>
      </c>
      <c r="U1031" s="210">
        <f t="shared" si="23"/>
        <v>0</v>
      </c>
      <c r="V1031" s="210">
        <f t="shared" si="23"/>
        <v>0</v>
      </c>
      <c r="W1031" s="210">
        <f t="shared" si="23"/>
        <v>0</v>
      </c>
      <c r="X1031" s="210">
        <f t="shared" si="23"/>
        <v>0</v>
      </c>
      <c r="Y1031" s="210">
        <f t="shared" si="23"/>
        <v>0</v>
      </c>
      <c r="Z1031" s="210">
        <f t="shared" si="23"/>
        <v>0</v>
      </c>
      <c r="AA1031" s="210">
        <f t="shared" si="23"/>
        <v>0</v>
      </c>
      <c r="AB1031" s="210">
        <f t="shared" si="23"/>
        <v>0</v>
      </c>
      <c r="AC1031" s="210">
        <f t="shared" si="23"/>
        <v>0</v>
      </c>
      <c r="AD1031" s="210">
        <f t="shared" si="23"/>
        <v>0</v>
      </c>
      <c r="AE1031" s="210">
        <f t="shared" si="23"/>
        <v>0</v>
      </c>
      <c r="AF1031" s="210">
        <f t="shared" si="23"/>
        <v>0</v>
      </c>
      <c r="AG1031" s="210">
        <f t="shared" si="23"/>
        <v>0</v>
      </c>
      <c r="AH1031" s="210">
        <f t="shared" si="23"/>
        <v>0</v>
      </c>
      <c r="AI1031" s="210">
        <f t="shared" si="23"/>
        <v>0</v>
      </c>
      <c r="AJ1031" s="210">
        <f t="shared" si="23"/>
        <v>0</v>
      </c>
      <c r="AK1031" s="210">
        <f t="shared" si="23"/>
        <v>0</v>
      </c>
      <c r="AL1031" s="210">
        <f t="shared" si="23"/>
        <v>0</v>
      </c>
      <c r="AM1031" s="210">
        <f t="shared" si="23"/>
        <v>0</v>
      </c>
      <c r="AN1031" s="210">
        <f t="shared" si="23"/>
        <v>0</v>
      </c>
      <c r="AO1031" s="210">
        <f t="shared" si="23"/>
        <v>0</v>
      </c>
      <c r="AP1031" s="210"/>
      <c r="AQ1031" s="210">
        <f>SUBTOTAL(9,AQ5:AQ1022)</f>
        <v>0</v>
      </c>
      <c r="AR1031" s="210">
        <f>SUBTOTAL(9,AR5:AR1022)</f>
        <v>0</v>
      </c>
      <c r="AS1031" s="210">
        <f>SUBTOTAL(9,AS5:AS1022)</f>
        <v>0</v>
      </c>
      <c r="AU1031" s="202"/>
      <c r="AV1031" s="202"/>
      <c r="AW1031" s="202"/>
    </row>
    <row r="1032" spans="1:113" s="201" customFormat="1" ht="15.75" customHeight="1" thickBot="1">
      <c r="E1032" s="209" t="s">
        <v>1266</v>
      </c>
      <c r="F1032" s="209">
        <f>COUNT(F5:F1022)</f>
        <v>0</v>
      </c>
      <c r="G1032" s="209"/>
      <c r="H1032" s="209"/>
      <c r="I1032" s="209"/>
      <c r="J1032" s="201">
        <v>2</v>
      </c>
      <c r="K1032" s="201">
        <v>2</v>
      </c>
      <c r="L1032" s="201">
        <v>0</v>
      </c>
      <c r="M1032" s="201">
        <v>0</v>
      </c>
      <c r="N1032" s="201">
        <v>0</v>
      </c>
      <c r="O1032" s="201">
        <v>4</v>
      </c>
      <c r="P1032" s="201">
        <v>1</v>
      </c>
      <c r="Q1032" s="201">
        <v>1</v>
      </c>
      <c r="R1032" s="201">
        <v>1</v>
      </c>
      <c r="S1032" s="201">
        <v>3</v>
      </c>
      <c r="T1032" s="201">
        <v>1</v>
      </c>
      <c r="U1032" s="201">
        <v>1</v>
      </c>
      <c r="V1032" s="201">
        <v>1</v>
      </c>
      <c r="W1032" s="201">
        <v>1</v>
      </c>
      <c r="X1032" s="201">
        <v>1</v>
      </c>
      <c r="Y1032" s="201">
        <v>1</v>
      </c>
      <c r="Z1032" s="201">
        <v>1</v>
      </c>
      <c r="AA1032" s="201">
        <v>1</v>
      </c>
      <c r="AB1032" s="201">
        <v>1</v>
      </c>
      <c r="AC1032" s="208">
        <v>1</v>
      </c>
      <c r="AD1032" s="201">
        <v>1</v>
      </c>
      <c r="AE1032" s="201">
        <v>1</v>
      </c>
      <c r="AF1032" s="201">
        <v>1</v>
      </c>
      <c r="AG1032" s="201">
        <v>1</v>
      </c>
      <c r="AH1032" s="201">
        <v>0</v>
      </c>
      <c r="AI1032" s="201">
        <v>1</v>
      </c>
      <c r="AJ1032" s="201">
        <v>0</v>
      </c>
      <c r="AK1032" s="201">
        <v>1</v>
      </c>
      <c r="AL1032" s="201">
        <v>0</v>
      </c>
      <c r="AM1032" s="201">
        <v>0</v>
      </c>
      <c r="AN1032" s="201">
        <v>0</v>
      </c>
      <c r="AO1032" s="201">
        <v>1</v>
      </c>
      <c r="AP1032" s="201">
        <v>0</v>
      </c>
      <c r="AQ1032" s="201">
        <v>0</v>
      </c>
      <c r="AU1032" s="202"/>
      <c r="AV1032" s="202"/>
      <c r="AW1032" s="202"/>
    </row>
    <row r="1033" spans="1:113" s="201" customFormat="1" ht="15.75" customHeight="1" thickBot="1">
      <c r="E1033" s="207" t="s">
        <v>1267</v>
      </c>
      <c r="F1033" s="207"/>
      <c r="G1033" s="207"/>
      <c r="H1033" s="207"/>
      <c r="I1033" s="207"/>
      <c r="J1033" s="203">
        <f t="shared" ref="J1033:AQ1033" si="24">J1032*J1031</f>
        <v>0</v>
      </c>
      <c r="K1033" s="203">
        <f t="shared" si="24"/>
        <v>0</v>
      </c>
      <c r="L1033" s="203">
        <f t="shared" si="24"/>
        <v>0</v>
      </c>
      <c r="M1033" s="203">
        <f t="shared" si="24"/>
        <v>0</v>
      </c>
      <c r="N1033" s="203">
        <f t="shared" si="24"/>
        <v>0</v>
      </c>
      <c r="O1033" s="203">
        <f t="shared" si="24"/>
        <v>0</v>
      </c>
      <c r="P1033" s="203">
        <f t="shared" si="24"/>
        <v>0</v>
      </c>
      <c r="Q1033" s="203">
        <f t="shared" si="24"/>
        <v>0</v>
      </c>
      <c r="R1033" s="203">
        <f t="shared" si="24"/>
        <v>0</v>
      </c>
      <c r="S1033" s="203">
        <f t="shared" si="24"/>
        <v>0</v>
      </c>
      <c r="T1033" s="203">
        <f t="shared" si="24"/>
        <v>0</v>
      </c>
      <c r="U1033" s="203">
        <f t="shared" si="24"/>
        <v>0</v>
      </c>
      <c r="V1033" s="203">
        <f t="shared" si="24"/>
        <v>0</v>
      </c>
      <c r="W1033" s="203">
        <f t="shared" si="24"/>
        <v>0</v>
      </c>
      <c r="X1033" s="203">
        <f t="shared" si="24"/>
        <v>0</v>
      </c>
      <c r="Y1033" s="203">
        <f t="shared" si="24"/>
        <v>0</v>
      </c>
      <c r="Z1033" s="203">
        <f t="shared" si="24"/>
        <v>0</v>
      </c>
      <c r="AA1033" s="206">
        <f t="shared" si="24"/>
        <v>0</v>
      </c>
      <c r="AB1033" s="205">
        <f t="shared" si="24"/>
        <v>0</v>
      </c>
      <c r="AC1033" s="205">
        <f t="shared" si="24"/>
        <v>0</v>
      </c>
      <c r="AD1033" s="205">
        <f t="shared" si="24"/>
        <v>0</v>
      </c>
      <c r="AE1033" s="205">
        <f t="shared" si="24"/>
        <v>0</v>
      </c>
      <c r="AF1033" s="205">
        <f t="shared" si="24"/>
        <v>0</v>
      </c>
      <c r="AG1033" s="205">
        <f t="shared" si="24"/>
        <v>0</v>
      </c>
      <c r="AH1033" s="205">
        <f t="shared" si="24"/>
        <v>0</v>
      </c>
      <c r="AI1033" s="205">
        <f t="shared" si="24"/>
        <v>0</v>
      </c>
      <c r="AJ1033" s="205">
        <f t="shared" si="24"/>
        <v>0</v>
      </c>
      <c r="AK1033" s="205">
        <f t="shared" si="24"/>
        <v>0</v>
      </c>
      <c r="AL1033" s="205">
        <f t="shared" si="24"/>
        <v>0</v>
      </c>
      <c r="AM1033" s="205">
        <f t="shared" si="24"/>
        <v>0</v>
      </c>
      <c r="AN1033" s="205">
        <f t="shared" si="24"/>
        <v>0</v>
      </c>
      <c r="AO1033" s="204">
        <f t="shared" si="24"/>
        <v>0</v>
      </c>
      <c r="AP1033" s="203">
        <f t="shared" si="24"/>
        <v>0</v>
      </c>
      <c r="AQ1033" s="203">
        <f t="shared" si="24"/>
        <v>0</v>
      </c>
      <c r="AS1033" s="203">
        <f>SUBTOTAL(9,J1033:Z1033)+AP1033+AQ1033+AF1033</f>
        <v>0</v>
      </c>
      <c r="AU1033" s="202"/>
      <c r="AV1033" s="202"/>
      <c r="AW1033" s="202"/>
    </row>
    <row r="1034" spans="1:113" ht="13.5" thickBot="1">
      <c r="A1034" s="176"/>
      <c r="B1034" s="177"/>
      <c r="C1034" s="177"/>
      <c r="E1034" s="200"/>
      <c r="AS1034" s="195">
        <f>SUBTOTAL(9,AA1033:AO1033)-AF1033</f>
        <v>0</v>
      </c>
    </row>
    <row r="1035" spans="1:113">
      <c r="A1035" s="176"/>
      <c r="B1035" s="177"/>
      <c r="C1035" s="179"/>
      <c r="E1035" s="191"/>
      <c r="F1035" s="199"/>
      <c r="G1035" s="198"/>
      <c r="H1035" s="198"/>
      <c r="I1035" s="198" t="s">
        <v>79</v>
      </c>
      <c r="J1035" s="197" t="s">
        <v>1270</v>
      </c>
      <c r="K1035" s="196"/>
      <c r="AS1035" s="195"/>
    </row>
    <row r="1036" spans="1:113">
      <c r="A1036" s="176"/>
      <c r="B1036" s="177"/>
      <c r="C1036" s="179"/>
      <c r="E1036" s="191"/>
      <c r="F1036" s="194"/>
      <c r="G1036" s="193"/>
      <c r="H1036" s="193"/>
      <c r="I1036" s="192"/>
      <c r="J1036" s="189"/>
      <c r="K1036" s="187"/>
    </row>
    <row r="1037" spans="1:113">
      <c r="A1037" s="183"/>
      <c r="B1037" s="182"/>
      <c r="C1037" s="179"/>
      <c r="F1037" s="190"/>
      <c r="G1037" s="189"/>
      <c r="H1037" s="189"/>
      <c r="I1037" s="192"/>
      <c r="J1037" s="189"/>
      <c r="K1037" s="187"/>
    </row>
    <row r="1038" spans="1:113">
      <c r="A1038" s="183"/>
      <c r="B1038" s="182"/>
      <c r="C1038" s="179"/>
      <c r="F1038" s="190"/>
      <c r="G1038" s="189"/>
      <c r="H1038" s="189"/>
      <c r="I1038" s="189"/>
      <c r="J1038" s="189"/>
      <c r="K1038" s="187"/>
    </row>
    <row r="1039" spans="1:113">
      <c r="A1039" s="181"/>
      <c r="B1039" s="182"/>
      <c r="C1039" s="179"/>
      <c r="F1039" s="190"/>
      <c r="G1039" s="189"/>
      <c r="H1039" s="189"/>
      <c r="I1039" s="189"/>
      <c r="J1039" s="189"/>
      <c r="K1039" s="187"/>
      <c r="O1039" s="554"/>
      <c r="P1039" s="554"/>
    </row>
    <row r="1040" spans="1:113">
      <c r="A1040" s="181"/>
      <c r="B1040" s="182"/>
      <c r="C1040" s="179"/>
      <c r="F1040" s="190"/>
      <c r="G1040" s="189"/>
      <c r="H1040" s="189"/>
      <c r="I1040" s="189"/>
      <c r="J1040" s="189"/>
      <c r="K1040" s="187"/>
    </row>
    <row r="1041" spans="1:32">
      <c r="A1041" s="172"/>
      <c r="B1041" s="182"/>
      <c r="C1041" s="179"/>
      <c r="F1041" s="190"/>
      <c r="G1041" s="189"/>
      <c r="H1041" s="189"/>
      <c r="I1041" s="189"/>
      <c r="J1041" s="189"/>
      <c r="K1041" s="187"/>
    </row>
    <row r="1042" spans="1:32">
      <c r="A1042" s="172"/>
      <c r="B1042" s="182"/>
      <c r="C1042" s="179"/>
      <c r="F1042" s="190"/>
      <c r="G1042" s="189"/>
      <c r="H1042" s="189"/>
      <c r="I1042" s="189"/>
      <c r="J1042" s="189"/>
      <c r="K1042" s="187"/>
      <c r="AF1042" s="172">
        <f>J1024+L1024+M1024+N1024+P1024+R1024+S1024+T1024+W1024+X1024+Y1024+Z1024+AA1024+AC1024+AD1024+AE1024+AF1024+AG1024+AH1024+AI1024+AJ1024</f>
        <v>0</v>
      </c>
    </row>
    <row r="1043" spans="1:32">
      <c r="A1043" s="172"/>
      <c r="B1043" s="182"/>
      <c r="C1043" s="179"/>
      <c r="F1043" s="190"/>
      <c r="G1043" s="189"/>
      <c r="H1043" s="189"/>
      <c r="I1043" s="189"/>
      <c r="J1043" s="188"/>
      <c r="K1043" s="187"/>
    </row>
    <row r="1044" spans="1:32">
      <c r="A1044" s="172"/>
      <c r="B1044" s="182"/>
      <c r="C1044" s="179"/>
      <c r="F1044" s="190"/>
      <c r="G1044" s="189"/>
      <c r="H1044" s="189"/>
      <c r="I1044" s="189"/>
      <c r="J1044" s="188"/>
      <c r="K1044" s="187"/>
    </row>
    <row r="1045" spans="1:32" ht="13.5" thickBot="1">
      <c r="A1045" s="172"/>
      <c r="B1045" s="182"/>
      <c r="C1045" s="179"/>
      <c r="F1045" s="186"/>
      <c r="G1045" s="185"/>
      <c r="H1045" s="185"/>
      <c r="I1045" s="185"/>
      <c r="J1045" s="185"/>
      <c r="K1045" s="184"/>
    </row>
    <row r="1046" spans="1:32">
      <c r="A1046" s="181"/>
      <c r="B1046" s="180"/>
      <c r="C1046" s="179"/>
    </row>
    <row r="1047" spans="1:32">
      <c r="A1047" s="183"/>
      <c r="B1047" s="182"/>
      <c r="C1047" s="179"/>
    </row>
    <row r="1048" spans="1:32">
      <c r="A1048" s="181"/>
      <c r="B1048" s="180"/>
      <c r="C1048" s="179"/>
    </row>
    <row r="1049" spans="1:32">
      <c r="A1049" s="172"/>
      <c r="B1049" s="180"/>
      <c r="C1049" s="179"/>
    </row>
    <row r="1050" spans="1:32">
      <c r="A1050" s="172"/>
      <c r="B1050" s="180"/>
      <c r="C1050" s="179"/>
    </row>
    <row r="1051" spans="1:32">
      <c r="A1051" s="172"/>
      <c r="B1051" s="180"/>
      <c r="C1051" s="179"/>
    </row>
    <row r="1052" spans="1:32">
      <c r="A1052" s="178"/>
      <c r="B1052" s="180"/>
      <c r="C1052" s="179"/>
    </row>
    <row r="1053" spans="1:32">
      <c r="A1053" s="178"/>
      <c r="B1053" s="180"/>
      <c r="C1053" s="179"/>
    </row>
    <row r="1054" spans="1:32">
      <c r="A1054" s="178"/>
    </row>
    <row r="1055" spans="1:32">
      <c r="A1055" s="178"/>
    </row>
    <row r="1056" spans="1:32">
      <c r="A1056" s="178"/>
    </row>
    <row r="1057" spans="1:1">
      <c r="A1057" s="178"/>
    </row>
    <row r="1058" spans="1:1">
      <c r="A1058" s="178"/>
    </row>
    <row r="1059" spans="1:1">
      <c r="A1059" s="178"/>
    </row>
    <row r="1060" spans="1:1">
      <c r="A1060" s="178"/>
    </row>
    <row r="1061" spans="1:1">
      <c r="A1061" s="178"/>
    </row>
    <row r="1062" spans="1:1">
      <c r="A1062" s="178"/>
    </row>
    <row r="1063" spans="1:1">
      <c r="A1063" s="178"/>
    </row>
    <row r="1064" spans="1:1">
      <c r="A1064" s="178"/>
    </row>
    <row r="1065" spans="1:1">
      <c r="A1065" s="178"/>
    </row>
    <row r="1066" spans="1:1">
      <c r="A1066" s="177"/>
    </row>
    <row r="1067" spans="1:1">
      <c r="A1067" s="176"/>
    </row>
    <row r="1068" spans="1:1">
      <c r="A1068" s="176"/>
    </row>
    <row r="1069" spans="1:1">
      <c r="A1069" s="172"/>
    </row>
    <row r="1070" spans="1:1">
      <c r="A1070" s="172"/>
    </row>
    <row r="1071" spans="1:1">
      <c r="A1071" s="172"/>
    </row>
    <row r="1072" spans="1:1">
      <c r="A1072" s="172"/>
    </row>
    <row r="1073" spans="1:1">
      <c r="A1073" s="172"/>
    </row>
    <row r="1074" spans="1:1">
      <c r="A1074" s="172"/>
    </row>
    <row r="1075" spans="1:1">
      <c r="A1075" s="172"/>
    </row>
    <row r="1076" spans="1:1">
      <c r="A1076" s="172"/>
    </row>
    <row r="1077" spans="1:1">
      <c r="A1077" s="172"/>
    </row>
    <row r="1078" spans="1:1">
      <c r="A1078" s="172"/>
    </row>
    <row r="1079" spans="1:1">
      <c r="A1079" s="172"/>
    </row>
    <row r="1080" spans="1:1">
      <c r="A1080" s="172"/>
    </row>
    <row r="1081" spans="1:1">
      <c r="A1081" s="172"/>
    </row>
    <row r="1082" spans="1:1">
      <c r="A1082" s="172"/>
    </row>
    <row r="1083" spans="1:1">
      <c r="A1083" s="172"/>
    </row>
    <row r="1084" spans="1:1">
      <c r="A1084" s="172"/>
    </row>
    <row r="1085" spans="1:1">
      <c r="A1085" s="172"/>
    </row>
    <row r="1086" spans="1:1">
      <c r="A1086" s="172"/>
    </row>
    <row r="1087" spans="1:1">
      <c r="A1087" s="172"/>
    </row>
    <row r="1088" spans="1:1">
      <c r="A1088" s="172"/>
    </row>
    <row r="1089" spans="1:1">
      <c r="A1089" s="172"/>
    </row>
    <row r="1090" spans="1:1">
      <c r="A1090" s="172"/>
    </row>
    <row r="1091" spans="1:1">
      <c r="A1091" s="172"/>
    </row>
    <row r="1092" spans="1:1">
      <c r="A1092" s="172"/>
    </row>
    <row r="1093" spans="1:1">
      <c r="A1093" s="172"/>
    </row>
    <row r="1094" spans="1:1">
      <c r="A1094" s="172"/>
    </row>
    <row r="1095" spans="1:1">
      <c r="A1095" s="172"/>
    </row>
    <row r="1096" spans="1:1">
      <c r="A1096" s="172"/>
    </row>
    <row r="1097" spans="1:1">
      <c r="A1097" s="172"/>
    </row>
    <row r="1098" spans="1:1">
      <c r="A1098" s="172"/>
    </row>
    <row r="1099" spans="1:1">
      <c r="A1099" s="172"/>
    </row>
    <row r="1100" spans="1:1">
      <c r="A1100" s="172"/>
    </row>
    <row r="1101" spans="1:1">
      <c r="A1101" s="172"/>
    </row>
    <row r="1102" spans="1:1">
      <c r="A1102" s="172"/>
    </row>
    <row r="1103" spans="1:1">
      <c r="A1103" s="172"/>
    </row>
    <row r="1104" spans="1:1">
      <c r="A1104" s="172"/>
    </row>
    <row r="1105" spans="1:1">
      <c r="A1105" s="172"/>
    </row>
    <row r="1106" spans="1:1">
      <c r="A1106" s="172"/>
    </row>
    <row r="1107" spans="1:1">
      <c r="A1107" s="172"/>
    </row>
    <row r="1108" spans="1:1">
      <c r="A1108" s="172"/>
    </row>
    <row r="1109" spans="1:1">
      <c r="A1109" s="172"/>
    </row>
    <row r="1110" spans="1:1">
      <c r="A1110" s="172"/>
    </row>
    <row r="1111" spans="1:1">
      <c r="A1111" s="172"/>
    </row>
    <row r="1112" spans="1:1">
      <c r="A1112" s="172"/>
    </row>
    <row r="1113" spans="1:1">
      <c r="A1113" s="172"/>
    </row>
    <row r="1114" spans="1:1">
      <c r="A1114" s="172"/>
    </row>
    <row r="1115" spans="1:1">
      <c r="A1115" s="172"/>
    </row>
    <row r="1116" spans="1:1">
      <c r="A1116" s="172"/>
    </row>
    <row r="1117" spans="1:1">
      <c r="A1117" s="172"/>
    </row>
    <row r="1118" spans="1:1">
      <c r="A1118" s="172"/>
    </row>
    <row r="1119" spans="1:1">
      <c r="A1119" s="172"/>
    </row>
    <row r="1120" spans="1:1">
      <c r="A1120" s="172"/>
    </row>
    <row r="1121" spans="1:1">
      <c r="A1121" s="172"/>
    </row>
    <row r="1122" spans="1:1">
      <c r="A1122" s="172"/>
    </row>
    <row r="1123" spans="1:1">
      <c r="A1123" s="172"/>
    </row>
    <row r="1124" spans="1:1">
      <c r="A1124" s="172"/>
    </row>
    <row r="1125" spans="1:1">
      <c r="A1125" s="172"/>
    </row>
    <row r="1126" spans="1:1">
      <c r="A1126" s="172"/>
    </row>
    <row r="1127" spans="1:1">
      <c r="A1127" s="172"/>
    </row>
    <row r="1128" spans="1:1">
      <c r="A1128" s="172"/>
    </row>
    <row r="1129" spans="1:1">
      <c r="A1129" s="172"/>
    </row>
    <row r="1130" spans="1:1">
      <c r="A1130" s="172"/>
    </row>
    <row r="1131" spans="1:1">
      <c r="A1131" s="172"/>
    </row>
    <row r="1132" spans="1:1">
      <c r="A1132" s="172"/>
    </row>
    <row r="1133" spans="1:1">
      <c r="A1133" s="172"/>
    </row>
    <row r="1134" spans="1:1">
      <c r="A1134" s="172"/>
    </row>
    <row r="1135" spans="1:1">
      <c r="A1135" s="172"/>
    </row>
    <row r="1136" spans="1:1">
      <c r="A1136" s="172"/>
    </row>
    <row r="1137" spans="1:1">
      <c r="A1137" s="172"/>
    </row>
    <row r="1138" spans="1:1">
      <c r="A1138" s="172"/>
    </row>
    <row r="1139" spans="1:1">
      <c r="A1139" s="172"/>
    </row>
    <row r="1140" spans="1:1">
      <c r="A1140" s="172"/>
    </row>
    <row r="1141" spans="1:1">
      <c r="A1141" s="172"/>
    </row>
    <row r="1142" spans="1:1">
      <c r="A1142" s="172"/>
    </row>
    <row r="1143" spans="1:1">
      <c r="A1143" s="172"/>
    </row>
    <row r="1144" spans="1:1">
      <c r="A1144" s="172"/>
    </row>
    <row r="1145" spans="1:1">
      <c r="A1145" s="172"/>
    </row>
    <row r="1146" spans="1:1">
      <c r="A1146" s="172"/>
    </row>
    <row r="1147" spans="1:1">
      <c r="A1147" s="172"/>
    </row>
    <row r="1148" spans="1:1">
      <c r="A1148" s="172"/>
    </row>
    <row r="1149" spans="1:1">
      <c r="A1149" s="172"/>
    </row>
    <row r="1150" spans="1:1">
      <c r="A1150" s="172"/>
    </row>
    <row r="1151" spans="1:1">
      <c r="A1151" s="172"/>
    </row>
    <row r="1152" spans="1:1">
      <c r="A1152" s="172"/>
    </row>
    <row r="1153" spans="1:1">
      <c r="A1153" s="172"/>
    </row>
    <row r="1154" spans="1:1">
      <c r="A1154" s="172"/>
    </row>
    <row r="1155" spans="1:1">
      <c r="A1155" s="172"/>
    </row>
    <row r="1156" spans="1:1">
      <c r="A1156" s="172"/>
    </row>
    <row r="1157" spans="1:1">
      <c r="A1157" s="172"/>
    </row>
    <row r="1158" spans="1:1">
      <c r="A1158" s="172"/>
    </row>
    <row r="1159" spans="1:1">
      <c r="A1159" s="172"/>
    </row>
    <row r="1160" spans="1:1">
      <c r="A1160" s="172"/>
    </row>
    <row r="1161" spans="1:1">
      <c r="A1161" s="172"/>
    </row>
    <row r="1162" spans="1:1">
      <c r="A1162" s="172"/>
    </row>
    <row r="1163" spans="1:1">
      <c r="A1163" s="172"/>
    </row>
    <row r="1164" spans="1:1">
      <c r="A1164" s="172"/>
    </row>
    <row r="1165" spans="1:1">
      <c r="A1165" s="172"/>
    </row>
    <row r="1166" spans="1:1">
      <c r="A1166" s="172"/>
    </row>
    <row r="1167" spans="1:1">
      <c r="A1167" s="172"/>
    </row>
    <row r="1168" spans="1:1">
      <c r="A1168" s="172"/>
    </row>
    <row r="1169" spans="1:1">
      <c r="A1169" s="172"/>
    </row>
    <row r="1170" spans="1:1">
      <c r="A1170" s="172"/>
    </row>
    <row r="1171" spans="1:1">
      <c r="A1171" s="172"/>
    </row>
    <row r="1172" spans="1:1">
      <c r="A1172" s="172"/>
    </row>
    <row r="1173" spans="1:1">
      <c r="A1173" s="172"/>
    </row>
    <row r="1174" spans="1:1">
      <c r="A1174" s="172"/>
    </row>
    <row r="1175" spans="1:1">
      <c r="A1175" s="172"/>
    </row>
    <row r="1176" spans="1:1">
      <c r="A1176" s="172"/>
    </row>
    <row r="1177" spans="1:1">
      <c r="A1177" s="172"/>
    </row>
    <row r="1178" spans="1:1">
      <c r="A1178" s="172"/>
    </row>
    <row r="1179" spans="1:1">
      <c r="A1179" s="172"/>
    </row>
    <row r="1180" spans="1:1">
      <c r="A1180" s="172"/>
    </row>
    <row r="1181" spans="1:1">
      <c r="A1181" s="172"/>
    </row>
    <row r="1182" spans="1:1">
      <c r="A1182" s="172"/>
    </row>
    <row r="1183" spans="1:1">
      <c r="A1183" s="172"/>
    </row>
    <row r="1184" spans="1:1">
      <c r="A1184" s="172"/>
    </row>
    <row r="1185" spans="1:1">
      <c r="A1185" s="172"/>
    </row>
    <row r="1186" spans="1:1">
      <c r="A1186" s="172"/>
    </row>
    <row r="1187" spans="1:1">
      <c r="A1187" s="172"/>
    </row>
    <row r="1188" spans="1:1">
      <c r="A1188" s="172"/>
    </row>
    <row r="1189" spans="1:1">
      <c r="A1189" s="172"/>
    </row>
    <row r="1190" spans="1:1">
      <c r="A1190" s="172"/>
    </row>
    <row r="1191" spans="1:1">
      <c r="A1191" s="172"/>
    </row>
    <row r="1192" spans="1:1">
      <c r="A1192" s="172"/>
    </row>
    <row r="1193" spans="1:1">
      <c r="A1193" s="172"/>
    </row>
    <row r="1194" spans="1:1">
      <c r="A1194" s="172"/>
    </row>
    <row r="1195" spans="1:1">
      <c r="A1195" s="172"/>
    </row>
    <row r="1196" spans="1:1">
      <c r="A1196" s="172"/>
    </row>
    <row r="1197" spans="1:1">
      <c r="A1197" s="172"/>
    </row>
    <row r="1198" spans="1:1">
      <c r="A1198" s="172"/>
    </row>
    <row r="1199" spans="1:1">
      <c r="A1199" s="172"/>
    </row>
    <row r="1200" spans="1:1">
      <c r="A1200" s="172"/>
    </row>
    <row r="1201" spans="1:1">
      <c r="A1201" s="172"/>
    </row>
    <row r="1202" spans="1:1">
      <c r="A1202" s="172"/>
    </row>
    <row r="1203" spans="1:1">
      <c r="A1203" s="172"/>
    </row>
    <row r="1204" spans="1:1">
      <c r="A1204" s="172"/>
    </row>
    <row r="1205" spans="1:1">
      <c r="A1205" s="172"/>
    </row>
    <row r="1206" spans="1:1">
      <c r="A1206" s="172"/>
    </row>
    <row r="1207" spans="1:1">
      <c r="A1207" s="172"/>
    </row>
    <row r="1208" spans="1:1">
      <c r="A1208" s="172"/>
    </row>
    <row r="1209" spans="1:1">
      <c r="A1209" s="172"/>
    </row>
    <row r="1210" spans="1:1">
      <c r="A1210" s="172"/>
    </row>
    <row r="1211" spans="1:1">
      <c r="A1211" s="172"/>
    </row>
    <row r="1212" spans="1:1">
      <c r="A1212" s="172"/>
    </row>
    <row r="1213" spans="1:1">
      <c r="A1213" s="172"/>
    </row>
    <row r="1214" spans="1:1">
      <c r="A1214" s="172"/>
    </row>
    <row r="1215" spans="1:1">
      <c r="A1215" s="172"/>
    </row>
    <row r="1216" spans="1:1">
      <c r="A1216" s="172"/>
    </row>
    <row r="1217" spans="1:1">
      <c r="A1217" s="172"/>
    </row>
    <row r="1218" spans="1:1">
      <c r="A1218" s="172"/>
    </row>
    <row r="1219" spans="1:1">
      <c r="A1219" s="172"/>
    </row>
    <row r="1220" spans="1:1">
      <c r="A1220" s="172"/>
    </row>
    <row r="1221" spans="1:1">
      <c r="A1221" s="172"/>
    </row>
    <row r="1222" spans="1:1">
      <c r="A1222" s="172"/>
    </row>
    <row r="1223" spans="1:1">
      <c r="A1223" s="172"/>
    </row>
    <row r="1224" spans="1:1">
      <c r="A1224" s="172"/>
    </row>
    <row r="1225" spans="1:1">
      <c r="A1225" s="172"/>
    </row>
    <row r="1226" spans="1:1">
      <c r="A1226" s="172"/>
    </row>
    <row r="1227" spans="1:1">
      <c r="A1227" s="172"/>
    </row>
    <row r="1228" spans="1:1">
      <c r="A1228" s="172"/>
    </row>
    <row r="1229" spans="1:1">
      <c r="A1229" s="172"/>
    </row>
    <row r="1230" spans="1:1">
      <c r="A1230" s="172"/>
    </row>
    <row r="1231" spans="1:1">
      <c r="A1231" s="172"/>
    </row>
    <row r="1232" spans="1:1">
      <c r="A1232" s="172"/>
    </row>
    <row r="1233" spans="1:1">
      <c r="A1233" s="172"/>
    </row>
    <row r="1234" spans="1:1">
      <c r="A1234" s="172"/>
    </row>
    <row r="1235" spans="1:1">
      <c r="A1235" s="172"/>
    </row>
    <row r="1236" spans="1:1">
      <c r="A1236" s="172"/>
    </row>
    <row r="1237" spans="1:1">
      <c r="A1237" s="172"/>
    </row>
    <row r="1238" spans="1:1">
      <c r="A1238" s="172"/>
    </row>
    <row r="1239" spans="1:1">
      <c r="A1239" s="172"/>
    </row>
    <row r="1240" spans="1:1">
      <c r="A1240" s="172"/>
    </row>
    <row r="1241" spans="1:1">
      <c r="A1241" s="172"/>
    </row>
    <row r="1242" spans="1:1">
      <c r="A1242" s="172"/>
    </row>
    <row r="1243" spans="1:1">
      <c r="A1243" s="172"/>
    </row>
    <row r="1244" spans="1:1">
      <c r="A1244" s="172"/>
    </row>
    <row r="1245" spans="1:1">
      <c r="A1245" s="172"/>
    </row>
    <row r="1246" spans="1:1">
      <c r="A1246" s="172"/>
    </row>
    <row r="1247" spans="1:1">
      <c r="A1247" s="172"/>
    </row>
    <row r="1248" spans="1:1">
      <c r="A1248" s="172"/>
    </row>
    <row r="1249" spans="1:1">
      <c r="A1249" s="172"/>
    </row>
    <row r="1250" spans="1:1">
      <c r="A1250" s="172"/>
    </row>
    <row r="1251" spans="1:1">
      <c r="A1251" s="172"/>
    </row>
    <row r="1252" spans="1:1">
      <c r="A1252" s="172"/>
    </row>
    <row r="1253" spans="1:1">
      <c r="A1253" s="172"/>
    </row>
    <row r="1254" spans="1:1">
      <c r="A1254" s="172"/>
    </row>
    <row r="1255" spans="1:1">
      <c r="A1255" s="172"/>
    </row>
    <row r="1256" spans="1:1">
      <c r="A1256" s="172"/>
    </row>
    <row r="1257" spans="1:1">
      <c r="A1257" s="172"/>
    </row>
    <row r="1258" spans="1:1">
      <c r="A1258" s="172"/>
    </row>
    <row r="1259" spans="1:1">
      <c r="A1259" s="172"/>
    </row>
    <row r="1260" spans="1:1">
      <c r="A1260" s="172"/>
    </row>
    <row r="1261" spans="1:1">
      <c r="A1261" s="172"/>
    </row>
    <row r="1262" spans="1:1">
      <c r="A1262" s="172"/>
    </row>
    <row r="1263" spans="1:1">
      <c r="A1263" s="172"/>
    </row>
    <row r="1264" spans="1:1">
      <c r="A1264" s="172"/>
    </row>
    <row r="1265" spans="1:1">
      <c r="A1265" s="172"/>
    </row>
    <row r="1266" spans="1:1">
      <c r="A1266" s="172"/>
    </row>
    <row r="1267" spans="1:1">
      <c r="A1267" s="172"/>
    </row>
    <row r="1268" spans="1:1">
      <c r="A1268" s="172"/>
    </row>
    <row r="1269" spans="1:1">
      <c r="A1269" s="172"/>
    </row>
    <row r="1270" spans="1:1">
      <c r="A1270" s="172"/>
    </row>
    <row r="1271" spans="1:1">
      <c r="A1271" s="172"/>
    </row>
    <row r="1272" spans="1:1">
      <c r="A1272" s="172"/>
    </row>
    <row r="1273" spans="1:1">
      <c r="A1273" s="172"/>
    </row>
    <row r="1274" spans="1:1">
      <c r="A1274" s="172"/>
    </row>
    <row r="1275" spans="1:1">
      <c r="A1275" s="172"/>
    </row>
    <row r="1276" spans="1:1">
      <c r="A1276" s="172"/>
    </row>
    <row r="1277" spans="1:1">
      <c r="A1277" s="172"/>
    </row>
    <row r="1278" spans="1:1">
      <c r="A1278" s="172"/>
    </row>
    <row r="1279" spans="1:1">
      <c r="A1279" s="172"/>
    </row>
    <row r="1280" spans="1:1">
      <c r="A1280" s="172"/>
    </row>
    <row r="1281" spans="1:1">
      <c r="A1281" s="172"/>
    </row>
    <row r="1282" spans="1:1">
      <c r="A1282" s="172"/>
    </row>
    <row r="1283" spans="1:1">
      <c r="A1283" s="172"/>
    </row>
    <row r="1284" spans="1:1">
      <c r="A1284" s="172"/>
    </row>
    <row r="1285" spans="1:1">
      <c r="A1285" s="172"/>
    </row>
    <row r="1286" spans="1:1">
      <c r="A1286" s="172"/>
    </row>
    <row r="1287" spans="1:1">
      <c r="A1287" s="172"/>
    </row>
    <row r="1288" spans="1:1">
      <c r="A1288" s="172"/>
    </row>
    <row r="1289" spans="1:1">
      <c r="A1289" s="172"/>
    </row>
    <row r="1290" spans="1:1">
      <c r="A1290" s="172"/>
    </row>
    <row r="1291" spans="1:1">
      <c r="A1291" s="172"/>
    </row>
    <row r="1292" spans="1:1">
      <c r="A1292" s="172"/>
    </row>
    <row r="1293" spans="1:1">
      <c r="A1293" s="172"/>
    </row>
    <row r="1294" spans="1:1">
      <c r="A1294" s="172"/>
    </row>
    <row r="1295" spans="1:1">
      <c r="A1295" s="172"/>
    </row>
    <row r="1296" spans="1:1">
      <c r="A1296" s="172"/>
    </row>
    <row r="1297" spans="1:1">
      <c r="A1297" s="172"/>
    </row>
    <row r="1298" spans="1:1">
      <c r="A1298" s="172"/>
    </row>
    <row r="1299" spans="1:1">
      <c r="A1299" s="172"/>
    </row>
    <row r="1300" spans="1:1">
      <c r="A1300" s="172"/>
    </row>
    <row r="1301" spans="1:1">
      <c r="A1301" s="172"/>
    </row>
    <row r="1302" spans="1:1">
      <c r="A1302" s="172"/>
    </row>
    <row r="1303" spans="1:1">
      <c r="A1303" s="172"/>
    </row>
    <row r="1304" spans="1:1">
      <c r="A1304" s="172"/>
    </row>
    <row r="1305" spans="1:1">
      <c r="A1305" s="172"/>
    </row>
    <row r="1306" spans="1:1">
      <c r="A1306" s="172"/>
    </row>
    <row r="1307" spans="1:1">
      <c r="A1307" s="172"/>
    </row>
    <row r="1308" spans="1:1">
      <c r="A1308" s="172"/>
    </row>
    <row r="1309" spans="1:1">
      <c r="A1309" s="172"/>
    </row>
    <row r="1310" spans="1:1">
      <c r="A1310" s="172"/>
    </row>
    <row r="1311" spans="1:1">
      <c r="A1311" s="172"/>
    </row>
    <row r="1312" spans="1:1">
      <c r="A1312" s="172"/>
    </row>
    <row r="1313" spans="1:1">
      <c r="A1313" s="172"/>
    </row>
    <row r="1314" spans="1:1">
      <c r="A1314" s="172"/>
    </row>
    <row r="1315" spans="1:1">
      <c r="A1315" s="172"/>
    </row>
    <row r="1316" spans="1:1">
      <c r="A1316" s="172"/>
    </row>
    <row r="1317" spans="1:1">
      <c r="A1317" s="172"/>
    </row>
    <row r="1318" spans="1:1">
      <c r="A1318" s="172"/>
    </row>
    <row r="1319" spans="1:1">
      <c r="A1319" s="172"/>
    </row>
    <row r="1320" spans="1:1">
      <c r="A1320" s="172"/>
    </row>
    <row r="1321" spans="1:1">
      <c r="A1321" s="172"/>
    </row>
    <row r="1322" spans="1:1">
      <c r="A1322" s="172"/>
    </row>
    <row r="1323" spans="1:1">
      <c r="A1323" s="172"/>
    </row>
    <row r="1324" spans="1:1">
      <c r="A1324" s="172"/>
    </row>
    <row r="1325" spans="1:1">
      <c r="A1325" s="172"/>
    </row>
    <row r="1326" spans="1:1">
      <c r="A1326" s="172"/>
    </row>
    <row r="1327" spans="1:1">
      <c r="A1327" s="172"/>
    </row>
    <row r="1328" spans="1:1">
      <c r="A1328" s="172"/>
    </row>
    <row r="1329" spans="1:1">
      <c r="A1329" s="172"/>
    </row>
    <row r="1330" spans="1:1">
      <c r="A1330" s="172"/>
    </row>
    <row r="1331" spans="1:1">
      <c r="A1331" s="172"/>
    </row>
    <row r="1332" spans="1:1">
      <c r="A1332" s="172"/>
    </row>
    <row r="1333" spans="1:1">
      <c r="A1333" s="172"/>
    </row>
    <row r="1334" spans="1:1">
      <c r="A1334" s="172"/>
    </row>
    <row r="1335" spans="1:1">
      <c r="A1335" s="172"/>
    </row>
    <row r="1336" spans="1:1">
      <c r="A1336" s="172"/>
    </row>
    <row r="1337" spans="1:1">
      <c r="A1337" s="172"/>
    </row>
    <row r="1338" spans="1:1">
      <c r="A1338" s="172"/>
    </row>
    <row r="1339" spans="1:1">
      <c r="A1339" s="172"/>
    </row>
    <row r="1340" spans="1:1">
      <c r="A1340" s="172"/>
    </row>
    <row r="1341" spans="1:1">
      <c r="A1341" s="172"/>
    </row>
    <row r="1342" spans="1:1">
      <c r="A1342" s="172"/>
    </row>
    <row r="1343" spans="1:1">
      <c r="A1343" s="172"/>
    </row>
    <row r="1344" spans="1:1">
      <c r="A1344" s="172"/>
    </row>
    <row r="1345" spans="1:1">
      <c r="A1345" s="172"/>
    </row>
    <row r="1346" spans="1:1">
      <c r="A1346" s="172"/>
    </row>
    <row r="1347" spans="1:1">
      <c r="A1347" s="172"/>
    </row>
    <row r="1348" spans="1:1">
      <c r="A1348" s="172"/>
    </row>
    <row r="1349" spans="1:1">
      <c r="A1349" s="172"/>
    </row>
    <row r="1350" spans="1:1">
      <c r="A1350" s="172"/>
    </row>
    <row r="1351" spans="1:1">
      <c r="A1351" s="172"/>
    </row>
    <row r="1352" spans="1:1">
      <c r="A1352" s="172"/>
    </row>
    <row r="1353" spans="1:1">
      <c r="A1353" s="172"/>
    </row>
    <row r="1354" spans="1:1">
      <c r="A1354" s="172"/>
    </row>
    <row r="1355" spans="1:1">
      <c r="A1355" s="172"/>
    </row>
    <row r="1356" spans="1:1">
      <c r="A1356" s="172"/>
    </row>
    <row r="1357" spans="1:1">
      <c r="A1357" s="172"/>
    </row>
    <row r="1358" spans="1:1">
      <c r="A1358" s="172"/>
    </row>
    <row r="1359" spans="1:1">
      <c r="A1359" s="172"/>
    </row>
    <row r="1360" spans="1:1">
      <c r="A1360" s="172"/>
    </row>
    <row r="1361" spans="1:1">
      <c r="A1361" s="172"/>
    </row>
    <row r="1362" spans="1:1">
      <c r="A1362" s="172"/>
    </row>
    <row r="1363" spans="1:1">
      <c r="A1363" s="172"/>
    </row>
    <row r="1364" spans="1:1">
      <c r="A1364" s="172"/>
    </row>
    <row r="1365" spans="1:1">
      <c r="A1365" s="172"/>
    </row>
    <row r="1366" spans="1:1">
      <c r="A1366" s="172"/>
    </row>
    <row r="1367" spans="1:1">
      <c r="A1367" s="172"/>
    </row>
    <row r="1368" spans="1:1">
      <c r="A1368" s="172"/>
    </row>
    <row r="1369" spans="1:1">
      <c r="A1369" s="172"/>
    </row>
    <row r="1370" spans="1:1">
      <c r="A1370" s="172"/>
    </row>
    <row r="1371" spans="1:1">
      <c r="A1371" s="172"/>
    </row>
    <row r="1372" spans="1:1">
      <c r="A1372" s="172"/>
    </row>
    <row r="1373" spans="1:1">
      <c r="A1373" s="172"/>
    </row>
    <row r="1374" spans="1:1">
      <c r="A1374" s="172"/>
    </row>
    <row r="1375" spans="1:1">
      <c r="A1375" s="172"/>
    </row>
    <row r="1376" spans="1:1">
      <c r="A1376" s="172"/>
    </row>
    <row r="1377" spans="1:1">
      <c r="A1377" s="172"/>
    </row>
    <row r="1378" spans="1:1">
      <c r="A1378" s="172"/>
    </row>
    <row r="1379" spans="1:1">
      <c r="A1379" s="172"/>
    </row>
    <row r="1380" spans="1:1">
      <c r="A1380" s="172"/>
    </row>
    <row r="1381" spans="1:1">
      <c r="A1381" s="172"/>
    </row>
    <row r="1382" spans="1:1">
      <c r="A1382" s="172"/>
    </row>
    <row r="1383" spans="1:1">
      <c r="A1383" s="172"/>
    </row>
    <row r="1384" spans="1:1">
      <c r="A1384" s="172"/>
    </row>
    <row r="1385" spans="1:1">
      <c r="A1385" s="172"/>
    </row>
    <row r="1386" spans="1:1">
      <c r="A1386" s="172"/>
    </row>
    <row r="1387" spans="1:1">
      <c r="A1387" s="172"/>
    </row>
    <row r="1388" spans="1:1">
      <c r="A1388" s="172"/>
    </row>
    <row r="1389" spans="1:1">
      <c r="A1389" s="172"/>
    </row>
    <row r="1390" spans="1:1">
      <c r="A1390" s="172"/>
    </row>
    <row r="1391" spans="1:1">
      <c r="A1391" s="172"/>
    </row>
    <row r="1392" spans="1:1">
      <c r="A1392" s="172"/>
    </row>
    <row r="1393" spans="1:1">
      <c r="A1393" s="172"/>
    </row>
    <row r="1394" spans="1:1">
      <c r="A1394" s="172"/>
    </row>
    <row r="1395" spans="1:1">
      <c r="A1395" s="172"/>
    </row>
    <row r="1396" spans="1:1">
      <c r="A1396" s="172"/>
    </row>
    <row r="1397" spans="1:1">
      <c r="A1397" s="172"/>
    </row>
    <row r="1398" spans="1:1">
      <c r="A1398" s="172"/>
    </row>
    <row r="1399" spans="1:1">
      <c r="A1399" s="172"/>
    </row>
    <row r="1400" spans="1:1">
      <c r="A1400" s="172"/>
    </row>
    <row r="1401" spans="1:1">
      <c r="A1401" s="172"/>
    </row>
    <row r="1402" spans="1:1">
      <c r="A1402" s="172"/>
    </row>
    <row r="1403" spans="1:1">
      <c r="A1403" s="172"/>
    </row>
    <row r="1404" spans="1:1">
      <c r="A1404" s="172"/>
    </row>
    <row r="1405" spans="1:1">
      <c r="A1405" s="172"/>
    </row>
    <row r="1406" spans="1:1">
      <c r="A1406" s="172"/>
    </row>
    <row r="1407" spans="1:1">
      <c r="A1407" s="172"/>
    </row>
    <row r="1408" spans="1:1">
      <c r="A1408" s="172"/>
    </row>
    <row r="1409" spans="1:1">
      <c r="A1409" s="172"/>
    </row>
    <row r="1410" spans="1:1">
      <c r="A1410" s="172"/>
    </row>
    <row r="1411" spans="1:1">
      <c r="A1411" s="172"/>
    </row>
    <row r="1412" spans="1:1">
      <c r="A1412" s="172"/>
    </row>
    <row r="1413" spans="1:1">
      <c r="A1413" s="172"/>
    </row>
    <row r="1414" spans="1:1">
      <c r="A1414" s="172"/>
    </row>
    <row r="1415" spans="1:1">
      <c r="A1415" s="172"/>
    </row>
    <row r="1416" spans="1:1">
      <c r="A1416" s="172"/>
    </row>
    <row r="1417" spans="1:1">
      <c r="A1417" s="172"/>
    </row>
    <row r="1418" spans="1:1">
      <c r="A1418" s="172"/>
    </row>
    <row r="1419" spans="1:1">
      <c r="A1419" s="172"/>
    </row>
    <row r="1420" spans="1:1">
      <c r="A1420" s="172"/>
    </row>
    <row r="1421" spans="1:1">
      <c r="A1421" s="172"/>
    </row>
    <row r="1422" spans="1:1">
      <c r="A1422" s="172"/>
    </row>
    <row r="1423" spans="1:1">
      <c r="A1423" s="172"/>
    </row>
    <row r="1424" spans="1:1">
      <c r="A1424" s="172"/>
    </row>
    <row r="1425" spans="1:1">
      <c r="A1425" s="172"/>
    </row>
    <row r="1426" spans="1:1">
      <c r="A1426" s="172"/>
    </row>
    <row r="1427" spans="1:1">
      <c r="A1427" s="172"/>
    </row>
    <row r="1428" spans="1:1">
      <c r="A1428" s="172"/>
    </row>
    <row r="1429" spans="1:1">
      <c r="A1429" s="172"/>
    </row>
    <row r="1430" spans="1:1">
      <c r="A1430" s="172"/>
    </row>
    <row r="1431" spans="1:1">
      <c r="A1431" s="172"/>
    </row>
    <row r="1432" spans="1:1">
      <c r="A1432" s="172"/>
    </row>
    <row r="1433" spans="1:1">
      <c r="A1433" s="172"/>
    </row>
    <row r="1434" spans="1:1">
      <c r="A1434" s="172"/>
    </row>
    <row r="1435" spans="1:1">
      <c r="A1435" s="172"/>
    </row>
    <row r="1436" spans="1:1">
      <c r="A1436" s="172"/>
    </row>
    <row r="1437" spans="1:1">
      <c r="A1437" s="172"/>
    </row>
    <row r="1438" spans="1:1">
      <c r="A1438" s="172"/>
    </row>
    <row r="1439" spans="1:1">
      <c r="A1439" s="172"/>
    </row>
    <row r="1440" spans="1:1">
      <c r="A1440" s="172"/>
    </row>
    <row r="1441" spans="1:1">
      <c r="A1441" s="172"/>
    </row>
    <row r="1442" spans="1:1">
      <c r="A1442" s="172"/>
    </row>
    <row r="1443" spans="1:1">
      <c r="A1443" s="172"/>
    </row>
    <row r="1444" spans="1:1">
      <c r="A1444" s="172"/>
    </row>
    <row r="1445" spans="1:1">
      <c r="A1445" s="172"/>
    </row>
    <row r="1446" spans="1:1">
      <c r="A1446" s="172"/>
    </row>
    <row r="1447" spans="1:1">
      <c r="A1447" s="172"/>
    </row>
    <row r="1448" spans="1:1">
      <c r="A1448" s="172"/>
    </row>
    <row r="1449" spans="1:1">
      <c r="A1449" s="172"/>
    </row>
    <row r="1450" spans="1:1">
      <c r="A1450" s="172"/>
    </row>
    <row r="1451" spans="1:1">
      <c r="A1451" s="172"/>
    </row>
    <row r="1452" spans="1:1">
      <c r="A1452" s="172"/>
    </row>
    <row r="1453" spans="1:1">
      <c r="A1453" s="172"/>
    </row>
    <row r="1454" spans="1:1">
      <c r="A1454" s="172"/>
    </row>
    <row r="1455" spans="1:1">
      <c r="A1455" s="172"/>
    </row>
    <row r="1456" spans="1:1">
      <c r="A1456" s="172"/>
    </row>
    <row r="1457" spans="1:1">
      <c r="A1457" s="172"/>
    </row>
    <row r="1458" spans="1:1">
      <c r="A1458" s="172"/>
    </row>
    <row r="1459" spans="1:1">
      <c r="A1459" s="172"/>
    </row>
    <row r="1460" spans="1:1">
      <c r="A1460" s="172"/>
    </row>
    <row r="1461" spans="1:1">
      <c r="A1461" s="172"/>
    </row>
    <row r="1462" spans="1:1">
      <c r="A1462" s="172"/>
    </row>
    <row r="1463" spans="1:1">
      <c r="A1463" s="172"/>
    </row>
    <row r="1464" spans="1:1">
      <c r="A1464" s="172"/>
    </row>
    <row r="1465" spans="1:1">
      <c r="A1465" s="172"/>
    </row>
    <row r="1466" spans="1:1">
      <c r="A1466" s="172"/>
    </row>
    <row r="1467" spans="1:1">
      <c r="A1467" s="172"/>
    </row>
    <row r="1468" spans="1:1">
      <c r="A1468" s="172"/>
    </row>
    <row r="1469" spans="1:1">
      <c r="A1469" s="172"/>
    </row>
    <row r="1470" spans="1:1">
      <c r="A1470" s="172"/>
    </row>
    <row r="1471" spans="1:1">
      <c r="A1471" s="172"/>
    </row>
    <row r="1472" spans="1:1">
      <c r="A1472" s="172"/>
    </row>
    <row r="1473" spans="1:1">
      <c r="A1473" s="172"/>
    </row>
    <row r="1474" spans="1:1">
      <c r="A1474" s="172"/>
    </row>
    <row r="1475" spans="1:1">
      <c r="A1475" s="172"/>
    </row>
    <row r="1476" spans="1:1">
      <c r="A1476" s="172"/>
    </row>
    <row r="1477" spans="1:1">
      <c r="A1477" s="172"/>
    </row>
    <row r="1478" spans="1:1">
      <c r="A1478" s="172"/>
    </row>
    <row r="1479" spans="1:1">
      <c r="A1479" s="172"/>
    </row>
    <row r="1480" spans="1:1">
      <c r="A1480" s="172"/>
    </row>
    <row r="1481" spans="1:1">
      <c r="A1481" s="172"/>
    </row>
    <row r="1482" spans="1:1">
      <c r="A1482" s="172"/>
    </row>
    <row r="1483" spans="1:1">
      <c r="A1483" s="172"/>
    </row>
    <row r="1484" spans="1:1">
      <c r="A1484" s="172"/>
    </row>
    <row r="1485" spans="1:1">
      <c r="A1485" s="172"/>
    </row>
    <row r="1486" spans="1:1">
      <c r="A1486" s="172"/>
    </row>
    <row r="1487" spans="1:1">
      <c r="A1487" s="172"/>
    </row>
    <row r="1488" spans="1:1">
      <c r="A1488" s="172"/>
    </row>
    <row r="1489" spans="1:1">
      <c r="A1489" s="172"/>
    </row>
    <row r="1490" spans="1:1">
      <c r="A1490" s="172"/>
    </row>
    <row r="1491" spans="1:1">
      <c r="A1491" s="172"/>
    </row>
    <row r="1492" spans="1:1">
      <c r="A1492" s="172"/>
    </row>
    <row r="1493" spans="1:1">
      <c r="A1493" s="172"/>
    </row>
    <row r="1494" spans="1:1">
      <c r="A1494" s="172"/>
    </row>
    <row r="1495" spans="1:1">
      <c r="A1495" s="172"/>
    </row>
    <row r="1496" spans="1:1">
      <c r="A1496" s="172"/>
    </row>
    <row r="1497" spans="1:1">
      <c r="A1497" s="172"/>
    </row>
    <row r="1498" spans="1:1">
      <c r="A1498" s="172"/>
    </row>
    <row r="1499" spans="1:1">
      <c r="A1499" s="172"/>
    </row>
    <row r="1500" spans="1:1">
      <c r="A1500" s="172"/>
    </row>
    <row r="1501" spans="1:1">
      <c r="A1501" s="172"/>
    </row>
    <row r="1502" spans="1:1">
      <c r="A1502" s="172"/>
    </row>
    <row r="1503" spans="1:1">
      <c r="A1503" s="172"/>
    </row>
    <row r="1504" spans="1:1">
      <c r="A1504" s="172"/>
    </row>
    <row r="1505" spans="1:1">
      <c r="A1505" s="172"/>
    </row>
    <row r="1506" spans="1:1">
      <c r="A1506" s="172"/>
    </row>
    <row r="1507" spans="1:1">
      <c r="A1507" s="172"/>
    </row>
    <row r="1508" spans="1:1">
      <c r="A1508" s="172"/>
    </row>
    <row r="1509" spans="1:1">
      <c r="A1509" s="172"/>
    </row>
    <row r="1510" spans="1:1">
      <c r="A1510" s="172"/>
    </row>
    <row r="1511" spans="1:1">
      <c r="A1511" s="172"/>
    </row>
    <row r="1512" spans="1:1">
      <c r="A1512" s="172"/>
    </row>
    <row r="1513" spans="1:1">
      <c r="A1513" s="172"/>
    </row>
    <row r="1514" spans="1:1">
      <c r="A1514" s="172"/>
    </row>
    <row r="1515" spans="1:1">
      <c r="A1515" s="172"/>
    </row>
    <row r="1516" spans="1:1">
      <c r="A1516" s="172"/>
    </row>
    <row r="1517" spans="1:1">
      <c r="A1517" s="172"/>
    </row>
    <row r="1518" spans="1:1">
      <c r="A1518" s="172"/>
    </row>
    <row r="1519" spans="1:1">
      <c r="A1519" s="172"/>
    </row>
    <row r="1520" spans="1:1">
      <c r="A1520" s="172"/>
    </row>
    <row r="1521" spans="1:1">
      <c r="A1521" s="172"/>
    </row>
    <row r="1522" spans="1:1">
      <c r="A1522" s="172"/>
    </row>
    <row r="1523" spans="1:1">
      <c r="A1523" s="172"/>
    </row>
    <row r="1524" spans="1:1">
      <c r="A1524" s="172"/>
    </row>
    <row r="1525" spans="1:1">
      <c r="A1525" s="172"/>
    </row>
    <row r="1526" spans="1:1">
      <c r="A1526" s="172"/>
    </row>
    <row r="1527" spans="1:1">
      <c r="A1527" s="172"/>
    </row>
    <row r="1528" spans="1:1">
      <c r="A1528" s="172"/>
    </row>
    <row r="1529" spans="1:1">
      <c r="A1529" s="172"/>
    </row>
    <row r="1530" spans="1:1">
      <c r="A1530" s="172"/>
    </row>
    <row r="1531" spans="1:1">
      <c r="A1531" s="172"/>
    </row>
    <row r="1532" spans="1:1">
      <c r="A1532" s="172"/>
    </row>
    <row r="1533" spans="1:1">
      <c r="A1533" s="172"/>
    </row>
    <row r="1534" spans="1:1">
      <c r="A1534" s="172"/>
    </row>
    <row r="1535" spans="1:1">
      <c r="A1535" s="172"/>
    </row>
    <row r="1536" spans="1:1">
      <c r="A1536" s="172"/>
    </row>
    <row r="1537" spans="1:1">
      <c r="A1537" s="172"/>
    </row>
    <row r="1538" spans="1:1">
      <c r="A1538" s="172"/>
    </row>
    <row r="1539" spans="1:1">
      <c r="A1539" s="172"/>
    </row>
    <row r="1540" spans="1:1">
      <c r="A1540" s="172"/>
    </row>
    <row r="1541" spans="1:1">
      <c r="A1541" s="172"/>
    </row>
    <row r="1542" spans="1:1">
      <c r="A1542" s="172"/>
    </row>
    <row r="1543" spans="1:1">
      <c r="A1543" s="172"/>
    </row>
    <row r="1544" spans="1:1">
      <c r="A1544" s="172"/>
    </row>
    <row r="1545" spans="1:1">
      <c r="A1545" s="172"/>
    </row>
    <row r="1546" spans="1:1">
      <c r="A1546" s="172"/>
    </row>
    <row r="1547" spans="1:1">
      <c r="A1547" s="172"/>
    </row>
    <row r="1548" spans="1:1">
      <c r="A1548" s="172"/>
    </row>
    <row r="1549" spans="1:1">
      <c r="A1549" s="172"/>
    </row>
    <row r="1550" spans="1:1">
      <c r="A1550" s="172"/>
    </row>
    <row r="1551" spans="1:1">
      <c r="A1551" s="172"/>
    </row>
    <row r="1552" spans="1:1">
      <c r="A1552" s="172"/>
    </row>
    <row r="1553" spans="1:1">
      <c r="A1553" s="172"/>
    </row>
    <row r="1554" spans="1:1">
      <c r="A1554" s="172"/>
    </row>
    <row r="1555" spans="1:1">
      <c r="A1555" s="172"/>
    </row>
    <row r="1556" spans="1:1">
      <c r="A1556" s="172"/>
    </row>
    <row r="1557" spans="1:1">
      <c r="A1557" s="172"/>
    </row>
    <row r="1558" spans="1:1">
      <c r="A1558" s="172"/>
    </row>
    <row r="1559" spans="1:1">
      <c r="A1559" s="172"/>
    </row>
    <row r="1560" spans="1:1">
      <c r="A1560" s="172"/>
    </row>
    <row r="1561" spans="1:1">
      <c r="A1561" s="172"/>
    </row>
    <row r="1562" spans="1:1">
      <c r="A1562" s="172"/>
    </row>
    <row r="1563" spans="1:1">
      <c r="A1563" s="172"/>
    </row>
    <row r="1564" spans="1:1">
      <c r="A1564" s="172"/>
    </row>
    <row r="1565" spans="1:1">
      <c r="A1565" s="172"/>
    </row>
    <row r="1566" spans="1:1">
      <c r="A1566" s="172"/>
    </row>
    <row r="1567" spans="1:1">
      <c r="A1567" s="172"/>
    </row>
    <row r="1568" spans="1:1">
      <c r="A1568" s="172"/>
    </row>
    <row r="1569" spans="1:1">
      <c r="A1569" s="172"/>
    </row>
    <row r="1570" spans="1:1">
      <c r="A1570" s="172"/>
    </row>
    <row r="1571" spans="1:1">
      <c r="A1571" s="172"/>
    </row>
    <row r="1572" spans="1:1">
      <c r="A1572" s="172"/>
    </row>
    <row r="1573" spans="1:1">
      <c r="A1573" s="172"/>
    </row>
    <row r="1574" spans="1:1">
      <c r="A1574" s="172"/>
    </row>
    <row r="1575" spans="1:1">
      <c r="A1575" s="172"/>
    </row>
    <row r="1576" spans="1:1">
      <c r="A1576" s="172"/>
    </row>
    <row r="1577" spans="1:1">
      <c r="A1577" s="172"/>
    </row>
    <row r="1578" spans="1:1">
      <c r="A1578" s="172"/>
    </row>
    <row r="1579" spans="1:1">
      <c r="A1579" s="172"/>
    </row>
    <row r="1580" spans="1:1">
      <c r="A1580" s="172"/>
    </row>
    <row r="1581" spans="1:1">
      <c r="A1581" s="172"/>
    </row>
    <row r="1582" spans="1:1">
      <c r="A1582" s="172"/>
    </row>
    <row r="1583" spans="1:1">
      <c r="A1583" s="172"/>
    </row>
    <row r="1584" spans="1:1">
      <c r="A1584" s="172"/>
    </row>
    <row r="1585" spans="1:1">
      <c r="A1585" s="172"/>
    </row>
    <row r="1586" spans="1:1">
      <c r="A1586" s="172"/>
    </row>
    <row r="1587" spans="1:1">
      <c r="A1587" s="172"/>
    </row>
    <row r="1588" spans="1:1">
      <c r="A1588" s="172"/>
    </row>
    <row r="1589" spans="1:1">
      <c r="A1589" s="172"/>
    </row>
    <row r="1590" spans="1:1">
      <c r="A1590" s="172"/>
    </row>
    <row r="1591" spans="1:1">
      <c r="A1591" s="172"/>
    </row>
    <row r="1592" spans="1:1">
      <c r="A1592" s="172"/>
    </row>
    <row r="1593" spans="1:1">
      <c r="A1593" s="172"/>
    </row>
    <row r="1594" spans="1:1">
      <c r="A1594" s="172"/>
    </row>
    <row r="1595" spans="1:1">
      <c r="A1595" s="172"/>
    </row>
    <row r="1596" spans="1:1">
      <c r="A1596" s="172"/>
    </row>
    <row r="1597" spans="1:1">
      <c r="A1597" s="172"/>
    </row>
    <row r="1598" spans="1:1">
      <c r="A1598" s="172"/>
    </row>
    <row r="1599" spans="1:1">
      <c r="A1599" s="172"/>
    </row>
    <row r="1600" spans="1:1">
      <c r="A1600" s="172"/>
    </row>
    <row r="1601" spans="1:1">
      <c r="A1601" s="172"/>
    </row>
    <row r="1602" spans="1:1">
      <c r="A1602" s="172"/>
    </row>
    <row r="1603" spans="1:1">
      <c r="A1603" s="172"/>
    </row>
    <row r="1604" spans="1:1">
      <c r="A1604" s="172"/>
    </row>
    <row r="1605" spans="1:1">
      <c r="A1605" s="172"/>
    </row>
    <row r="1606" spans="1:1">
      <c r="A1606" s="172"/>
    </row>
    <row r="1607" spans="1:1">
      <c r="A1607" s="172"/>
    </row>
    <row r="1608" spans="1:1">
      <c r="A1608" s="172"/>
    </row>
    <row r="1609" spans="1:1">
      <c r="A1609" s="172"/>
    </row>
    <row r="1610" spans="1:1">
      <c r="A1610" s="172"/>
    </row>
    <row r="1611" spans="1:1">
      <c r="A1611" s="172"/>
    </row>
    <row r="1612" spans="1:1">
      <c r="A1612" s="172"/>
    </row>
    <row r="1613" spans="1:1">
      <c r="A1613" s="172"/>
    </row>
    <row r="1614" spans="1:1">
      <c r="A1614" s="172"/>
    </row>
    <row r="1615" spans="1:1">
      <c r="A1615" s="172"/>
    </row>
    <row r="1616" spans="1:1">
      <c r="A1616" s="172"/>
    </row>
    <row r="1617" spans="1:1">
      <c r="A1617" s="172"/>
    </row>
    <row r="1618" spans="1:1">
      <c r="A1618" s="172"/>
    </row>
    <row r="1619" spans="1:1">
      <c r="A1619" s="172"/>
    </row>
    <row r="1620" spans="1:1">
      <c r="A1620" s="172"/>
    </row>
    <row r="1621" spans="1:1">
      <c r="A1621" s="172"/>
    </row>
    <row r="1622" spans="1:1">
      <c r="A1622" s="172"/>
    </row>
    <row r="1623" spans="1:1">
      <c r="A1623" s="172"/>
    </row>
    <row r="1624" spans="1:1">
      <c r="A1624" s="172"/>
    </row>
    <row r="1625" spans="1:1">
      <c r="A1625" s="172"/>
    </row>
    <row r="1626" spans="1:1">
      <c r="A1626" s="172"/>
    </row>
    <row r="1627" spans="1:1">
      <c r="A1627" s="172"/>
    </row>
    <row r="1628" spans="1:1">
      <c r="A1628" s="172"/>
    </row>
    <row r="1629" spans="1:1">
      <c r="A1629" s="172"/>
    </row>
    <row r="1630" spans="1:1">
      <c r="A1630" s="172"/>
    </row>
    <row r="1631" spans="1:1">
      <c r="A1631" s="172"/>
    </row>
    <row r="1632" spans="1:1">
      <c r="A1632" s="172"/>
    </row>
    <row r="1633" spans="1:1">
      <c r="A1633" s="172"/>
    </row>
    <row r="1634" spans="1:1">
      <c r="A1634" s="172"/>
    </row>
    <row r="1635" spans="1:1">
      <c r="A1635" s="172"/>
    </row>
    <row r="1636" spans="1:1">
      <c r="A1636" s="172"/>
    </row>
    <row r="1637" spans="1:1">
      <c r="A1637" s="172"/>
    </row>
    <row r="1638" spans="1:1">
      <c r="A1638" s="172"/>
    </row>
    <row r="1639" spans="1:1">
      <c r="A1639" s="172"/>
    </row>
    <row r="1640" spans="1:1">
      <c r="A1640" s="172"/>
    </row>
    <row r="1641" spans="1:1">
      <c r="A1641" s="172"/>
    </row>
    <row r="1642" spans="1:1">
      <c r="A1642" s="172"/>
    </row>
    <row r="1643" spans="1:1">
      <c r="A1643" s="172"/>
    </row>
    <row r="1644" spans="1:1">
      <c r="A1644" s="172"/>
    </row>
    <row r="1645" spans="1:1">
      <c r="A1645" s="172"/>
    </row>
    <row r="1646" spans="1:1">
      <c r="A1646" s="172"/>
    </row>
    <row r="1647" spans="1:1">
      <c r="A1647" s="172"/>
    </row>
    <row r="1648" spans="1:1">
      <c r="A1648" s="172"/>
    </row>
    <row r="1649" spans="1:1">
      <c r="A1649" s="172"/>
    </row>
    <row r="1650" spans="1:1">
      <c r="A1650" s="172"/>
    </row>
    <row r="1651" spans="1:1">
      <c r="A1651" s="172"/>
    </row>
    <row r="1652" spans="1:1">
      <c r="A1652" s="172"/>
    </row>
    <row r="1653" spans="1:1">
      <c r="A1653" s="172"/>
    </row>
    <row r="1654" spans="1:1">
      <c r="A1654" s="172"/>
    </row>
    <row r="1655" spans="1:1">
      <c r="A1655" s="172"/>
    </row>
    <row r="1656" spans="1:1">
      <c r="A1656" s="172"/>
    </row>
    <row r="1657" spans="1:1">
      <c r="A1657" s="172"/>
    </row>
    <row r="1658" spans="1:1">
      <c r="A1658" s="172"/>
    </row>
    <row r="1659" spans="1:1">
      <c r="A1659" s="172"/>
    </row>
    <row r="1660" spans="1:1">
      <c r="A1660" s="172"/>
    </row>
    <row r="1661" spans="1:1">
      <c r="A1661" s="172"/>
    </row>
    <row r="1662" spans="1:1">
      <c r="A1662" s="172"/>
    </row>
    <row r="1663" spans="1:1">
      <c r="A1663" s="172"/>
    </row>
    <row r="1664" spans="1:1">
      <c r="A1664" s="172"/>
    </row>
    <row r="1665" spans="1:1">
      <c r="A1665" s="172"/>
    </row>
    <row r="1666" spans="1:1">
      <c r="A1666" s="172"/>
    </row>
    <row r="1667" spans="1:1">
      <c r="A1667" s="172"/>
    </row>
    <row r="1668" spans="1:1">
      <c r="A1668" s="172"/>
    </row>
    <row r="1669" spans="1:1">
      <c r="A1669" s="172"/>
    </row>
    <row r="1670" spans="1:1">
      <c r="A1670" s="172"/>
    </row>
    <row r="1671" spans="1:1">
      <c r="A1671" s="172"/>
    </row>
    <row r="1672" spans="1:1">
      <c r="A1672" s="172"/>
    </row>
    <row r="1673" spans="1:1">
      <c r="A1673" s="172"/>
    </row>
    <row r="1674" spans="1:1">
      <c r="A1674" s="172"/>
    </row>
    <row r="1675" spans="1:1">
      <c r="A1675" s="172"/>
    </row>
    <row r="1676" spans="1:1">
      <c r="A1676" s="172"/>
    </row>
    <row r="1677" spans="1:1">
      <c r="A1677" s="172"/>
    </row>
    <row r="1678" spans="1:1">
      <c r="A1678" s="172"/>
    </row>
    <row r="1679" spans="1:1">
      <c r="A1679" s="172"/>
    </row>
    <row r="1680" spans="1:1">
      <c r="A1680" s="172"/>
    </row>
    <row r="1681" spans="1:1">
      <c r="A1681" s="172"/>
    </row>
    <row r="1682" spans="1:1">
      <c r="A1682" s="172"/>
    </row>
    <row r="1683" spans="1:1">
      <c r="A1683" s="172"/>
    </row>
    <row r="1684" spans="1:1">
      <c r="A1684" s="172"/>
    </row>
    <row r="1685" spans="1:1">
      <c r="A1685" s="172"/>
    </row>
    <row r="1686" spans="1:1">
      <c r="A1686" s="172"/>
    </row>
    <row r="1687" spans="1:1">
      <c r="A1687" s="172"/>
    </row>
    <row r="1688" spans="1:1">
      <c r="A1688" s="172"/>
    </row>
    <row r="1689" spans="1:1">
      <c r="A1689" s="172"/>
    </row>
    <row r="1690" spans="1:1">
      <c r="A1690" s="172"/>
    </row>
    <row r="1691" spans="1:1">
      <c r="A1691" s="172"/>
    </row>
    <row r="1692" spans="1:1">
      <c r="A1692" s="172"/>
    </row>
    <row r="1693" spans="1:1">
      <c r="A1693" s="172"/>
    </row>
    <row r="1694" spans="1:1">
      <c r="A1694" s="172"/>
    </row>
    <row r="1695" spans="1:1">
      <c r="A1695" s="172"/>
    </row>
    <row r="1696" spans="1:1">
      <c r="A1696" s="172"/>
    </row>
    <row r="1697" spans="1:1">
      <c r="A1697" s="172"/>
    </row>
    <row r="1698" spans="1:1">
      <c r="A1698" s="172"/>
    </row>
    <row r="1699" spans="1:1">
      <c r="A1699" s="172"/>
    </row>
    <row r="1700" spans="1:1">
      <c r="A1700" s="172"/>
    </row>
    <row r="1701" spans="1:1">
      <c r="A1701" s="172"/>
    </row>
    <row r="1702" spans="1:1">
      <c r="A1702" s="172"/>
    </row>
    <row r="1703" spans="1:1">
      <c r="A1703" s="172"/>
    </row>
    <row r="1704" spans="1:1">
      <c r="A1704" s="172"/>
    </row>
    <row r="1705" spans="1:1">
      <c r="A1705" s="172"/>
    </row>
    <row r="1706" spans="1:1">
      <c r="A1706" s="172"/>
    </row>
    <row r="1707" spans="1:1">
      <c r="A1707" s="172"/>
    </row>
    <row r="1708" spans="1:1">
      <c r="A1708" s="172"/>
    </row>
    <row r="1709" spans="1:1">
      <c r="A1709" s="172"/>
    </row>
    <row r="1710" spans="1:1">
      <c r="A1710" s="172"/>
    </row>
    <row r="1711" spans="1:1">
      <c r="A1711" s="172"/>
    </row>
    <row r="1712" spans="1:1">
      <c r="A1712" s="172"/>
    </row>
    <row r="1713" spans="1:1">
      <c r="A1713" s="172"/>
    </row>
    <row r="1714" spans="1:1">
      <c r="A1714" s="172"/>
    </row>
    <row r="1715" spans="1:1">
      <c r="A1715" s="172"/>
    </row>
    <row r="1716" spans="1:1">
      <c r="A1716" s="172"/>
    </row>
    <row r="1717" spans="1:1">
      <c r="A1717" s="172"/>
    </row>
    <row r="1718" spans="1:1">
      <c r="A1718" s="172"/>
    </row>
    <row r="1719" spans="1:1">
      <c r="A1719" s="172"/>
    </row>
    <row r="1720" spans="1:1">
      <c r="A1720" s="172"/>
    </row>
    <row r="1721" spans="1:1">
      <c r="A1721" s="172"/>
    </row>
    <row r="1722" spans="1:1">
      <c r="A1722" s="172"/>
    </row>
    <row r="1723" spans="1:1">
      <c r="A1723" s="172"/>
    </row>
    <row r="1724" spans="1:1">
      <c r="A1724" s="172"/>
    </row>
    <row r="1725" spans="1:1">
      <c r="A1725" s="172"/>
    </row>
    <row r="1726" spans="1:1">
      <c r="A1726" s="172"/>
    </row>
    <row r="1727" spans="1:1">
      <c r="A1727" s="172"/>
    </row>
    <row r="1728" spans="1:1">
      <c r="A1728" s="172"/>
    </row>
    <row r="1729" spans="1:1">
      <c r="A1729" s="172"/>
    </row>
    <row r="1730" spans="1:1">
      <c r="A1730" s="172"/>
    </row>
    <row r="1731" spans="1:1">
      <c r="A1731" s="172"/>
    </row>
    <row r="1732" spans="1:1">
      <c r="A1732" s="172"/>
    </row>
    <row r="1733" spans="1:1">
      <c r="A1733" s="172"/>
    </row>
    <row r="1734" spans="1:1">
      <c r="A1734" s="172"/>
    </row>
    <row r="1735" spans="1:1">
      <c r="A1735" s="172"/>
    </row>
    <row r="1736" spans="1:1">
      <c r="A1736" s="172"/>
    </row>
    <row r="1737" spans="1:1">
      <c r="A1737" s="172"/>
    </row>
    <row r="1738" spans="1:1">
      <c r="A1738" s="172"/>
    </row>
    <row r="1739" spans="1:1">
      <c r="A1739" s="172"/>
    </row>
    <row r="1740" spans="1:1">
      <c r="A1740" s="172"/>
    </row>
    <row r="1741" spans="1:1">
      <c r="A1741" s="172"/>
    </row>
    <row r="1742" spans="1:1">
      <c r="A1742" s="172"/>
    </row>
    <row r="1743" spans="1:1">
      <c r="A1743" s="172"/>
    </row>
    <row r="1744" spans="1:1">
      <c r="A1744" s="172"/>
    </row>
    <row r="1745" spans="1:1">
      <c r="A1745" s="172"/>
    </row>
    <row r="1746" spans="1:1">
      <c r="A1746" s="172"/>
    </row>
    <row r="1747" spans="1:1">
      <c r="A1747" s="172"/>
    </row>
    <row r="1748" spans="1:1">
      <c r="A1748" s="172"/>
    </row>
    <row r="1749" spans="1:1">
      <c r="A1749" s="172"/>
    </row>
    <row r="1750" spans="1:1">
      <c r="A1750" s="172"/>
    </row>
    <row r="1751" spans="1:1">
      <c r="A1751" s="172"/>
    </row>
    <row r="1752" spans="1:1">
      <c r="A1752" s="172"/>
    </row>
    <row r="1753" spans="1:1">
      <c r="A1753" s="172"/>
    </row>
    <row r="1754" spans="1:1">
      <c r="A1754" s="172"/>
    </row>
    <row r="1755" spans="1:1">
      <c r="A1755" s="172"/>
    </row>
    <row r="1756" spans="1:1">
      <c r="A1756" s="172"/>
    </row>
    <row r="1757" spans="1:1">
      <c r="A1757" s="172"/>
    </row>
    <row r="1758" spans="1:1">
      <c r="A1758" s="172"/>
    </row>
    <row r="1759" spans="1:1">
      <c r="A1759" s="172"/>
    </row>
    <row r="1760" spans="1:1">
      <c r="A1760" s="172"/>
    </row>
    <row r="1761" spans="1:1">
      <c r="A1761" s="172"/>
    </row>
    <row r="1762" spans="1:1">
      <c r="A1762" s="172"/>
    </row>
    <row r="1763" spans="1:1">
      <c r="A1763" s="172"/>
    </row>
    <row r="1764" spans="1:1">
      <c r="A1764" s="172"/>
    </row>
    <row r="1765" spans="1:1">
      <c r="A1765" s="172"/>
    </row>
    <row r="1766" spans="1:1">
      <c r="A1766" s="172"/>
    </row>
    <row r="1767" spans="1:1">
      <c r="A1767" s="172"/>
    </row>
    <row r="1768" spans="1:1">
      <c r="A1768" s="172"/>
    </row>
    <row r="1769" spans="1:1">
      <c r="A1769" s="172"/>
    </row>
    <row r="1770" spans="1:1">
      <c r="A1770" s="172"/>
    </row>
    <row r="1771" spans="1:1">
      <c r="A1771" s="172"/>
    </row>
    <row r="1772" spans="1:1">
      <c r="A1772" s="172"/>
    </row>
    <row r="1773" spans="1:1">
      <c r="A1773" s="172"/>
    </row>
    <row r="1774" spans="1:1">
      <c r="A1774" s="172"/>
    </row>
    <row r="1775" spans="1:1">
      <c r="A1775" s="172"/>
    </row>
    <row r="1776" spans="1:1">
      <c r="A1776" s="172"/>
    </row>
    <row r="1777" spans="1:1">
      <c r="A1777" s="172"/>
    </row>
    <row r="1778" spans="1:1">
      <c r="A1778" s="172"/>
    </row>
    <row r="1779" spans="1:1">
      <c r="A1779" s="172"/>
    </row>
    <row r="1780" spans="1:1">
      <c r="A1780" s="172"/>
    </row>
    <row r="1781" spans="1:1">
      <c r="A1781" s="172"/>
    </row>
    <row r="1782" spans="1:1">
      <c r="A1782" s="172"/>
    </row>
    <row r="1783" spans="1:1">
      <c r="A1783" s="172"/>
    </row>
    <row r="1784" spans="1:1">
      <c r="A1784" s="172"/>
    </row>
    <row r="1785" spans="1:1">
      <c r="A1785" s="172"/>
    </row>
    <row r="1786" spans="1:1">
      <c r="A1786" s="172"/>
    </row>
    <row r="1787" spans="1:1">
      <c r="A1787" s="172"/>
    </row>
    <row r="1788" spans="1:1">
      <c r="A1788" s="172"/>
    </row>
    <row r="1789" spans="1:1">
      <c r="A1789" s="172"/>
    </row>
    <row r="1790" spans="1:1">
      <c r="A1790" s="172"/>
    </row>
    <row r="1791" spans="1:1">
      <c r="A1791" s="172"/>
    </row>
    <row r="1792" spans="1:1">
      <c r="A1792" s="172"/>
    </row>
    <row r="1793" spans="1:1">
      <c r="A1793" s="172"/>
    </row>
    <row r="1794" spans="1:1">
      <c r="A1794" s="172"/>
    </row>
    <row r="1795" spans="1:1">
      <c r="A1795" s="172"/>
    </row>
    <row r="1796" spans="1:1">
      <c r="A1796" s="172"/>
    </row>
    <row r="1797" spans="1:1">
      <c r="A1797" s="172"/>
    </row>
    <row r="1798" spans="1:1">
      <c r="A1798" s="172"/>
    </row>
    <row r="1799" spans="1:1">
      <c r="A1799" s="172"/>
    </row>
    <row r="1800" spans="1:1">
      <c r="A1800" s="172"/>
    </row>
    <row r="1801" spans="1:1">
      <c r="A1801" s="172"/>
    </row>
    <row r="1802" spans="1:1">
      <c r="A1802" s="172"/>
    </row>
    <row r="1803" spans="1:1">
      <c r="A1803" s="172"/>
    </row>
    <row r="1804" spans="1:1">
      <c r="A1804" s="172"/>
    </row>
    <row r="1805" spans="1:1">
      <c r="A1805" s="172"/>
    </row>
    <row r="1806" spans="1:1">
      <c r="A1806" s="172"/>
    </row>
    <row r="1807" spans="1:1">
      <c r="A1807" s="172"/>
    </row>
    <row r="1808" spans="1:1">
      <c r="A1808" s="172"/>
    </row>
    <row r="1809" spans="1:1">
      <c r="A1809" s="172"/>
    </row>
    <row r="1810" spans="1:1">
      <c r="A1810" s="172"/>
    </row>
    <row r="1811" spans="1:1">
      <c r="A1811" s="172"/>
    </row>
    <row r="1812" spans="1:1">
      <c r="A1812" s="172"/>
    </row>
    <row r="1813" spans="1:1">
      <c r="A1813" s="172"/>
    </row>
    <row r="1814" spans="1:1">
      <c r="A1814" s="172"/>
    </row>
    <row r="1815" spans="1:1">
      <c r="A1815" s="172"/>
    </row>
    <row r="1816" spans="1:1">
      <c r="A1816" s="172"/>
    </row>
    <row r="1817" spans="1:1">
      <c r="A1817" s="172"/>
    </row>
    <row r="1818" spans="1:1">
      <c r="A1818" s="172"/>
    </row>
    <row r="1819" spans="1:1">
      <c r="A1819" s="172"/>
    </row>
    <row r="1820" spans="1:1">
      <c r="A1820" s="172"/>
    </row>
    <row r="1821" spans="1:1">
      <c r="A1821" s="172"/>
    </row>
    <row r="1822" spans="1:1">
      <c r="A1822" s="172"/>
    </row>
    <row r="1823" spans="1:1">
      <c r="A1823" s="172"/>
    </row>
    <row r="1824" spans="1:1">
      <c r="A1824" s="172"/>
    </row>
    <row r="1825" spans="1:1">
      <c r="A1825" s="172"/>
    </row>
    <row r="1826" spans="1:1">
      <c r="A1826" s="172"/>
    </row>
    <row r="1827" spans="1:1">
      <c r="A1827" s="172"/>
    </row>
    <row r="1828" spans="1:1">
      <c r="A1828" s="172"/>
    </row>
    <row r="1829" spans="1:1">
      <c r="A1829" s="172"/>
    </row>
    <row r="1830" spans="1:1">
      <c r="A1830" s="172"/>
    </row>
    <row r="1831" spans="1:1">
      <c r="A1831" s="172"/>
    </row>
    <row r="1832" spans="1:1">
      <c r="A1832" s="172"/>
    </row>
    <row r="1833" spans="1:1">
      <c r="A1833" s="172"/>
    </row>
    <row r="1834" spans="1:1">
      <c r="A1834" s="172"/>
    </row>
    <row r="1835" spans="1:1">
      <c r="A1835" s="172"/>
    </row>
    <row r="1836" spans="1:1">
      <c r="A1836" s="172"/>
    </row>
    <row r="1837" spans="1:1">
      <c r="A1837" s="172"/>
    </row>
    <row r="1838" spans="1:1">
      <c r="A1838" s="172"/>
    </row>
    <row r="1839" spans="1:1">
      <c r="A1839" s="172"/>
    </row>
    <row r="1840" spans="1:1">
      <c r="A1840" s="172"/>
    </row>
    <row r="1841" spans="1:1">
      <c r="A1841" s="172"/>
    </row>
    <row r="1842" spans="1:1">
      <c r="A1842" s="172"/>
    </row>
    <row r="1843" spans="1:1">
      <c r="A1843" s="172"/>
    </row>
    <row r="1844" spans="1:1">
      <c r="A1844" s="172"/>
    </row>
    <row r="1845" spans="1:1">
      <c r="A1845" s="172"/>
    </row>
    <row r="1846" spans="1:1">
      <c r="A1846" s="172"/>
    </row>
    <row r="1847" spans="1:1">
      <c r="A1847" s="172"/>
    </row>
    <row r="1848" spans="1:1">
      <c r="A1848" s="172"/>
    </row>
    <row r="1849" spans="1:1">
      <c r="A1849" s="172"/>
    </row>
    <row r="1850" spans="1:1">
      <c r="A1850" s="172"/>
    </row>
    <row r="1851" spans="1:1">
      <c r="A1851" s="172"/>
    </row>
    <row r="1852" spans="1:1">
      <c r="A1852" s="172"/>
    </row>
    <row r="1853" spans="1:1">
      <c r="A1853" s="172"/>
    </row>
    <row r="1854" spans="1:1">
      <c r="A1854" s="172"/>
    </row>
    <row r="1855" spans="1:1">
      <c r="A1855" s="172"/>
    </row>
    <row r="1856" spans="1:1">
      <c r="A1856" s="172"/>
    </row>
    <row r="1857" spans="1:1">
      <c r="A1857" s="172"/>
    </row>
    <row r="1858" spans="1:1">
      <c r="A1858" s="172"/>
    </row>
    <row r="1859" spans="1:1">
      <c r="A1859" s="172"/>
    </row>
    <row r="1860" spans="1:1">
      <c r="A1860" s="172"/>
    </row>
    <row r="1861" spans="1:1">
      <c r="A1861" s="172"/>
    </row>
    <row r="1862" spans="1:1">
      <c r="A1862" s="172"/>
    </row>
    <row r="1863" spans="1:1">
      <c r="A1863" s="172"/>
    </row>
    <row r="1864" spans="1:1">
      <c r="A1864" s="172"/>
    </row>
    <row r="1865" spans="1:1">
      <c r="A1865" s="172"/>
    </row>
    <row r="1866" spans="1:1">
      <c r="A1866" s="172"/>
    </row>
    <row r="1867" spans="1:1">
      <c r="A1867" s="172"/>
    </row>
    <row r="1868" spans="1:1">
      <c r="A1868" s="172"/>
    </row>
    <row r="1869" spans="1:1">
      <c r="A1869" s="172"/>
    </row>
    <row r="1870" spans="1:1">
      <c r="A1870" s="172"/>
    </row>
    <row r="1871" spans="1:1">
      <c r="A1871" s="172"/>
    </row>
    <row r="1872" spans="1:1">
      <c r="A1872" s="172"/>
    </row>
    <row r="1873" spans="1:1">
      <c r="A1873" s="172"/>
    </row>
    <row r="1874" spans="1:1">
      <c r="A1874" s="172"/>
    </row>
    <row r="1875" spans="1:1">
      <c r="A1875" s="172"/>
    </row>
    <row r="1876" spans="1:1">
      <c r="A1876" s="172"/>
    </row>
    <row r="1877" spans="1:1">
      <c r="A1877" s="172"/>
    </row>
    <row r="1878" spans="1:1">
      <c r="A1878" s="172"/>
    </row>
    <row r="1879" spans="1:1">
      <c r="A1879" s="172"/>
    </row>
    <row r="1880" spans="1:1">
      <c r="A1880" s="172"/>
    </row>
    <row r="1881" spans="1:1">
      <c r="A1881" s="172"/>
    </row>
    <row r="1882" spans="1:1">
      <c r="A1882" s="172"/>
    </row>
    <row r="1883" spans="1:1">
      <c r="A1883" s="172"/>
    </row>
    <row r="1884" spans="1:1">
      <c r="A1884" s="172"/>
    </row>
    <row r="1885" spans="1:1">
      <c r="A1885" s="172"/>
    </row>
    <row r="1886" spans="1:1">
      <c r="A1886" s="172"/>
    </row>
    <row r="1887" spans="1:1">
      <c r="A1887" s="172"/>
    </row>
    <row r="1888" spans="1:1">
      <c r="A1888" s="172"/>
    </row>
    <row r="1889" spans="1:1">
      <c r="A1889" s="172"/>
    </row>
    <row r="1890" spans="1:1">
      <c r="A1890" s="172"/>
    </row>
    <row r="1891" spans="1:1">
      <c r="A1891" s="172"/>
    </row>
    <row r="1892" spans="1:1">
      <c r="A1892" s="172"/>
    </row>
    <row r="1893" spans="1:1">
      <c r="A1893" s="172"/>
    </row>
    <row r="1894" spans="1:1">
      <c r="A1894" s="172"/>
    </row>
    <row r="1895" spans="1:1">
      <c r="A1895" s="172"/>
    </row>
    <row r="1896" spans="1:1">
      <c r="A1896" s="172"/>
    </row>
    <row r="1897" spans="1:1">
      <c r="A1897" s="172"/>
    </row>
    <row r="1898" spans="1:1">
      <c r="A1898" s="172"/>
    </row>
    <row r="1899" spans="1:1">
      <c r="A1899" s="172"/>
    </row>
    <row r="1900" spans="1:1">
      <c r="A1900" s="172"/>
    </row>
    <row r="1901" spans="1:1">
      <c r="A1901" s="172"/>
    </row>
    <row r="1902" spans="1:1">
      <c r="A1902" s="172"/>
    </row>
    <row r="1903" spans="1:1">
      <c r="A1903" s="172"/>
    </row>
    <row r="1904" spans="1:1">
      <c r="A1904" s="172"/>
    </row>
    <row r="1905" spans="1:1">
      <c r="A1905" s="172"/>
    </row>
    <row r="1906" spans="1:1">
      <c r="A1906" s="172"/>
    </row>
    <row r="1907" spans="1:1">
      <c r="A1907" s="172"/>
    </row>
    <row r="1908" spans="1:1">
      <c r="A1908" s="172"/>
    </row>
    <row r="1909" spans="1:1">
      <c r="A1909" s="172"/>
    </row>
    <row r="1910" spans="1:1">
      <c r="A1910" s="172"/>
    </row>
    <row r="1911" spans="1:1">
      <c r="A1911" s="172"/>
    </row>
    <row r="1912" spans="1:1">
      <c r="A1912" s="172"/>
    </row>
    <row r="1913" spans="1:1">
      <c r="A1913" s="172"/>
    </row>
    <row r="1914" spans="1:1">
      <c r="A1914" s="172"/>
    </row>
    <row r="1915" spans="1:1">
      <c r="A1915" s="172"/>
    </row>
    <row r="1916" spans="1:1">
      <c r="A1916" s="172"/>
    </row>
    <row r="1917" spans="1:1">
      <c r="A1917" s="172"/>
    </row>
    <row r="1918" spans="1:1">
      <c r="A1918" s="172"/>
    </row>
    <row r="1919" spans="1:1">
      <c r="A1919" s="172"/>
    </row>
    <row r="1920" spans="1:1">
      <c r="A1920" s="172"/>
    </row>
    <row r="1921" spans="1:1">
      <c r="A1921" s="172"/>
    </row>
    <row r="1922" spans="1:1">
      <c r="A1922" s="172"/>
    </row>
    <row r="1923" spans="1:1">
      <c r="A1923" s="172"/>
    </row>
    <row r="1924" spans="1:1">
      <c r="A1924" s="172"/>
    </row>
    <row r="1925" spans="1:1">
      <c r="A1925" s="172"/>
    </row>
    <row r="1926" spans="1:1">
      <c r="A1926" s="172"/>
    </row>
    <row r="1927" spans="1:1">
      <c r="A1927" s="172"/>
    </row>
    <row r="1928" spans="1:1">
      <c r="A1928" s="172"/>
    </row>
    <row r="1929" spans="1:1">
      <c r="A1929" s="172"/>
    </row>
    <row r="1930" spans="1:1">
      <c r="A1930" s="172"/>
    </row>
    <row r="1931" spans="1:1">
      <c r="A1931" s="172"/>
    </row>
    <row r="1932" spans="1:1">
      <c r="A1932" s="172"/>
    </row>
    <row r="1933" spans="1:1">
      <c r="A1933" s="172"/>
    </row>
    <row r="1934" spans="1:1">
      <c r="A1934" s="172"/>
    </row>
    <row r="1935" spans="1:1">
      <c r="A1935" s="172"/>
    </row>
    <row r="1936" spans="1:1">
      <c r="A1936" s="172"/>
    </row>
    <row r="1937" spans="1:1">
      <c r="A1937" s="172"/>
    </row>
    <row r="1938" spans="1:1">
      <c r="A1938" s="172"/>
    </row>
    <row r="1939" spans="1:1">
      <c r="A1939" s="172"/>
    </row>
    <row r="1940" spans="1:1">
      <c r="A1940" s="172"/>
    </row>
    <row r="1941" spans="1:1">
      <c r="A1941" s="172"/>
    </row>
    <row r="1942" spans="1:1">
      <c r="A1942" s="172"/>
    </row>
    <row r="1943" spans="1:1">
      <c r="A1943" s="172"/>
    </row>
    <row r="1944" spans="1:1">
      <c r="A1944" s="172"/>
    </row>
    <row r="1945" spans="1:1">
      <c r="A1945" s="172"/>
    </row>
    <row r="1946" spans="1:1">
      <c r="A1946" s="172"/>
    </row>
    <row r="1947" spans="1:1">
      <c r="A1947" s="172"/>
    </row>
    <row r="1948" spans="1:1">
      <c r="A1948" s="172"/>
    </row>
    <row r="1949" spans="1:1">
      <c r="A1949" s="172"/>
    </row>
    <row r="1950" spans="1:1">
      <c r="A1950" s="172"/>
    </row>
    <row r="1951" spans="1:1">
      <c r="A1951" s="172"/>
    </row>
    <row r="1952" spans="1:1">
      <c r="A1952" s="172"/>
    </row>
    <row r="1953" spans="1:1">
      <c r="A1953" s="172"/>
    </row>
    <row r="1954" spans="1:1">
      <c r="A1954" s="172"/>
    </row>
    <row r="1955" spans="1:1">
      <c r="A1955" s="172"/>
    </row>
    <row r="1956" spans="1:1">
      <c r="A1956" s="172"/>
    </row>
    <row r="1957" spans="1:1">
      <c r="A1957" s="172"/>
    </row>
    <row r="1958" spans="1:1">
      <c r="A1958" s="172"/>
    </row>
    <row r="1959" spans="1:1">
      <c r="A1959" s="172"/>
    </row>
    <row r="1960" spans="1:1">
      <c r="A1960" s="172"/>
    </row>
    <row r="1961" spans="1:1">
      <c r="A1961" s="172"/>
    </row>
    <row r="1962" spans="1:1">
      <c r="A1962" s="172"/>
    </row>
    <row r="1963" spans="1:1">
      <c r="A1963" s="172"/>
    </row>
    <row r="1964" spans="1:1">
      <c r="A1964" s="172"/>
    </row>
    <row r="1965" spans="1:1">
      <c r="A1965" s="172"/>
    </row>
    <row r="1966" spans="1:1">
      <c r="A1966" s="172"/>
    </row>
    <row r="1967" spans="1:1">
      <c r="A1967" s="172"/>
    </row>
    <row r="1968" spans="1:1">
      <c r="A1968" s="172"/>
    </row>
    <row r="1969" spans="1:1">
      <c r="A1969" s="172"/>
    </row>
    <row r="1970" spans="1:1">
      <c r="A1970" s="172"/>
    </row>
    <row r="1971" spans="1:1">
      <c r="A1971" s="172"/>
    </row>
    <row r="1972" spans="1:1">
      <c r="A1972" s="172"/>
    </row>
    <row r="1973" spans="1:1">
      <c r="A1973" s="172"/>
    </row>
    <row r="1974" spans="1:1">
      <c r="A1974" s="172"/>
    </row>
    <row r="1975" spans="1:1">
      <c r="A1975" s="172"/>
    </row>
    <row r="1976" spans="1:1">
      <c r="A1976" s="172"/>
    </row>
    <row r="1977" spans="1:1">
      <c r="A1977" s="172"/>
    </row>
    <row r="1978" spans="1:1">
      <c r="A1978" s="172"/>
    </row>
    <row r="1979" spans="1:1">
      <c r="A1979" s="172"/>
    </row>
    <row r="1980" spans="1:1">
      <c r="A1980" s="172"/>
    </row>
    <row r="1981" spans="1:1">
      <c r="A1981" s="172"/>
    </row>
    <row r="1982" spans="1:1">
      <c r="A1982" s="172"/>
    </row>
    <row r="1983" spans="1:1">
      <c r="A1983" s="172"/>
    </row>
    <row r="1984" spans="1:1">
      <c r="A1984" s="172"/>
    </row>
    <row r="1985" spans="1:1">
      <c r="A1985" s="172"/>
    </row>
    <row r="1986" spans="1:1">
      <c r="A1986" s="172"/>
    </row>
    <row r="1987" spans="1:1">
      <c r="A1987" s="172"/>
    </row>
    <row r="1988" spans="1:1">
      <c r="A1988" s="172"/>
    </row>
    <row r="1989" spans="1:1">
      <c r="A1989" s="172"/>
    </row>
    <row r="1990" spans="1:1">
      <c r="A1990" s="172"/>
    </row>
    <row r="1991" spans="1:1">
      <c r="A1991" s="172"/>
    </row>
    <row r="1992" spans="1:1">
      <c r="A1992" s="172"/>
    </row>
    <row r="1993" spans="1:1">
      <c r="A1993" s="172"/>
    </row>
    <row r="1994" spans="1:1">
      <c r="A1994" s="172"/>
    </row>
    <row r="1995" spans="1:1">
      <c r="A1995" s="172"/>
    </row>
    <row r="1996" spans="1:1">
      <c r="A1996" s="172"/>
    </row>
    <row r="1997" spans="1:1">
      <c r="A1997" s="172"/>
    </row>
    <row r="1998" spans="1:1">
      <c r="A1998" s="172"/>
    </row>
    <row r="1999" spans="1:1">
      <c r="A1999" s="172"/>
    </row>
    <row r="2000" spans="1:1">
      <c r="A2000" s="172"/>
    </row>
    <row r="2001" spans="1:1">
      <c r="A2001" s="172"/>
    </row>
    <row r="2002" spans="1:1">
      <c r="A2002" s="172"/>
    </row>
    <row r="2003" spans="1:1">
      <c r="A2003" s="172"/>
    </row>
    <row r="2004" spans="1:1">
      <c r="A2004" s="172"/>
    </row>
    <row r="2005" spans="1:1">
      <c r="A2005" s="172"/>
    </row>
    <row r="2006" spans="1:1">
      <c r="A2006" s="172"/>
    </row>
    <row r="2007" spans="1:1">
      <c r="A2007" s="172"/>
    </row>
    <row r="2008" spans="1:1">
      <c r="A2008" s="172"/>
    </row>
    <row r="2009" spans="1:1">
      <c r="A2009" s="172"/>
    </row>
    <row r="2010" spans="1:1">
      <c r="A2010" s="172"/>
    </row>
    <row r="2011" spans="1:1">
      <c r="A2011" s="172"/>
    </row>
    <row r="2012" spans="1:1">
      <c r="A2012" s="172"/>
    </row>
    <row r="2013" spans="1:1">
      <c r="A2013" s="172"/>
    </row>
    <row r="2014" spans="1:1">
      <c r="A2014" s="172"/>
    </row>
    <row r="2015" spans="1:1">
      <c r="A2015" s="172"/>
    </row>
    <row r="2016" spans="1:1">
      <c r="A2016" s="172"/>
    </row>
    <row r="2017" spans="1:1">
      <c r="A2017" s="172"/>
    </row>
    <row r="2018" spans="1:1">
      <c r="A2018" s="172"/>
    </row>
    <row r="2019" spans="1:1">
      <c r="A2019" s="172"/>
    </row>
    <row r="2020" spans="1:1">
      <c r="A2020" s="172"/>
    </row>
    <row r="2021" spans="1:1">
      <c r="A2021" s="172"/>
    </row>
    <row r="2022" spans="1:1">
      <c r="A2022" s="172"/>
    </row>
    <row r="2023" spans="1:1">
      <c r="A2023" s="172"/>
    </row>
    <row r="2024" spans="1:1">
      <c r="A2024" s="172"/>
    </row>
    <row r="2025" spans="1:1">
      <c r="A2025" s="172"/>
    </row>
    <row r="2026" spans="1:1">
      <c r="A2026" s="172"/>
    </row>
    <row r="2027" spans="1:1">
      <c r="A2027" s="172"/>
    </row>
    <row r="2028" spans="1:1">
      <c r="A2028" s="172"/>
    </row>
    <row r="2029" spans="1:1">
      <c r="A2029" s="172"/>
    </row>
    <row r="2030" spans="1:1">
      <c r="A2030" s="172"/>
    </row>
    <row r="2031" spans="1:1">
      <c r="A2031" s="172"/>
    </row>
    <row r="2032" spans="1:1">
      <c r="A2032" s="172"/>
    </row>
    <row r="2033" spans="1:1">
      <c r="A2033" s="172"/>
    </row>
    <row r="2034" spans="1:1">
      <c r="A2034" s="172"/>
    </row>
    <row r="2035" spans="1:1">
      <c r="A2035" s="172"/>
    </row>
    <row r="2036" spans="1:1">
      <c r="A2036" s="172"/>
    </row>
    <row r="2037" spans="1:1">
      <c r="A2037" s="172"/>
    </row>
    <row r="2038" spans="1:1">
      <c r="A2038" s="172"/>
    </row>
    <row r="2039" spans="1:1">
      <c r="A2039" s="172"/>
    </row>
    <row r="2040" spans="1:1">
      <c r="A2040" s="172"/>
    </row>
    <row r="2041" spans="1:1">
      <c r="A2041" s="172"/>
    </row>
    <row r="2042" spans="1:1">
      <c r="A2042" s="172"/>
    </row>
    <row r="2043" spans="1:1">
      <c r="A2043" s="172"/>
    </row>
    <row r="2044" spans="1:1">
      <c r="A2044" s="172"/>
    </row>
    <row r="2045" spans="1:1">
      <c r="A2045" s="172"/>
    </row>
    <row r="2046" spans="1:1">
      <c r="A2046" s="172"/>
    </row>
    <row r="2047" spans="1:1">
      <c r="A2047" s="172"/>
    </row>
    <row r="2048" spans="1:1">
      <c r="A2048" s="172"/>
    </row>
    <row r="2049" spans="1:1">
      <c r="A2049" s="172"/>
    </row>
    <row r="2050" spans="1:1">
      <c r="A2050" s="172"/>
    </row>
    <row r="2051" spans="1:1">
      <c r="A2051" s="172"/>
    </row>
    <row r="2052" spans="1:1">
      <c r="A2052" s="172"/>
    </row>
    <row r="2053" spans="1:1">
      <c r="A2053" s="172"/>
    </row>
    <row r="2054" spans="1:1">
      <c r="A2054" s="172"/>
    </row>
    <row r="2055" spans="1:1">
      <c r="A2055" s="172"/>
    </row>
    <row r="2056" spans="1:1">
      <c r="A2056" s="172"/>
    </row>
    <row r="2057" spans="1:1">
      <c r="A2057" s="172"/>
    </row>
    <row r="2058" spans="1:1">
      <c r="A2058" s="172"/>
    </row>
    <row r="2059" spans="1:1">
      <c r="A2059" s="172"/>
    </row>
    <row r="2060" spans="1:1">
      <c r="A2060" s="172"/>
    </row>
    <row r="2061" spans="1:1">
      <c r="A2061" s="172"/>
    </row>
    <row r="2062" spans="1:1">
      <c r="A2062" s="172"/>
    </row>
    <row r="2063" spans="1:1">
      <c r="A2063" s="172"/>
    </row>
    <row r="2064" spans="1:1">
      <c r="A2064" s="172"/>
    </row>
    <row r="2065" spans="1:1">
      <c r="A2065" s="172"/>
    </row>
    <row r="2066" spans="1:1">
      <c r="A2066" s="172"/>
    </row>
    <row r="2067" spans="1:1">
      <c r="A2067" s="172"/>
    </row>
    <row r="2068" spans="1:1">
      <c r="A2068" s="172"/>
    </row>
    <row r="2069" spans="1:1">
      <c r="A2069" s="172"/>
    </row>
    <row r="2070" spans="1:1">
      <c r="A2070" s="172"/>
    </row>
    <row r="2071" spans="1:1">
      <c r="A2071" s="172"/>
    </row>
    <row r="2072" spans="1:1">
      <c r="A2072" s="172"/>
    </row>
    <row r="2073" spans="1:1">
      <c r="A2073" s="172"/>
    </row>
    <row r="2074" spans="1:1">
      <c r="A2074" s="172"/>
    </row>
    <row r="2075" spans="1:1">
      <c r="A2075" s="172"/>
    </row>
    <row r="2076" spans="1:1">
      <c r="A2076" s="172"/>
    </row>
    <row r="2077" spans="1:1">
      <c r="A2077" s="172"/>
    </row>
    <row r="2078" spans="1:1">
      <c r="A2078" s="172"/>
    </row>
    <row r="2079" spans="1:1">
      <c r="A2079" s="172"/>
    </row>
    <row r="2080" spans="1:1">
      <c r="A2080" s="172"/>
    </row>
    <row r="2081" spans="1:1">
      <c r="A2081" s="172"/>
    </row>
    <row r="2082" spans="1:1">
      <c r="A2082" s="172"/>
    </row>
    <row r="2083" spans="1:1">
      <c r="A2083" s="172"/>
    </row>
    <row r="2084" spans="1:1">
      <c r="A2084" s="172"/>
    </row>
    <row r="2085" spans="1:1">
      <c r="A2085" s="172"/>
    </row>
    <row r="2086" spans="1:1">
      <c r="A2086" s="172"/>
    </row>
    <row r="2087" spans="1:1">
      <c r="A2087" s="172"/>
    </row>
    <row r="2088" spans="1:1">
      <c r="A2088" s="172"/>
    </row>
    <row r="2089" spans="1:1">
      <c r="A2089" s="172"/>
    </row>
    <row r="2090" spans="1:1">
      <c r="A2090" s="172"/>
    </row>
    <row r="2091" spans="1:1">
      <c r="A2091" s="172"/>
    </row>
    <row r="2092" spans="1:1">
      <c r="A2092" s="172"/>
    </row>
    <row r="2093" spans="1:1">
      <c r="A2093" s="172"/>
    </row>
    <row r="2094" spans="1:1">
      <c r="A2094" s="172"/>
    </row>
    <row r="2095" spans="1:1">
      <c r="A2095" s="172"/>
    </row>
    <row r="2096" spans="1:1">
      <c r="A2096" s="172"/>
    </row>
    <row r="2097" spans="1:1">
      <c r="A2097" s="172"/>
    </row>
    <row r="2098" spans="1:1">
      <c r="A2098" s="172"/>
    </row>
    <row r="2099" spans="1:1">
      <c r="A2099" s="172"/>
    </row>
    <row r="2100" spans="1:1">
      <c r="A2100" s="172"/>
    </row>
    <row r="2101" spans="1:1">
      <c r="A2101" s="172"/>
    </row>
    <row r="2102" spans="1:1">
      <c r="A2102" s="172"/>
    </row>
    <row r="2103" spans="1:1">
      <c r="A2103" s="172"/>
    </row>
    <row r="2104" spans="1:1">
      <c r="A2104" s="172"/>
    </row>
    <row r="2105" spans="1:1">
      <c r="A2105" s="172"/>
    </row>
    <row r="2106" spans="1:1">
      <c r="A2106" s="172"/>
    </row>
    <row r="2107" spans="1:1">
      <c r="A2107" s="172"/>
    </row>
    <row r="2108" spans="1:1">
      <c r="A2108" s="172"/>
    </row>
    <row r="2109" spans="1:1">
      <c r="A2109" s="172"/>
    </row>
    <row r="2110" spans="1:1">
      <c r="A2110" s="172"/>
    </row>
    <row r="2111" spans="1:1">
      <c r="A2111" s="172"/>
    </row>
    <row r="2112" spans="1:1">
      <c r="A2112" s="172"/>
    </row>
    <row r="2113" spans="1:1">
      <c r="A2113" s="172"/>
    </row>
    <row r="2114" spans="1:1">
      <c r="A2114" s="172"/>
    </row>
    <row r="2115" spans="1:1">
      <c r="A2115" s="172"/>
    </row>
    <row r="2116" spans="1:1">
      <c r="A2116" s="172"/>
    </row>
    <row r="2117" spans="1:1">
      <c r="A2117" s="172"/>
    </row>
    <row r="2118" spans="1:1">
      <c r="A2118" s="172"/>
    </row>
    <row r="2119" spans="1:1">
      <c r="A2119" s="172"/>
    </row>
    <row r="2120" spans="1:1">
      <c r="A2120" s="172"/>
    </row>
    <row r="2121" spans="1:1">
      <c r="A2121" s="172"/>
    </row>
    <row r="2122" spans="1:1">
      <c r="A2122" s="172"/>
    </row>
    <row r="2123" spans="1:1">
      <c r="A2123" s="172"/>
    </row>
    <row r="2124" spans="1:1">
      <c r="A2124" s="172"/>
    </row>
    <row r="2125" spans="1:1">
      <c r="A2125" s="172"/>
    </row>
    <row r="2126" spans="1:1">
      <c r="A2126" s="172"/>
    </row>
    <row r="2127" spans="1:1">
      <c r="A2127" s="172"/>
    </row>
    <row r="2128" spans="1:1">
      <c r="A2128" s="172"/>
    </row>
    <row r="2129" spans="1:1">
      <c r="A2129" s="172"/>
    </row>
    <row r="2130" spans="1:1">
      <c r="A2130" s="172"/>
    </row>
    <row r="2131" spans="1:1">
      <c r="A2131" s="172"/>
    </row>
    <row r="2132" spans="1:1">
      <c r="A2132" s="172"/>
    </row>
    <row r="2133" spans="1:1">
      <c r="A2133" s="172"/>
    </row>
    <row r="2134" spans="1:1">
      <c r="A2134" s="172"/>
    </row>
    <row r="2135" spans="1:1">
      <c r="A2135" s="172"/>
    </row>
    <row r="2136" spans="1:1">
      <c r="A2136" s="172"/>
    </row>
    <row r="2137" spans="1:1">
      <c r="A2137" s="172"/>
    </row>
    <row r="2138" spans="1:1">
      <c r="A2138" s="172"/>
    </row>
    <row r="2139" spans="1:1">
      <c r="A2139" s="172"/>
    </row>
    <row r="2140" spans="1:1">
      <c r="A2140" s="172"/>
    </row>
    <row r="2141" spans="1:1">
      <c r="A2141" s="172"/>
    </row>
    <row r="2142" spans="1:1">
      <c r="A2142" s="172"/>
    </row>
    <row r="2143" spans="1:1">
      <c r="A2143" s="172"/>
    </row>
    <row r="2144" spans="1:1">
      <c r="A2144" s="172"/>
    </row>
    <row r="2145" spans="1:1">
      <c r="A2145" s="172"/>
    </row>
    <row r="2146" spans="1:1">
      <c r="A2146" s="172"/>
    </row>
    <row r="2147" spans="1:1">
      <c r="A2147" s="172"/>
    </row>
    <row r="2148" spans="1:1">
      <c r="A2148" s="172"/>
    </row>
    <row r="2149" spans="1:1">
      <c r="A2149" s="172"/>
    </row>
    <row r="2150" spans="1:1">
      <c r="A2150" s="172"/>
    </row>
    <row r="2151" spans="1:1">
      <c r="A2151" s="172"/>
    </row>
    <row r="2152" spans="1:1">
      <c r="A2152" s="172"/>
    </row>
    <row r="2153" spans="1:1">
      <c r="A2153" s="172"/>
    </row>
    <row r="2154" spans="1:1">
      <c r="A2154" s="172"/>
    </row>
    <row r="2155" spans="1:1">
      <c r="A2155" s="172"/>
    </row>
    <row r="2156" spans="1:1">
      <c r="A2156" s="172"/>
    </row>
    <row r="2157" spans="1:1">
      <c r="A2157" s="172"/>
    </row>
    <row r="2158" spans="1:1">
      <c r="A2158" s="172"/>
    </row>
    <row r="2159" spans="1:1">
      <c r="A2159" s="172"/>
    </row>
    <row r="2160" spans="1:1">
      <c r="A2160" s="172"/>
    </row>
    <row r="2161" spans="1:1">
      <c r="A2161" s="172"/>
    </row>
    <row r="2162" spans="1:1">
      <c r="A2162" s="172"/>
    </row>
    <row r="2163" spans="1:1">
      <c r="A2163" s="172"/>
    </row>
    <row r="2164" spans="1:1">
      <c r="A2164" s="172"/>
    </row>
    <row r="2165" spans="1:1">
      <c r="A2165" s="172"/>
    </row>
    <row r="2166" spans="1:1">
      <c r="A2166" s="172"/>
    </row>
    <row r="2167" spans="1:1">
      <c r="A2167" s="172"/>
    </row>
    <row r="2168" spans="1:1">
      <c r="A2168" s="172"/>
    </row>
    <row r="2169" spans="1:1">
      <c r="A2169" s="172"/>
    </row>
    <row r="2170" spans="1:1">
      <c r="A2170" s="172"/>
    </row>
    <row r="2171" spans="1:1">
      <c r="A2171" s="172"/>
    </row>
    <row r="2172" spans="1:1">
      <c r="A2172" s="172"/>
    </row>
    <row r="2173" spans="1:1">
      <c r="A2173" s="172"/>
    </row>
    <row r="2174" spans="1:1">
      <c r="A2174" s="172"/>
    </row>
    <row r="2175" spans="1:1">
      <c r="A2175" s="172"/>
    </row>
    <row r="2176" spans="1:1">
      <c r="A2176" s="172"/>
    </row>
    <row r="2177" spans="1:1">
      <c r="A2177" s="172"/>
    </row>
    <row r="2178" spans="1:1">
      <c r="A2178" s="172"/>
    </row>
    <row r="2179" spans="1:1">
      <c r="A2179" s="172"/>
    </row>
    <row r="2180" spans="1:1">
      <c r="A2180" s="172"/>
    </row>
    <row r="2181" spans="1:1">
      <c r="A2181" s="172"/>
    </row>
    <row r="2182" spans="1:1">
      <c r="A2182" s="172"/>
    </row>
    <row r="2183" spans="1:1">
      <c r="A2183" s="172"/>
    </row>
    <row r="2184" spans="1:1">
      <c r="A2184" s="172"/>
    </row>
    <row r="2185" spans="1:1">
      <c r="A2185" s="172"/>
    </row>
    <row r="2186" spans="1:1">
      <c r="A2186" s="172"/>
    </row>
    <row r="2187" spans="1:1">
      <c r="A2187" s="172"/>
    </row>
    <row r="2188" spans="1:1">
      <c r="A2188" s="172"/>
    </row>
    <row r="2189" spans="1:1">
      <c r="A2189" s="172"/>
    </row>
    <row r="2190" spans="1:1">
      <c r="A2190" s="172"/>
    </row>
    <row r="2191" spans="1:1">
      <c r="A2191" s="172"/>
    </row>
    <row r="2192" spans="1:1">
      <c r="A2192" s="172"/>
    </row>
    <row r="2193" spans="1:1">
      <c r="A2193" s="172"/>
    </row>
    <row r="2194" spans="1:1">
      <c r="A2194" s="172"/>
    </row>
    <row r="2195" spans="1:1">
      <c r="A2195" s="172"/>
    </row>
    <row r="2196" spans="1:1">
      <c r="A2196" s="172"/>
    </row>
    <row r="2197" spans="1:1">
      <c r="A2197" s="172"/>
    </row>
    <row r="2198" spans="1:1">
      <c r="A2198" s="172"/>
    </row>
    <row r="2199" spans="1:1">
      <c r="A2199" s="172"/>
    </row>
    <row r="2200" spans="1:1">
      <c r="A2200" s="172"/>
    </row>
    <row r="2201" spans="1:1">
      <c r="A2201" s="172"/>
    </row>
    <row r="2202" spans="1:1">
      <c r="A2202" s="172"/>
    </row>
    <row r="2203" spans="1:1">
      <c r="A2203" s="172"/>
    </row>
    <row r="2204" spans="1:1">
      <c r="A2204" s="172"/>
    </row>
    <row r="2205" spans="1:1">
      <c r="A2205" s="172"/>
    </row>
    <row r="2206" spans="1:1">
      <c r="A2206" s="172"/>
    </row>
    <row r="2207" spans="1:1">
      <c r="A2207" s="172"/>
    </row>
    <row r="2208" spans="1:1">
      <c r="A2208" s="172"/>
    </row>
    <row r="2209" spans="1:1">
      <c r="A2209" s="172"/>
    </row>
    <row r="2210" spans="1:1">
      <c r="A2210" s="172"/>
    </row>
    <row r="2211" spans="1:1">
      <c r="A2211" s="172"/>
    </row>
    <row r="2212" spans="1:1">
      <c r="A2212" s="172"/>
    </row>
    <row r="2213" spans="1:1">
      <c r="A2213" s="172"/>
    </row>
    <row r="2214" spans="1:1">
      <c r="A2214" s="172"/>
    </row>
    <row r="2215" spans="1:1">
      <c r="A2215" s="172"/>
    </row>
    <row r="2216" spans="1:1">
      <c r="A2216" s="172"/>
    </row>
    <row r="2217" spans="1:1">
      <c r="A2217" s="172"/>
    </row>
    <row r="2218" spans="1:1">
      <c r="A2218" s="172"/>
    </row>
    <row r="2219" spans="1:1">
      <c r="A2219" s="172"/>
    </row>
    <row r="2220" spans="1:1">
      <c r="A2220" s="172"/>
    </row>
    <row r="2221" spans="1:1">
      <c r="A2221" s="172"/>
    </row>
    <row r="2222" spans="1:1">
      <c r="A2222" s="172"/>
    </row>
    <row r="2223" spans="1:1">
      <c r="A2223" s="172"/>
    </row>
    <row r="2224" spans="1:1">
      <c r="A2224" s="172"/>
    </row>
    <row r="2225" spans="1:1">
      <c r="A2225" s="172"/>
    </row>
    <row r="2226" spans="1:1">
      <c r="A2226" s="172"/>
    </row>
    <row r="2227" spans="1:1">
      <c r="A2227" s="172"/>
    </row>
    <row r="2228" spans="1:1">
      <c r="A2228" s="172"/>
    </row>
    <row r="2229" spans="1:1">
      <c r="A2229" s="172"/>
    </row>
    <row r="2230" spans="1:1">
      <c r="A2230" s="172"/>
    </row>
    <row r="2231" spans="1:1">
      <c r="A2231" s="172"/>
    </row>
    <row r="2232" spans="1:1">
      <c r="A2232" s="172"/>
    </row>
    <row r="2233" spans="1:1">
      <c r="A2233" s="172"/>
    </row>
    <row r="2234" spans="1:1">
      <c r="A2234" s="172"/>
    </row>
    <row r="2235" spans="1:1">
      <c r="A2235" s="172"/>
    </row>
    <row r="2236" spans="1:1">
      <c r="A2236" s="172"/>
    </row>
    <row r="2237" spans="1:1">
      <c r="A2237" s="172"/>
    </row>
    <row r="2238" spans="1:1">
      <c r="A2238" s="172"/>
    </row>
    <row r="2239" spans="1:1">
      <c r="A2239" s="172"/>
    </row>
    <row r="2240" spans="1:1">
      <c r="A2240" s="172"/>
    </row>
    <row r="2241" spans="1:1">
      <c r="A2241" s="172"/>
    </row>
    <row r="2242" spans="1:1">
      <c r="A2242" s="172"/>
    </row>
    <row r="2243" spans="1:1">
      <c r="A2243" s="172"/>
    </row>
    <row r="2244" spans="1:1">
      <c r="A2244" s="172"/>
    </row>
    <row r="2245" spans="1:1">
      <c r="A2245" s="172"/>
    </row>
    <row r="2246" spans="1:1">
      <c r="A2246" s="172"/>
    </row>
    <row r="2247" spans="1:1">
      <c r="A2247" s="172"/>
    </row>
    <row r="2248" spans="1:1">
      <c r="A2248" s="172"/>
    </row>
    <row r="2249" spans="1:1">
      <c r="A2249" s="172"/>
    </row>
    <row r="2250" spans="1:1">
      <c r="A2250" s="172"/>
    </row>
    <row r="2251" spans="1:1">
      <c r="A2251" s="172"/>
    </row>
    <row r="2252" spans="1:1">
      <c r="A2252" s="172"/>
    </row>
    <row r="2253" spans="1:1">
      <c r="A2253" s="172"/>
    </row>
    <row r="2254" spans="1:1">
      <c r="A2254" s="172"/>
    </row>
    <row r="2255" spans="1:1">
      <c r="A2255" s="172"/>
    </row>
    <row r="2256" spans="1:1">
      <c r="A2256" s="172"/>
    </row>
    <row r="2257" spans="1:1">
      <c r="A2257" s="172"/>
    </row>
    <row r="2258" spans="1:1">
      <c r="A2258" s="172"/>
    </row>
    <row r="2259" spans="1:1">
      <c r="A2259" s="172"/>
    </row>
    <row r="2260" spans="1:1">
      <c r="A2260" s="172"/>
    </row>
    <row r="2261" spans="1:1">
      <c r="A2261" s="172"/>
    </row>
    <row r="2262" spans="1:1">
      <c r="A2262" s="172"/>
    </row>
    <row r="2263" spans="1:1">
      <c r="A2263" s="172"/>
    </row>
    <row r="2264" spans="1:1">
      <c r="A2264" s="172"/>
    </row>
    <row r="2265" spans="1:1">
      <c r="A2265" s="172"/>
    </row>
    <row r="2266" spans="1:1">
      <c r="A2266" s="172"/>
    </row>
    <row r="2267" spans="1:1">
      <c r="A2267" s="172"/>
    </row>
    <row r="2268" spans="1:1">
      <c r="A2268" s="172"/>
    </row>
    <row r="2269" spans="1:1">
      <c r="A2269" s="172"/>
    </row>
    <row r="2270" spans="1:1">
      <c r="A2270" s="172"/>
    </row>
    <row r="2271" spans="1:1">
      <c r="A2271" s="172"/>
    </row>
    <row r="2272" spans="1:1">
      <c r="A2272" s="172"/>
    </row>
    <row r="2273" spans="1:1">
      <c r="A2273" s="172"/>
    </row>
    <row r="2274" spans="1:1">
      <c r="A2274" s="172"/>
    </row>
    <row r="2275" spans="1:1">
      <c r="A2275" s="172"/>
    </row>
    <row r="2276" spans="1:1">
      <c r="A2276" s="172"/>
    </row>
    <row r="2277" spans="1:1">
      <c r="A2277" s="172"/>
    </row>
    <row r="2278" spans="1:1">
      <c r="A2278" s="172"/>
    </row>
    <row r="2279" spans="1:1">
      <c r="A2279" s="172"/>
    </row>
    <row r="2280" spans="1:1">
      <c r="A2280" s="172"/>
    </row>
    <row r="2281" spans="1:1">
      <c r="A2281" s="172"/>
    </row>
    <row r="2282" spans="1:1">
      <c r="A2282" s="172"/>
    </row>
    <row r="2283" spans="1:1">
      <c r="A2283" s="172"/>
    </row>
    <row r="2284" spans="1:1">
      <c r="A2284" s="172"/>
    </row>
    <row r="2285" spans="1:1">
      <c r="A2285" s="172"/>
    </row>
    <row r="2286" spans="1:1">
      <c r="A2286" s="172"/>
    </row>
    <row r="2287" spans="1:1">
      <c r="A2287" s="172"/>
    </row>
    <row r="2288" spans="1:1">
      <c r="A2288" s="172"/>
    </row>
    <row r="2289" spans="1:1">
      <c r="A2289" s="172"/>
    </row>
    <row r="2290" spans="1:1">
      <c r="A2290" s="172"/>
    </row>
    <row r="2291" spans="1:1">
      <c r="A2291" s="172"/>
    </row>
    <row r="2292" spans="1:1">
      <c r="A2292" s="172"/>
    </row>
    <row r="2293" spans="1:1">
      <c r="A2293" s="172"/>
    </row>
    <row r="2294" spans="1:1">
      <c r="A2294" s="172"/>
    </row>
    <row r="2295" spans="1:1">
      <c r="A2295" s="172"/>
    </row>
    <row r="2296" spans="1:1">
      <c r="A2296" s="172"/>
    </row>
    <row r="2297" spans="1:1">
      <c r="A2297" s="172"/>
    </row>
    <row r="2298" spans="1:1">
      <c r="A2298" s="172"/>
    </row>
    <row r="2299" spans="1:1">
      <c r="A2299" s="172"/>
    </row>
    <row r="2300" spans="1:1">
      <c r="A2300" s="172"/>
    </row>
    <row r="2301" spans="1:1">
      <c r="A2301" s="172"/>
    </row>
    <row r="2302" spans="1:1">
      <c r="A2302" s="172"/>
    </row>
    <row r="2303" spans="1:1">
      <c r="A2303" s="172"/>
    </row>
    <row r="2304" spans="1:1">
      <c r="A2304" s="172"/>
    </row>
    <row r="2305" spans="1:1">
      <c r="A2305" s="172"/>
    </row>
    <row r="2306" spans="1:1">
      <c r="A2306" s="172"/>
    </row>
    <row r="2307" spans="1:1">
      <c r="A2307" s="172"/>
    </row>
    <row r="2308" spans="1:1">
      <c r="A2308" s="172"/>
    </row>
    <row r="2309" spans="1:1">
      <c r="A2309" s="172"/>
    </row>
    <row r="2310" spans="1:1">
      <c r="A2310" s="172"/>
    </row>
    <row r="2311" spans="1:1">
      <c r="A2311" s="172"/>
    </row>
    <row r="2312" spans="1:1">
      <c r="A2312" s="172"/>
    </row>
    <row r="2313" spans="1:1">
      <c r="A2313" s="172"/>
    </row>
    <row r="2314" spans="1:1">
      <c r="A2314" s="172"/>
    </row>
    <row r="2315" spans="1:1">
      <c r="A2315" s="172"/>
    </row>
    <row r="2316" spans="1:1">
      <c r="A2316" s="172"/>
    </row>
    <row r="2317" spans="1:1">
      <c r="A2317" s="172"/>
    </row>
    <row r="2318" spans="1:1">
      <c r="A2318" s="172"/>
    </row>
    <row r="2319" spans="1:1">
      <c r="A2319" s="172"/>
    </row>
    <row r="2320" spans="1:1">
      <c r="A2320" s="172"/>
    </row>
    <row r="2321" spans="1:1">
      <c r="A2321" s="172"/>
    </row>
    <row r="2322" spans="1:1">
      <c r="A2322" s="172"/>
    </row>
    <row r="2323" spans="1:1">
      <c r="A2323" s="172"/>
    </row>
    <row r="2324" spans="1:1">
      <c r="A2324" s="172"/>
    </row>
    <row r="2325" spans="1:1">
      <c r="A2325" s="172"/>
    </row>
    <row r="2326" spans="1:1">
      <c r="A2326" s="172"/>
    </row>
    <row r="2327" spans="1:1">
      <c r="A2327" s="172"/>
    </row>
    <row r="2328" spans="1:1">
      <c r="A2328" s="172"/>
    </row>
    <row r="2329" spans="1:1">
      <c r="A2329" s="172"/>
    </row>
    <row r="2330" spans="1:1">
      <c r="A2330" s="172"/>
    </row>
    <row r="2331" spans="1:1">
      <c r="A2331" s="172"/>
    </row>
    <row r="2332" spans="1:1">
      <c r="A2332" s="172"/>
    </row>
    <row r="2333" spans="1:1">
      <c r="A2333" s="172"/>
    </row>
    <row r="2334" spans="1:1">
      <c r="A2334" s="172"/>
    </row>
    <row r="2335" spans="1:1">
      <c r="A2335" s="172"/>
    </row>
    <row r="2336" spans="1:1">
      <c r="A2336" s="172"/>
    </row>
    <row r="2337" spans="1:1">
      <c r="A2337" s="172"/>
    </row>
    <row r="2338" spans="1:1">
      <c r="A2338" s="172"/>
    </row>
    <row r="2339" spans="1:1">
      <c r="A2339" s="172"/>
    </row>
    <row r="2340" spans="1:1">
      <c r="A2340" s="172"/>
    </row>
    <row r="2341" spans="1:1">
      <c r="A2341" s="172"/>
    </row>
    <row r="2342" spans="1:1">
      <c r="A2342" s="172"/>
    </row>
    <row r="2343" spans="1:1">
      <c r="A2343" s="172"/>
    </row>
    <row r="2344" spans="1:1">
      <c r="A2344" s="172"/>
    </row>
    <row r="2345" spans="1:1">
      <c r="A2345" s="172"/>
    </row>
    <row r="2346" spans="1:1">
      <c r="A2346" s="172"/>
    </row>
    <row r="2347" spans="1:1">
      <c r="A2347" s="172"/>
    </row>
    <row r="2348" spans="1:1">
      <c r="A2348" s="172"/>
    </row>
    <row r="2349" spans="1:1">
      <c r="A2349" s="172"/>
    </row>
    <row r="2350" spans="1:1">
      <c r="A2350" s="172"/>
    </row>
    <row r="2351" spans="1:1">
      <c r="A2351" s="172"/>
    </row>
    <row r="2352" spans="1:1">
      <c r="A2352" s="172"/>
    </row>
    <row r="2353" spans="1:1">
      <c r="A2353" s="172"/>
    </row>
    <row r="2354" spans="1:1">
      <c r="A2354" s="172"/>
    </row>
    <row r="2355" spans="1:1">
      <c r="A2355" s="172"/>
    </row>
    <row r="2356" spans="1:1">
      <c r="A2356" s="172"/>
    </row>
    <row r="2357" spans="1:1">
      <c r="A2357" s="172"/>
    </row>
    <row r="2358" spans="1:1">
      <c r="A2358" s="172"/>
    </row>
    <row r="2359" spans="1:1">
      <c r="A2359" s="172"/>
    </row>
    <row r="2360" spans="1:1">
      <c r="A2360" s="172"/>
    </row>
    <row r="2361" spans="1:1">
      <c r="A2361" s="172"/>
    </row>
    <row r="2362" spans="1:1">
      <c r="A2362" s="172"/>
    </row>
    <row r="2363" spans="1:1">
      <c r="A2363" s="172"/>
    </row>
    <row r="2364" spans="1:1">
      <c r="A2364" s="172"/>
    </row>
    <row r="2365" spans="1:1">
      <c r="A2365" s="172"/>
    </row>
    <row r="2366" spans="1:1">
      <c r="A2366" s="172"/>
    </row>
    <row r="2367" spans="1:1">
      <c r="A2367" s="172"/>
    </row>
    <row r="2368" spans="1:1">
      <c r="A2368" s="172"/>
    </row>
    <row r="2369" spans="1:1">
      <c r="A2369" s="172"/>
    </row>
    <row r="2370" spans="1:1">
      <c r="A2370" s="172"/>
    </row>
    <row r="2371" spans="1:1">
      <c r="A2371" s="172"/>
    </row>
    <row r="2372" spans="1:1">
      <c r="A2372" s="172"/>
    </row>
    <row r="2373" spans="1:1">
      <c r="A2373" s="172"/>
    </row>
    <row r="2374" spans="1:1">
      <c r="A2374" s="172"/>
    </row>
    <row r="2375" spans="1:1">
      <c r="A2375" s="172"/>
    </row>
    <row r="2376" spans="1:1">
      <c r="A2376" s="172"/>
    </row>
    <row r="2377" spans="1:1">
      <c r="A2377" s="172"/>
    </row>
    <row r="2378" spans="1:1">
      <c r="A2378" s="172"/>
    </row>
    <row r="2379" spans="1:1">
      <c r="A2379" s="172"/>
    </row>
    <row r="2380" spans="1:1">
      <c r="A2380" s="172"/>
    </row>
    <row r="2381" spans="1:1">
      <c r="A2381" s="172"/>
    </row>
    <row r="2382" spans="1:1">
      <c r="A2382" s="172"/>
    </row>
    <row r="2383" spans="1:1">
      <c r="A2383" s="172"/>
    </row>
    <row r="2384" spans="1:1">
      <c r="A2384" s="172"/>
    </row>
    <row r="2385" spans="1:1">
      <c r="A2385" s="172"/>
    </row>
    <row r="2386" spans="1:1">
      <c r="A2386" s="172"/>
    </row>
    <row r="2387" spans="1:1">
      <c r="A2387" s="172"/>
    </row>
    <row r="2388" spans="1:1">
      <c r="A2388" s="172"/>
    </row>
    <row r="2389" spans="1:1">
      <c r="A2389" s="172"/>
    </row>
    <row r="2390" spans="1:1">
      <c r="A2390" s="172"/>
    </row>
    <row r="2391" spans="1:1">
      <c r="A2391" s="172"/>
    </row>
    <row r="2392" spans="1:1">
      <c r="A2392" s="172"/>
    </row>
    <row r="2393" spans="1:1">
      <c r="A2393" s="172"/>
    </row>
    <row r="2394" spans="1:1">
      <c r="A2394" s="172"/>
    </row>
    <row r="2395" spans="1:1">
      <c r="A2395" s="172"/>
    </row>
    <row r="2396" spans="1:1">
      <c r="A2396" s="172"/>
    </row>
    <row r="2397" spans="1:1">
      <c r="A2397" s="172"/>
    </row>
    <row r="2398" spans="1:1">
      <c r="A2398" s="172"/>
    </row>
    <row r="2399" spans="1:1">
      <c r="A2399" s="172"/>
    </row>
    <row r="2400" spans="1:1">
      <c r="A2400" s="172"/>
    </row>
    <row r="2401" spans="1:1">
      <c r="A2401" s="172"/>
    </row>
    <row r="2402" spans="1:1">
      <c r="A2402" s="172"/>
    </row>
    <row r="2403" spans="1:1">
      <c r="A2403" s="172"/>
    </row>
    <row r="2404" spans="1:1">
      <c r="A2404" s="172"/>
    </row>
    <row r="2405" spans="1:1">
      <c r="A2405" s="172"/>
    </row>
    <row r="2406" spans="1:1">
      <c r="A2406" s="172"/>
    </row>
    <row r="2407" spans="1:1">
      <c r="A2407" s="172"/>
    </row>
    <row r="2408" spans="1:1">
      <c r="A2408" s="172"/>
    </row>
    <row r="2409" spans="1:1">
      <c r="A2409" s="172"/>
    </row>
    <row r="2410" spans="1:1">
      <c r="A2410" s="172"/>
    </row>
    <row r="2411" spans="1:1">
      <c r="A2411" s="172"/>
    </row>
    <row r="2412" spans="1:1">
      <c r="A2412" s="172"/>
    </row>
    <row r="2413" spans="1:1">
      <c r="A2413" s="172"/>
    </row>
    <row r="2414" spans="1:1">
      <c r="A2414" s="172"/>
    </row>
    <row r="2415" spans="1:1">
      <c r="A2415" s="172"/>
    </row>
    <row r="2416" spans="1:1">
      <c r="A2416" s="172"/>
    </row>
    <row r="2417" spans="1:1">
      <c r="A2417" s="172"/>
    </row>
    <row r="2418" spans="1:1">
      <c r="A2418" s="172"/>
    </row>
    <row r="2419" spans="1:1">
      <c r="A2419" s="172"/>
    </row>
    <row r="2420" spans="1:1">
      <c r="A2420" s="172"/>
    </row>
    <row r="2421" spans="1:1">
      <c r="A2421" s="172"/>
    </row>
    <row r="2422" spans="1:1">
      <c r="A2422" s="172"/>
    </row>
    <row r="2423" spans="1:1">
      <c r="A2423" s="172"/>
    </row>
    <row r="2424" spans="1:1">
      <c r="A2424" s="172"/>
    </row>
    <row r="2425" spans="1:1">
      <c r="A2425" s="172"/>
    </row>
    <row r="2426" spans="1:1">
      <c r="A2426" s="172"/>
    </row>
    <row r="2427" spans="1:1">
      <c r="A2427" s="172"/>
    </row>
    <row r="2428" spans="1:1">
      <c r="A2428" s="172"/>
    </row>
    <row r="2429" spans="1:1">
      <c r="A2429" s="172"/>
    </row>
    <row r="2430" spans="1:1">
      <c r="A2430" s="172"/>
    </row>
    <row r="2431" spans="1:1">
      <c r="A2431" s="172"/>
    </row>
    <row r="2432" spans="1:1">
      <c r="A2432" s="172"/>
    </row>
    <row r="2433" spans="1:1">
      <c r="A2433" s="172"/>
    </row>
    <row r="2434" spans="1:1">
      <c r="A2434" s="172"/>
    </row>
    <row r="2435" spans="1:1">
      <c r="A2435" s="172"/>
    </row>
    <row r="2436" spans="1:1">
      <c r="A2436" s="172"/>
    </row>
    <row r="2437" spans="1:1">
      <c r="A2437" s="172"/>
    </row>
    <row r="2438" spans="1:1">
      <c r="A2438" s="172"/>
    </row>
    <row r="2439" spans="1:1">
      <c r="A2439" s="172"/>
    </row>
    <row r="2440" spans="1:1">
      <c r="A2440" s="172"/>
    </row>
    <row r="2441" spans="1:1">
      <c r="A2441" s="172"/>
    </row>
    <row r="2442" spans="1:1">
      <c r="A2442" s="172"/>
    </row>
    <row r="2443" spans="1:1">
      <c r="A2443" s="172"/>
    </row>
    <row r="2444" spans="1:1">
      <c r="A2444" s="172"/>
    </row>
    <row r="2445" spans="1:1">
      <c r="A2445" s="172"/>
    </row>
    <row r="2446" spans="1:1">
      <c r="A2446" s="172"/>
    </row>
    <row r="2447" spans="1:1">
      <c r="A2447" s="172"/>
    </row>
    <row r="2448" spans="1:1">
      <c r="A2448" s="172"/>
    </row>
    <row r="2449" spans="1:1">
      <c r="A2449" s="172"/>
    </row>
    <row r="2450" spans="1:1">
      <c r="A2450" s="172"/>
    </row>
    <row r="2451" spans="1:1">
      <c r="A2451" s="172"/>
    </row>
    <row r="2452" spans="1:1">
      <c r="A2452" s="172"/>
    </row>
    <row r="2453" spans="1:1">
      <c r="A2453" s="172"/>
    </row>
    <row r="2454" spans="1:1">
      <c r="A2454" s="172"/>
    </row>
    <row r="2455" spans="1:1">
      <c r="A2455" s="172"/>
    </row>
    <row r="2456" spans="1:1">
      <c r="A2456" s="172"/>
    </row>
    <row r="2457" spans="1:1">
      <c r="A2457" s="172"/>
    </row>
    <row r="2458" spans="1:1">
      <c r="A2458" s="172"/>
    </row>
    <row r="2459" spans="1:1">
      <c r="A2459" s="172"/>
    </row>
    <row r="2460" spans="1:1">
      <c r="A2460" s="172"/>
    </row>
    <row r="2461" spans="1:1">
      <c r="A2461" s="172"/>
    </row>
    <row r="2462" spans="1:1">
      <c r="A2462" s="172"/>
    </row>
    <row r="2463" spans="1:1">
      <c r="A2463" s="172"/>
    </row>
    <row r="2464" spans="1:1">
      <c r="A2464" s="172"/>
    </row>
    <row r="2465" spans="1:1">
      <c r="A2465" s="172"/>
    </row>
    <row r="2466" spans="1:1">
      <c r="A2466" s="172"/>
    </row>
    <row r="2467" spans="1:1">
      <c r="A2467" s="172"/>
    </row>
    <row r="2468" spans="1:1">
      <c r="A2468" s="172"/>
    </row>
    <row r="2469" spans="1:1">
      <c r="A2469" s="172"/>
    </row>
    <row r="2470" spans="1:1">
      <c r="A2470" s="172"/>
    </row>
    <row r="2471" spans="1:1">
      <c r="A2471" s="172"/>
    </row>
    <row r="2472" spans="1:1">
      <c r="A2472" s="172"/>
    </row>
    <row r="2473" spans="1:1">
      <c r="A2473" s="172"/>
    </row>
    <row r="2474" spans="1:1">
      <c r="A2474" s="172"/>
    </row>
    <row r="2475" spans="1:1">
      <c r="A2475" s="172"/>
    </row>
    <row r="2476" spans="1:1">
      <c r="A2476" s="172"/>
    </row>
    <row r="2477" spans="1:1">
      <c r="A2477" s="172"/>
    </row>
    <row r="2478" spans="1:1">
      <c r="A2478" s="172"/>
    </row>
    <row r="2479" spans="1:1">
      <c r="A2479" s="172"/>
    </row>
    <row r="2480" spans="1:1">
      <c r="A2480" s="172"/>
    </row>
    <row r="2481" spans="1:1">
      <c r="A2481" s="172"/>
    </row>
    <row r="2482" spans="1:1">
      <c r="A2482" s="172"/>
    </row>
    <row r="2483" spans="1:1">
      <c r="A2483" s="172"/>
    </row>
    <row r="2484" spans="1:1">
      <c r="A2484" s="172"/>
    </row>
    <row r="2485" spans="1:1">
      <c r="A2485" s="172"/>
    </row>
    <row r="2486" spans="1:1">
      <c r="A2486" s="172"/>
    </row>
    <row r="2487" spans="1:1">
      <c r="A2487" s="172"/>
    </row>
    <row r="2488" spans="1:1">
      <c r="A2488" s="172"/>
    </row>
    <row r="2489" spans="1:1">
      <c r="A2489" s="172"/>
    </row>
    <row r="2490" spans="1:1">
      <c r="A2490" s="172"/>
    </row>
    <row r="2491" spans="1:1">
      <c r="A2491" s="172"/>
    </row>
    <row r="2492" spans="1:1">
      <c r="A2492" s="172"/>
    </row>
    <row r="2493" spans="1:1">
      <c r="A2493" s="172"/>
    </row>
    <row r="2494" spans="1:1">
      <c r="A2494" s="172"/>
    </row>
    <row r="2495" spans="1:1">
      <c r="A2495" s="172"/>
    </row>
    <row r="2496" spans="1:1">
      <c r="A2496" s="172"/>
    </row>
    <row r="2497" spans="1:1">
      <c r="A2497" s="172"/>
    </row>
    <row r="2498" spans="1:1">
      <c r="A2498" s="172"/>
    </row>
    <row r="2499" spans="1:1">
      <c r="A2499" s="172"/>
    </row>
    <row r="2500" spans="1:1">
      <c r="A2500" s="172"/>
    </row>
    <row r="2501" spans="1:1">
      <c r="A2501" s="172"/>
    </row>
    <row r="2502" spans="1:1">
      <c r="A2502" s="172"/>
    </row>
    <row r="2503" spans="1:1">
      <c r="A2503" s="172"/>
    </row>
    <row r="2504" spans="1:1">
      <c r="A2504" s="172"/>
    </row>
    <row r="2505" spans="1:1">
      <c r="A2505" s="172"/>
    </row>
    <row r="2506" spans="1:1">
      <c r="A2506" s="172"/>
    </row>
    <row r="2507" spans="1:1">
      <c r="A2507" s="172"/>
    </row>
    <row r="2508" spans="1:1">
      <c r="A2508" s="172"/>
    </row>
    <row r="2509" spans="1:1">
      <c r="A2509" s="172"/>
    </row>
    <row r="2510" spans="1:1">
      <c r="A2510" s="172"/>
    </row>
    <row r="2511" spans="1:1">
      <c r="A2511" s="172"/>
    </row>
    <row r="2512" spans="1:1">
      <c r="A2512" s="172"/>
    </row>
    <row r="2513" spans="1:1">
      <c r="A2513" s="172"/>
    </row>
    <row r="2514" spans="1:1">
      <c r="A2514" s="172"/>
    </row>
    <row r="2515" spans="1:1">
      <c r="A2515" s="172"/>
    </row>
    <row r="2516" spans="1:1">
      <c r="A2516" s="172"/>
    </row>
    <row r="2517" spans="1:1">
      <c r="A2517" s="172"/>
    </row>
    <row r="2518" spans="1:1">
      <c r="A2518" s="172"/>
    </row>
    <row r="2519" spans="1:1">
      <c r="A2519" s="172"/>
    </row>
    <row r="2520" spans="1:1">
      <c r="A2520" s="172"/>
    </row>
    <row r="2521" spans="1:1">
      <c r="A2521" s="172"/>
    </row>
    <row r="2522" spans="1:1">
      <c r="A2522" s="172"/>
    </row>
    <row r="2523" spans="1:1">
      <c r="A2523" s="172"/>
    </row>
    <row r="2524" spans="1:1">
      <c r="A2524" s="172"/>
    </row>
    <row r="2525" spans="1:1">
      <c r="A2525" s="172"/>
    </row>
    <row r="2526" spans="1:1">
      <c r="A2526" s="172"/>
    </row>
    <row r="2527" spans="1:1">
      <c r="A2527" s="172"/>
    </row>
    <row r="2528" spans="1:1">
      <c r="A2528" s="172"/>
    </row>
    <row r="2529" spans="1:1">
      <c r="A2529" s="172"/>
    </row>
    <row r="2530" spans="1:1">
      <c r="A2530" s="172"/>
    </row>
    <row r="2531" spans="1:1">
      <c r="A2531" s="172"/>
    </row>
    <row r="2532" spans="1:1">
      <c r="A2532" s="172"/>
    </row>
    <row r="2533" spans="1:1">
      <c r="A2533" s="172"/>
    </row>
    <row r="2534" spans="1:1">
      <c r="A2534" s="172"/>
    </row>
    <row r="2535" spans="1:1">
      <c r="A2535" s="172"/>
    </row>
    <row r="2536" spans="1:1">
      <c r="A2536" s="172"/>
    </row>
    <row r="2537" spans="1:1">
      <c r="A2537" s="172"/>
    </row>
    <row r="2538" spans="1:1">
      <c r="A2538" s="172"/>
    </row>
    <row r="2539" spans="1:1">
      <c r="A2539" s="172"/>
    </row>
    <row r="2540" spans="1:1">
      <c r="A2540" s="172"/>
    </row>
    <row r="2541" spans="1:1">
      <c r="A2541" s="172"/>
    </row>
    <row r="2542" spans="1:1">
      <c r="A2542" s="172"/>
    </row>
    <row r="2543" spans="1:1">
      <c r="A2543" s="172"/>
    </row>
    <row r="2544" spans="1:1">
      <c r="A2544" s="172"/>
    </row>
    <row r="2545" spans="1:1">
      <c r="A2545" s="172"/>
    </row>
    <row r="2546" spans="1:1">
      <c r="A2546" s="172"/>
    </row>
    <row r="2547" spans="1:1">
      <c r="A2547" s="172"/>
    </row>
    <row r="2548" spans="1:1">
      <c r="A2548" s="172"/>
    </row>
    <row r="2549" spans="1:1">
      <c r="A2549" s="172"/>
    </row>
    <row r="2550" spans="1:1">
      <c r="A2550" s="172"/>
    </row>
    <row r="2551" spans="1:1">
      <c r="A2551" s="172"/>
    </row>
    <row r="2552" spans="1:1">
      <c r="A2552" s="172"/>
    </row>
    <row r="2553" spans="1:1">
      <c r="A2553" s="172"/>
    </row>
    <row r="2554" spans="1:1">
      <c r="A2554" s="172"/>
    </row>
    <row r="2555" spans="1:1">
      <c r="A2555" s="172"/>
    </row>
    <row r="2556" spans="1:1">
      <c r="A2556" s="172"/>
    </row>
    <row r="2557" spans="1:1">
      <c r="A2557" s="172"/>
    </row>
    <row r="2558" spans="1:1">
      <c r="A2558" s="172"/>
    </row>
    <row r="2559" spans="1:1">
      <c r="A2559" s="172"/>
    </row>
    <row r="2560" spans="1:1">
      <c r="A2560" s="172"/>
    </row>
    <row r="2561" spans="1:1">
      <c r="A2561" s="172"/>
    </row>
    <row r="2562" spans="1:1">
      <c r="A2562" s="172"/>
    </row>
    <row r="2563" spans="1:1">
      <c r="A2563" s="172"/>
    </row>
    <row r="2564" spans="1:1">
      <c r="A2564" s="172"/>
    </row>
    <row r="2565" spans="1:1">
      <c r="A2565" s="172"/>
    </row>
    <row r="2566" spans="1:1">
      <c r="A2566" s="172"/>
    </row>
    <row r="2567" spans="1:1">
      <c r="A2567" s="172"/>
    </row>
    <row r="2568" spans="1:1">
      <c r="A2568" s="172"/>
    </row>
    <row r="2569" spans="1:1">
      <c r="A2569" s="172"/>
    </row>
    <row r="2570" spans="1:1">
      <c r="A2570" s="172"/>
    </row>
    <row r="2571" spans="1:1">
      <c r="A2571" s="172"/>
    </row>
    <row r="2572" spans="1:1">
      <c r="A2572" s="172"/>
    </row>
    <row r="2573" spans="1:1">
      <c r="A2573" s="172"/>
    </row>
    <row r="2574" spans="1:1">
      <c r="A2574" s="172"/>
    </row>
    <row r="2575" spans="1:1">
      <c r="A2575" s="172"/>
    </row>
    <row r="2576" spans="1:1">
      <c r="A2576" s="172"/>
    </row>
    <row r="2577" spans="1:1">
      <c r="A2577" s="172"/>
    </row>
    <row r="2578" spans="1:1">
      <c r="A2578" s="172"/>
    </row>
    <row r="2579" spans="1:1">
      <c r="A2579" s="172"/>
    </row>
    <row r="2580" spans="1:1">
      <c r="A2580" s="172"/>
    </row>
    <row r="2581" spans="1:1">
      <c r="A2581" s="172"/>
    </row>
    <row r="2582" spans="1:1">
      <c r="A2582" s="172"/>
    </row>
    <row r="2583" spans="1:1">
      <c r="A2583" s="172"/>
    </row>
    <row r="2584" spans="1:1">
      <c r="A2584" s="172"/>
    </row>
    <row r="2585" spans="1:1">
      <c r="A2585" s="172"/>
    </row>
    <row r="2586" spans="1:1">
      <c r="A2586" s="172"/>
    </row>
    <row r="2587" spans="1:1">
      <c r="A2587" s="172"/>
    </row>
    <row r="2588" spans="1:1">
      <c r="A2588" s="172"/>
    </row>
    <row r="2589" spans="1:1">
      <c r="A2589" s="172"/>
    </row>
    <row r="2590" spans="1:1">
      <c r="A2590" s="172"/>
    </row>
    <row r="2591" spans="1:1">
      <c r="A2591" s="172"/>
    </row>
    <row r="2592" spans="1:1">
      <c r="A2592" s="172"/>
    </row>
    <row r="2593" spans="1:1">
      <c r="A2593" s="172"/>
    </row>
    <row r="2594" spans="1:1">
      <c r="A2594" s="172"/>
    </row>
    <row r="2595" spans="1:1">
      <c r="A2595" s="172"/>
    </row>
    <row r="2596" spans="1:1">
      <c r="A2596" s="172"/>
    </row>
    <row r="2597" spans="1:1">
      <c r="A2597" s="172"/>
    </row>
    <row r="2598" spans="1:1">
      <c r="A2598" s="172"/>
    </row>
    <row r="2599" spans="1:1">
      <c r="A2599" s="172"/>
    </row>
    <row r="2600" spans="1:1">
      <c r="A2600" s="172"/>
    </row>
    <row r="2601" spans="1:1">
      <c r="A2601" s="172"/>
    </row>
    <row r="2602" spans="1:1">
      <c r="A2602" s="172"/>
    </row>
    <row r="2603" spans="1:1">
      <c r="A2603" s="172"/>
    </row>
    <row r="2604" spans="1:1">
      <c r="A2604" s="172"/>
    </row>
    <row r="2605" spans="1:1">
      <c r="A2605" s="172"/>
    </row>
    <row r="2606" spans="1:1">
      <c r="A2606" s="172"/>
    </row>
    <row r="2607" spans="1:1">
      <c r="A2607" s="172"/>
    </row>
    <row r="2608" spans="1:1">
      <c r="A2608" s="172"/>
    </row>
    <row r="2609" spans="1:1">
      <c r="A2609" s="172"/>
    </row>
    <row r="2610" spans="1:1">
      <c r="A2610" s="172"/>
    </row>
    <row r="2611" spans="1:1">
      <c r="A2611" s="172"/>
    </row>
    <row r="2612" spans="1:1">
      <c r="A2612" s="172"/>
    </row>
    <row r="2613" spans="1:1">
      <c r="A2613" s="172"/>
    </row>
    <row r="2614" spans="1:1">
      <c r="A2614" s="172"/>
    </row>
    <row r="2615" spans="1:1">
      <c r="A2615" s="172"/>
    </row>
    <row r="2616" spans="1:1">
      <c r="A2616" s="172"/>
    </row>
    <row r="2617" spans="1:1">
      <c r="A2617" s="172"/>
    </row>
    <row r="2618" spans="1:1">
      <c r="A2618" s="172"/>
    </row>
    <row r="2619" spans="1:1">
      <c r="A2619" s="172"/>
    </row>
    <row r="2620" spans="1:1">
      <c r="A2620" s="172"/>
    </row>
    <row r="2621" spans="1:1">
      <c r="A2621" s="172"/>
    </row>
    <row r="2622" spans="1:1">
      <c r="A2622" s="172"/>
    </row>
    <row r="2623" spans="1:1">
      <c r="A2623" s="172"/>
    </row>
    <row r="2624" spans="1:1">
      <c r="A2624" s="172"/>
    </row>
    <row r="2625" spans="1:1">
      <c r="A2625" s="172"/>
    </row>
    <row r="2626" spans="1:1">
      <c r="A2626" s="172"/>
    </row>
    <row r="2627" spans="1:1">
      <c r="A2627" s="172"/>
    </row>
    <row r="2628" spans="1:1">
      <c r="A2628" s="172"/>
    </row>
    <row r="2629" spans="1:1">
      <c r="A2629" s="172"/>
    </row>
    <row r="2630" spans="1:1">
      <c r="A2630" s="172"/>
    </row>
    <row r="2631" spans="1:1">
      <c r="A2631" s="172"/>
    </row>
    <row r="2632" spans="1:1">
      <c r="A2632" s="172"/>
    </row>
    <row r="2633" spans="1:1">
      <c r="A2633" s="172"/>
    </row>
    <row r="2634" spans="1:1">
      <c r="A2634" s="172"/>
    </row>
    <row r="2635" spans="1:1">
      <c r="A2635" s="172"/>
    </row>
    <row r="2636" spans="1:1">
      <c r="A2636" s="172"/>
    </row>
    <row r="2637" spans="1:1">
      <c r="A2637" s="172"/>
    </row>
    <row r="2638" spans="1:1">
      <c r="A2638" s="172"/>
    </row>
    <row r="2639" spans="1:1">
      <c r="A2639" s="172"/>
    </row>
    <row r="2640" spans="1:1">
      <c r="A2640" s="172"/>
    </row>
    <row r="2641" spans="1:1">
      <c r="A2641" s="172"/>
    </row>
    <row r="2642" spans="1:1">
      <c r="A2642" s="172"/>
    </row>
    <row r="2643" spans="1:1">
      <c r="A2643" s="172"/>
    </row>
    <row r="2644" spans="1:1">
      <c r="A2644" s="172"/>
    </row>
    <row r="2645" spans="1:1">
      <c r="A2645" s="172"/>
    </row>
    <row r="2646" spans="1:1">
      <c r="A2646" s="172"/>
    </row>
    <row r="2647" spans="1:1">
      <c r="A2647" s="172"/>
    </row>
    <row r="2648" spans="1:1">
      <c r="A2648" s="172"/>
    </row>
    <row r="2649" spans="1:1">
      <c r="A2649" s="172"/>
    </row>
    <row r="2650" spans="1:1">
      <c r="A2650" s="172"/>
    </row>
    <row r="2651" spans="1:1">
      <c r="A2651" s="172"/>
    </row>
    <row r="2652" spans="1:1">
      <c r="A2652" s="172"/>
    </row>
    <row r="2653" spans="1:1">
      <c r="A2653" s="172"/>
    </row>
    <row r="2654" spans="1:1">
      <c r="A2654" s="172"/>
    </row>
    <row r="2655" spans="1:1">
      <c r="A2655" s="172"/>
    </row>
    <row r="2656" spans="1:1">
      <c r="A2656" s="172"/>
    </row>
    <row r="2657" spans="1:1">
      <c r="A2657" s="172"/>
    </row>
    <row r="2658" spans="1:1">
      <c r="A2658" s="172"/>
    </row>
    <row r="2659" spans="1:1">
      <c r="A2659" s="172"/>
    </row>
    <row r="2660" spans="1:1">
      <c r="A2660" s="172"/>
    </row>
    <row r="2661" spans="1:1">
      <c r="A2661" s="172"/>
    </row>
    <row r="2662" spans="1:1">
      <c r="A2662" s="172"/>
    </row>
    <row r="2663" spans="1:1">
      <c r="A2663" s="172"/>
    </row>
    <row r="2664" spans="1:1">
      <c r="A2664" s="172"/>
    </row>
    <row r="2665" spans="1:1">
      <c r="A2665" s="172"/>
    </row>
    <row r="2666" spans="1:1">
      <c r="A2666" s="172"/>
    </row>
    <row r="2667" spans="1:1">
      <c r="A2667" s="172"/>
    </row>
    <row r="2668" spans="1:1">
      <c r="A2668" s="172"/>
    </row>
    <row r="2669" spans="1:1">
      <c r="A2669" s="172"/>
    </row>
    <row r="2670" spans="1:1">
      <c r="A2670" s="172"/>
    </row>
    <row r="2671" spans="1:1">
      <c r="A2671" s="172"/>
    </row>
    <row r="2672" spans="1:1">
      <c r="A2672" s="172"/>
    </row>
    <row r="2673" spans="1:1">
      <c r="A2673" s="172"/>
    </row>
    <row r="2674" spans="1:1">
      <c r="A2674" s="172"/>
    </row>
    <row r="2675" spans="1:1">
      <c r="A2675" s="172"/>
    </row>
    <row r="2676" spans="1:1">
      <c r="A2676" s="172"/>
    </row>
    <row r="2677" spans="1:1">
      <c r="A2677" s="172"/>
    </row>
    <row r="2678" spans="1:1">
      <c r="A2678" s="172"/>
    </row>
    <row r="2679" spans="1:1">
      <c r="A2679" s="172"/>
    </row>
    <row r="2680" spans="1:1">
      <c r="A2680" s="172"/>
    </row>
    <row r="2681" spans="1:1">
      <c r="A2681" s="172"/>
    </row>
    <row r="2682" spans="1:1">
      <c r="A2682" s="172"/>
    </row>
    <row r="2683" spans="1:1">
      <c r="A2683" s="172"/>
    </row>
    <row r="2684" spans="1:1">
      <c r="A2684" s="172"/>
    </row>
    <row r="2685" spans="1:1">
      <c r="A2685" s="172"/>
    </row>
    <row r="2686" spans="1:1">
      <c r="A2686" s="172"/>
    </row>
    <row r="2687" spans="1:1">
      <c r="A2687" s="172"/>
    </row>
    <row r="2688" spans="1:1">
      <c r="A2688" s="172"/>
    </row>
    <row r="2689" spans="1:1">
      <c r="A2689" s="172"/>
    </row>
    <row r="2690" spans="1:1">
      <c r="A2690" s="172"/>
    </row>
    <row r="2691" spans="1:1">
      <c r="A2691" s="172"/>
    </row>
    <row r="2692" spans="1:1">
      <c r="A2692" s="172"/>
    </row>
    <row r="2693" spans="1:1">
      <c r="A2693" s="172"/>
    </row>
    <row r="2694" spans="1:1">
      <c r="A2694" s="172"/>
    </row>
    <row r="2695" spans="1:1">
      <c r="A2695" s="172"/>
    </row>
    <row r="2696" spans="1:1">
      <c r="A2696" s="172"/>
    </row>
    <row r="2697" spans="1:1">
      <c r="A2697" s="172"/>
    </row>
    <row r="2698" spans="1:1">
      <c r="A2698" s="172"/>
    </row>
    <row r="2699" spans="1:1">
      <c r="A2699" s="172"/>
    </row>
    <row r="2700" spans="1:1">
      <c r="A2700" s="172"/>
    </row>
    <row r="2701" spans="1:1">
      <c r="A2701" s="172"/>
    </row>
    <row r="2702" spans="1:1">
      <c r="A2702" s="172"/>
    </row>
    <row r="2703" spans="1:1">
      <c r="A2703" s="172"/>
    </row>
    <row r="2704" spans="1:1">
      <c r="A2704" s="172"/>
    </row>
    <row r="2705" spans="1:1">
      <c r="A2705" s="172"/>
    </row>
    <row r="2706" spans="1:1">
      <c r="A2706" s="172"/>
    </row>
    <row r="2707" spans="1:1">
      <c r="A2707" s="172"/>
    </row>
    <row r="2708" spans="1:1">
      <c r="A2708" s="172"/>
    </row>
    <row r="2709" spans="1:1">
      <c r="A2709" s="172"/>
    </row>
    <row r="2710" spans="1:1">
      <c r="A2710" s="172"/>
    </row>
    <row r="2711" spans="1:1">
      <c r="A2711" s="172"/>
    </row>
    <row r="2712" spans="1:1">
      <c r="A2712" s="172"/>
    </row>
    <row r="2713" spans="1:1">
      <c r="A2713" s="172"/>
    </row>
    <row r="2714" spans="1:1">
      <c r="A2714" s="172"/>
    </row>
    <row r="2715" spans="1:1">
      <c r="A2715" s="172"/>
    </row>
    <row r="2716" spans="1:1">
      <c r="A2716" s="172"/>
    </row>
    <row r="2717" spans="1:1">
      <c r="A2717" s="172"/>
    </row>
    <row r="2718" spans="1:1">
      <c r="A2718" s="172"/>
    </row>
    <row r="2719" spans="1:1">
      <c r="A2719" s="172"/>
    </row>
    <row r="2720" spans="1:1">
      <c r="A2720" s="172"/>
    </row>
    <row r="2721" spans="1:1">
      <c r="A2721" s="172"/>
    </row>
    <row r="2722" spans="1:1">
      <c r="A2722" s="172"/>
    </row>
    <row r="2723" spans="1:1">
      <c r="A2723" s="172"/>
    </row>
    <row r="2724" spans="1:1">
      <c r="A2724" s="172"/>
    </row>
    <row r="2725" spans="1:1">
      <c r="A2725" s="172"/>
    </row>
    <row r="2726" spans="1:1">
      <c r="A2726" s="172"/>
    </row>
    <row r="2727" spans="1:1">
      <c r="A2727" s="172"/>
    </row>
    <row r="2728" spans="1:1">
      <c r="A2728" s="172"/>
    </row>
    <row r="2729" spans="1:1">
      <c r="A2729" s="172"/>
    </row>
    <row r="2730" spans="1:1">
      <c r="A2730" s="172"/>
    </row>
    <row r="2731" spans="1:1">
      <c r="A2731" s="172"/>
    </row>
    <row r="2732" spans="1:1">
      <c r="A2732" s="172"/>
    </row>
    <row r="2733" spans="1:1">
      <c r="A2733" s="172"/>
    </row>
    <row r="2734" spans="1:1">
      <c r="A2734" s="172"/>
    </row>
    <row r="2735" spans="1:1">
      <c r="A2735" s="172"/>
    </row>
    <row r="2736" spans="1:1">
      <c r="A2736" s="172"/>
    </row>
    <row r="2737" spans="1:1">
      <c r="A2737" s="172"/>
    </row>
    <row r="2738" spans="1:1">
      <c r="A2738" s="172"/>
    </row>
    <row r="2739" spans="1:1">
      <c r="A2739" s="172"/>
    </row>
    <row r="2740" spans="1:1">
      <c r="A2740" s="172"/>
    </row>
    <row r="2741" spans="1:1">
      <c r="A2741" s="172"/>
    </row>
    <row r="2742" spans="1:1">
      <c r="A2742" s="172"/>
    </row>
    <row r="2743" spans="1:1">
      <c r="A2743" s="172"/>
    </row>
    <row r="2744" spans="1:1">
      <c r="A2744" s="172"/>
    </row>
    <row r="2745" spans="1:1">
      <c r="A2745" s="172"/>
    </row>
    <row r="2746" spans="1:1">
      <c r="A2746" s="172"/>
    </row>
    <row r="2747" spans="1:1">
      <c r="A2747" s="172"/>
    </row>
    <row r="2748" spans="1:1">
      <c r="A2748" s="172"/>
    </row>
    <row r="2749" spans="1:1">
      <c r="A2749" s="172"/>
    </row>
    <row r="2750" spans="1:1">
      <c r="A2750" s="172"/>
    </row>
    <row r="2751" spans="1:1">
      <c r="A2751" s="172"/>
    </row>
    <row r="2752" spans="1:1">
      <c r="A2752" s="172"/>
    </row>
    <row r="2753" spans="1:1">
      <c r="A2753" s="172"/>
    </row>
    <row r="2754" spans="1:1">
      <c r="A2754" s="172"/>
    </row>
    <row r="2755" spans="1:1">
      <c r="A2755" s="172"/>
    </row>
    <row r="2756" spans="1:1">
      <c r="A2756" s="172"/>
    </row>
    <row r="2757" spans="1:1">
      <c r="A2757" s="172"/>
    </row>
    <row r="2758" spans="1:1">
      <c r="A2758" s="172"/>
    </row>
    <row r="2759" spans="1:1">
      <c r="A2759" s="172"/>
    </row>
    <row r="2760" spans="1:1">
      <c r="A2760" s="172"/>
    </row>
    <row r="2761" spans="1:1">
      <c r="A2761" s="172"/>
    </row>
    <row r="2762" spans="1:1">
      <c r="A2762" s="172"/>
    </row>
    <row r="2763" spans="1:1">
      <c r="A2763" s="172"/>
    </row>
    <row r="2764" spans="1:1">
      <c r="A2764" s="172"/>
    </row>
    <row r="2765" spans="1:1">
      <c r="A2765" s="172"/>
    </row>
    <row r="2766" spans="1:1">
      <c r="A2766" s="172"/>
    </row>
    <row r="2767" spans="1:1">
      <c r="A2767" s="172"/>
    </row>
    <row r="2768" spans="1:1">
      <c r="A2768" s="172"/>
    </row>
    <row r="2769" spans="1:1">
      <c r="A2769" s="172"/>
    </row>
    <row r="2770" spans="1:1">
      <c r="A2770" s="172"/>
    </row>
    <row r="2771" spans="1:1">
      <c r="A2771" s="172"/>
    </row>
    <row r="2772" spans="1:1">
      <c r="A2772" s="172"/>
    </row>
    <row r="2773" spans="1:1">
      <c r="A2773" s="172"/>
    </row>
    <row r="2774" spans="1:1">
      <c r="A2774" s="172"/>
    </row>
    <row r="2775" spans="1:1">
      <c r="A2775" s="172"/>
    </row>
    <row r="2776" spans="1:1">
      <c r="A2776" s="172"/>
    </row>
    <row r="2777" spans="1:1">
      <c r="A2777" s="172"/>
    </row>
    <row r="2778" spans="1:1">
      <c r="A2778" s="172"/>
    </row>
    <row r="2779" spans="1:1">
      <c r="A2779" s="172"/>
    </row>
    <row r="2780" spans="1:1">
      <c r="A2780" s="172"/>
    </row>
    <row r="2781" spans="1:1">
      <c r="A2781" s="172"/>
    </row>
    <row r="2782" spans="1:1">
      <c r="A2782" s="172"/>
    </row>
    <row r="2783" spans="1:1">
      <c r="A2783" s="172"/>
    </row>
    <row r="2784" spans="1:1">
      <c r="A2784" s="172"/>
    </row>
    <row r="2785" spans="1:1">
      <c r="A2785" s="172"/>
    </row>
    <row r="2786" spans="1:1">
      <c r="A2786" s="172"/>
    </row>
    <row r="2787" spans="1:1">
      <c r="A2787" s="172"/>
    </row>
    <row r="2788" spans="1:1">
      <c r="A2788" s="172"/>
    </row>
    <row r="2789" spans="1:1">
      <c r="A2789" s="172"/>
    </row>
    <row r="2790" spans="1:1">
      <c r="A2790" s="172"/>
    </row>
    <row r="2791" spans="1:1">
      <c r="A2791" s="172"/>
    </row>
    <row r="2792" spans="1:1">
      <c r="A2792" s="172"/>
    </row>
    <row r="2793" spans="1:1">
      <c r="A2793" s="172"/>
    </row>
    <row r="2794" spans="1:1">
      <c r="A2794" s="172"/>
    </row>
    <row r="2795" spans="1:1">
      <c r="A2795" s="172"/>
    </row>
    <row r="2796" spans="1:1">
      <c r="A2796" s="172"/>
    </row>
    <row r="2797" spans="1:1">
      <c r="A2797" s="172"/>
    </row>
    <row r="2798" spans="1:1">
      <c r="A2798" s="172"/>
    </row>
    <row r="2799" spans="1:1">
      <c r="A2799" s="172"/>
    </row>
    <row r="2800" spans="1:1">
      <c r="A2800" s="172"/>
    </row>
    <row r="2801" spans="1:1">
      <c r="A2801" s="172"/>
    </row>
    <row r="2802" spans="1:1">
      <c r="A2802" s="172"/>
    </row>
    <row r="2803" spans="1:1">
      <c r="A2803" s="172"/>
    </row>
    <row r="2804" spans="1:1">
      <c r="A2804" s="172"/>
    </row>
    <row r="2805" spans="1:1">
      <c r="A2805" s="172"/>
    </row>
    <row r="2806" spans="1:1">
      <c r="A2806" s="172"/>
    </row>
    <row r="2807" spans="1:1">
      <c r="A2807" s="172"/>
    </row>
    <row r="2808" spans="1:1">
      <c r="A2808" s="172"/>
    </row>
    <row r="2809" spans="1:1">
      <c r="A2809" s="172"/>
    </row>
    <row r="2810" spans="1:1">
      <c r="A2810" s="172"/>
    </row>
    <row r="2811" spans="1:1">
      <c r="A2811" s="172"/>
    </row>
    <row r="2812" spans="1:1">
      <c r="A2812" s="172"/>
    </row>
    <row r="2813" spans="1:1">
      <c r="A2813" s="172"/>
    </row>
    <row r="2814" spans="1:1">
      <c r="A2814" s="172"/>
    </row>
    <row r="2815" spans="1:1">
      <c r="A2815" s="172"/>
    </row>
    <row r="2816" spans="1:1">
      <c r="A2816" s="172"/>
    </row>
    <row r="2817" spans="1:1">
      <c r="A2817" s="172"/>
    </row>
    <row r="2818" spans="1:1">
      <c r="A2818" s="172"/>
    </row>
    <row r="2819" spans="1:1">
      <c r="A2819" s="172"/>
    </row>
    <row r="2820" spans="1:1">
      <c r="A2820" s="172"/>
    </row>
    <row r="2821" spans="1:1">
      <c r="A2821" s="172"/>
    </row>
    <row r="2822" spans="1:1">
      <c r="A2822" s="172"/>
    </row>
    <row r="2823" spans="1:1">
      <c r="A2823" s="172"/>
    </row>
    <row r="2824" spans="1:1">
      <c r="A2824" s="172"/>
    </row>
    <row r="2825" spans="1:1">
      <c r="A2825" s="172"/>
    </row>
    <row r="2826" spans="1:1">
      <c r="A2826" s="172"/>
    </row>
    <row r="2827" spans="1:1">
      <c r="A2827" s="172"/>
    </row>
    <row r="2828" spans="1:1">
      <c r="A2828" s="172"/>
    </row>
    <row r="2829" spans="1:1">
      <c r="A2829" s="172"/>
    </row>
    <row r="2830" spans="1:1">
      <c r="A2830" s="172"/>
    </row>
    <row r="2831" spans="1:1">
      <c r="A2831" s="172"/>
    </row>
    <row r="2832" spans="1:1">
      <c r="A2832" s="172"/>
    </row>
    <row r="2833" spans="1:1">
      <c r="A2833" s="172"/>
    </row>
    <row r="2834" spans="1:1">
      <c r="A2834" s="172"/>
    </row>
    <row r="2835" spans="1:1">
      <c r="A2835" s="172"/>
    </row>
    <row r="2836" spans="1:1">
      <c r="A2836" s="172"/>
    </row>
    <row r="2837" spans="1:1">
      <c r="A2837" s="172"/>
    </row>
    <row r="2838" spans="1:1">
      <c r="A2838" s="172"/>
    </row>
    <row r="2839" spans="1:1">
      <c r="A2839" s="172"/>
    </row>
    <row r="2840" spans="1:1">
      <c r="A2840" s="172"/>
    </row>
    <row r="2841" spans="1:1">
      <c r="A2841" s="172"/>
    </row>
    <row r="2842" spans="1:1">
      <c r="A2842" s="172"/>
    </row>
    <row r="2843" spans="1:1">
      <c r="A2843" s="172"/>
    </row>
    <row r="2844" spans="1:1">
      <c r="A2844" s="172"/>
    </row>
    <row r="2845" spans="1:1">
      <c r="A2845" s="172"/>
    </row>
    <row r="2846" spans="1:1">
      <c r="A2846" s="172"/>
    </row>
    <row r="2847" spans="1:1">
      <c r="A2847" s="172"/>
    </row>
    <row r="2848" spans="1:1">
      <c r="A2848" s="172"/>
    </row>
    <row r="2849" spans="1:1">
      <c r="A2849" s="172"/>
    </row>
    <row r="2850" spans="1:1">
      <c r="A2850" s="172"/>
    </row>
    <row r="2851" spans="1:1">
      <c r="A2851" s="172"/>
    </row>
    <row r="2852" spans="1:1">
      <c r="A2852" s="172"/>
    </row>
    <row r="2853" spans="1:1">
      <c r="A2853" s="172"/>
    </row>
    <row r="2854" spans="1:1">
      <c r="A2854" s="172"/>
    </row>
    <row r="2855" spans="1:1">
      <c r="A2855" s="172"/>
    </row>
    <row r="2856" spans="1:1">
      <c r="A2856" s="172"/>
    </row>
    <row r="2857" spans="1:1">
      <c r="A2857" s="172"/>
    </row>
    <row r="2858" spans="1:1">
      <c r="A2858" s="172"/>
    </row>
    <row r="2859" spans="1:1">
      <c r="A2859" s="172"/>
    </row>
    <row r="2860" spans="1:1">
      <c r="A2860" s="172"/>
    </row>
    <row r="2861" spans="1:1">
      <c r="A2861" s="172"/>
    </row>
    <row r="2862" spans="1:1">
      <c r="A2862" s="172"/>
    </row>
    <row r="2863" spans="1:1">
      <c r="A2863" s="172"/>
    </row>
    <row r="2864" spans="1:1">
      <c r="A2864" s="172"/>
    </row>
    <row r="2865" spans="1:1">
      <c r="A2865" s="172"/>
    </row>
    <row r="2866" spans="1:1">
      <c r="A2866" s="172"/>
    </row>
    <row r="2867" spans="1:1">
      <c r="A2867" s="172"/>
    </row>
    <row r="2868" spans="1:1">
      <c r="A2868" s="172"/>
    </row>
    <row r="2869" spans="1:1">
      <c r="A2869" s="172"/>
    </row>
    <row r="2870" spans="1:1">
      <c r="A2870" s="172"/>
    </row>
    <row r="2871" spans="1:1">
      <c r="A2871" s="172"/>
    </row>
    <row r="2872" spans="1:1">
      <c r="A2872" s="172"/>
    </row>
    <row r="2873" spans="1:1">
      <c r="A2873" s="172"/>
    </row>
    <row r="2874" spans="1:1">
      <c r="A2874" s="172"/>
    </row>
    <row r="2875" spans="1:1">
      <c r="A2875" s="172"/>
    </row>
    <row r="2876" spans="1:1">
      <c r="A2876" s="172"/>
    </row>
    <row r="2877" spans="1:1">
      <c r="A2877" s="172"/>
    </row>
    <row r="2878" spans="1:1">
      <c r="A2878" s="172"/>
    </row>
    <row r="2879" spans="1:1">
      <c r="A2879" s="172"/>
    </row>
    <row r="2880" spans="1:1">
      <c r="A2880" s="172"/>
    </row>
    <row r="2881" spans="1:1">
      <c r="A2881" s="172"/>
    </row>
    <row r="2882" spans="1:1">
      <c r="A2882" s="172"/>
    </row>
    <row r="2883" spans="1:1">
      <c r="A2883" s="172"/>
    </row>
    <row r="2884" spans="1:1">
      <c r="A2884" s="172"/>
    </row>
    <row r="2885" spans="1:1">
      <c r="A2885" s="172"/>
    </row>
    <row r="2886" spans="1:1">
      <c r="A2886" s="172"/>
    </row>
    <row r="2887" spans="1:1">
      <c r="A2887" s="172"/>
    </row>
    <row r="2888" spans="1:1">
      <c r="A2888" s="172"/>
    </row>
    <row r="2889" spans="1:1">
      <c r="A2889" s="172"/>
    </row>
    <row r="2890" spans="1:1">
      <c r="A2890" s="172"/>
    </row>
    <row r="2891" spans="1:1">
      <c r="A2891" s="172"/>
    </row>
    <row r="2892" spans="1:1">
      <c r="A2892" s="172"/>
    </row>
    <row r="2893" spans="1:1">
      <c r="A2893" s="172"/>
    </row>
    <row r="2894" spans="1:1">
      <c r="A2894" s="172"/>
    </row>
    <row r="2895" spans="1:1">
      <c r="A2895" s="172"/>
    </row>
    <row r="2896" spans="1:1">
      <c r="A2896" s="172"/>
    </row>
    <row r="2897" spans="1:1">
      <c r="A2897" s="172"/>
    </row>
    <row r="2898" spans="1:1">
      <c r="A2898" s="172"/>
    </row>
    <row r="2899" spans="1:1">
      <c r="A2899" s="172"/>
    </row>
    <row r="2900" spans="1:1">
      <c r="A2900" s="172"/>
    </row>
    <row r="2901" spans="1:1">
      <c r="A2901" s="172"/>
    </row>
    <row r="2902" spans="1:1">
      <c r="A2902" s="172"/>
    </row>
    <row r="2903" spans="1:1">
      <c r="A2903" s="172"/>
    </row>
    <row r="2904" spans="1:1">
      <c r="A2904" s="172"/>
    </row>
    <row r="2905" spans="1:1">
      <c r="A2905" s="172"/>
    </row>
    <row r="2906" spans="1:1">
      <c r="A2906" s="172"/>
    </row>
    <row r="2907" spans="1:1">
      <c r="A2907" s="172"/>
    </row>
    <row r="2908" spans="1:1">
      <c r="A2908" s="172"/>
    </row>
    <row r="2909" spans="1:1">
      <c r="A2909" s="172"/>
    </row>
    <row r="2910" spans="1:1">
      <c r="A2910" s="172"/>
    </row>
    <row r="2911" spans="1:1">
      <c r="A2911" s="172"/>
    </row>
    <row r="2912" spans="1:1">
      <c r="A2912" s="172"/>
    </row>
    <row r="2913" spans="1:1">
      <c r="A2913" s="172"/>
    </row>
    <row r="2914" spans="1:1">
      <c r="A2914" s="172"/>
    </row>
    <row r="2915" spans="1:1">
      <c r="A2915" s="172"/>
    </row>
    <row r="2916" spans="1:1">
      <c r="A2916" s="172"/>
    </row>
    <row r="2917" spans="1:1">
      <c r="A2917" s="172"/>
    </row>
    <row r="2918" spans="1:1">
      <c r="A2918" s="172"/>
    </row>
    <row r="2919" spans="1:1">
      <c r="A2919" s="172"/>
    </row>
    <row r="2920" spans="1:1">
      <c r="A2920" s="172"/>
    </row>
    <row r="2921" spans="1:1">
      <c r="A2921" s="172"/>
    </row>
    <row r="2922" spans="1:1">
      <c r="A2922" s="172"/>
    </row>
    <row r="2923" spans="1:1">
      <c r="A2923" s="172"/>
    </row>
    <row r="2924" spans="1:1">
      <c r="A2924" s="172"/>
    </row>
    <row r="2925" spans="1:1">
      <c r="A2925" s="172"/>
    </row>
    <row r="2926" spans="1:1">
      <c r="A2926" s="172"/>
    </row>
    <row r="2927" spans="1:1">
      <c r="A2927" s="172"/>
    </row>
    <row r="2928" spans="1:1">
      <c r="A2928" s="172"/>
    </row>
    <row r="2929" spans="1:1">
      <c r="A2929" s="172"/>
    </row>
    <row r="2930" spans="1:1">
      <c r="A2930" s="172"/>
    </row>
    <row r="2931" spans="1:1">
      <c r="A2931" s="172"/>
    </row>
    <row r="2932" spans="1:1">
      <c r="A2932" s="172"/>
    </row>
    <row r="2933" spans="1:1">
      <c r="A2933" s="172"/>
    </row>
    <row r="2934" spans="1:1">
      <c r="A2934" s="172"/>
    </row>
    <row r="2935" spans="1:1">
      <c r="A2935" s="172"/>
    </row>
    <row r="2936" spans="1:1">
      <c r="A2936" s="172"/>
    </row>
    <row r="2937" spans="1:1">
      <c r="A2937" s="172"/>
    </row>
    <row r="2938" spans="1:1">
      <c r="A2938" s="172"/>
    </row>
    <row r="2939" spans="1:1">
      <c r="A2939" s="172"/>
    </row>
    <row r="2940" spans="1:1">
      <c r="A2940" s="172"/>
    </row>
    <row r="2941" spans="1:1">
      <c r="A2941" s="172"/>
    </row>
    <row r="2942" spans="1:1">
      <c r="A2942" s="172"/>
    </row>
    <row r="2943" spans="1:1">
      <c r="A2943" s="172"/>
    </row>
    <row r="2944" spans="1:1">
      <c r="A2944" s="172"/>
    </row>
    <row r="2945" spans="1:1">
      <c r="A2945" s="172"/>
    </row>
    <row r="2946" spans="1:1">
      <c r="A2946" s="172"/>
    </row>
    <row r="2947" spans="1:1">
      <c r="A2947" s="172"/>
    </row>
    <row r="2948" spans="1:1">
      <c r="A2948" s="172"/>
    </row>
    <row r="2949" spans="1:1">
      <c r="A2949" s="172"/>
    </row>
    <row r="2950" spans="1:1">
      <c r="A2950" s="172"/>
    </row>
    <row r="2951" spans="1:1">
      <c r="A2951" s="172"/>
    </row>
    <row r="2952" spans="1:1">
      <c r="A2952" s="172"/>
    </row>
    <row r="2953" spans="1:1">
      <c r="A2953" s="172"/>
    </row>
    <row r="2954" spans="1:1">
      <c r="A2954" s="172"/>
    </row>
    <row r="2955" spans="1:1">
      <c r="A2955" s="172"/>
    </row>
    <row r="2956" spans="1:1">
      <c r="A2956" s="172"/>
    </row>
    <row r="2957" spans="1:1">
      <c r="A2957" s="172"/>
    </row>
    <row r="2958" spans="1:1">
      <c r="A2958" s="172"/>
    </row>
    <row r="2959" spans="1:1">
      <c r="A2959" s="172"/>
    </row>
    <row r="2960" spans="1:1">
      <c r="A2960" s="172"/>
    </row>
    <row r="2961" spans="1:1">
      <c r="A2961" s="172"/>
    </row>
    <row r="2962" spans="1:1">
      <c r="A2962" s="172"/>
    </row>
    <row r="2963" spans="1:1">
      <c r="A2963" s="172"/>
    </row>
    <row r="2964" spans="1:1">
      <c r="A2964" s="172"/>
    </row>
    <row r="2965" spans="1:1">
      <c r="A2965" s="172"/>
    </row>
    <row r="2966" spans="1:1">
      <c r="A2966" s="172"/>
    </row>
    <row r="2967" spans="1:1">
      <c r="A2967" s="172"/>
    </row>
    <row r="2968" spans="1:1">
      <c r="A2968" s="172"/>
    </row>
    <row r="2969" spans="1:1">
      <c r="A2969" s="172"/>
    </row>
    <row r="2970" spans="1:1">
      <c r="A2970" s="172"/>
    </row>
    <row r="2971" spans="1:1">
      <c r="A2971" s="172"/>
    </row>
    <row r="2972" spans="1:1">
      <c r="A2972" s="172"/>
    </row>
    <row r="2973" spans="1:1">
      <c r="A2973" s="172"/>
    </row>
    <row r="2974" spans="1:1">
      <c r="A2974" s="172"/>
    </row>
    <row r="2975" spans="1:1">
      <c r="A2975" s="172"/>
    </row>
    <row r="2976" spans="1:1">
      <c r="A2976" s="172"/>
    </row>
    <row r="2977" spans="1:1">
      <c r="A2977" s="172"/>
    </row>
    <row r="2978" spans="1:1">
      <c r="A2978" s="172"/>
    </row>
    <row r="2979" spans="1:1">
      <c r="A2979" s="172"/>
    </row>
    <row r="2980" spans="1:1">
      <c r="A2980" s="172"/>
    </row>
    <row r="2981" spans="1:1">
      <c r="A2981" s="172"/>
    </row>
    <row r="2982" spans="1:1">
      <c r="A2982" s="172"/>
    </row>
    <row r="2983" spans="1:1">
      <c r="A2983" s="172"/>
    </row>
    <row r="2984" spans="1:1">
      <c r="A2984" s="172"/>
    </row>
    <row r="2985" spans="1:1">
      <c r="A2985" s="172"/>
    </row>
    <row r="2986" spans="1:1">
      <c r="A2986" s="172"/>
    </row>
    <row r="2987" spans="1:1">
      <c r="A2987" s="172"/>
    </row>
    <row r="2988" spans="1:1">
      <c r="A2988" s="172"/>
    </row>
    <row r="2989" spans="1:1">
      <c r="A2989" s="172"/>
    </row>
    <row r="2990" spans="1:1">
      <c r="A2990" s="172"/>
    </row>
    <row r="2991" spans="1:1">
      <c r="A2991" s="172"/>
    </row>
    <row r="2992" spans="1:1">
      <c r="A2992" s="172"/>
    </row>
    <row r="2993" spans="1:1">
      <c r="A2993" s="172"/>
    </row>
    <row r="2994" spans="1:1">
      <c r="A2994" s="172"/>
    </row>
    <row r="2995" spans="1:1">
      <c r="A2995" s="172"/>
    </row>
    <row r="2996" spans="1:1">
      <c r="A2996" s="172"/>
    </row>
    <row r="2997" spans="1:1">
      <c r="A2997" s="172"/>
    </row>
    <row r="2998" spans="1:1">
      <c r="A2998" s="172"/>
    </row>
    <row r="2999" spans="1:1">
      <c r="A2999" s="172"/>
    </row>
    <row r="3000" spans="1:1">
      <c r="A3000" s="172"/>
    </row>
    <row r="3001" spans="1:1">
      <c r="A3001" s="172"/>
    </row>
    <row r="3002" spans="1:1">
      <c r="A3002" s="172"/>
    </row>
    <row r="3003" spans="1:1">
      <c r="A3003" s="172"/>
    </row>
    <row r="3004" spans="1:1">
      <c r="A3004" s="172"/>
    </row>
    <row r="3005" spans="1:1">
      <c r="A3005" s="172"/>
    </row>
    <row r="3006" spans="1:1">
      <c r="A3006" s="172"/>
    </row>
    <row r="3007" spans="1:1">
      <c r="A3007" s="172"/>
    </row>
    <row r="3008" spans="1:1">
      <c r="A3008" s="172"/>
    </row>
    <row r="3009" spans="1:1">
      <c r="A3009" s="172"/>
    </row>
    <row r="3010" spans="1:1">
      <c r="A3010" s="172"/>
    </row>
    <row r="3011" spans="1:1">
      <c r="A3011" s="172"/>
    </row>
    <row r="3012" spans="1:1">
      <c r="A3012" s="172"/>
    </row>
    <row r="3013" spans="1:1">
      <c r="A3013" s="172"/>
    </row>
    <row r="3014" spans="1:1">
      <c r="A3014" s="172"/>
    </row>
    <row r="3015" spans="1:1">
      <c r="A3015" s="172"/>
    </row>
    <row r="3016" spans="1:1">
      <c r="A3016" s="172"/>
    </row>
    <row r="3017" spans="1:1">
      <c r="A3017" s="172"/>
    </row>
    <row r="3018" spans="1:1">
      <c r="A3018" s="172"/>
    </row>
    <row r="3019" spans="1:1">
      <c r="A3019" s="172"/>
    </row>
    <row r="3020" spans="1:1">
      <c r="A3020" s="172"/>
    </row>
    <row r="3021" spans="1:1">
      <c r="A3021" s="172"/>
    </row>
    <row r="3022" spans="1:1">
      <c r="A3022" s="172"/>
    </row>
    <row r="3023" spans="1:1">
      <c r="A3023" s="172"/>
    </row>
    <row r="3024" spans="1:1">
      <c r="A3024" s="172"/>
    </row>
    <row r="3025" spans="1:1">
      <c r="A3025" s="172"/>
    </row>
    <row r="3026" spans="1:1">
      <c r="A3026" s="172"/>
    </row>
    <row r="3027" spans="1:1">
      <c r="A3027" s="172"/>
    </row>
    <row r="3028" spans="1:1">
      <c r="A3028" s="172"/>
    </row>
    <row r="3029" spans="1:1">
      <c r="A3029" s="172"/>
    </row>
    <row r="3030" spans="1:1">
      <c r="A3030" s="172"/>
    </row>
    <row r="3031" spans="1:1">
      <c r="A3031" s="172"/>
    </row>
    <row r="3032" spans="1:1">
      <c r="A3032" s="172"/>
    </row>
    <row r="3033" spans="1:1">
      <c r="A3033" s="172"/>
    </row>
    <row r="3034" spans="1:1">
      <c r="A3034" s="172"/>
    </row>
    <row r="3035" spans="1:1">
      <c r="A3035" s="172"/>
    </row>
    <row r="3036" spans="1:1">
      <c r="A3036" s="172"/>
    </row>
    <row r="3037" spans="1:1">
      <c r="A3037" s="172"/>
    </row>
    <row r="3038" spans="1:1">
      <c r="A3038" s="172"/>
    </row>
    <row r="3039" spans="1:1">
      <c r="A3039" s="172"/>
    </row>
    <row r="3040" spans="1:1">
      <c r="A3040" s="172"/>
    </row>
    <row r="3041" spans="1:1">
      <c r="A3041" s="172"/>
    </row>
    <row r="3042" spans="1:1">
      <c r="A3042" s="172"/>
    </row>
    <row r="3043" spans="1:1">
      <c r="A3043" s="172"/>
    </row>
    <row r="3044" spans="1:1">
      <c r="A3044" s="172"/>
    </row>
    <row r="3045" spans="1:1">
      <c r="A3045" s="172"/>
    </row>
    <row r="3046" spans="1:1">
      <c r="A3046" s="172"/>
    </row>
    <row r="3047" spans="1:1">
      <c r="A3047" s="172"/>
    </row>
    <row r="3048" spans="1:1">
      <c r="A3048" s="172"/>
    </row>
    <row r="3049" spans="1:1">
      <c r="A3049" s="172"/>
    </row>
    <row r="3050" spans="1:1">
      <c r="A3050" s="172"/>
    </row>
    <row r="3051" spans="1:1">
      <c r="A3051" s="172"/>
    </row>
    <row r="3052" spans="1:1">
      <c r="A3052" s="172"/>
    </row>
    <row r="3053" spans="1:1">
      <c r="A3053" s="172"/>
    </row>
    <row r="3054" spans="1:1">
      <c r="A3054" s="172"/>
    </row>
    <row r="3055" spans="1:1">
      <c r="A3055" s="172"/>
    </row>
    <row r="3056" spans="1:1">
      <c r="A3056" s="172"/>
    </row>
    <row r="3057" spans="1:1">
      <c r="A3057" s="172"/>
    </row>
    <row r="3058" spans="1:1">
      <c r="A3058" s="172"/>
    </row>
    <row r="3059" spans="1:1">
      <c r="A3059" s="172"/>
    </row>
    <row r="3060" spans="1:1">
      <c r="A3060" s="172"/>
    </row>
    <row r="3061" spans="1:1">
      <c r="A3061" s="172"/>
    </row>
    <row r="3062" spans="1:1">
      <c r="A3062" s="172"/>
    </row>
    <row r="3063" spans="1:1">
      <c r="A3063" s="172"/>
    </row>
    <row r="3064" spans="1:1">
      <c r="A3064" s="172"/>
    </row>
    <row r="3065" spans="1:1">
      <c r="A3065" s="172"/>
    </row>
    <row r="3066" spans="1:1">
      <c r="A3066" s="172"/>
    </row>
    <row r="3067" spans="1:1">
      <c r="A3067" s="172"/>
    </row>
    <row r="3068" spans="1:1">
      <c r="A3068" s="172"/>
    </row>
    <row r="3069" spans="1:1">
      <c r="A3069" s="172"/>
    </row>
    <row r="3070" spans="1:1">
      <c r="A3070" s="172"/>
    </row>
    <row r="3071" spans="1:1">
      <c r="A3071" s="172"/>
    </row>
    <row r="3072" spans="1:1">
      <c r="A3072" s="172"/>
    </row>
    <row r="3073" spans="1:1">
      <c r="A3073" s="172"/>
    </row>
    <row r="3074" spans="1:1">
      <c r="A3074" s="172"/>
    </row>
    <row r="3075" spans="1:1">
      <c r="A3075" s="172"/>
    </row>
    <row r="3076" spans="1:1">
      <c r="A3076" s="172"/>
    </row>
    <row r="3077" spans="1:1">
      <c r="A3077" s="172"/>
    </row>
    <row r="3078" spans="1:1">
      <c r="A3078" s="172"/>
    </row>
    <row r="3079" spans="1:1">
      <c r="A3079" s="172"/>
    </row>
    <row r="3080" spans="1:1">
      <c r="A3080" s="172"/>
    </row>
    <row r="3081" spans="1:1">
      <c r="A3081" s="172"/>
    </row>
    <row r="3082" spans="1:1">
      <c r="A3082" s="172"/>
    </row>
    <row r="3083" spans="1:1">
      <c r="A3083" s="172"/>
    </row>
    <row r="3084" spans="1:1">
      <c r="A3084" s="172"/>
    </row>
    <row r="3085" spans="1:1">
      <c r="A3085" s="172"/>
    </row>
    <row r="3086" spans="1:1">
      <c r="A3086" s="172"/>
    </row>
    <row r="3087" spans="1:1">
      <c r="A3087" s="172"/>
    </row>
    <row r="3088" spans="1:1">
      <c r="A3088" s="172"/>
    </row>
    <row r="3089" spans="1:1">
      <c r="A3089" s="172"/>
    </row>
    <row r="3090" spans="1:1">
      <c r="A3090" s="172"/>
    </row>
    <row r="3091" spans="1:1">
      <c r="A3091" s="172"/>
    </row>
    <row r="3092" spans="1:1">
      <c r="A3092" s="172"/>
    </row>
    <row r="3093" spans="1:1">
      <c r="A3093" s="172"/>
    </row>
    <row r="3094" spans="1:1">
      <c r="A3094" s="172"/>
    </row>
    <row r="3095" spans="1:1">
      <c r="A3095" s="172"/>
    </row>
    <row r="3096" spans="1:1">
      <c r="A3096" s="172"/>
    </row>
    <row r="3097" spans="1:1">
      <c r="A3097" s="172"/>
    </row>
    <row r="3098" spans="1:1">
      <c r="A3098" s="172"/>
    </row>
    <row r="3099" spans="1:1">
      <c r="A3099" s="172"/>
    </row>
    <row r="3100" spans="1:1">
      <c r="A3100" s="172"/>
    </row>
    <row r="3101" spans="1:1">
      <c r="A3101" s="172"/>
    </row>
    <row r="3102" spans="1:1">
      <c r="A3102" s="172"/>
    </row>
    <row r="3103" spans="1:1">
      <c r="A3103" s="172"/>
    </row>
    <row r="3104" spans="1:1">
      <c r="A3104" s="172"/>
    </row>
    <row r="3105" spans="1:1">
      <c r="A3105" s="172"/>
    </row>
    <row r="3106" spans="1:1">
      <c r="A3106" s="172"/>
    </row>
    <row r="3107" spans="1:1">
      <c r="A3107" s="172"/>
    </row>
    <row r="3108" spans="1:1">
      <c r="A3108" s="172"/>
    </row>
    <row r="3109" spans="1:1">
      <c r="A3109" s="172"/>
    </row>
    <row r="3110" spans="1:1">
      <c r="A3110" s="172"/>
    </row>
    <row r="3111" spans="1:1">
      <c r="A3111" s="172"/>
    </row>
    <row r="3112" spans="1:1">
      <c r="A3112" s="172"/>
    </row>
    <row r="3113" spans="1:1">
      <c r="A3113" s="172"/>
    </row>
    <row r="3114" spans="1:1">
      <c r="A3114" s="172"/>
    </row>
    <row r="3115" spans="1:1">
      <c r="A3115" s="172"/>
    </row>
    <row r="3116" spans="1:1">
      <c r="A3116" s="172"/>
    </row>
    <row r="3117" spans="1:1">
      <c r="A3117" s="172"/>
    </row>
    <row r="3118" spans="1:1">
      <c r="A3118" s="172"/>
    </row>
    <row r="3119" spans="1:1">
      <c r="A3119" s="172"/>
    </row>
    <row r="3120" spans="1:1">
      <c r="A3120" s="172"/>
    </row>
    <row r="3121" spans="1:1">
      <c r="A3121" s="172"/>
    </row>
    <row r="3122" spans="1:1">
      <c r="A3122" s="172"/>
    </row>
    <row r="3123" spans="1:1">
      <c r="A3123" s="172"/>
    </row>
    <row r="3124" spans="1:1">
      <c r="A3124" s="172"/>
    </row>
    <row r="3125" spans="1:1">
      <c r="A3125" s="172"/>
    </row>
    <row r="3126" spans="1:1">
      <c r="A3126" s="172"/>
    </row>
    <row r="3127" spans="1:1">
      <c r="A3127" s="172"/>
    </row>
    <row r="3128" spans="1:1">
      <c r="A3128" s="172"/>
    </row>
    <row r="3129" spans="1:1">
      <c r="A3129" s="172"/>
    </row>
    <row r="3130" spans="1:1">
      <c r="A3130" s="172"/>
    </row>
    <row r="3131" spans="1:1">
      <c r="A3131" s="172"/>
    </row>
    <row r="3132" spans="1:1">
      <c r="A3132" s="172"/>
    </row>
    <row r="3133" spans="1:1">
      <c r="A3133" s="172"/>
    </row>
    <row r="3134" spans="1:1">
      <c r="A3134" s="172"/>
    </row>
    <row r="3135" spans="1:1">
      <c r="A3135" s="172"/>
    </row>
    <row r="3136" spans="1:1">
      <c r="A3136" s="172"/>
    </row>
    <row r="3137" spans="1:1">
      <c r="A3137" s="172"/>
    </row>
    <row r="3138" spans="1:1">
      <c r="A3138" s="172"/>
    </row>
    <row r="3139" spans="1:1">
      <c r="A3139" s="172"/>
    </row>
    <row r="3140" spans="1:1">
      <c r="A3140" s="172"/>
    </row>
    <row r="3141" spans="1:1">
      <c r="A3141" s="172"/>
    </row>
    <row r="3142" spans="1:1">
      <c r="A3142" s="172"/>
    </row>
    <row r="3143" spans="1:1">
      <c r="A3143" s="172"/>
    </row>
    <row r="3144" spans="1:1">
      <c r="A3144" s="172"/>
    </row>
    <row r="3145" spans="1:1">
      <c r="A3145" s="172"/>
    </row>
    <row r="3146" spans="1:1">
      <c r="A3146" s="172"/>
    </row>
    <row r="3147" spans="1:1">
      <c r="A3147" s="172"/>
    </row>
    <row r="3148" spans="1:1">
      <c r="A3148" s="172"/>
    </row>
    <row r="3149" spans="1:1">
      <c r="A3149" s="172"/>
    </row>
    <row r="3150" spans="1:1">
      <c r="A3150" s="172"/>
    </row>
    <row r="3151" spans="1:1">
      <c r="A3151" s="172"/>
    </row>
    <row r="3152" spans="1:1">
      <c r="A3152" s="172"/>
    </row>
    <row r="3153" spans="1:1">
      <c r="A3153" s="172"/>
    </row>
    <row r="3154" spans="1:1">
      <c r="A3154" s="172"/>
    </row>
    <row r="3155" spans="1:1">
      <c r="A3155" s="172"/>
    </row>
    <row r="3156" spans="1:1">
      <c r="A3156" s="172"/>
    </row>
    <row r="3157" spans="1:1">
      <c r="A3157" s="172"/>
    </row>
    <row r="3158" spans="1:1">
      <c r="A3158" s="172"/>
    </row>
    <row r="3159" spans="1:1">
      <c r="A3159" s="172"/>
    </row>
    <row r="3160" spans="1:1">
      <c r="A3160" s="172"/>
    </row>
    <row r="3161" spans="1:1">
      <c r="A3161" s="172"/>
    </row>
    <row r="3162" spans="1:1">
      <c r="A3162" s="172"/>
    </row>
    <row r="3163" spans="1:1">
      <c r="A3163" s="172"/>
    </row>
    <row r="3164" spans="1:1">
      <c r="A3164" s="172"/>
    </row>
    <row r="3165" spans="1:1">
      <c r="A3165" s="172"/>
    </row>
    <row r="3166" spans="1:1">
      <c r="A3166" s="172"/>
    </row>
    <row r="3167" spans="1:1">
      <c r="A3167" s="172"/>
    </row>
    <row r="3168" spans="1:1">
      <c r="A3168" s="172"/>
    </row>
    <row r="3169" spans="1:1">
      <c r="A3169" s="172"/>
    </row>
    <row r="3170" spans="1:1">
      <c r="A3170" s="172"/>
    </row>
    <row r="3171" spans="1:1">
      <c r="A3171" s="172"/>
    </row>
    <row r="3172" spans="1:1">
      <c r="A3172" s="172"/>
    </row>
    <row r="3173" spans="1:1">
      <c r="A3173" s="172"/>
    </row>
    <row r="3174" spans="1:1">
      <c r="A3174" s="172"/>
    </row>
    <row r="3175" spans="1:1">
      <c r="A3175" s="172"/>
    </row>
    <row r="3176" spans="1:1">
      <c r="A3176" s="172"/>
    </row>
    <row r="3177" spans="1:1">
      <c r="A3177" s="172"/>
    </row>
    <row r="3178" spans="1:1">
      <c r="A3178" s="172"/>
    </row>
    <row r="3179" spans="1:1">
      <c r="A3179" s="172"/>
    </row>
    <row r="3180" spans="1:1">
      <c r="A3180" s="172"/>
    </row>
    <row r="3181" spans="1:1">
      <c r="A3181" s="172"/>
    </row>
    <row r="3182" spans="1:1">
      <c r="A3182" s="172"/>
    </row>
    <row r="3183" spans="1:1">
      <c r="A3183" s="172"/>
    </row>
    <row r="3184" spans="1:1">
      <c r="A3184" s="172"/>
    </row>
    <row r="3185" spans="1:1">
      <c r="A3185" s="172"/>
    </row>
    <row r="3186" spans="1:1">
      <c r="A3186" s="172"/>
    </row>
    <row r="3187" spans="1:1">
      <c r="A3187" s="172"/>
    </row>
    <row r="3188" spans="1:1">
      <c r="A3188" s="172"/>
    </row>
    <row r="3189" spans="1:1">
      <c r="A3189" s="172"/>
    </row>
    <row r="3190" spans="1:1">
      <c r="A3190" s="172"/>
    </row>
    <row r="3191" spans="1:1">
      <c r="A3191" s="172"/>
    </row>
    <row r="3192" spans="1:1">
      <c r="A3192" s="172"/>
    </row>
    <row r="3193" spans="1:1">
      <c r="A3193" s="172"/>
    </row>
    <row r="3194" spans="1:1">
      <c r="A3194" s="172"/>
    </row>
    <row r="3195" spans="1:1">
      <c r="A3195" s="172"/>
    </row>
    <row r="3196" spans="1:1">
      <c r="A3196" s="172"/>
    </row>
    <row r="3197" spans="1:1">
      <c r="A3197" s="172"/>
    </row>
    <row r="3198" spans="1:1">
      <c r="A3198" s="172"/>
    </row>
    <row r="3199" spans="1:1">
      <c r="A3199" s="172"/>
    </row>
    <row r="3200" spans="1:1">
      <c r="A3200" s="172"/>
    </row>
    <row r="3201" spans="1:1">
      <c r="A3201" s="172"/>
    </row>
    <row r="3202" spans="1:1">
      <c r="A3202" s="172"/>
    </row>
    <row r="3203" spans="1:1">
      <c r="A3203" s="172"/>
    </row>
    <row r="3204" spans="1:1">
      <c r="A3204" s="172"/>
    </row>
    <row r="3205" spans="1:1">
      <c r="A3205" s="172"/>
    </row>
    <row r="3206" spans="1:1">
      <c r="A3206" s="172"/>
    </row>
    <row r="3207" spans="1:1">
      <c r="A3207" s="172"/>
    </row>
    <row r="3208" spans="1:1">
      <c r="A3208" s="172"/>
    </row>
    <row r="3209" spans="1:1">
      <c r="A3209" s="172"/>
    </row>
    <row r="3210" spans="1:1">
      <c r="A3210" s="172"/>
    </row>
    <row r="3211" spans="1:1">
      <c r="A3211" s="172"/>
    </row>
    <row r="3212" spans="1:1">
      <c r="A3212" s="172"/>
    </row>
    <row r="3213" spans="1:1">
      <c r="A3213" s="172"/>
    </row>
    <row r="3214" spans="1:1">
      <c r="A3214" s="172"/>
    </row>
  </sheetData>
  <mergeCells count="3">
    <mergeCell ref="E1027:I1027"/>
    <mergeCell ref="E1028:I1028"/>
    <mergeCell ref="O1039:P1039"/>
  </mergeCells>
  <conditionalFormatting sqref="E5:E1022 E1024 C1024:D1026 E1026">
    <cfRule type="cellIs" dxfId="5" priority="6" stopIfTrue="1" operator="equal">
      <formula>0</formula>
    </cfRule>
  </conditionalFormatting>
  <conditionalFormatting sqref="H4:H1022">
    <cfRule type="cellIs" dxfId="4" priority="3" stopIfTrue="1" operator="equal">
      <formula>0</formula>
    </cfRule>
  </conditionalFormatting>
  <conditionalFormatting sqref="J5:AS24 J25:R25 S25:AS29 J26 L26:R26 J27:R29">
    <cfRule type="cellIs" dxfId="3" priority="4" stopIfTrue="1" operator="greaterThan">
      <formula>0</formula>
    </cfRule>
    <cfRule type="cellIs" dxfId="2" priority="5" stopIfTrue="1" operator="equal">
      <formula>0</formula>
    </cfRule>
  </conditionalFormatting>
  <conditionalFormatting sqref="J30:AS1022">
    <cfRule type="cellIs" dxfId="1" priority="1" stopIfTrue="1" operator="greaterThan">
      <formula>0</formula>
    </cfRule>
    <cfRule type="cellIs" dxfId="0" priority="2" stopIfTrue="1" operator="equal">
      <formula>0</formula>
    </cfRule>
  </conditionalFormatting>
  <dataValidations count="9">
    <dataValidation allowBlank="1" showInputMessage="1" showErrorMessage="1" promptTitle="Si valeur est en Rouge" prompt="ONGLET  #3 A REMPLIR, Il est non Existant" sqref="WUS983877:WUS983989 A66373:A66485 IG66373:IG66485 SC66373:SC66485 ABY66373:ABY66485 ALU66373:ALU66485 AVQ66373:AVQ66485 BFM66373:BFM66485 BPI66373:BPI66485 BZE66373:BZE66485 CJA66373:CJA66485 CSW66373:CSW66485 DCS66373:DCS66485 DMO66373:DMO66485 DWK66373:DWK66485 EGG66373:EGG66485 EQC66373:EQC66485 EZY66373:EZY66485 FJU66373:FJU66485 FTQ66373:FTQ66485 GDM66373:GDM66485 GNI66373:GNI66485 GXE66373:GXE66485 HHA66373:HHA66485 HQW66373:HQW66485 IAS66373:IAS66485 IKO66373:IKO66485 IUK66373:IUK66485 JEG66373:JEG66485 JOC66373:JOC66485 JXY66373:JXY66485 KHU66373:KHU66485 KRQ66373:KRQ66485 LBM66373:LBM66485 LLI66373:LLI66485 LVE66373:LVE66485 MFA66373:MFA66485 MOW66373:MOW66485 MYS66373:MYS66485 NIO66373:NIO66485 NSK66373:NSK66485 OCG66373:OCG66485 OMC66373:OMC66485 OVY66373:OVY66485 PFU66373:PFU66485 PPQ66373:PPQ66485 PZM66373:PZM66485 QJI66373:QJI66485 QTE66373:QTE66485 RDA66373:RDA66485 RMW66373:RMW66485 RWS66373:RWS66485 SGO66373:SGO66485 SQK66373:SQK66485 TAG66373:TAG66485 TKC66373:TKC66485 TTY66373:TTY66485 UDU66373:UDU66485 UNQ66373:UNQ66485 UXM66373:UXM66485 VHI66373:VHI66485 VRE66373:VRE66485 WBA66373:WBA66485 WKW66373:WKW66485 WUS66373:WUS66485 A131909:A132021 IG131909:IG132021 SC131909:SC132021 ABY131909:ABY132021 ALU131909:ALU132021 AVQ131909:AVQ132021 BFM131909:BFM132021 BPI131909:BPI132021 BZE131909:BZE132021 CJA131909:CJA132021 CSW131909:CSW132021 DCS131909:DCS132021 DMO131909:DMO132021 DWK131909:DWK132021 EGG131909:EGG132021 EQC131909:EQC132021 EZY131909:EZY132021 FJU131909:FJU132021 FTQ131909:FTQ132021 GDM131909:GDM132021 GNI131909:GNI132021 GXE131909:GXE132021 HHA131909:HHA132021 HQW131909:HQW132021 IAS131909:IAS132021 IKO131909:IKO132021 IUK131909:IUK132021 JEG131909:JEG132021 JOC131909:JOC132021 JXY131909:JXY132021 KHU131909:KHU132021 KRQ131909:KRQ132021 LBM131909:LBM132021 LLI131909:LLI132021 LVE131909:LVE132021 MFA131909:MFA132021 MOW131909:MOW132021 MYS131909:MYS132021 NIO131909:NIO132021 NSK131909:NSK132021 OCG131909:OCG132021 OMC131909:OMC132021 OVY131909:OVY132021 PFU131909:PFU132021 PPQ131909:PPQ132021 PZM131909:PZM132021 QJI131909:QJI132021 QTE131909:QTE132021 RDA131909:RDA132021 RMW131909:RMW132021 RWS131909:RWS132021 SGO131909:SGO132021 SQK131909:SQK132021 TAG131909:TAG132021 TKC131909:TKC132021 TTY131909:TTY132021 UDU131909:UDU132021 UNQ131909:UNQ132021 UXM131909:UXM132021 VHI131909:VHI132021 VRE131909:VRE132021 WBA131909:WBA132021 WKW131909:WKW132021 WUS131909:WUS132021 A197445:A197557 IG197445:IG197557 SC197445:SC197557 ABY197445:ABY197557 ALU197445:ALU197557 AVQ197445:AVQ197557 BFM197445:BFM197557 BPI197445:BPI197557 BZE197445:BZE197557 CJA197445:CJA197557 CSW197445:CSW197557 DCS197445:DCS197557 DMO197445:DMO197557 DWK197445:DWK197557 EGG197445:EGG197557 EQC197445:EQC197557 EZY197445:EZY197557 FJU197445:FJU197557 FTQ197445:FTQ197557 GDM197445:GDM197557 GNI197445:GNI197557 GXE197445:GXE197557 HHA197445:HHA197557 HQW197445:HQW197557 IAS197445:IAS197557 IKO197445:IKO197557 IUK197445:IUK197557 JEG197445:JEG197557 JOC197445:JOC197557 JXY197445:JXY197557 KHU197445:KHU197557 KRQ197445:KRQ197557 LBM197445:LBM197557 LLI197445:LLI197557 LVE197445:LVE197557 MFA197445:MFA197557 MOW197445:MOW197557 MYS197445:MYS197557 NIO197445:NIO197557 NSK197445:NSK197557 OCG197445:OCG197557 OMC197445:OMC197557 OVY197445:OVY197557 PFU197445:PFU197557 PPQ197445:PPQ197557 PZM197445:PZM197557 QJI197445:QJI197557 QTE197445:QTE197557 RDA197445:RDA197557 RMW197445:RMW197557 RWS197445:RWS197557 SGO197445:SGO197557 SQK197445:SQK197557 TAG197445:TAG197557 TKC197445:TKC197557 TTY197445:TTY197557 UDU197445:UDU197557 UNQ197445:UNQ197557 UXM197445:UXM197557 VHI197445:VHI197557 VRE197445:VRE197557 WBA197445:WBA197557 WKW197445:WKW197557 WUS197445:WUS197557 A262981:A263093 IG262981:IG263093 SC262981:SC263093 ABY262981:ABY263093 ALU262981:ALU263093 AVQ262981:AVQ263093 BFM262981:BFM263093 BPI262981:BPI263093 BZE262981:BZE263093 CJA262981:CJA263093 CSW262981:CSW263093 DCS262981:DCS263093 DMO262981:DMO263093 DWK262981:DWK263093 EGG262981:EGG263093 EQC262981:EQC263093 EZY262981:EZY263093 FJU262981:FJU263093 FTQ262981:FTQ263093 GDM262981:GDM263093 GNI262981:GNI263093 GXE262981:GXE263093 HHA262981:HHA263093 HQW262981:HQW263093 IAS262981:IAS263093 IKO262981:IKO263093 IUK262981:IUK263093 JEG262981:JEG263093 JOC262981:JOC263093 JXY262981:JXY263093 KHU262981:KHU263093 KRQ262981:KRQ263093 LBM262981:LBM263093 LLI262981:LLI263093 LVE262981:LVE263093 MFA262981:MFA263093 MOW262981:MOW263093 MYS262981:MYS263093 NIO262981:NIO263093 NSK262981:NSK263093 OCG262981:OCG263093 OMC262981:OMC263093 OVY262981:OVY263093 PFU262981:PFU263093 PPQ262981:PPQ263093 PZM262981:PZM263093 QJI262981:QJI263093 QTE262981:QTE263093 RDA262981:RDA263093 RMW262981:RMW263093 RWS262981:RWS263093 SGO262981:SGO263093 SQK262981:SQK263093 TAG262981:TAG263093 TKC262981:TKC263093 TTY262981:TTY263093 UDU262981:UDU263093 UNQ262981:UNQ263093 UXM262981:UXM263093 VHI262981:VHI263093 VRE262981:VRE263093 WBA262981:WBA263093 WKW262981:WKW263093 WUS262981:WUS263093 A328517:A328629 IG328517:IG328629 SC328517:SC328629 ABY328517:ABY328629 ALU328517:ALU328629 AVQ328517:AVQ328629 BFM328517:BFM328629 BPI328517:BPI328629 BZE328517:BZE328629 CJA328517:CJA328629 CSW328517:CSW328629 DCS328517:DCS328629 DMO328517:DMO328629 DWK328517:DWK328629 EGG328517:EGG328629 EQC328517:EQC328629 EZY328517:EZY328629 FJU328517:FJU328629 FTQ328517:FTQ328629 GDM328517:GDM328629 GNI328517:GNI328629 GXE328517:GXE328629 HHA328517:HHA328629 HQW328517:HQW328629 IAS328517:IAS328629 IKO328517:IKO328629 IUK328517:IUK328629 JEG328517:JEG328629 JOC328517:JOC328629 JXY328517:JXY328629 KHU328517:KHU328629 KRQ328517:KRQ328629 LBM328517:LBM328629 LLI328517:LLI328629 LVE328517:LVE328629 MFA328517:MFA328629 MOW328517:MOW328629 MYS328517:MYS328629 NIO328517:NIO328629 NSK328517:NSK328629 OCG328517:OCG328629 OMC328517:OMC328629 OVY328517:OVY328629 PFU328517:PFU328629 PPQ328517:PPQ328629 PZM328517:PZM328629 QJI328517:QJI328629 QTE328517:QTE328629 RDA328517:RDA328629 RMW328517:RMW328629 RWS328517:RWS328629 SGO328517:SGO328629 SQK328517:SQK328629 TAG328517:TAG328629 TKC328517:TKC328629 TTY328517:TTY328629 UDU328517:UDU328629 UNQ328517:UNQ328629 UXM328517:UXM328629 VHI328517:VHI328629 VRE328517:VRE328629 WBA328517:WBA328629 WKW328517:WKW328629 WUS328517:WUS328629 A394053:A394165 IG394053:IG394165 SC394053:SC394165 ABY394053:ABY394165 ALU394053:ALU394165 AVQ394053:AVQ394165 BFM394053:BFM394165 BPI394053:BPI394165 BZE394053:BZE394165 CJA394053:CJA394165 CSW394053:CSW394165 DCS394053:DCS394165 DMO394053:DMO394165 DWK394053:DWK394165 EGG394053:EGG394165 EQC394053:EQC394165 EZY394053:EZY394165 FJU394053:FJU394165 FTQ394053:FTQ394165 GDM394053:GDM394165 GNI394053:GNI394165 GXE394053:GXE394165 HHA394053:HHA394165 HQW394053:HQW394165 IAS394053:IAS394165 IKO394053:IKO394165 IUK394053:IUK394165 JEG394053:JEG394165 JOC394053:JOC394165 JXY394053:JXY394165 KHU394053:KHU394165 KRQ394053:KRQ394165 LBM394053:LBM394165 LLI394053:LLI394165 LVE394053:LVE394165 MFA394053:MFA394165 MOW394053:MOW394165 MYS394053:MYS394165 NIO394053:NIO394165 NSK394053:NSK394165 OCG394053:OCG394165 OMC394053:OMC394165 OVY394053:OVY394165 PFU394053:PFU394165 PPQ394053:PPQ394165 PZM394053:PZM394165 QJI394053:QJI394165 QTE394053:QTE394165 RDA394053:RDA394165 RMW394053:RMW394165 RWS394053:RWS394165 SGO394053:SGO394165 SQK394053:SQK394165 TAG394053:TAG394165 TKC394053:TKC394165 TTY394053:TTY394165 UDU394053:UDU394165 UNQ394053:UNQ394165 UXM394053:UXM394165 VHI394053:VHI394165 VRE394053:VRE394165 WBA394053:WBA394165 WKW394053:WKW394165 WUS394053:WUS394165 A459589:A459701 IG459589:IG459701 SC459589:SC459701 ABY459589:ABY459701 ALU459589:ALU459701 AVQ459589:AVQ459701 BFM459589:BFM459701 BPI459589:BPI459701 BZE459589:BZE459701 CJA459589:CJA459701 CSW459589:CSW459701 DCS459589:DCS459701 DMO459589:DMO459701 DWK459589:DWK459701 EGG459589:EGG459701 EQC459589:EQC459701 EZY459589:EZY459701 FJU459589:FJU459701 FTQ459589:FTQ459701 GDM459589:GDM459701 GNI459589:GNI459701 GXE459589:GXE459701 HHA459589:HHA459701 HQW459589:HQW459701 IAS459589:IAS459701 IKO459589:IKO459701 IUK459589:IUK459701 JEG459589:JEG459701 JOC459589:JOC459701 JXY459589:JXY459701 KHU459589:KHU459701 KRQ459589:KRQ459701 LBM459589:LBM459701 LLI459589:LLI459701 LVE459589:LVE459701 MFA459589:MFA459701 MOW459589:MOW459701 MYS459589:MYS459701 NIO459589:NIO459701 NSK459589:NSK459701 OCG459589:OCG459701 OMC459589:OMC459701 OVY459589:OVY459701 PFU459589:PFU459701 PPQ459589:PPQ459701 PZM459589:PZM459701 QJI459589:QJI459701 QTE459589:QTE459701 RDA459589:RDA459701 RMW459589:RMW459701 RWS459589:RWS459701 SGO459589:SGO459701 SQK459589:SQK459701 TAG459589:TAG459701 TKC459589:TKC459701 TTY459589:TTY459701 UDU459589:UDU459701 UNQ459589:UNQ459701 UXM459589:UXM459701 VHI459589:VHI459701 VRE459589:VRE459701 WBA459589:WBA459701 WKW459589:WKW459701 WUS459589:WUS459701 A525125:A525237 IG525125:IG525237 SC525125:SC525237 ABY525125:ABY525237 ALU525125:ALU525237 AVQ525125:AVQ525237 BFM525125:BFM525237 BPI525125:BPI525237 BZE525125:BZE525237 CJA525125:CJA525237 CSW525125:CSW525237 DCS525125:DCS525237 DMO525125:DMO525237 DWK525125:DWK525237 EGG525125:EGG525237 EQC525125:EQC525237 EZY525125:EZY525237 FJU525125:FJU525237 FTQ525125:FTQ525237 GDM525125:GDM525237 GNI525125:GNI525237 GXE525125:GXE525237 HHA525125:HHA525237 HQW525125:HQW525237 IAS525125:IAS525237 IKO525125:IKO525237 IUK525125:IUK525237 JEG525125:JEG525237 JOC525125:JOC525237 JXY525125:JXY525237 KHU525125:KHU525237 KRQ525125:KRQ525237 LBM525125:LBM525237 LLI525125:LLI525237 LVE525125:LVE525237 MFA525125:MFA525237 MOW525125:MOW525237 MYS525125:MYS525237 NIO525125:NIO525237 NSK525125:NSK525237 OCG525125:OCG525237 OMC525125:OMC525237 OVY525125:OVY525237 PFU525125:PFU525237 PPQ525125:PPQ525237 PZM525125:PZM525237 QJI525125:QJI525237 QTE525125:QTE525237 RDA525125:RDA525237 RMW525125:RMW525237 RWS525125:RWS525237 SGO525125:SGO525237 SQK525125:SQK525237 TAG525125:TAG525237 TKC525125:TKC525237 TTY525125:TTY525237 UDU525125:UDU525237 UNQ525125:UNQ525237 UXM525125:UXM525237 VHI525125:VHI525237 VRE525125:VRE525237 WBA525125:WBA525237 WKW525125:WKW525237 WUS525125:WUS525237 A590661:A590773 IG590661:IG590773 SC590661:SC590773 ABY590661:ABY590773 ALU590661:ALU590773 AVQ590661:AVQ590773 BFM590661:BFM590773 BPI590661:BPI590773 BZE590661:BZE590773 CJA590661:CJA590773 CSW590661:CSW590773 DCS590661:DCS590773 DMO590661:DMO590773 DWK590661:DWK590773 EGG590661:EGG590773 EQC590661:EQC590773 EZY590661:EZY590773 FJU590661:FJU590773 FTQ590661:FTQ590773 GDM590661:GDM590773 GNI590661:GNI590773 GXE590661:GXE590773 HHA590661:HHA590773 HQW590661:HQW590773 IAS590661:IAS590773 IKO590661:IKO590773 IUK590661:IUK590773 JEG590661:JEG590773 JOC590661:JOC590773 JXY590661:JXY590773 KHU590661:KHU590773 KRQ590661:KRQ590773 LBM590661:LBM590773 LLI590661:LLI590773 LVE590661:LVE590773 MFA590661:MFA590773 MOW590661:MOW590773 MYS590661:MYS590773 NIO590661:NIO590773 NSK590661:NSK590773 OCG590661:OCG590773 OMC590661:OMC590773 OVY590661:OVY590773 PFU590661:PFU590773 PPQ590661:PPQ590773 PZM590661:PZM590773 QJI590661:QJI590773 QTE590661:QTE590773 RDA590661:RDA590773 RMW590661:RMW590773 RWS590661:RWS590773 SGO590661:SGO590773 SQK590661:SQK590773 TAG590661:TAG590773 TKC590661:TKC590773 TTY590661:TTY590773 UDU590661:UDU590773 UNQ590661:UNQ590773 UXM590661:UXM590773 VHI590661:VHI590773 VRE590661:VRE590773 WBA590661:WBA590773 WKW590661:WKW590773 WUS590661:WUS590773 A656197:A656309 IG656197:IG656309 SC656197:SC656309 ABY656197:ABY656309 ALU656197:ALU656309 AVQ656197:AVQ656309 BFM656197:BFM656309 BPI656197:BPI656309 BZE656197:BZE656309 CJA656197:CJA656309 CSW656197:CSW656309 DCS656197:DCS656309 DMO656197:DMO656309 DWK656197:DWK656309 EGG656197:EGG656309 EQC656197:EQC656309 EZY656197:EZY656309 FJU656197:FJU656309 FTQ656197:FTQ656309 GDM656197:GDM656309 GNI656197:GNI656309 GXE656197:GXE656309 HHA656197:HHA656309 HQW656197:HQW656309 IAS656197:IAS656309 IKO656197:IKO656309 IUK656197:IUK656309 JEG656197:JEG656309 JOC656197:JOC656309 JXY656197:JXY656309 KHU656197:KHU656309 KRQ656197:KRQ656309 LBM656197:LBM656309 LLI656197:LLI656309 LVE656197:LVE656309 MFA656197:MFA656309 MOW656197:MOW656309 MYS656197:MYS656309 NIO656197:NIO656309 NSK656197:NSK656309 OCG656197:OCG656309 OMC656197:OMC656309 OVY656197:OVY656309 PFU656197:PFU656309 PPQ656197:PPQ656309 PZM656197:PZM656309 QJI656197:QJI656309 QTE656197:QTE656309 RDA656197:RDA656309 RMW656197:RMW656309 RWS656197:RWS656309 SGO656197:SGO656309 SQK656197:SQK656309 TAG656197:TAG656309 TKC656197:TKC656309 TTY656197:TTY656309 UDU656197:UDU656309 UNQ656197:UNQ656309 UXM656197:UXM656309 VHI656197:VHI656309 VRE656197:VRE656309 WBA656197:WBA656309 WKW656197:WKW656309 WUS656197:WUS656309 A721733:A721845 IG721733:IG721845 SC721733:SC721845 ABY721733:ABY721845 ALU721733:ALU721845 AVQ721733:AVQ721845 BFM721733:BFM721845 BPI721733:BPI721845 BZE721733:BZE721845 CJA721733:CJA721845 CSW721733:CSW721845 DCS721733:DCS721845 DMO721733:DMO721845 DWK721733:DWK721845 EGG721733:EGG721845 EQC721733:EQC721845 EZY721733:EZY721845 FJU721733:FJU721845 FTQ721733:FTQ721845 GDM721733:GDM721845 GNI721733:GNI721845 GXE721733:GXE721845 HHA721733:HHA721845 HQW721733:HQW721845 IAS721733:IAS721845 IKO721733:IKO721845 IUK721733:IUK721845 JEG721733:JEG721845 JOC721733:JOC721845 JXY721733:JXY721845 KHU721733:KHU721845 KRQ721733:KRQ721845 LBM721733:LBM721845 LLI721733:LLI721845 LVE721733:LVE721845 MFA721733:MFA721845 MOW721733:MOW721845 MYS721733:MYS721845 NIO721733:NIO721845 NSK721733:NSK721845 OCG721733:OCG721845 OMC721733:OMC721845 OVY721733:OVY721845 PFU721733:PFU721845 PPQ721733:PPQ721845 PZM721733:PZM721845 QJI721733:QJI721845 QTE721733:QTE721845 RDA721733:RDA721845 RMW721733:RMW721845 RWS721733:RWS721845 SGO721733:SGO721845 SQK721733:SQK721845 TAG721733:TAG721845 TKC721733:TKC721845 TTY721733:TTY721845 UDU721733:UDU721845 UNQ721733:UNQ721845 UXM721733:UXM721845 VHI721733:VHI721845 VRE721733:VRE721845 WBA721733:WBA721845 WKW721733:WKW721845 WUS721733:WUS721845 A787269:A787381 IG787269:IG787381 SC787269:SC787381 ABY787269:ABY787381 ALU787269:ALU787381 AVQ787269:AVQ787381 BFM787269:BFM787381 BPI787269:BPI787381 BZE787269:BZE787381 CJA787269:CJA787381 CSW787269:CSW787381 DCS787269:DCS787381 DMO787269:DMO787381 DWK787269:DWK787381 EGG787269:EGG787381 EQC787269:EQC787381 EZY787269:EZY787381 FJU787269:FJU787381 FTQ787269:FTQ787381 GDM787269:GDM787381 GNI787269:GNI787381 GXE787269:GXE787381 HHA787269:HHA787381 HQW787269:HQW787381 IAS787269:IAS787381 IKO787269:IKO787381 IUK787269:IUK787381 JEG787269:JEG787381 JOC787269:JOC787381 JXY787269:JXY787381 KHU787269:KHU787381 KRQ787269:KRQ787381 LBM787269:LBM787381 LLI787269:LLI787381 LVE787269:LVE787381 MFA787269:MFA787381 MOW787269:MOW787381 MYS787269:MYS787381 NIO787269:NIO787381 NSK787269:NSK787381 OCG787269:OCG787381 OMC787269:OMC787381 OVY787269:OVY787381 PFU787269:PFU787381 PPQ787269:PPQ787381 PZM787269:PZM787381 QJI787269:QJI787381 QTE787269:QTE787381 RDA787269:RDA787381 RMW787269:RMW787381 RWS787269:RWS787381 SGO787269:SGO787381 SQK787269:SQK787381 TAG787269:TAG787381 TKC787269:TKC787381 TTY787269:TTY787381 UDU787269:UDU787381 UNQ787269:UNQ787381 UXM787269:UXM787381 VHI787269:VHI787381 VRE787269:VRE787381 WBA787269:WBA787381 WKW787269:WKW787381 WUS787269:WUS787381 A852805:A852917 IG852805:IG852917 SC852805:SC852917 ABY852805:ABY852917 ALU852805:ALU852917 AVQ852805:AVQ852917 BFM852805:BFM852917 BPI852805:BPI852917 BZE852805:BZE852917 CJA852805:CJA852917 CSW852805:CSW852917 DCS852805:DCS852917 DMO852805:DMO852917 DWK852805:DWK852917 EGG852805:EGG852917 EQC852805:EQC852917 EZY852805:EZY852917 FJU852805:FJU852917 FTQ852805:FTQ852917 GDM852805:GDM852917 GNI852805:GNI852917 GXE852805:GXE852917 HHA852805:HHA852917 HQW852805:HQW852917 IAS852805:IAS852917 IKO852805:IKO852917 IUK852805:IUK852917 JEG852805:JEG852917 JOC852805:JOC852917 JXY852805:JXY852917 KHU852805:KHU852917 KRQ852805:KRQ852917 LBM852805:LBM852917 LLI852805:LLI852917 LVE852805:LVE852917 MFA852805:MFA852917 MOW852805:MOW852917 MYS852805:MYS852917 NIO852805:NIO852917 NSK852805:NSK852917 OCG852805:OCG852917 OMC852805:OMC852917 OVY852805:OVY852917 PFU852805:PFU852917 PPQ852805:PPQ852917 PZM852805:PZM852917 QJI852805:QJI852917 QTE852805:QTE852917 RDA852805:RDA852917 RMW852805:RMW852917 RWS852805:RWS852917 SGO852805:SGO852917 SQK852805:SQK852917 TAG852805:TAG852917 TKC852805:TKC852917 TTY852805:TTY852917 UDU852805:UDU852917 UNQ852805:UNQ852917 UXM852805:UXM852917 VHI852805:VHI852917 VRE852805:VRE852917 WBA852805:WBA852917 WKW852805:WKW852917 WUS852805:WUS852917 A918341:A918453 IG918341:IG918453 SC918341:SC918453 ABY918341:ABY918453 ALU918341:ALU918453 AVQ918341:AVQ918453 BFM918341:BFM918453 BPI918341:BPI918453 BZE918341:BZE918453 CJA918341:CJA918453 CSW918341:CSW918453 DCS918341:DCS918453 DMO918341:DMO918453 DWK918341:DWK918453 EGG918341:EGG918453 EQC918341:EQC918453 EZY918341:EZY918453 FJU918341:FJU918453 FTQ918341:FTQ918453 GDM918341:GDM918453 GNI918341:GNI918453 GXE918341:GXE918453 HHA918341:HHA918453 HQW918341:HQW918453 IAS918341:IAS918453 IKO918341:IKO918453 IUK918341:IUK918453 JEG918341:JEG918453 JOC918341:JOC918453 JXY918341:JXY918453 KHU918341:KHU918453 KRQ918341:KRQ918453 LBM918341:LBM918453 LLI918341:LLI918453 LVE918341:LVE918453 MFA918341:MFA918453 MOW918341:MOW918453 MYS918341:MYS918453 NIO918341:NIO918453 NSK918341:NSK918453 OCG918341:OCG918453 OMC918341:OMC918453 OVY918341:OVY918453 PFU918341:PFU918453 PPQ918341:PPQ918453 PZM918341:PZM918453 QJI918341:QJI918453 QTE918341:QTE918453 RDA918341:RDA918453 RMW918341:RMW918453 RWS918341:RWS918453 SGO918341:SGO918453 SQK918341:SQK918453 TAG918341:TAG918453 TKC918341:TKC918453 TTY918341:TTY918453 UDU918341:UDU918453 UNQ918341:UNQ918453 UXM918341:UXM918453 VHI918341:VHI918453 VRE918341:VRE918453 WBA918341:WBA918453 WKW918341:WKW918453 WUS918341:WUS918453 A983877:A983989 IG983877:IG983989 SC983877:SC983989 ABY983877:ABY983989 ALU983877:ALU983989 AVQ983877:AVQ983989 BFM983877:BFM983989 BPI983877:BPI983989 BZE983877:BZE983989 CJA983877:CJA983989 CSW983877:CSW983989 DCS983877:DCS983989 DMO983877:DMO983989 DWK983877:DWK983989 EGG983877:EGG983989 EQC983877:EQC983989 EZY983877:EZY983989 FJU983877:FJU983989 FTQ983877:FTQ983989 GDM983877:GDM983989 GNI983877:GNI983989 GXE983877:GXE983989 HHA983877:HHA983989 HQW983877:HQW983989 IAS983877:IAS983989 IKO983877:IKO983989 IUK983877:IUK983989 JEG983877:JEG983989 JOC983877:JOC983989 JXY983877:JXY983989 KHU983877:KHU983989 KRQ983877:KRQ983989 LBM983877:LBM983989 LLI983877:LLI983989 LVE983877:LVE983989 MFA983877:MFA983989 MOW983877:MOW983989 MYS983877:MYS983989 NIO983877:NIO983989 NSK983877:NSK983989 OCG983877:OCG983989 OMC983877:OMC983989 OVY983877:OVY983989 PFU983877:PFU983989 PPQ983877:PPQ983989 PZM983877:PZM983989 QJI983877:QJI983989 QTE983877:QTE983989 RDA983877:RDA983989 RMW983877:RMW983989 RWS983877:RWS983989 SGO983877:SGO983989 SQK983877:SQK983989 TAG983877:TAG983989 TKC983877:TKC983989 TTY983877:TTY983989 UDU983877:UDU983989 UNQ983877:UNQ983989 UXM983877:UXM983989 VHI983877:VHI983989 VRE983877:VRE983989 WBA983877:WBA983989 WKW983877:WKW983989 WUS5:WUS1022 WKW5:WKW1022 WBA5:WBA1022 VRE5:VRE1022 VHI5:VHI1022 UXM5:UXM1022 UNQ5:UNQ1022 UDU5:UDU1022 TTY5:TTY1022 TKC5:TKC1022 TAG5:TAG1022 SQK5:SQK1022 SGO5:SGO1022 RWS5:RWS1022 RMW5:RMW1022 RDA5:RDA1022 QTE5:QTE1022 QJI5:QJI1022 PZM5:PZM1022 PPQ5:PPQ1022 PFU5:PFU1022 OVY5:OVY1022 OMC5:OMC1022 OCG5:OCG1022 NSK5:NSK1022 NIO5:NIO1022 MYS5:MYS1022 MOW5:MOW1022 MFA5:MFA1022 LVE5:LVE1022 LLI5:LLI1022 LBM5:LBM1022 KRQ5:KRQ1022 KHU5:KHU1022 JXY5:JXY1022 JOC5:JOC1022 JEG5:JEG1022 IUK5:IUK1022 IKO5:IKO1022 IAS5:IAS1022 HQW5:HQW1022 HHA5:HHA1022 GXE5:GXE1022 GNI5:GNI1022 GDM5:GDM1022 FTQ5:FTQ1022 FJU5:FJU1022 EZY5:EZY1022 EQC5:EQC1022 EGG5:EGG1022 DWK5:DWK1022 DMO5:DMO1022 DCS5:DCS1022 CSW5:CSW1022 CJA5:CJA1022 BZE5:BZE1022 BPI5:BPI1022 BFM5:BFM1022 AVQ5:AVQ1022 ALU5:ALU1022 ABY5:ABY1022 SC5:SC1022 IG5:IG1022" xr:uid="{E3D7A3F5-6E4D-4540-9C7A-96197884290C}"/>
    <dataValidation type="list" allowBlank="1" showInputMessage="1" sqref="IM66554:JD66555 SI66554:SZ66555 ACE66554:ACV66555 AMA66554:AMR66555 AVW66554:AWN66555 BFS66554:BGJ66555 BPO66554:BQF66555 BZK66554:CAB66555 CJG66554:CJX66555 CTC66554:CTT66555 DCY66554:DDP66555 DMU66554:DNL66555 DWQ66554:DXH66555 EGM66554:EHD66555 EQI66554:EQZ66555 FAE66554:FAV66555 FKA66554:FKR66555 FTW66554:FUN66555 GDS66554:GEJ66555 GNO66554:GOF66555 GXK66554:GYB66555 HHG66554:HHX66555 HRC66554:HRT66555 IAY66554:IBP66555 IKU66554:ILL66555 IUQ66554:IVH66555 JEM66554:JFD66555 JOI66554:JOZ66555 JYE66554:JYV66555 KIA66554:KIR66555 KRW66554:KSN66555 LBS66554:LCJ66555 LLO66554:LMF66555 LVK66554:LWB66555 MFG66554:MFX66555 MPC66554:MPT66555 MYY66554:MZP66555 NIU66554:NJL66555 NSQ66554:NTH66555 OCM66554:ODD66555 OMI66554:OMZ66555 OWE66554:OWV66555 PGA66554:PGR66555 PPW66554:PQN66555 PZS66554:QAJ66555 QJO66554:QKF66555 QTK66554:QUB66555 RDG66554:RDX66555 RNC66554:RNT66555 RWY66554:RXP66555 SGU66554:SHL66555 SQQ66554:SRH66555 TAM66554:TBD66555 TKI66554:TKZ66555 TUE66554:TUV66555 UEA66554:UER66555 UNW66554:UON66555 UXS66554:UYJ66555 VHO66554:VIF66555 VRK66554:VSB66555 WBG66554:WBX66555 WLC66554:WLT66555 WUY66554:WVP66555 IM132090:JD132091 SI132090:SZ132091 ACE132090:ACV132091 AMA132090:AMR132091 AVW132090:AWN132091 BFS132090:BGJ132091 BPO132090:BQF132091 BZK132090:CAB132091 CJG132090:CJX132091 CTC132090:CTT132091 DCY132090:DDP132091 DMU132090:DNL132091 DWQ132090:DXH132091 EGM132090:EHD132091 EQI132090:EQZ132091 FAE132090:FAV132091 FKA132090:FKR132091 FTW132090:FUN132091 GDS132090:GEJ132091 GNO132090:GOF132091 GXK132090:GYB132091 HHG132090:HHX132091 HRC132090:HRT132091 IAY132090:IBP132091 IKU132090:ILL132091 IUQ132090:IVH132091 JEM132090:JFD132091 JOI132090:JOZ132091 JYE132090:JYV132091 KIA132090:KIR132091 KRW132090:KSN132091 LBS132090:LCJ132091 LLO132090:LMF132091 LVK132090:LWB132091 MFG132090:MFX132091 MPC132090:MPT132091 MYY132090:MZP132091 NIU132090:NJL132091 NSQ132090:NTH132091 OCM132090:ODD132091 OMI132090:OMZ132091 OWE132090:OWV132091 PGA132090:PGR132091 PPW132090:PQN132091 PZS132090:QAJ132091 QJO132090:QKF132091 QTK132090:QUB132091 RDG132090:RDX132091 RNC132090:RNT132091 RWY132090:RXP132091 SGU132090:SHL132091 SQQ132090:SRH132091 TAM132090:TBD132091 TKI132090:TKZ132091 TUE132090:TUV132091 UEA132090:UER132091 UNW132090:UON132091 UXS132090:UYJ132091 VHO132090:VIF132091 VRK132090:VSB132091 WBG132090:WBX132091 WLC132090:WLT132091 WUY132090:WVP132091 IM197626:JD197627 SI197626:SZ197627 ACE197626:ACV197627 AMA197626:AMR197627 AVW197626:AWN197627 BFS197626:BGJ197627 BPO197626:BQF197627 BZK197626:CAB197627 CJG197626:CJX197627 CTC197626:CTT197627 DCY197626:DDP197627 DMU197626:DNL197627 DWQ197626:DXH197627 EGM197626:EHD197627 EQI197626:EQZ197627 FAE197626:FAV197627 FKA197626:FKR197627 FTW197626:FUN197627 GDS197626:GEJ197627 GNO197626:GOF197627 GXK197626:GYB197627 HHG197626:HHX197627 HRC197626:HRT197627 IAY197626:IBP197627 IKU197626:ILL197627 IUQ197626:IVH197627 JEM197626:JFD197627 JOI197626:JOZ197627 JYE197626:JYV197627 KIA197626:KIR197627 KRW197626:KSN197627 LBS197626:LCJ197627 LLO197626:LMF197627 LVK197626:LWB197627 MFG197626:MFX197627 MPC197626:MPT197627 MYY197626:MZP197627 NIU197626:NJL197627 NSQ197626:NTH197627 OCM197626:ODD197627 OMI197626:OMZ197627 OWE197626:OWV197627 PGA197626:PGR197627 PPW197626:PQN197627 PZS197626:QAJ197627 QJO197626:QKF197627 QTK197626:QUB197627 RDG197626:RDX197627 RNC197626:RNT197627 RWY197626:RXP197627 SGU197626:SHL197627 SQQ197626:SRH197627 TAM197626:TBD197627 TKI197626:TKZ197627 TUE197626:TUV197627 UEA197626:UER197627 UNW197626:UON197627 UXS197626:UYJ197627 VHO197626:VIF197627 VRK197626:VSB197627 WBG197626:WBX197627 WLC197626:WLT197627 WUY197626:WVP197627 IM263162:JD263163 SI263162:SZ263163 ACE263162:ACV263163 AMA263162:AMR263163 AVW263162:AWN263163 BFS263162:BGJ263163 BPO263162:BQF263163 BZK263162:CAB263163 CJG263162:CJX263163 CTC263162:CTT263163 DCY263162:DDP263163 DMU263162:DNL263163 DWQ263162:DXH263163 EGM263162:EHD263163 EQI263162:EQZ263163 FAE263162:FAV263163 FKA263162:FKR263163 FTW263162:FUN263163 GDS263162:GEJ263163 GNO263162:GOF263163 GXK263162:GYB263163 HHG263162:HHX263163 HRC263162:HRT263163 IAY263162:IBP263163 IKU263162:ILL263163 IUQ263162:IVH263163 JEM263162:JFD263163 JOI263162:JOZ263163 JYE263162:JYV263163 KIA263162:KIR263163 KRW263162:KSN263163 LBS263162:LCJ263163 LLO263162:LMF263163 LVK263162:LWB263163 MFG263162:MFX263163 MPC263162:MPT263163 MYY263162:MZP263163 NIU263162:NJL263163 NSQ263162:NTH263163 OCM263162:ODD263163 OMI263162:OMZ263163 OWE263162:OWV263163 PGA263162:PGR263163 PPW263162:PQN263163 PZS263162:QAJ263163 QJO263162:QKF263163 QTK263162:QUB263163 RDG263162:RDX263163 RNC263162:RNT263163 RWY263162:RXP263163 SGU263162:SHL263163 SQQ263162:SRH263163 TAM263162:TBD263163 TKI263162:TKZ263163 TUE263162:TUV263163 UEA263162:UER263163 UNW263162:UON263163 UXS263162:UYJ263163 VHO263162:VIF263163 VRK263162:VSB263163 WBG263162:WBX263163 WLC263162:WLT263163 WUY263162:WVP263163 IM328698:JD328699 SI328698:SZ328699 ACE328698:ACV328699 AMA328698:AMR328699 AVW328698:AWN328699 BFS328698:BGJ328699 BPO328698:BQF328699 BZK328698:CAB328699 CJG328698:CJX328699 CTC328698:CTT328699 DCY328698:DDP328699 DMU328698:DNL328699 DWQ328698:DXH328699 EGM328698:EHD328699 EQI328698:EQZ328699 FAE328698:FAV328699 FKA328698:FKR328699 FTW328698:FUN328699 GDS328698:GEJ328699 GNO328698:GOF328699 GXK328698:GYB328699 HHG328698:HHX328699 HRC328698:HRT328699 IAY328698:IBP328699 IKU328698:ILL328699 IUQ328698:IVH328699 JEM328698:JFD328699 JOI328698:JOZ328699 JYE328698:JYV328699 KIA328698:KIR328699 KRW328698:KSN328699 LBS328698:LCJ328699 LLO328698:LMF328699 LVK328698:LWB328699 MFG328698:MFX328699 MPC328698:MPT328699 MYY328698:MZP328699 NIU328698:NJL328699 NSQ328698:NTH328699 OCM328698:ODD328699 OMI328698:OMZ328699 OWE328698:OWV328699 PGA328698:PGR328699 PPW328698:PQN328699 PZS328698:QAJ328699 QJO328698:QKF328699 QTK328698:QUB328699 RDG328698:RDX328699 RNC328698:RNT328699 RWY328698:RXP328699 SGU328698:SHL328699 SQQ328698:SRH328699 TAM328698:TBD328699 TKI328698:TKZ328699 TUE328698:TUV328699 UEA328698:UER328699 UNW328698:UON328699 UXS328698:UYJ328699 VHO328698:VIF328699 VRK328698:VSB328699 WBG328698:WBX328699 WLC328698:WLT328699 WUY328698:WVP328699 IM394234:JD394235 SI394234:SZ394235 ACE394234:ACV394235 AMA394234:AMR394235 AVW394234:AWN394235 BFS394234:BGJ394235 BPO394234:BQF394235 BZK394234:CAB394235 CJG394234:CJX394235 CTC394234:CTT394235 DCY394234:DDP394235 DMU394234:DNL394235 DWQ394234:DXH394235 EGM394234:EHD394235 EQI394234:EQZ394235 FAE394234:FAV394235 FKA394234:FKR394235 FTW394234:FUN394235 GDS394234:GEJ394235 GNO394234:GOF394235 GXK394234:GYB394235 HHG394234:HHX394235 HRC394234:HRT394235 IAY394234:IBP394235 IKU394234:ILL394235 IUQ394234:IVH394235 JEM394234:JFD394235 JOI394234:JOZ394235 JYE394234:JYV394235 KIA394234:KIR394235 KRW394234:KSN394235 LBS394234:LCJ394235 LLO394234:LMF394235 LVK394234:LWB394235 MFG394234:MFX394235 MPC394234:MPT394235 MYY394234:MZP394235 NIU394234:NJL394235 NSQ394234:NTH394235 OCM394234:ODD394235 OMI394234:OMZ394235 OWE394234:OWV394235 PGA394234:PGR394235 PPW394234:PQN394235 PZS394234:QAJ394235 QJO394234:QKF394235 QTK394234:QUB394235 RDG394234:RDX394235 RNC394234:RNT394235 RWY394234:RXP394235 SGU394234:SHL394235 SQQ394234:SRH394235 TAM394234:TBD394235 TKI394234:TKZ394235 TUE394234:TUV394235 UEA394234:UER394235 UNW394234:UON394235 UXS394234:UYJ394235 VHO394234:VIF394235 VRK394234:VSB394235 WBG394234:WBX394235 WLC394234:WLT394235 WUY394234:WVP394235 IM459770:JD459771 SI459770:SZ459771 ACE459770:ACV459771 AMA459770:AMR459771 AVW459770:AWN459771 BFS459770:BGJ459771 BPO459770:BQF459771 BZK459770:CAB459771 CJG459770:CJX459771 CTC459770:CTT459771 DCY459770:DDP459771 DMU459770:DNL459771 DWQ459770:DXH459771 EGM459770:EHD459771 EQI459770:EQZ459771 FAE459770:FAV459771 FKA459770:FKR459771 FTW459770:FUN459771 GDS459770:GEJ459771 GNO459770:GOF459771 GXK459770:GYB459771 HHG459770:HHX459771 HRC459770:HRT459771 IAY459770:IBP459771 IKU459770:ILL459771 IUQ459770:IVH459771 JEM459770:JFD459771 JOI459770:JOZ459771 JYE459770:JYV459771 KIA459770:KIR459771 KRW459770:KSN459771 LBS459770:LCJ459771 LLO459770:LMF459771 LVK459770:LWB459771 MFG459770:MFX459771 MPC459770:MPT459771 MYY459770:MZP459771 NIU459770:NJL459771 NSQ459770:NTH459771 OCM459770:ODD459771 OMI459770:OMZ459771 OWE459770:OWV459771 PGA459770:PGR459771 PPW459770:PQN459771 PZS459770:QAJ459771 QJO459770:QKF459771 QTK459770:QUB459771 RDG459770:RDX459771 RNC459770:RNT459771 RWY459770:RXP459771 SGU459770:SHL459771 SQQ459770:SRH459771 TAM459770:TBD459771 TKI459770:TKZ459771 TUE459770:TUV459771 UEA459770:UER459771 UNW459770:UON459771 UXS459770:UYJ459771 VHO459770:VIF459771 VRK459770:VSB459771 WBG459770:WBX459771 WLC459770:WLT459771 WUY459770:WVP459771 IM525306:JD525307 SI525306:SZ525307 ACE525306:ACV525307 AMA525306:AMR525307 AVW525306:AWN525307 BFS525306:BGJ525307 BPO525306:BQF525307 BZK525306:CAB525307 CJG525306:CJX525307 CTC525306:CTT525307 DCY525306:DDP525307 DMU525306:DNL525307 DWQ525306:DXH525307 EGM525306:EHD525307 EQI525306:EQZ525307 FAE525306:FAV525307 FKA525306:FKR525307 FTW525306:FUN525307 GDS525306:GEJ525307 GNO525306:GOF525307 GXK525306:GYB525307 HHG525306:HHX525307 HRC525306:HRT525307 IAY525306:IBP525307 IKU525306:ILL525307 IUQ525306:IVH525307 JEM525306:JFD525307 JOI525306:JOZ525307 JYE525306:JYV525307 KIA525306:KIR525307 KRW525306:KSN525307 LBS525306:LCJ525307 LLO525306:LMF525307 LVK525306:LWB525307 MFG525306:MFX525307 MPC525306:MPT525307 MYY525306:MZP525307 NIU525306:NJL525307 NSQ525306:NTH525307 OCM525306:ODD525307 OMI525306:OMZ525307 OWE525306:OWV525307 PGA525306:PGR525307 PPW525306:PQN525307 PZS525306:QAJ525307 QJO525306:QKF525307 QTK525306:QUB525307 RDG525306:RDX525307 RNC525306:RNT525307 RWY525306:RXP525307 SGU525306:SHL525307 SQQ525306:SRH525307 TAM525306:TBD525307 TKI525306:TKZ525307 TUE525306:TUV525307 UEA525306:UER525307 UNW525306:UON525307 UXS525306:UYJ525307 VHO525306:VIF525307 VRK525306:VSB525307 WBG525306:WBX525307 WLC525306:WLT525307 WUY525306:WVP525307 IM590842:JD590843 SI590842:SZ590843 ACE590842:ACV590843 AMA590842:AMR590843 AVW590842:AWN590843 BFS590842:BGJ590843 BPO590842:BQF590843 BZK590842:CAB590843 CJG590842:CJX590843 CTC590842:CTT590843 DCY590842:DDP590843 DMU590842:DNL590843 DWQ590842:DXH590843 EGM590842:EHD590843 EQI590842:EQZ590843 FAE590842:FAV590843 FKA590842:FKR590843 FTW590842:FUN590843 GDS590842:GEJ590843 GNO590842:GOF590843 GXK590842:GYB590843 HHG590842:HHX590843 HRC590842:HRT590843 IAY590842:IBP590843 IKU590842:ILL590843 IUQ590842:IVH590843 JEM590842:JFD590843 JOI590842:JOZ590843 JYE590842:JYV590843 KIA590842:KIR590843 KRW590842:KSN590843 LBS590842:LCJ590843 LLO590842:LMF590843 LVK590842:LWB590843 MFG590842:MFX590843 MPC590842:MPT590843 MYY590842:MZP590843 NIU590842:NJL590843 NSQ590842:NTH590843 OCM590842:ODD590843 OMI590842:OMZ590843 OWE590842:OWV590843 PGA590842:PGR590843 PPW590842:PQN590843 PZS590842:QAJ590843 QJO590842:QKF590843 QTK590842:QUB590843 RDG590842:RDX590843 RNC590842:RNT590843 RWY590842:RXP590843 SGU590842:SHL590843 SQQ590842:SRH590843 TAM590842:TBD590843 TKI590842:TKZ590843 TUE590842:TUV590843 UEA590842:UER590843 UNW590842:UON590843 UXS590842:UYJ590843 VHO590842:VIF590843 VRK590842:VSB590843 WBG590842:WBX590843 WLC590842:WLT590843 WUY590842:WVP590843 IM656378:JD656379 SI656378:SZ656379 ACE656378:ACV656379 AMA656378:AMR656379 AVW656378:AWN656379 BFS656378:BGJ656379 BPO656378:BQF656379 BZK656378:CAB656379 CJG656378:CJX656379 CTC656378:CTT656379 DCY656378:DDP656379 DMU656378:DNL656379 DWQ656378:DXH656379 EGM656378:EHD656379 EQI656378:EQZ656379 FAE656378:FAV656379 FKA656378:FKR656379 FTW656378:FUN656379 GDS656378:GEJ656379 GNO656378:GOF656379 GXK656378:GYB656379 HHG656378:HHX656379 HRC656378:HRT656379 IAY656378:IBP656379 IKU656378:ILL656379 IUQ656378:IVH656379 JEM656378:JFD656379 JOI656378:JOZ656379 JYE656378:JYV656379 KIA656378:KIR656379 KRW656378:KSN656379 LBS656378:LCJ656379 LLO656378:LMF656379 LVK656378:LWB656379 MFG656378:MFX656379 MPC656378:MPT656379 MYY656378:MZP656379 NIU656378:NJL656379 NSQ656378:NTH656379 OCM656378:ODD656379 OMI656378:OMZ656379 OWE656378:OWV656379 PGA656378:PGR656379 PPW656378:PQN656379 PZS656378:QAJ656379 QJO656378:QKF656379 QTK656378:QUB656379 RDG656378:RDX656379 RNC656378:RNT656379 RWY656378:RXP656379 SGU656378:SHL656379 SQQ656378:SRH656379 TAM656378:TBD656379 TKI656378:TKZ656379 TUE656378:TUV656379 UEA656378:UER656379 UNW656378:UON656379 UXS656378:UYJ656379 VHO656378:VIF656379 VRK656378:VSB656379 WBG656378:WBX656379 WLC656378:WLT656379 WUY656378:WVP656379 IM721914:JD721915 SI721914:SZ721915 ACE721914:ACV721915 AMA721914:AMR721915 AVW721914:AWN721915 BFS721914:BGJ721915 BPO721914:BQF721915 BZK721914:CAB721915 CJG721914:CJX721915 CTC721914:CTT721915 DCY721914:DDP721915 DMU721914:DNL721915 DWQ721914:DXH721915 EGM721914:EHD721915 EQI721914:EQZ721915 FAE721914:FAV721915 FKA721914:FKR721915 FTW721914:FUN721915 GDS721914:GEJ721915 GNO721914:GOF721915 GXK721914:GYB721915 HHG721914:HHX721915 HRC721914:HRT721915 IAY721914:IBP721915 IKU721914:ILL721915 IUQ721914:IVH721915 JEM721914:JFD721915 JOI721914:JOZ721915 JYE721914:JYV721915 KIA721914:KIR721915 KRW721914:KSN721915 LBS721914:LCJ721915 LLO721914:LMF721915 LVK721914:LWB721915 MFG721914:MFX721915 MPC721914:MPT721915 MYY721914:MZP721915 NIU721914:NJL721915 NSQ721914:NTH721915 OCM721914:ODD721915 OMI721914:OMZ721915 OWE721914:OWV721915 PGA721914:PGR721915 PPW721914:PQN721915 PZS721914:QAJ721915 QJO721914:QKF721915 QTK721914:QUB721915 RDG721914:RDX721915 RNC721914:RNT721915 RWY721914:RXP721915 SGU721914:SHL721915 SQQ721914:SRH721915 TAM721914:TBD721915 TKI721914:TKZ721915 TUE721914:TUV721915 UEA721914:UER721915 UNW721914:UON721915 UXS721914:UYJ721915 VHO721914:VIF721915 VRK721914:VSB721915 WBG721914:WBX721915 WLC721914:WLT721915 WUY721914:WVP721915 IM787450:JD787451 SI787450:SZ787451 ACE787450:ACV787451 AMA787450:AMR787451 AVW787450:AWN787451 BFS787450:BGJ787451 BPO787450:BQF787451 BZK787450:CAB787451 CJG787450:CJX787451 CTC787450:CTT787451 DCY787450:DDP787451 DMU787450:DNL787451 DWQ787450:DXH787451 EGM787450:EHD787451 EQI787450:EQZ787451 FAE787450:FAV787451 FKA787450:FKR787451 FTW787450:FUN787451 GDS787450:GEJ787451 GNO787450:GOF787451 GXK787450:GYB787451 HHG787450:HHX787451 HRC787450:HRT787451 IAY787450:IBP787451 IKU787450:ILL787451 IUQ787450:IVH787451 JEM787450:JFD787451 JOI787450:JOZ787451 JYE787450:JYV787451 KIA787450:KIR787451 KRW787450:KSN787451 LBS787450:LCJ787451 LLO787450:LMF787451 LVK787450:LWB787451 MFG787450:MFX787451 MPC787450:MPT787451 MYY787450:MZP787451 NIU787450:NJL787451 NSQ787450:NTH787451 OCM787450:ODD787451 OMI787450:OMZ787451 OWE787450:OWV787451 PGA787450:PGR787451 PPW787450:PQN787451 PZS787450:QAJ787451 QJO787450:QKF787451 QTK787450:QUB787451 RDG787450:RDX787451 RNC787450:RNT787451 RWY787450:RXP787451 SGU787450:SHL787451 SQQ787450:SRH787451 TAM787450:TBD787451 TKI787450:TKZ787451 TUE787450:TUV787451 UEA787450:UER787451 UNW787450:UON787451 UXS787450:UYJ787451 VHO787450:VIF787451 VRK787450:VSB787451 WBG787450:WBX787451 WLC787450:WLT787451 WUY787450:WVP787451 IM852986:JD852987 SI852986:SZ852987 ACE852986:ACV852987 AMA852986:AMR852987 AVW852986:AWN852987 BFS852986:BGJ852987 BPO852986:BQF852987 BZK852986:CAB852987 CJG852986:CJX852987 CTC852986:CTT852987 DCY852986:DDP852987 DMU852986:DNL852987 DWQ852986:DXH852987 EGM852986:EHD852987 EQI852986:EQZ852987 FAE852986:FAV852987 FKA852986:FKR852987 FTW852986:FUN852987 GDS852986:GEJ852987 GNO852986:GOF852987 GXK852986:GYB852987 HHG852986:HHX852987 HRC852986:HRT852987 IAY852986:IBP852987 IKU852986:ILL852987 IUQ852986:IVH852987 JEM852986:JFD852987 JOI852986:JOZ852987 JYE852986:JYV852987 KIA852986:KIR852987 KRW852986:KSN852987 LBS852986:LCJ852987 LLO852986:LMF852987 LVK852986:LWB852987 MFG852986:MFX852987 MPC852986:MPT852987 MYY852986:MZP852987 NIU852986:NJL852987 NSQ852986:NTH852987 OCM852986:ODD852987 OMI852986:OMZ852987 OWE852986:OWV852987 PGA852986:PGR852987 PPW852986:PQN852987 PZS852986:QAJ852987 QJO852986:QKF852987 QTK852986:QUB852987 RDG852986:RDX852987 RNC852986:RNT852987 RWY852986:RXP852987 SGU852986:SHL852987 SQQ852986:SRH852987 TAM852986:TBD852987 TKI852986:TKZ852987 TUE852986:TUV852987 UEA852986:UER852987 UNW852986:UON852987 UXS852986:UYJ852987 VHO852986:VIF852987 VRK852986:VSB852987 WBG852986:WBX852987 WLC852986:WLT852987 WUY852986:WVP852987 IM918522:JD918523 SI918522:SZ918523 ACE918522:ACV918523 AMA918522:AMR918523 AVW918522:AWN918523 BFS918522:BGJ918523 BPO918522:BQF918523 BZK918522:CAB918523 CJG918522:CJX918523 CTC918522:CTT918523 DCY918522:DDP918523 DMU918522:DNL918523 DWQ918522:DXH918523 EGM918522:EHD918523 EQI918522:EQZ918523 FAE918522:FAV918523 FKA918522:FKR918523 FTW918522:FUN918523 GDS918522:GEJ918523 GNO918522:GOF918523 GXK918522:GYB918523 HHG918522:HHX918523 HRC918522:HRT918523 IAY918522:IBP918523 IKU918522:ILL918523 IUQ918522:IVH918523 JEM918522:JFD918523 JOI918522:JOZ918523 JYE918522:JYV918523 KIA918522:KIR918523 KRW918522:KSN918523 LBS918522:LCJ918523 LLO918522:LMF918523 LVK918522:LWB918523 MFG918522:MFX918523 MPC918522:MPT918523 MYY918522:MZP918523 NIU918522:NJL918523 NSQ918522:NTH918523 OCM918522:ODD918523 OMI918522:OMZ918523 OWE918522:OWV918523 PGA918522:PGR918523 PPW918522:PQN918523 PZS918522:QAJ918523 QJO918522:QKF918523 QTK918522:QUB918523 RDG918522:RDX918523 RNC918522:RNT918523 RWY918522:RXP918523 SGU918522:SHL918523 SQQ918522:SRH918523 TAM918522:TBD918523 TKI918522:TKZ918523 TUE918522:TUV918523 UEA918522:UER918523 UNW918522:UON918523 UXS918522:UYJ918523 VHO918522:VIF918523 VRK918522:VSB918523 WBG918522:WBX918523 WLC918522:WLT918523 WUY918522:WVP918523 IM984058:JD984059 SI984058:SZ984059 ACE984058:ACV984059 AMA984058:AMR984059 AVW984058:AWN984059 BFS984058:BGJ984059 BPO984058:BQF984059 BZK984058:CAB984059 CJG984058:CJX984059 CTC984058:CTT984059 DCY984058:DDP984059 DMU984058:DNL984059 DWQ984058:DXH984059 EGM984058:EHD984059 EQI984058:EQZ984059 FAE984058:FAV984059 FKA984058:FKR984059 FTW984058:FUN984059 GDS984058:GEJ984059 GNO984058:GOF984059 GXK984058:GYB984059 HHG984058:HHX984059 HRC984058:HRT984059 IAY984058:IBP984059 IKU984058:ILL984059 IUQ984058:IVH984059 JEM984058:JFD984059 JOI984058:JOZ984059 JYE984058:JYV984059 KIA984058:KIR984059 KRW984058:KSN984059 LBS984058:LCJ984059 LLO984058:LMF984059 LVK984058:LWB984059 MFG984058:MFX984059 MPC984058:MPT984059 MYY984058:MZP984059 NIU984058:NJL984059 NSQ984058:NTH984059 OCM984058:ODD984059 OMI984058:OMZ984059 OWE984058:OWV984059 PGA984058:PGR984059 PPW984058:PQN984059 PZS984058:QAJ984059 QJO984058:QKF984059 QTK984058:QUB984059 RDG984058:RDX984059 RNC984058:RNT984059 RWY984058:RXP984059 SGU984058:SHL984059 SQQ984058:SRH984059 TAM984058:TBD984059 TKI984058:TKZ984059 TUE984058:TUV984059 UEA984058:UER984059 UNW984058:UON984059 UXS984058:UYJ984059 VHO984058:VIF984059 VRK984058:VSB984059 WBG984058:WBX984059 WLC984058:WLT984059 WUY984058:WVP984059 F132090:Y132091 F197626:Y197627 F263162:Y263163 F328698:Y328699 F394234:Y394235 F459770:Y459771 F525306:Y525307 F590842:Y590843 F656378:Y656379 F721914:Y721915 F787450:Y787451 F852986:Y852987 F918522:Y918523 F984058:Y984059 F66554:Y66555" xr:uid="{57FF3A2B-748A-481A-8906-003E0BE25657}">
      <formula1>menu1</formula1>
    </dataValidation>
    <dataValidation type="list" allowBlank="1" showInputMessage="1" sqref="WVD983873:WWH983873 IR1:JV1 SN1:TR1 ACJ1:ADN1 AMF1:ANJ1 AWB1:AXF1 BFX1:BHB1 BPT1:BQX1 BZP1:CAT1 CJL1:CKP1 CTH1:CUL1 DDD1:DEH1 DMZ1:DOD1 DWV1:DXZ1 EGR1:EHV1 EQN1:ERR1 FAJ1:FBN1 FKF1:FLJ1 FUB1:FVF1 GDX1:GFB1 GNT1:GOX1 GXP1:GYT1 HHL1:HIP1 HRH1:HSL1 IBD1:ICH1 IKZ1:IMD1 IUV1:IVZ1 JER1:JFV1 JON1:JPR1 JYJ1:JZN1 KIF1:KJJ1 KSB1:KTF1 LBX1:LDB1 LLT1:LMX1 LVP1:LWT1 MFL1:MGP1 MPH1:MQL1 MZD1:NAH1 NIZ1:NKD1 NSV1:NTZ1 OCR1:ODV1 OMN1:ONR1 OWJ1:OXN1 PGF1:PHJ1 PQB1:PRF1 PZX1:QBB1 QJT1:QKX1 QTP1:QUT1 RDL1:REP1 RNH1:ROL1 RXD1:RYH1 SGZ1:SID1 SQV1:SRZ1 TAR1:TBV1 TKN1:TLR1 TUJ1:TVN1 UEF1:UFJ1 UOB1:UPF1 UXX1:UZB1 VHT1:VIX1 VRP1:VST1 WBL1:WCP1 WLH1:WML1 WVD1:WWH1 IR66369:JV66369 SN66369:TR66369 ACJ66369:ADN66369 AMF66369:ANJ66369 AWB66369:AXF66369 BFX66369:BHB66369 BPT66369:BQX66369 BZP66369:CAT66369 CJL66369:CKP66369 CTH66369:CUL66369 DDD66369:DEH66369 DMZ66369:DOD66369 DWV66369:DXZ66369 EGR66369:EHV66369 EQN66369:ERR66369 FAJ66369:FBN66369 FKF66369:FLJ66369 FUB66369:FVF66369 GDX66369:GFB66369 GNT66369:GOX66369 GXP66369:GYT66369 HHL66369:HIP66369 HRH66369:HSL66369 IBD66369:ICH66369 IKZ66369:IMD66369 IUV66369:IVZ66369 JER66369:JFV66369 JON66369:JPR66369 JYJ66369:JZN66369 KIF66369:KJJ66369 KSB66369:KTF66369 LBX66369:LDB66369 LLT66369:LMX66369 LVP66369:LWT66369 MFL66369:MGP66369 MPH66369:MQL66369 MZD66369:NAH66369 NIZ66369:NKD66369 NSV66369:NTZ66369 OCR66369:ODV66369 OMN66369:ONR66369 OWJ66369:OXN66369 PGF66369:PHJ66369 PQB66369:PRF66369 PZX66369:QBB66369 QJT66369:QKX66369 QTP66369:QUT66369 RDL66369:REP66369 RNH66369:ROL66369 RXD66369:RYH66369 SGZ66369:SID66369 SQV66369:SRZ66369 TAR66369:TBV66369 TKN66369:TLR66369 TUJ66369:TVN66369 UEF66369:UFJ66369 UOB66369:UPF66369 UXX66369:UZB66369 VHT66369:VIX66369 VRP66369:VST66369 WBL66369:WCP66369 WLH66369:WML66369 WVD66369:WWH66369 IR131905:JV131905 SN131905:TR131905 ACJ131905:ADN131905 AMF131905:ANJ131905 AWB131905:AXF131905 BFX131905:BHB131905 BPT131905:BQX131905 BZP131905:CAT131905 CJL131905:CKP131905 CTH131905:CUL131905 DDD131905:DEH131905 DMZ131905:DOD131905 DWV131905:DXZ131905 EGR131905:EHV131905 EQN131905:ERR131905 FAJ131905:FBN131905 FKF131905:FLJ131905 FUB131905:FVF131905 GDX131905:GFB131905 GNT131905:GOX131905 GXP131905:GYT131905 HHL131905:HIP131905 HRH131905:HSL131905 IBD131905:ICH131905 IKZ131905:IMD131905 IUV131905:IVZ131905 JER131905:JFV131905 JON131905:JPR131905 JYJ131905:JZN131905 KIF131905:KJJ131905 KSB131905:KTF131905 LBX131905:LDB131905 LLT131905:LMX131905 LVP131905:LWT131905 MFL131905:MGP131905 MPH131905:MQL131905 MZD131905:NAH131905 NIZ131905:NKD131905 NSV131905:NTZ131905 OCR131905:ODV131905 OMN131905:ONR131905 OWJ131905:OXN131905 PGF131905:PHJ131905 PQB131905:PRF131905 PZX131905:QBB131905 QJT131905:QKX131905 QTP131905:QUT131905 RDL131905:REP131905 RNH131905:ROL131905 RXD131905:RYH131905 SGZ131905:SID131905 SQV131905:SRZ131905 TAR131905:TBV131905 TKN131905:TLR131905 TUJ131905:TVN131905 UEF131905:UFJ131905 UOB131905:UPF131905 UXX131905:UZB131905 VHT131905:VIX131905 VRP131905:VST131905 WBL131905:WCP131905 WLH131905:WML131905 WVD131905:WWH131905 IR197441:JV197441 SN197441:TR197441 ACJ197441:ADN197441 AMF197441:ANJ197441 AWB197441:AXF197441 BFX197441:BHB197441 BPT197441:BQX197441 BZP197441:CAT197441 CJL197441:CKP197441 CTH197441:CUL197441 DDD197441:DEH197441 DMZ197441:DOD197441 DWV197441:DXZ197441 EGR197441:EHV197441 EQN197441:ERR197441 FAJ197441:FBN197441 FKF197441:FLJ197441 FUB197441:FVF197441 GDX197441:GFB197441 GNT197441:GOX197441 GXP197441:GYT197441 HHL197441:HIP197441 HRH197441:HSL197441 IBD197441:ICH197441 IKZ197441:IMD197441 IUV197441:IVZ197441 JER197441:JFV197441 JON197441:JPR197441 JYJ197441:JZN197441 KIF197441:KJJ197441 KSB197441:KTF197441 LBX197441:LDB197441 LLT197441:LMX197441 LVP197441:LWT197441 MFL197441:MGP197441 MPH197441:MQL197441 MZD197441:NAH197441 NIZ197441:NKD197441 NSV197441:NTZ197441 OCR197441:ODV197441 OMN197441:ONR197441 OWJ197441:OXN197441 PGF197441:PHJ197441 PQB197441:PRF197441 PZX197441:QBB197441 QJT197441:QKX197441 QTP197441:QUT197441 RDL197441:REP197441 RNH197441:ROL197441 RXD197441:RYH197441 SGZ197441:SID197441 SQV197441:SRZ197441 TAR197441:TBV197441 TKN197441:TLR197441 TUJ197441:TVN197441 UEF197441:UFJ197441 UOB197441:UPF197441 UXX197441:UZB197441 VHT197441:VIX197441 VRP197441:VST197441 WBL197441:WCP197441 WLH197441:WML197441 WVD197441:WWH197441 IR262977:JV262977 SN262977:TR262977 ACJ262977:ADN262977 AMF262977:ANJ262977 AWB262977:AXF262977 BFX262977:BHB262977 BPT262977:BQX262977 BZP262977:CAT262977 CJL262977:CKP262977 CTH262977:CUL262977 DDD262977:DEH262977 DMZ262977:DOD262977 DWV262977:DXZ262977 EGR262977:EHV262977 EQN262977:ERR262977 FAJ262977:FBN262977 FKF262977:FLJ262977 FUB262977:FVF262977 GDX262977:GFB262977 GNT262977:GOX262977 GXP262977:GYT262977 HHL262977:HIP262977 HRH262977:HSL262977 IBD262977:ICH262977 IKZ262977:IMD262977 IUV262977:IVZ262977 JER262977:JFV262977 JON262977:JPR262977 JYJ262977:JZN262977 KIF262977:KJJ262977 KSB262977:KTF262977 LBX262977:LDB262977 LLT262977:LMX262977 LVP262977:LWT262977 MFL262977:MGP262977 MPH262977:MQL262977 MZD262977:NAH262977 NIZ262977:NKD262977 NSV262977:NTZ262977 OCR262977:ODV262977 OMN262977:ONR262977 OWJ262977:OXN262977 PGF262977:PHJ262977 PQB262977:PRF262977 PZX262977:QBB262977 QJT262977:QKX262977 QTP262977:QUT262977 RDL262977:REP262977 RNH262977:ROL262977 RXD262977:RYH262977 SGZ262977:SID262977 SQV262977:SRZ262977 TAR262977:TBV262977 TKN262977:TLR262977 TUJ262977:TVN262977 UEF262977:UFJ262977 UOB262977:UPF262977 UXX262977:UZB262977 VHT262977:VIX262977 VRP262977:VST262977 WBL262977:WCP262977 WLH262977:WML262977 WVD262977:WWH262977 IR328513:JV328513 SN328513:TR328513 ACJ328513:ADN328513 AMF328513:ANJ328513 AWB328513:AXF328513 BFX328513:BHB328513 BPT328513:BQX328513 BZP328513:CAT328513 CJL328513:CKP328513 CTH328513:CUL328513 DDD328513:DEH328513 DMZ328513:DOD328513 DWV328513:DXZ328513 EGR328513:EHV328513 EQN328513:ERR328513 FAJ328513:FBN328513 FKF328513:FLJ328513 FUB328513:FVF328513 GDX328513:GFB328513 GNT328513:GOX328513 GXP328513:GYT328513 HHL328513:HIP328513 HRH328513:HSL328513 IBD328513:ICH328513 IKZ328513:IMD328513 IUV328513:IVZ328513 JER328513:JFV328513 JON328513:JPR328513 JYJ328513:JZN328513 KIF328513:KJJ328513 KSB328513:KTF328513 LBX328513:LDB328513 LLT328513:LMX328513 LVP328513:LWT328513 MFL328513:MGP328513 MPH328513:MQL328513 MZD328513:NAH328513 NIZ328513:NKD328513 NSV328513:NTZ328513 OCR328513:ODV328513 OMN328513:ONR328513 OWJ328513:OXN328513 PGF328513:PHJ328513 PQB328513:PRF328513 PZX328513:QBB328513 QJT328513:QKX328513 QTP328513:QUT328513 RDL328513:REP328513 RNH328513:ROL328513 RXD328513:RYH328513 SGZ328513:SID328513 SQV328513:SRZ328513 TAR328513:TBV328513 TKN328513:TLR328513 TUJ328513:TVN328513 UEF328513:UFJ328513 UOB328513:UPF328513 UXX328513:UZB328513 VHT328513:VIX328513 VRP328513:VST328513 WBL328513:WCP328513 WLH328513:WML328513 WVD328513:WWH328513 IR394049:JV394049 SN394049:TR394049 ACJ394049:ADN394049 AMF394049:ANJ394049 AWB394049:AXF394049 BFX394049:BHB394049 BPT394049:BQX394049 BZP394049:CAT394049 CJL394049:CKP394049 CTH394049:CUL394049 DDD394049:DEH394049 DMZ394049:DOD394049 DWV394049:DXZ394049 EGR394049:EHV394049 EQN394049:ERR394049 FAJ394049:FBN394049 FKF394049:FLJ394049 FUB394049:FVF394049 GDX394049:GFB394049 GNT394049:GOX394049 GXP394049:GYT394049 HHL394049:HIP394049 HRH394049:HSL394049 IBD394049:ICH394049 IKZ394049:IMD394049 IUV394049:IVZ394049 JER394049:JFV394049 JON394049:JPR394049 JYJ394049:JZN394049 KIF394049:KJJ394049 KSB394049:KTF394049 LBX394049:LDB394049 LLT394049:LMX394049 LVP394049:LWT394049 MFL394049:MGP394049 MPH394049:MQL394049 MZD394049:NAH394049 NIZ394049:NKD394049 NSV394049:NTZ394049 OCR394049:ODV394049 OMN394049:ONR394049 OWJ394049:OXN394049 PGF394049:PHJ394049 PQB394049:PRF394049 PZX394049:QBB394049 QJT394049:QKX394049 QTP394049:QUT394049 RDL394049:REP394049 RNH394049:ROL394049 RXD394049:RYH394049 SGZ394049:SID394049 SQV394049:SRZ394049 TAR394049:TBV394049 TKN394049:TLR394049 TUJ394049:TVN394049 UEF394049:UFJ394049 UOB394049:UPF394049 UXX394049:UZB394049 VHT394049:VIX394049 VRP394049:VST394049 WBL394049:WCP394049 WLH394049:WML394049 WVD394049:WWH394049 IR459585:JV459585 SN459585:TR459585 ACJ459585:ADN459585 AMF459585:ANJ459585 AWB459585:AXF459585 BFX459585:BHB459585 BPT459585:BQX459585 BZP459585:CAT459585 CJL459585:CKP459585 CTH459585:CUL459585 DDD459585:DEH459585 DMZ459585:DOD459585 DWV459585:DXZ459585 EGR459585:EHV459585 EQN459585:ERR459585 FAJ459585:FBN459585 FKF459585:FLJ459585 FUB459585:FVF459585 GDX459585:GFB459585 GNT459585:GOX459585 GXP459585:GYT459585 HHL459585:HIP459585 HRH459585:HSL459585 IBD459585:ICH459585 IKZ459585:IMD459585 IUV459585:IVZ459585 JER459585:JFV459585 JON459585:JPR459585 JYJ459585:JZN459585 KIF459585:KJJ459585 KSB459585:KTF459585 LBX459585:LDB459585 LLT459585:LMX459585 LVP459585:LWT459585 MFL459585:MGP459585 MPH459585:MQL459585 MZD459585:NAH459585 NIZ459585:NKD459585 NSV459585:NTZ459585 OCR459585:ODV459585 OMN459585:ONR459585 OWJ459585:OXN459585 PGF459585:PHJ459585 PQB459585:PRF459585 PZX459585:QBB459585 QJT459585:QKX459585 QTP459585:QUT459585 RDL459585:REP459585 RNH459585:ROL459585 RXD459585:RYH459585 SGZ459585:SID459585 SQV459585:SRZ459585 TAR459585:TBV459585 TKN459585:TLR459585 TUJ459585:TVN459585 UEF459585:UFJ459585 UOB459585:UPF459585 UXX459585:UZB459585 VHT459585:VIX459585 VRP459585:VST459585 WBL459585:WCP459585 WLH459585:WML459585 WVD459585:WWH459585 IR525121:JV525121 SN525121:TR525121 ACJ525121:ADN525121 AMF525121:ANJ525121 AWB525121:AXF525121 BFX525121:BHB525121 BPT525121:BQX525121 BZP525121:CAT525121 CJL525121:CKP525121 CTH525121:CUL525121 DDD525121:DEH525121 DMZ525121:DOD525121 DWV525121:DXZ525121 EGR525121:EHV525121 EQN525121:ERR525121 FAJ525121:FBN525121 FKF525121:FLJ525121 FUB525121:FVF525121 GDX525121:GFB525121 GNT525121:GOX525121 GXP525121:GYT525121 HHL525121:HIP525121 HRH525121:HSL525121 IBD525121:ICH525121 IKZ525121:IMD525121 IUV525121:IVZ525121 JER525121:JFV525121 JON525121:JPR525121 JYJ525121:JZN525121 KIF525121:KJJ525121 KSB525121:KTF525121 LBX525121:LDB525121 LLT525121:LMX525121 LVP525121:LWT525121 MFL525121:MGP525121 MPH525121:MQL525121 MZD525121:NAH525121 NIZ525121:NKD525121 NSV525121:NTZ525121 OCR525121:ODV525121 OMN525121:ONR525121 OWJ525121:OXN525121 PGF525121:PHJ525121 PQB525121:PRF525121 PZX525121:QBB525121 QJT525121:QKX525121 QTP525121:QUT525121 RDL525121:REP525121 RNH525121:ROL525121 RXD525121:RYH525121 SGZ525121:SID525121 SQV525121:SRZ525121 TAR525121:TBV525121 TKN525121:TLR525121 TUJ525121:TVN525121 UEF525121:UFJ525121 UOB525121:UPF525121 UXX525121:UZB525121 VHT525121:VIX525121 VRP525121:VST525121 WBL525121:WCP525121 WLH525121:WML525121 WVD525121:WWH525121 IR590657:JV590657 SN590657:TR590657 ACJ590657:ADN590657 AMF590657:ANJ590657 AWB590657:AXF590657 BFX590657:BHB590657 BPT590657:BQX590657 BZP590657:CAT590657 CJL590657:CKP590657 CTH590657:CUL590657 DDD590657:DEH590657 DMZ590657:DOD590657 DWV590657:DXZ590657 EGR590657:EHV590657 EQN590657:ERR590657 FAJ590657:FBN590657 FKF590657:FLJ590657 FUB590657:FVF590657 GDX590657:GFB590657 GNT590657:GOX590657 GXP590657:GYT590657 HHL590657:HIP590657 HRH590657:HSL590657 IBD590657:ICH590657 IKZ590657:IMD590657 IUV590657:IVZ590657 JER590657:JFV590657 JON590657:JPR590657 JYJ590657:JZN590657 KIF590657:KJJ590657 KSB590657:KTF590657 LBX590657:LDB590657 LLT590657:LMX590657 LVP590657:LWT590657 MFL590657:MGP590657 MPH590657:MQL590657 MZD590657:NAH590657 NIZ590657:NKD590657 NSV590657:NTZ590657 OCR590657:ODV590657 OMN590657:ONR590657 OWJ590657:OXN590657 PGF590657:PHJ590657 PQB590657:PRF590657 PZX590657:QBB590657 QJT590657:QKX590657 QTP590657:QUT590657 RDL590657:REP590657 RNH590657:ROL590657 RXD590657:RYH590657 SGZ590657:SID590657 SQV590657:SRZ590657 TAR590657:TBV590657 TKN590657:TLR590657 TUJ590657:TVN590657 UEF590657:UFJ590657 UOB590657:UPF590657 UXX590657:UZB590657 VHT590657:VIX590657 VRP590657:VST590657 WBL590657:WCP590657 WLH590657:WML590657 WVD590657:WWH590657 IR656193:JV656193 SN656193:TR656193 ACJ656193:ADN656193 AMF656193:ANJ656193 AWB656193:AXF656193 BFX656193:BHB656193 BPT656193:BQX656193 BZP656193:CAT656193 CJL656193:CKP656193 CTH656193:CUL656193 DDD656193:DEH656193 DMZ656193:DOD656193 DWV656193:DXZ656193 EGR656193:EHV656193 EQN656193:ERR656193 FAJ656193:FBN656193 FKF656193:FLJ656193 FUB656193:FVF656193 GDX656193:GFB656193 GNT656193:GOX656193 GXP656193:GYT656193 HHL656193:HIP656193 HRH656193:HSL656193 IBD656193:ICH656193 IKZ656193:IMD656193 IUV656193:IVZ656193 JER656193:JFV656193 JON656193:JPR656193 JYJ656193:JZN656193 KIF656193:KJJ656193 KSB656193:KTF656193 LBX656193:LDB656193 LLT656193:LMX656193 LVP656193:LWT656193 MFL656193:MGP656193 MPH656193:MQL656193 MZD656193:NAH656193 NIZ656193:NKD656193 NSV656193:NTZ656193 OCR656193:ODV656193 OMN656193:ONR656193 OWJ656193:OXN656193 PGF656193:PHJ656193 PQB656193:PRF656193 PZX656193:QBB656193 QJT656193:QKX656193 QTP656193:QUT656193 RDL656193:REP656193 RNH656193:ROL656193 RXD656193:RYH656193 SGZ656193:SID656193 SQV656193:SRZ656193 TAR656193:TBV656193 TKN656193:TLR656193 TUJ656193:TVN656193 UEF656193:UFJ656193 UOB656193:UPF656193 UXX656193:UZB656193 VHT656193:VIX656193 VRP656193:VST656193 WBL656193:WCP656193 WLH656193:WML656193 WVD656193:WWH656193 IR721729:JV721729 SN721729:TR721729 ACJ721729:ADN721729 AMF721729:ANJ721729 AWB721729:AXF721729 BFX721729:BHB721729 BPT721729:BQX721729 BZP721729:CAT721729 CJL721729:CKP721729 CTH721729:CUL721729 DDD721729:DEH721729 DMZ721729:DOD721729 DWV721729:DXZ721729 EGR721729:EHV721729 EQN721729:ERR721729 FAJ721729:FBN721729 FKF721729:FLJ721729 FUB721729:FVF721729 GDX721729:GFB721729 GNT721729:GOX721729 GXP721729:GYT721729 HHL721729:HIP721729 HRH721729:HSL721729 IBD721729:ICH721729 IKZ721729:IMD721729 IUV721729:IVZ721729 JER721729:JFV721729 JON721729:JPR721729 JYJ721729:JZN721729 KIF721729:KJJ721729 KSB721729:KTF721729 LBX721729:LDB721729 LLT721729:LMX721729 LVP721729:LWT721729 MFL721729:MGP721729 MPH721729:MQL721729 MZD721729:NAH721729 NIZ721729:NKD721729 NSV721729:NTZ721729 OCR721729:ODV721729 OMN721729:ONR721729 OWJ721729:OXN721729 PGF721729:PHJ721729 PQB721729:PRF721729 PZX721729:QBB721729 QJT721729:QKX721729 QTP721729:QUT721729 RDL721729:REP721729 RNH721729:ROL721729 RXD721729:RYH721729 SGZ721729:SID721729 SQV721729:SRZ721729 TAR721729:TBV721729 TKN721729:TLR721729 TUJ721729:TVN721729 UEF721729:UFJ721729 UOB721729:UPF721729 UXX721729:UZB721729 VHT721729:VIX721729 VRP721729:VST721729 WBL721729:WCP721729 WLH721729:WML721729 WVD721729:WWH721729 IR787265:JV787265 SN787265:TR787265 ACJ787265:ADN787265 AMF787265:ANJ787265 AWB787265:AXF787265 BFX787265:BHB787265 BPT787265:BQX787265 BZP787265:CAT787265 CJL787265:CKP787265 CTH787265:CUL787265 DDD787265:DEH787265 DMZ787265:DOD787265 DWV787265:DXZ787265 EGR787265:EHV787265 EQN787265:ERR787265 FAJ787265:FBN787265 FKF787265:FLJ787265 FUB787265:FVF787265 GDX787265:GFB787265 GNT787265:GOX787265 GXP787265:GYT787265 HHL787265:HIP787265 HRH787265:HSL787265 IBD787265:ICH787265 IKZ787265:IMD787265 IUV787265:IVZ787265 JER787265:JFV787265 JON787265:JPR787265 JYJ787265:JZN787265 KIF787265:KJJ787265 KSB787265:KTF787265 LBX787265:LDB787265 LLT787265:LMX787265 LVP787265:LWT787265 MFL787265:MGP787265 MPH787265:MQL787265 MZD787265:NAH787265 NIZ787265:NKD787265 NSV787265:NTZ787265 OCR787265:ODV787265 OMN787265:ONR787265 OWJ787265:OXN787265 PGF787265:PHJ787265 PQB787265:PRF787265 PZX787265:QBB787265 QJT787265:QKX787265 QTP787265:QUT787265 RDL787265:REP787265 RNH787265:ROL787265 RXD787265:RYH787265 SGZ787265:SID787265 SQV787265:SRZ787265 TAR787265:TBV787265 TKN787265:TLR787265 TUJ787265:TVN787265 UEF787265:UFJ787265 UOB787265:UPF787265 UXX787265:UZB787265 VHT787265:VIX787265 VRP787265:VST787265 WBL787265:WCP787265 WLH787265:WML787265 WVD787265:WWH787265 IR852801:JV852801 SN852801:TR852801 ACJ852801:ADN852801 AMF852801:ANJ852801 AWB852801:AXF852801 BFX852801:BHB852801 BPT852801:BQX852801 BZP852801:CAT852801 CJL852801:CKP852801 CTH852801:CUL852801 DDD852801:DEH852801 DMZ852801:DOD852801 DWV852801:DXZ852801 EGR852801:EHV852801 EQN852801:ERR852801 FAJ852801:FBN852801 FKF852801:FLJ852801 FUB852801:FVF852801 GDX852801:GFB852801 GNT852801:GOX852801 GXP852801:GYT852801 HHL852801:HIP852801 HRH852801:HSL852801 IBD852801:ICH852801 IKZ852801:IMD852801 IUV852801:IVZ852801 JER852801:JFV852801 JON852801:JPR852801 JYJ852801:JZN852801 KIF852801:KJJ852801 KSB852801:KTF852801 LBX852801:LDB852801 LLT852801:LMX852801 LVP852801:LWT852801 MFL852801:MGP852801 MPH852801:MQL852801 MZD852801:NAH852801 NIZ852801:NKD852801 NSV852801:NTZ852801 OCR852801:ODV852801 OMN852801:ONR852801 OWJ852801:OXN852801 PGF852801:PHJ852801 PQB852801:PRF852801 PZX852801:QBB852801 QJT852801:QKX852801 QTP852801:QUT852801 RDL852801:REP852801 RNH852801:ROL852801 RXD852801:RYH852801 SGZ852801:SID852801 SQV852801:SRZ852801 TAR852801:TBV852801 TKN852801:TLR852801 TUJ852801:TVN852801 UEF852801:UFJ852801 UOB852801:UPF852801 UXX852801:UZB852801 VHT852801:VIX852801 VRP852801:VST852801 WBL852801:WCP852801 WLH852801:WML852801 WVD852801:WWH852801 IR918337:JV918337 SN918337:TR918337 ACJ918337:ADN918337 AMF918337:ANJ918337 AWB918337:AXF918337 BFX918337:BHB918337 BPT918337:BQX918337 BZP918337:CAT918337 CJL918337:CKP918337 CTH918337:CUL918337 DDD918337:DEH918337 DMZ918337:DOD918337 DWV918337:DXZ918337 EGR918337:EHV918337 EQN918337:ERR918337 FAJ918337:FBN918337 FKF918337:FLJ918337 FUB918337:FVF918337 GDX918337:GFB918337 GNT918337:GOX918337 GXP918337:GYT918337 HHL918337:HIP918337 HRH918337:HSL918337 IBD918337:ICH918337 IKZ918337:IMD918337 IUV918337:IVZ918337 JER918337:JFV918337 JON918337:JPR918337 JYJ918337:JZN918337 KIF918337:KJJ918337 KSB918337:KTF918337 LBX918337:LDB918337 LLT918337:LMX918337 LVP918337:LWT918337 MFL918337:MGP918337 MPH918337:MQL918337 MZD918337:NAH918337 NIZ918337:NKD918337 NSV918337:NTZ918337 OCR918337:ODV918337 OMN918337:ONR918337 OWJ918337:OXN918337 PGF918337:PHJ918337 PQB918337:PRF918337 PZX918337:QBB918337 QJT918337:QKX918337 QTP918337:QUT918337 RDL918337:REP918337 RNH918337:ROL918337 RXD918337:RYH918337 SGZ918337:SID918337 SQV918337:SRZ918337 TAR918337:TBV918337 TKN918337:TLR918337 TUJ918337:TVN918337 UEF918337:UFJ918337 UOB918337:UPF918337 UXX918337:UZB918337 VHT918337:VIX918337 VRP918337:VST918337 WBL918337:WCP918337 WLH918337:WML918337 WVD918337:WWH918337 IR983873:JV983873 SN983873:TR983873 ACJ983873:ADN983873 AMF983873:ANJ983873 AWB983873:AXF983873 BFX983873:BHB983873 BPT983873:BQX983873 BZP983873:CAT983873 CJL983873:CKP983873 CTH983873:CUL983873 DDD983873:DEH983873 DMZ983873:DOD983873 DWV983873:DXZ983873 EGR983873:EHV983873 EQN983873:ERR983873 FAJ983873:FBN983873 FKF983873:FLJ983873 FUB983873:FVF983873 GDX983873:GFB983873 GNT983873:GOX983873 GXP983873:GYT983873 HHL983873:HIP983873 HRH983873:HSL983873 IBD983873:ICH983873 IKZ983873:IMD983873 IUV983873:IVZ983873 JER983873:JFV983873 JON983873:JPR983873 JYJ983873:JZN983873 KIF983873:KJJ983873 KSB983873:KTF983873 LBX983873:LDB983873 LLT983873:LMX983873 LVP983873:LWT983873 MFL983873:MGP983873 MPH983873:MQL983873 MZD983873:NAH983873 NIZ983873:NKD983873 NSV983873:NTZ983873 OCR983873:ODV983873 OMN983873:ONR983873 OWJ983873:OXN983873 PGF983873:PHJ983873 PQB983873:PRF983873 PZX983873:QBB983873 QJT983873:QKX983873 QTP983873:QUT983873 RDL983873:REP983873 RNH983873:ROL983873 RXD983873:RYH983873 SGZ983873:SID983873 SQV983873:SRZ983873 TAR983873:TBV983873 TKN983873:TLR983873 TUJ983873:TVN983873 UEF983873:UFJ983873 UOB983873:UPF983873 UXX983873:UZB983873 VHT983873:VIX983873 VRP983873:VST983873 WBL983873:WCP983873 WLH983873:WML983873 J66369:AR66369 J131905:AR131905 J197441:AR197441 J262977:AR262977 J328513:AR328513 J394049:AR394049 J459585:AR459585 J525121:AR525121 J590657:AR590657 J656193:AR656193 J721729:AR721729 J787265:AR787265 J852801:AR852801 J918337:AR918337 J983873:AR983873 J1:AR2" xr:uid="{6A85E81D-0009-43F9-9D22-33FDBDC6F3CC}">
      <formula1>LD_LEG_ACT</formula1>
    </dataValidation>
    <dataValidation type="list" allowBlank="1" showInputMessage="1" showErrorMessage="1" sqref="KA66364:KA66367 TW66364:TW66367 ADS66364:ADS66367 ANO66364:ANO66367 AXK66364:AXK66367 BHG66364:BHG66367 BRC66364:BRC66367 CAY66364:CAY66367 CKU66364:CKU66367 CUQ66364:CUQ66367 DEM66364:DEM66367 DOI66364:DOI66367 DYE66364:DYE66367 EIA66364:EIA66367 ERW66364:ERW66367 FBS66364:FBS66367 FLO66364:FLO66367 FVK66364:FVK66367 GFG66364:GFG66367 GPC66364:GPC66367 GYY66364:GYY66367 HIU66364:HIU66367 HSQ66364:HSQ66367 ICM66364:ICM66367 IMI66364:IMI66367 IWE66364:IWE66367 JGA66364:JGA66367 JPW66364:JPW66367 JZS66364:JZS66367 KJO66364:KJO66367 KTK66364:KTK66367 LDG66364:LDG66367 LNC66364:LNC66367 LWY66364:LWY66367 MGU66364:MGU66367 MQQ66364:MQQ66367 NAM66364:NAM66367 NKI66364:NKI66367 NUE66364:NUE66367 OEA66364:OEA66367 ONW66364:ONW66367 OXS66364:OXS66367 PHO66364:PHO66367 PRK66364:PRK66367 QBG66364:QBG66367 QLC66364:QLC66367 QUY66364:QUY66367 REU66364:REU66367 ROQ66364:ROQ66367 RYM66364:RYM66367 SII66364:SII66367 SSE66364:SSE66367 TCA66364:TCA66367 TLW66364:TLW66367 TVS66364:TVS66367 UFO66364:UFO66367 UPK66364:UPK66367 UZG66364:UZG66367 VJC66364:VJC66367 VSY66364:VSY66367 WCU66364:WCU66367 WMQ66364:WMQ66367 WWM66364:WWM66367 KA131900:KA131903 TW131900:TW131903 ADS131900:ADS131903 ANO131900:ANO131903 AXK131900:AXK131903 BHG131900:BHG131903 BRC131900:BRC131903 CAY131900:CAY131903 CKU131900:CKU131903 CUQ131900:CUQ131903 DEM131900:DEM131903 DOI131900:DOI131903 DYE131900:DYE131903 EIA131900:EIA131903 ERW131900:ERW131903 FBS131900:FBS131903 FLO131900:FLO131903 FVK131900:FVK131903 GFG131900:GFG131903 GPC131900:GPC131903 GYY131900:GYY131903 HIU131900:HIU131903 HSQ131900:HSQ131903 ICM131900:ICM131903 IMI131900:IMI131903 IWE131900:IWE131903 JGA131900:JGA131903 JPW131900:JPW131903 JZS131900:JZS131903 KJO131900:KJO131903 KTK131900:KTK131903 LDG131900:LDG131903 LNC131900:LNC131903 LWY131900:LWY131903 MGU131900:MGU131903 MQQ131900:MQQ131903 NAM131900:NAM131903 NKI131900:NKI131903 NUE131900:NUE131903 OEA131900:OEA131903 ONW131900:ONW131903 OXS131900:OXS131903 PHO131900:PHO131903 PRK131900:PRK131903 QBG131900:QBG131903 QLC131900:QLC131903 QUY131900:QUY131903 REU131900:REU131903 ROQ131900:ROQ131903 RYM131900:RYM131903 SII131900:SII131903 SSE131900:SSE131903 TCA131900:TCA131903 TLW131900:TLW131903 TVS131900:TVS131903 UFO131900:UFO131903 UPK131900:UPK131903 UZG131900:UZG131903 VJC131900:VJC131903 VSY131900:VSY131903 WCU131900:WCU131903 WMQ131900:WMQ131903 WWM131900:WWM131903 KA197436:KA197439 TW197436:TW197439 ADS197436:ADS197439 ANO197436:ANO197439 AXK197436:AXK197439 BHG197436:BHG197439 BRC197436:BRC197439 CAY197436:CAY197439 CKU197436:CKU197439 CUQ197436:CUQ197439 DEM197436:DEM197439 DOI197436:DOI197439 DYE197436:DYE197439 EIA197436:EIA197439 ERW197436:ERW197439 FBS197436:FBS197439 FLO197436:FLO197439 FVK197436:FVK197439 GFG197436:GFG197439 GPC197436:GPC197439 GYY197436:GYY197439 HIU197436:HIU197439 HSQ197436:HSQ197439 ICM197436:ICM197439 IMI197436:IMI197439 IWE197436:IWE197439 JGA197436:JGA197439 JPW197436:JPW197439 JZS197436:JZS197439 KJO197436:KJO197439 KTK197436:KTK197439 LDG197436:LDG197439 LNC197436:LNC197439 LWY197436:LWY197439 MGU197436:MGU197439 MQQ197436:MQQ197439 NAM197436:NAM197439 NKI197436:NKI197439 NUE197436:NUE197439 OEA197436:OEA197439 ONW197436:ONW197439 OXS197436:OXS197439 PHO197436:PHO197439 PRK197436:PRK197439 QBG197436:QBG197439 QLC197436:QLC197439 QUY197436:QUY197439 REU197436:REU197439 ROQ197436:ROQ197439 RYM197436:RYM197439 SII197436:SII197439 SSE197436:SSE197439 TCA197436:TCA197439 TLW197436:TLW197439 TVS197436:TVS197439 UFO197436:UFO197439 UPK197436:UPK197439 UZG197436:UZG197439 VJC197436:VJC197439 VSY197436:VSY197439 WCU197436:WCU197439 WMQ197436:WMQ197439 WWM197436:WWM197439 KA262972:KA262975 TW262972:TW262975 ADS262972:ADS262975 ANO262972:ANO262975 AXK262972:AXK262975 BHG262972:BHG262975 BRC262972:BRC262975 CAY262972:CAY262975 CKU262972:CKU262975 CUQ262972:CUQ262975 DEM262972:DEM262975 DOI262972:DOI262975 DYE262972:DYE262975 EIA262972:EIA262975 ERW262972:ERW262975 FBS262972:FBS262975 FLO262972:FLO262975 FVK262972:FVK262975 GFG262972:GFG262975 GPC262972:GPC262975 GYY262972:GYY262975 HIU262972:HIU262975 HSQ262972:HSQ262975 ICM262972:ICM262975 IMI262972:IMI262975 IWE262972:IWE262975 JGA262972:JGA262975 JPW262972:JPW262975 JZS262972:JZS262975 KJO262972:KJO262975 KTK262972:KTK262975 LDG262972:LDG262975 LNC262972:LNC262975 LWY262972:LWY262975 MGU262972:MGU262975 MQQ262972:MQQ262975 NAM262972:NAM262975 NKI262972:NKI262975 NUE262972:NUE262975 OEA262972:OEA262975 ONW262972:ONW262975 OXS262972:OXS262975 PHO262972:PHO262975 PRK262972:PRK262975 QBG262972:QBG262975 QLC262972:QLC262975 QUY262972:QUY262975 REU262972:REU262975 ROQ262972:ROQ262975 RYM262972:RYM262975 SII262972:SII262975 SSE262972:SSE262975 TCA262972:TCA262975 TLW262972:TLW262975 TVS262972:TVS262975 UFO262972:UFO262975 UPK262972:UPK262975 UZG262972:UZG262975 VJC262972:VJC262975 VSY262972:VSY262975 WCU262972:WCU262975 WMQ262972:WMQ262975 WWM262972:WWM262975 KA328508:KA328511 TW328508:TW328511 ADS328508:ADS328511 ANO328508:ANO328511 AXK328508:AXK328511 BHG328508:BHG328511 BRC328508:BRC328511 CAY328508:CAY328511 CKU328508:CKU328511 CUQ328508:CUQ328511 DEM328508:DEM328511 DOI328508:DOI328511 DYE328508:DYE328511 EIA328508:EIA328511 ERW328508:ERW328511 FBS328508:FBS328511 FLO328508:FLO328511 FVK328508:FVK328511 GFG328508:GFG328511 GPC328508:GPC328511 GYY328508:GYY328511 HIU328508:HIU328511 HSQ328508:HSQ328511 ICM328508:ICM328511 IMI328508:IMI328511 IWE328508:IWE328511 JGA328508:JGA328511 JPW328508:JPW328511 JZS328508:JZS328511 KJO328508:KJO328511 KTK328508:KTK328511 LDG328508:LDG328511 LNC328508:LNC328511 LWY328508:LWY328511 MGU328508:MGU328511 MQQ328508:MQQ328511 NAM328508:NAM328511 NKI328508:NKI328511 NUE328508:NUE328511 OEA328508:OEA328511 ONW328508:ONW328511 OXS328508:OXS328511 PHO328508:PHO328511 PRK328508:PRK328511 QBG328508:QBG328511 QLC328508:QLC328511 QUY328508:QUY328511 REU328508:REU328511 ROQ328508:ROQ328511 RYM328508:RYM328511 SII328508:SII328511 SSE328508:SSE328511 TCA328508:TCA328511 TLW328508:TLW328511 TVS328508:TVS328511 UFO328508:UFO328511 UPK328508:UPK328511 UZG328508:UZG328511 VJC328508:VJC328511 VSY328508:VSY328511 WCU328508:WCU328511 WMQ328508:WMQ328511 WWM328508:WWM328511 KA394044:KA394047 TW394044:TW394047 ADS394044:ADS394047 ANO394044:ANO394047 AXK394044:AXK394047 BHG394044:BHG394047 BRC394044:BRC394047 CAY394044:CAY394047 CKU394044:CKU394047 CUQ394044:CUQ394047 DEM394044:DEM394047 DOI394044:DOI394047 DYE394044:DYE394047 EIA394044:EIA394047 ERW394044:ERW394047 FBS394044:FBS394047 FLO394044:FLO394047 FVK394044:FVK394047 GFG394044:GFG394047 GPC394044:GPC394047 GYY394044:GYY394047 HIU394044:HIU394047 HSQ394044:HSQ394047 ICM394044:ICM394047 IMI394044:IMI394047 IWE394044:IWE394047 JGA394044:JGA394047 JPW394044:JPW394047 JZS394044:JZS394047 KJO394044:KJO394047 KTK394044:KTK394047 LDG394044:LDG394047 LNC394044:LNC394047 LWY394044:LWY394047 MGU394044:MGU394047 MQQ394044:MQQ394047 NAM394044:NAM394047 NKI394044:NKI394047 NUE394044:NUE394047 OEA394044:OEA394047 ONW394044:ONW394047 OXS394044:OXS394047 PHO394044:PHO394047 PRK394044:PRK394047 QBG394044:QBG394047 QLC394044:QLC394047 QUY394044:QUY394047 REU394044:REU394047 ROQ394044:ROQ394047 RYM394044:RYM394047 SII394044:SII394047 SSE394044:SSE394047 TCA394044:TCA394047 TLW394044:TLW394047 TVS394044:TVS394047 UFO394044:UFO394047 UPK394044:UPK394047 UZG394044:UZG394047 VJC394044:VJC394047 VSY394044:VSY394047 WCU394044:WCU394047 WMQ394044:WMQ394047 WWM394044:WWM394047 KA459580:KA459583 TW459580:TW459583 ADS459580:ADS459583 ANO459580:ANO459583 AXK459580:AXK459583 BHG459580:BHG459583 BRC459580:BRC459583 CAY459580:CAY459583 CKU459580:CKU459583 CUQ459580:CUQ459583 DEM459580:DEM459583 DOI459580:DOI459583 DYE459580:DYE459583 EIA459580:EIA459583 ERW459580:ERW459583 FBS459580:FBS459583 FLO459580:FLO459583 FVK459580:FVK459583 GFG459580:GFG459583 GPC459580:GPC459583 GYY459580:GYY459583 HIU459580:HIU459583 HSQ459580:HSQ459583 ICM459580:ICM459583 IMI459580:IMI459583 IWE459580:IWE459583 JGA459580:JGA459583 JPW459580:JPW459583 JZS459580:JZS459583 KJO459580:KJO459583 KTK459580:KTK459583 LDG459580:LDG459583 LNC459580:LNC459583 LWY459580:LWY459583 MGU459580:MGU459583 MQQ459580:MQQ459583 NAM459580:NAM459583 NKI459580:NKI459583 NUE459580:NUE459583 OEA459580:OEA459583 ONW459580:ONW459583 OXS459580:OXS459583 PHO459580:PHO459583 PRK459580:PRK459583 QBG459580:QBG459583 QLC459580:QLC459583 QUY459580:QUY459583 REU459580:REU459583 ROQ459580:ROQ459583 RYM459580:RYM459583 SII459580:SII459583 SSE459580:SSE459583 TCA459580:TCA459583 TLW459580:TLW459583 TVS459580:TVS459583 UFO459580:UFO459583 UPK459580:UPK459583 UZG459580:UZG459583 VJC459580:VJC459583 VSY459580:VSY459583 WCU459580:WCU459583 WMQ459580:WMQ459583 WWM459580:WWM459583 KA525116:KA525119 TW525116:TW525119 ADS525116:ADS525119 ANO525116:ANO525119 AXK525116:AXK525119 BHG525116:BHG525119 BRC525116:BRC525119 CAY525116:CAY525119 CKU525116:CKU525119 CUQ525116:CUQ525119 DEM525116:DEM525119 DOI525116:DOI525119 DYE525116:DYE525119 EIA525116:EIA525119 ERW525116:ERW525119 FBS525116:FBS525119 FLO525116:FLO525119 FVK525116:FVK525119 GFG525116:GFG525119 GPC525116:GPC525119 GYY525116:GYY525119 HIU525116:HIU525119 HSQ525116:HSQ525119 ICM525116:ICM525119 IMI525116:IMI525119 IWE525116:IWE525119 JGA525116:JGA525119 JPW525116:JPW525119 JZS525116:JZS525119 KJO525116:KJO525119 KTK525116:KTK525119 LDG525116:LDG525119 LNC525116:LNC525119 LWY525116:LWY525119 MGU525116:MGU525119 MQQ525116:MQQ525119 NAM525116:NAM525119 NKI525116:NKI525119 NUE525116:NUE525119 OEA525116:OEA525119 ONW525116:ONW525119 OXS525116:OXS525119 PHO525116:PHO525119 PRK525116:PRK525119 QBG525116:QBG525119 QLC525116:QLC525119 QUY525116:QUY525119 REU525116:REU525119 ROQ525116:ROQ525119 RYM525116:RYM525119 SII525116:SII525119 SSE525116:SSE525119 TCA525116:TCA525119 TLW525116:TLW525119 TVS525116:TVS525119 UFO525116:UFO525119 UPK525116:UPK525119 UZG525116:UZG525119 VJC525116:VJC525119 VSY525116:VSY525119 WCU525116:WCU525119 WMQ525116:WMQ525119 WWM525116:WWM525119 KA590652:KA590655 TW590652:TW590655 ADS590652:ADS590655 ANO590652:ANO590655 AXK590652:AXK590655 BHG590652:BHG590655 BRC590652:BRC590655 CAY590652:CAY590655 CKU590652:CKU590655 CUQ590652:CUQ590655 DEM590652:DEM590655 DOI590652:DOI590655 DYE590652:DYE590655 EIA590652:EIA590655 ERW590652:ERW590655 FBS590652:FBS590655 FLO590652:FLO590655 FVK590652:FVK590655 GFG590652:GFG590655 GPC590652:GPC590655 GYY590652:GYY590655 HIU590652:HIU590655 HSQ590652:HSQ590655 ICM590652:ICM590655 IMI590652:IMI590655 IWE590652:IWE590655 JGA590652:JGA590655 JPW590652:JPW590655 JZS590652:JZS590655 KJO590652:KJO590655 KTK590652:KTK590655 LDG590652:LDG590655 LNC590652:LNC590655 LWY590652:LWY590655 MGU590652:MGU590655 MQQ590652:MQQ590655 NAM590652:NAM590655 NKI590652:NKI590655 NUE590652:NUE590655 OEA590652:OEA590655 ONW590652:ONW590655 OXS590652:OXS590655 PHO590652:PHO590655 PRK590652:PRK590655 QBG590652:QBG590655 QLC590652:QLC590655 QUY590652:QUY590655 REU590652:REU590655 ROQ590652:ROQ590655 RYM590652:RYM590655 SII590652:SII590655 SSE590652:SSE590655 TCA590652:TCA590655 TLW590652:TLW590655 TVS590652:TVS590655 UFO590652:UFO590655 UPK590652:UPK590655 UZG590652:UZG590655 VJC590652:VJC590655 VSY590652:VSY590655 WCU590652:WCU590655 WMQ590652:WMQ590655 WWM590652:WWM590655 KA656188:KA656191 TW656188:TW656191 ADS656188:ADS656191 ANO656188:ANO656191 AXK656188:AXK656191 BHG656188:BHG656191 BRC656188:BRC656191 CAY656188:CAY656191 CKU656188:CKU656191 CUQ656188:CUQ656191 DEM656188:DEM656191 DOI656188:DOI656191 DYE656188:DYE656191 EIA656188:EIA656191 ERW656188:ERW656191 FBS656188:FBS656191 FLO656188:FLO656191 FVK656188:FVK656191 GFG656188:GFG656191 GPC656188:GPC656191 GYY656188:GYY656191 HIU656188:HIU656191 HSQ656188:HSQ656191 ICM656188:ICM656191 IMI656188:IMI656191 IWE656188:IWE656191 JGA656188:JGA656191 JPW656188:JPW656191 JZS656188:JZS656191 KJO656188:KJO656191 KTK656188:KTK656191 LDG656188:LDG656191 LNC656188:LNC656191 LWY656188:LWY656191 MGU656188:MGU656191 MQQ656188:MQQ656191 NAM656188:NAM656191 NKI656188:NKI656191 NUE656188:NUE656191 OEA656188:OEA656191 ONW656188:ONW656191 OXS656188:OXS656191 PHO656188:PHO656191 PRK656188:PRK656191 QBG656188:QBG656191 QLC656188:QLC656191 QUY656188:QUY656191 REU656188:REU656191 ROQ656188:ROQ656191 RYM656188:RYM656191 SII656188:SII656191 SSE656188:SSE656191 TCA656188:TCA656191 TLW656188:TLW656191 TVS656188:TVS656191 UFO656188:UFO656191 UPK656188:UPK656191 UZG656188:UZG656191 VJC656188:VJC656191 VSY656188:VSY656191 WCU656188:WCU656191 WMQ656188:WMQ656191 WWM656188:WWM656191 KA721724:KA721727 TW721724:TW721727 ADS721724:ADS721727 ANO721724:ANO721727 AXK721724:AXK721727 BHG721724:BHG721727 BRC721724:BRC721727 CAY721724:CAY721727 CKU721724:CKU721727 CUQ721724:CUQ721727 DEM721724:DEM721727 DOI721724:DOI721727 DYE721724:DYE721727 EIA721724:EIA721727 ERW721724:ERW721727 FBS721724:FBS721727 FLO721724:FLO721727 FVK721724:FVK721727 GFG721724:GFG721727 GPC721724:GPC721727 GYY721724:GYY721727 HIU721724:HIU721727 HSQ721724:HSQ721727 ICM721724:ICM721727 IMI721724:IMI721727 IWE721724:IWE721727 JGA721724:JGA721727 JPW721724:JPW721727 JZS721724:JZS721727 KJO721724:KJO721727 KTK721724:KTK721727 LDG721724:LDG721727 LNC721724:LNC721727 LWY721724:LWY721727 MGU721724:MGU721727 MQQ721724:MQQ721727 NAM721724:NAM721727 NKI721724:NKI721727 NUE721724:NUE721727 OEA721724:OEA721727 ONW721724:ONW721727 OXS721724:OXS721727 PHO721724:PHO721727 PRK721724:PRK721727 QBG721724:QBG721727 QLC721724:QLC721727 QUY721724:QUY721727 REU721724:REU721727 ROQ721724:ROQ721727 RYM721724:RYM721727 SII721724:SII721727 SSE721724:SSE721727 TCA721724:TCA721727 TLW721724:TLW721727 TVS721724:TVS721727 UFO721724:UFO721727 UPK721724:UPK721727 UZG721724:UZG721727 VJC721724:VJC721727 VSY721724:VSY721727 WCU721724:WCU721727 WMQ721724:WMQ721727 WWM721724:WWM721727 KA787260:KA787263 TW787260:TW787263 ADS787260:ADS787263 ANO787260:ANO787263 AXK787260:AXK787263 BHG787260:BHG787263 BRC787260:BRC787263 CAY787260:CAY787263 CKU787260:CKU787263 CUQ787260:CUQ787263 DEM787260:DEM787263 DOI787260:DOI787263 DYE787260:DYE787263 EIA787260:EIA787263 ERW787260:ERW787263 FBS787260:FBS787263 FLO787260:FLO787263 FVK787260:FVK787263 GFG787260:GFG787263 GPC787260:GPC787263 GYY787260:GYY787263 HIU787260:HIU787263 HSQ787260:HSQ787263 ICM787260:ICM787263 IMI787260:IMI787263 IWE787260:IWE787263 JGA787260:JGA787263 JPW787260:JPW787263 JZS787260:JZS787263 KJO787260:KJO787263 KTK787260:KTK787263 LDG787260:LDG787263 LNC787260:LNC787263 LWY787260:LWY787263 MGU787260:MGU787263 MQQ787260:MQQ787263 NAM787260:NAM787263 NKI787260:NKI787263 NUE787260:NUE787263 OEA787260:OEA787263 ONW787260:ONW787263 OXS787260:OXS787263 PHO787260:PHO787263 PRK787260:PRK787263 QBG787260:QBG787263 QLC787260:QLC787263 QUY787260:QUY787263 REU787260:REU787263 ROQ787260:ROQ787263 RYM787260:RYM787263 SII787260:SII787263 SSE787260:SSE787263 TCA787260:TCA787263 TLW787260:TLW787263 TVS787260:TVS787263 UFO787260:UFO787263 UPK787260:UPK787263 UZG787260:UZG787263 VJC787260:VJC787263 VSY787260:VSY787263 WCU787260:WCU787263 WMQ787260:WMQ787263 WWM787260:WWM787263 KA852796:KA852799 TW852796:TW852799 ADS852796:ADS852799 ANO852796:ANO852799 AXK852796:AXK852799 BHG852796:BHG852799 BRC852796:BRC852799 CAY852796:CAY852799 CKU852796:CKU852799 CUQ852796:CUQ852799 DEM852796:DEM852799 DOI852796:DOI852799 DYE852796:DYE852799 EIA852796:EIA852799 ERW852796:ERW852799 FBS852796:FBS852799 FLO852796:FLO852799 FVK852796:FVK852799 GFG852796:GFG852799 GPC852796:GPC852799 GYY852796:GYY852799 HIU852796:HIU852799 HSQ852796:HSQ852799 ICM852796:ICM852799 IMI852796:IMI852799 IWE852796:IWE852799 JGA852796:JGA852799 JPW852796:JPW852799 JZS852796:JZS852799 KJO852796:KJO852799 KTK852796:KTK852799 LDG852796:LDG852799 LNC852796:LNC852799 LWY852796:LWY852799 MGU852796:MGU852799 MQQ852796:MQQ852799 NAM852796:NAM852799 NKI852796:NKI852799 NUE852796:NUE852799 OEA852796:OEA852799 ONW852796:ONW852799 OXS852796:OXS852799 PHO852796:PHO852799 PRK852796:PRK852799 QBG852796:QBG852799 QLC852796:QLC852799 QUY852796:QUY852799 REU852796:REU852799 ROQ852796:ROQ852799 RYM852796:RYM852799 SII852796:SII852799 SSE852796:SSE852799 TCA852796:TCA852799 TLW852796:TLW852799 TVS852796:TVS852799 UFO852796:UFO852799 UPK852796:UPK852799 UZG852796:UZG852799 VJC852796:VJC852799 VSY852796:VSY852799 WCU852796:WCU852799 WMQ852796:WMQ852799 WWM852796:WWM852799 KA918332:KA918335 TW918332:TW918335 ADS918332:ADS918335 ANO918332:ANO918335 AXK918332:AXK918335 BHG918332:BHG918335 BRC918332:BRC918335 CAY918332:CAY918335 CKU918332:CKU918335 CUQ918332:CUQ918335 DEM918332:DEM918335 DOI918332:DOI918335 DYE918332:DYE918335 EIA918332:EIA918335 ERW918332:ERW918335 FBS918332:FBS918335 FLO918332:FLO918335 FVK918332:FVK918335 GFG918332:GFG918335 GPC918332:GPC918335 GYY918332:GYY918335 HIU918332:HIU918335 HSQ918332:HSQ918335 ICM918332:ICM918335 IMI918332:IMI918335 IWE918332:IWE918335 JGA918332:JGA918335 JPW918332:JPW918335 JZS918332:JZS918335 KJO918332:KJO918335 KTK918332:KTK918335 LDG918332:LDG918335 LNC918332:LNC918335 LWY918332:LWY918335 MGU918332:MGU918335 MQQ918332:MQQ918335 NAM918332:NAM918335 NKI918332:NKI918335 NUE918332:NUE918335 OEA918332:OEA918335 ONW918332:ONW918335 OXS918332:OXS918335 PHO918332:PHO918335 PRK918332:PRK918335 QBG918332:QBG918335 QLC918332:QLC918335 QUY918332:QUY918335 REU918332:REU918335 ROQ918332:ROQ918335 RYM918332:RYM918335 SII918332:SII918335 SSE918332:SSE918335 TCA918332:TCA918335 TLW918332:TLW918335 TVS918332:TVS918335 UFO918332:UFO918335 UPK918332:UPK918335 UZG918332:UZG918335 VJC918332:VJC918335 VSY918332:VSY918335 WCU918332:WCU918335 WMQ918332:WMQ918335 WWM918332:WWM918335 KA983868:KA983871 TW983868:TW983871 ADS983868:ADS983871 ANO983868:ANO983871 AXK983868:AXK983871 BHG983868:BHG983871 BRC983868:BRC983871 CAY983868:CAY983871 CKU983868:CKU983871 CUQ983868:CUQ983871 DEM983868:DEM983871 DOI983868:DOI983871 DYE983868:DYE983871 EIA983868:EIA983871 ERW983868:ERW983871 FBS983868:FBS983871 FLO983868:FLO983871 FVK983868:FVK983871 GFG983868:GFG983871 GPC983868:GPC983871 GYY983868:GYY983871 HIU983868:HIU983871 HSQ983868:HSQ983871 ICM983868:ICM983871 IMI983868:IMI983871 IWE983868:IWE983871 JGA983868:JGA983871 JPW983868:JPW983871 JZS983868:JZS983871 KJO983868:KJO983871 KTK983868:KTK983871 LDG983868:LDG983871 LNC983868:LNC983871 LWY983868:LWY983871 MGU983868:MGU983871 MQQ983868:MQQ983871 NAM983868:NAM983871 NKI983868:NKI983871 NUE983868:NUE983871 OEA983868:OEA983871 ONW983868:ONW983871 OXS983868:OXS983871 PHO983868:PHO983871 PRK983868:PRK983871 QBG983868:QBG983871 QLC983868:QLC983871 QUY983868:QUY983871 REU983868:REU983871 ROQ983868:ROQ983871 RYM983868:RYM983871 SII983868:SII983871 SSE983868:SSE983871 TCA983868:TCA983871 TLW983868:TLW983871 TVS983868:TVS983871 UFO983868:UFO983871 UPK983868:UPK983871 UZG983868:UZG983871 VJC983868:VJC983871 VSY983868:VSY983871 WCU983868:WCU983871 WMQ983868:WMQ983871 WWM983868:WWM983871 KB66364:KB66365 TX66364:TX66365 ADT66364:ADT66365 ANP66364:ANP66365 AXL66364:AXL66365 BHH66364:BHH66365 BRD66364:BRD66365 CAZ66364:CAZ66365 CKV66364:CKV66365 CUR66364:CUR66365 DEN66364:DEN66365 DOJ66364:DOJ66365 DYF66364:DYF66365 EIB66364:EIB66365 ERX66364:ERX66365 FBT66364:FBT66365 FLP66364:FLP66365 FVL66364:FVL66365 GFH66364:GFH66365 GPD66364:GPD66365 GYZ66364:GYZ66365 HIV66364:HIV66365 HSR66364:HSR66365 ICN66364:ICN66365 IMJ66364:IMJ66365 IWF66364:IWF66365 JGB66364:JGB66365 JPX66364:JPX66365 JZT66364:JZT66365 KJP66364:KJP66365 KTL66364:KTL66365 LDH66364:LDH66365 LND66364:LND66365 LWZ66364:LWZ66365 MGV66364:MGV66365 MQR66364:MQR66365 NAN66364:NAN66365 NKJ66364:NKJ66365 NUF66364:NUF66365 OEB66364:OEB66365 ONX66364:ONX66365 OXT66364:OXT66365 PHP66364:PHP66365 PRL66364:PRL66365 QBH66364:QBH66365 QLD66364:QLD66365 QUZ66364:QUZ66365 REV66364:REV66365 ROR66364:ROR66365 RYN66364:RYN66365 SIJ66364:SIJ66365 SSF66364:SSF66365 TCB66364:TCB66365 TLX66364:TLX66365 TVT66364:TVT66365 UFP66364:UFP66365 UPL66364:UPL66365 UZH66364:UZH66365 VJD66364:VJD66365 VSZ66364:VSZ66365 WCV66364:WCV66365 WMR66364:WMR66365 WWN66364:WWN66365 KB131900:KB131901 TX131900:TX131901 ADT131900:ADT131901 ANP131900:ANP131901 AXL131900:AXL131901 BHH131900:BHH131901 BRD131900:BRD131901 CAZ131900:CAZ131901 CKV131900:CKV131901 CUR131900:CUR131901 DEN131900:DEN131901 DOJ131900:DOJ131901 DYF131900:DYF131901 EIB131900:EIB131901 ERX131900:ERX131901 FBT131900:FBT131901 FLP131900:FLP131901 FVL131900:FVL131901 GFH131900:GFH131901 GPD131900:GPD131901 GYZ131900:GYZ131901 HIV131900:HIV131901 HSR131900:HSR131901 ICN131900:ICN131901 IMJ131900:IMJ131901 IWF131900:IWF131901 JGB131900:JGB131901 JPX131900:JPX131901 JZT131900:JZT131901 KJP131900:KJP131901 KTL131900:KTL131901 LDH131900:LDH131901 LND131900:LND131901 LWZ131900:LWZ131901 MGV131900:MGV131901 MQR131900:MQR131901 NAN131900:NAN131901 NKJ131900:NKJ131901 NUF131900:NUF131901 OEB131900:OEB131901 ONX131900:ONX131901 OXT131900:OXT131901 PHP131900:PHP131901 PRL131900:PRL131901 QBH131900:QBH131901 QLD131900:QLD131901 QUZ131900:QUZ131901 REV131900:REV131901 ROR131900:ROR131901 RYN131900:RYN131901 SIJ131900:SIJ131901 SSF131900:SSF131901 TCB131900:TCB131901 TLX131900:TLX131901 TVT131900:TVT131901 UFP131900:UFP131901 UPL131900:UPL131901 UZH131900:UZH131901 VJD131900:VJD131901 VSZ131900:VSZ131901 WCV131900:WCV131901 WMR131900:WMR131901 WWN131900:WWN131901 KB197436:KB197437 TX197436:TX197437 ADT197436:ADT197437 ANP197436:ANP197437 AXL197436:AXL197437 BHH197436:BHH197437 BRD197436:BRD197437 CAZ197436:CAZ197437 CKV197436:CKV197437 CUR197436:CUR197437 DEN197436:DEN197437 DOJ197436:DOJ197437 DYF197436:DYF197437 EIB197436:EIB197437 ERX197436:ERX197437 FBT197436:FBT197437 FLP197436:FLP197437 FVL197436:FVL197437 GFH197436:GFH197437 GPD197436:GPD197437 GYZ197436:GYZ197437 HIV197436:HIV197437 HSR197436:HSR197437 ICN197436:ICN197437 IMJ197436:IMJ197437 IWF197436:IWF197437 JGB197436:JGB197437 JPX197436:JPX197437 JZT197436:JZT197437 KJP197436:KJP197437 KTL197436:KTL197437 LDH197436:LDH197437 LND197436:LND197437 LWZ197436:LWZ197437 MGV197436:MGV197437 MQR197436:MQR197437 NAN197436:NAN197437 NKJ197436:NKJ197437 NUF197436:NUF197437 OEB197436:OEB197437 ONX197436:ONX197437 OXT197436:OXT197437 PHP197436:PHP197437 PRL197436:PRL197437 QBH197436:QBH197437 QLD197436:QLD197437 QUZ197436:QUZ197437 REV197436:REV197437 ROR197436:ROR197437 RYN197436:RYN197437 SIJ197436:SIJ197437 SSF197436:SSF197437 TCB197436:TCB197437 TLX197436:TLX197437 TVT197436:TVT197437 UFP197436:UFP197437 UPL197436:UPL197437 UZH197436:UZH197437 VJD197436:VJD197437 VSZ197436:VSZ197437 WCV197436:WCV197437 WMR197436:WMR197437 WWN197436:WWN197437 KB262972:KB262973 TX262972:TX262973 ADT262972:ADT262973 ANP262972:ANP262973 AXL262972:AXL262973 BHH262972:BHH262973 BRD262972:BRD262973 CAZ262972:CAZ262973 CKV262972:CKV262973 CUR262972:CUR262973 DEN262972:DEN262973 DOJ262972:DOJ262973 DYF262972:DYF262973 EIB262972:EIB262973 ERX262972:ERX262973 FBT262972:FBT262973 FLP262972:FLP262973 FVL262972:FVL262973 GFH262972:GFH262973 GPD262972:GPD262973 GYZ262972:GYZ262973 HIV262972:HIV262973 HSR262972:HSR262973 ICN262972:ICN262973 IMJ262972:IMJ262973 IWF262972:IWF262973 JGB262972:JGB262973 JPX262972:JPX262973 JZT262972:JZT262973 KJP262972:KJP262973 KTL262972:KTL262973 LDH262972:LDH262973 LND262972:LND262973 LWZ262972:LWZ262973 MGV262972:MGV262973 MQR262972:MQR262973 NAN262972:NAN262973 NKJ262972:NKJ262973 NUF262972:NUF262973 OEB262972:OEB262973 ONX262972:ONX262973 OXT262972:OXT262973 PHP262972:PHP262973 PRL262972:PRL262973 QBH262972:QBH262973 QLD262972:QLD262973 QUZ262972:QUZ262973 REV262972:REV262973 ROR262972:ROR262973 RYN262972:RYN262973 SIJ262972:SIJ262973 SSF262972:SSF262973 TCB262972:TCB262973 TLX262972:TLX262973 TVT262972:TVT262973 UFP262972:UFP262973 UPL262972:UPL262973 UZH262972:UZH262973 VJD262972:VJD262973 VSZ262972:VSZ262973 WCV262972:WCV262973 WMR262972:WMR262973 WWN262972:WWN262973 KB328508:KB328509 TX328508:TX328509 ADT328508:ADT328509 ANP328508:ANP328509 AXL328508:AXL328509 BHH328508:BHH328509 BRD328508:BRD328509 CAZ328508:CAZ328509 CKV328508:CKV328509 CUR328508:CUR328509 DEN328508:DEN328509 DOJ328508:DOJ328509 DYF328508:DYF328509 EIB328508:EIB328509 ERX328508:ERX328509 FBT328508:FBT328509 FLP328508:FLP328509 FVL328508:FVL328509 GFH328508:GFH328509 GPD328508:GPD328509 GYZ328508:GYZ328509 HIV328508:HIV328509 HSR328508:HSR328509 ICN328508:ICN328509 IMJ328508:IMJ328509 IWF328508:IWF328509 JGB328508:JGB328509 JPX328508:JPX328509 JZT328508:JZT328509 KJP328508:KJP328509 KTL328508:KTL328509 LDH328508:LDH328509 LND328508:LND328509 LWZ328508:LWZ328509 MGV328508:MGV328509 MQR328508:MQR328509 NAN328508:NAN328509 NKJ328508:NKJ328509 NUF328508:NUF328509 OEB328508:OEB328509 ONX328508:ONX328509 OXT328508:OXT328509 PHP328508:PHP328509 PRL328508:PRL328509 QBH328508:QBH328509 QLD328508:QLD328509 QUZ328508:QUZ328509 REV328508:REV328509 ROR328508:ROR328509 RYN328508:RYN328509 SIJ328508:SIJ328509 SSF328508:SSF328509 TCB328508:TCB328509 TLX328508:TLX328509 TVT328508:TVT328509 UFP328508:UFP328509 UPL328508:UPL328509 UZH328508:UZH328509 VJD328508:VJD328509 VSZ328508:VSZ328509 WCV328508:WCV328509 WMR328508:WMR328509 WWN328508:WWN328509 KB394044:KB394045 TX394044:TX394045 ADT394044:ADT394045 ANP394044:ANP394045 AXL394044:AXL394045 BHH394044:BHH394045 BRD394044:BRD394045 CAZ394044:CAZ394045 CKV394044:CKV394045 CUR394044:CUR394045 DEN394044:DEN394045 DOJ394044:DOJ394045 DYF394044:DYF394045 EIB394044:EIB394045 ERX394044:ERX394045 FBT394044:FBT394045 FLP394044:FLP394045 FVL394044:FVL394045 GFH394044:GFH394045 GPD394044:GPD394045 GYZ394044:GYZ394045 HIV394044:HIV394045 HSR394044:HSR394045 ICN394044:ICN394045 IMJ394044:IMJ394045 IWF394044:IWF394045 JGB394044:JGB394045 JPX394044:JPX394045 JZT394044:JZT394045 KJP394044:KJP394045 KTL394044:KTL394045 LDH394044:LDH394045 LND394044:LND394045 LWZ394044:LWZ394045 MGV394044:MGV394045 MQR394044:MQR394045 NAN394044:NAN394045 NKJ394044:NKJ394045 NUF394044:NUF394045 OEB394044:OEB394045 ONX394044:ONX394045 OXT394044:OXT394045 PHP394044:PHP394045 PRL394044:PRL394045 QBH394044:QBH394045 QLD394044:QLD394045 QUZ394044:QUZ394045 REV394044:REV394045 ROR394044:ROR394045 RYN394044:RYN394045 SIJ394044:SIJ394045 SSF394044:SSF394045 TCB394044:TCB394045 TLX394044:TLX394045 TVT394044:TVT394045 UFP394044:UFP394045 UPL394044:UPL394045 UZH394044:UZH394045 VJD394044:VJD394045 VSZ394044:VSZ394045 WCV394044:WCV394045 WMR394044:WMR394045 WWN394044:WWN394045 KB459580:KB459581 TX459580:TX459581 ADT459580:ADT459581 ANP459580:ANP459581 AXL459580:AXL459581 BHH459580:BHH459581 BRD459580:BRD459581 CAZ459580:CAZ459581 CKV459580:CKV459581 CUR459580:CUR459581 DEN459580:DEN459581 DOJ459580:DOJ459581 DYF459580:DYF459581 EIB459580:EIB459581 ERX459580:ERX459581 FBT459580:FBT459581 FLP459580:FLP459581 FVL459580:FVL459581 GFH459580:GFH459581 GPD459580:GPD459581 GYZ459580:GYZ459581 HIV459580:HIV459581 HSR459580:HSR459581 ICN459580:ICN459581 IMJ459580:IMJ459581 IWF459580:IWF459581 JGB459580:JGB459581 JPX459580:JPX459581 JZT459580:JZT459581 KJP459580:KJP459581 KTL459580:KTL459581 LDH459580:LDH459581 LND459580:LND459581 LWZ459580:LWZ459581 MGV459580:MGV459581 MQR459580:MQR459581 NAN459580:NAN459581 NKJ459580:NKJ459581 NUF459580:NUF459581 OEB459580:OEB459581 ONX459580:ONX459581 OXT459580:OXT459581 PHP459580:PHP459581 PRL459580:PRL459581 QBH459580:QBH459581 QLD459580:QLD459581 QUZ459580:QUZ459581 REV459580:REV459581 ROR459580:ROR459581 RYN459580:RYN459581 SIJ459580:SIJ459581 SSF459580:SSF459581 TCB459580:TCB459581 TLX459580:TLX459581 TVT459580:TVT459581 UFP459580:UFP459581 UPL459580:UPL459581 UZH459580:UZH459581 VJD459580:VJD459581 VSZ459580:VSZ459581 WCV459580:WCV459581 WMR459580:WMR459581 WWN459580:WWN459581 KB525116:KB525117 TX525116:TX525117 ADT525116:ADT525117 ANP525116:ANP525117 AXL525116:AXL525117 BHH525116:BHH525117 BRD525116:BRD525117 CAZ525116:CAZ525117 CKV525116:CKV525117 CUR525116:CUR525117 DEN525116:DEN525117 DOJ525116:DOJ525117 DYF525116:DYF525117 EIB525116:EIB525117 ERX525116:ERX525117 FBT525116:FBT525117 FLP525116:FLP525117 FVL525116:FVL525117 GFH525116:GFH525117 GPD525116:GPD525117 GYZ525116:GYZ525117 HIV525116:HIV525117 HSR525116:HSR525117 ICN525116:ICN525117 IMJ525116:IMJ525117 IWF525116:IWF525117 JGB525116:JGB525117 JPX525116:JPX525117 JZT525116:JZT525117 KJP525116:KJP525117 KTL525116:KTL525117 LDH525116:LDH525117 LND525116:LND525117 LWZ525116:LWZ525117 MGV525116:MGV525117 MQR525116:MQR525117 NAN525116:NAN525117 NKJ525116:NKJ525117 NUF525116:NUF525117 OEB525116:OEB525117 ONX525116:ONX525117 OXT525116:OXT525117 PHP525116:PHP525117 PRL525116:PRL525117 QBH525116:QBH525117 QLD525116:QLD525117 QUZ525116:QUZ525117 REV525116:REV525117 ROR525116:ROR525117 RYN525116:RYN525117 SIJ525116:SIJ525117 SSF525116:SSF525117 TCB525116:TCB525117 TLX525116:TLX525117 TVT525116:TVT525117 UFP525116:UFP525117 UPL525116:UPL525117 UZH525116:UZH525117 VJD525116:VJD525117 VSZ525116:VSZ525117 WCV525116:WCV525117 WMR525116:WMR525117 WWN525116:WWN525117 KB590652:KB590653 TX590652:TX590653 ADT590652:ADT590653 ANP590652:ANP590653 AXL590652:AXL590653 BHH590652:BHH590653 BRD590652:BRD590653 CAZ590652:CAZ590653 CKV590652:CKV590653 CUR590652:CUR590653 DEN590652:DEN590653 DOJ590652:DOJ590653 DYF590652:DYF590653 EIB590652:EIB590653 ERX590652:ERX590653 FBT590652:FBT590653 FLP590652:FLP590653 FVL590652:FVL590653 GFH590652:GFH590653 GPD590652:GPD590653 GYZ590652:GYZ590653 HIV590652:HIV590653 HSR590652:HSR590653 ICN590652:ICN590653 IMJ590652:IMJ590653 IWF590652:IWF590653 JGB590652:JGB590653 JPX590652:JPX590653 JZT590652:JZT590653 KJP590652:KJP590653 KTL590652:KTL590653 LDH590652:LDH590653 LND590652:LND590653 LWZ590652:LWZ590653 MGV590652:MGV590653 MQR590652:MQR590653 NAN590652:NAN590653 NKJ590652:NKJ590653 NUF590652:NUF590653 OEB590652:OEB590653 ONX590652:ONX590653 OXT590652:OXT590653 PHP590652:PHP590653 PRL590652:PRL590653 QBH590652:QBH590653 QLD590652:QLD590653 QUZ590652:QUZ590653 REV590652:REV590653 ROR590652:ROR590653 RYN590652:RYN590653 SIJ590652:SIJ590653 SSF590652:SSF590653 TCB590652:TCB590653 TLX590652:TLX590653 TVT590652:TVT590653 UFP590652:UFP590653 UPL590652:UPL590653 UZH590652:UZH590653 VJD590652:VJD590653 VSZ590652:VSZ590653 WCV590652:WCV590653 WMR590652:WMR590653 WWN590652:WWN590653 KB656188:KB656189 TX656188:TX656189 ADT656188:ADT656189 ANP656188:ANP656189 AXL656188:AXL656189 BHH656188:BHH656189 BRD656188:BRD656189 CAZ656188:CAZ656189 CKV656188:CKV656189 CUR656188:CUR656189 DEN656188:DEN656189 DOJ656188:DOJ656189 DYF656188:DYF656189 EIB656188:EIB656189 ERX656188:ERX656189 FBT656188:FBT656189 FLP656188:FLP656189 FVL656188:FVL656189 GFH656188:GFH656189 GPD656188:GPD656189 GYZ656188:GYZ656189 HIV656188:HIV656189 HSR656188:HSR656189 ICN656188:ICN656189 IMJ656188:IMJ656189 IWF656188:IWF656189 JGB656188:JGB656189 JPX656188:JPX656189 JZT656188:JZT656189 KJP656188:KJP656189 KTL656188:KTL656189 LDH656188:LDH656189 LND656188:LND656189 LWZ656188:LWZ656189 MGV656188:MGV656189 MQR656188:MQR656189 NAN656188:NAN656189 NKJ656188:NKJ656189 NUF656188:NUF656189 OEB656188:OEB656189 ONX656188:ONX656189 OXT656188:OXT656189 PHP656188:PHP656189 PRL656188:PRL656189 QBH656188:QBH656189 QLD656188:QLD656189 QUZ656188:QUZ656189 REV656188:REV656189 ROR656188:ROR656189 RYN656188:RYN656189 SIJ656188:SIJ656189 SSF656188:SSF656189 TCB656188:TCB656189 TLX656188:TLX656189 TVT656188:TVT656189 UFP656188:UFP656189 UPL656188:UPL656189 UZH656188:UZH656189 VJD656188:VJD656189 VSZ656188:VSZ656189 WCV656188:WCV656189 WMR656188:WMR656189 WWN656188:WWN656189 KB721724:KB721725 TX721724:TX721725 ADT721724:ADT721725 ANP721724:ANP721725 AXL721724:AXL721725 BHH721724:BHH721725 BRD721724:BRD721725 CAZ721724:CAZ721725 CKV721724:CKV721725 CUR721724:CUR721725 DEN721724:DEN721725 DOJ721724:DOJ721725 DYF721724:DYF721725 EIB721724:EIB721725 ERX721724:ERX721725 FBT721724:FBT721725 FLP721724:FLP721725 FVL721724:FVL721725 GFH721724:GFH721725 GPD721724:GPD721725 GYZ721724:GYZ721725 HIV721724:HIV721725 HSR721724:HSR721725 ICN721724:ICN721725 IMJ721724:IMJ721725 IWF721724:IWF721725 JGB721724:JGB721725 JPX721724:JPX721725 JZT721724:JZT721725 KJP721724:KJP721725 KTL721724:KTL721725 LDH721724:LDH721725 LND721724:LND721725 LWZ721724:LWZ721725 MGV721724:MGV721725 MQR721724:MQR721725 NAN721724:NAN721725 NKJ721724:NKJ721725 NUF721724:NUF721725 OEB721724:OEB721725 ONX721724:ONX721725 OXT721724:OXT721725 PHP721724:PHP721725 PRL721724:PRL721725 QBH721724:QBH721725 QLD721724:QLD721725 QUZ721724:QUZ721725 REV721724:REV721725 ROR721724:ROR721725 RYN721724:RYN721725 SIJ721724:SIJ721725 SSF721724:SSF721725 TCB721724:TCB721725 TLX721724:TLX721725 TVT721724:TVT721725 UFP721724:UFP721725 UPL721724:UPL721725 UZH721724:UZH721725 VJD721724:VJD721725 VSZ721724:VSZ721725 WCV721724:WCV721725 WMR721724:WMR721725 WWN721724:WWN721725 KB787260:KB787261 TX787260:TX787261 ADT787260:ADT787261 ANP787260:ANP787261 AXL787260:AXL787261 BHH787260:BHH787261 BRD787260:BRD787261 CAZ787260:CAZ787261 CKV787260:CKV787261 CUR787260:CUR787261 DEN787260:DEN787261 DOJ787260:DOJ787261 DYF787260:DYF787261 EIB787260:EIB787261 ERX787260:ERX787261 FBT787260:FBT787261 FLP787260:FLP787261 FVL787260:FVL787261 GFH787260:GFH787261 GPD787260:GPD787261 GYZ787260:GYZ787261 HIV787260:HIV787261 HSR787260:HSR787261 ICN787260:ICN787261 IMJ787260:IMJ787261 IWF787260:IWF787261 JGB787260:JGB787261 JPX787260:JPX787261 JZT787260:JZT787261 KJP787260:KJP787261 KTL787260:KTL787261 LDH787260:LDH787261 LND787260:LND787261 LWZ787260:LWZ787261 MGV787260:MGV787261 MQR787260:MQR787261 NAN787260:NAN787261 NKJ787260:NKJ787261 NUF787260:NUF787261 OEB787260:OEB787261 ONX787260:ONX787261 OXT787260:OXT787261 PHP787260:PHP787261 PRL787260:PRL787261 QBH787260:QBH787261 QLD787260:QLD787261 QUZ787260:QUZ787261 REV787260:REV787261 ROR787260:ROR787261 RYN787260:RYN787261 SIJ787260:SIJ787261 SSF787260:SSF787261 TCB787260:TCB787261 TLX787260:TLX787261 TVT787260:TVT787261 UFP787260:UFP787261 UPL787260:UPL787261 UZH787260:UZH787261 VJD787260:VJD787261 VSZ787260:VSZ787261 WCV787260:WCV787261 WMR787260:WMR787261 WWN787260:WWN787261 KB852796:KB852797 TX852796:TX852797 ADT852796:ADT852797 ANP852796:ANP852797 AXL852796:AXL852797 BHH852796:BHH852797 BRD852796:BRD852797 CAZ852796:CAZ852797 CKV852796:CKV852797 CUR852796:CUR852797 DEN852796:DEN852797 DOJ852796:DOJ852797 DYF852796:DYF852797 EIB852796:EIB852797 ERX852796:ERX852797 FBT852796:FBT852797 FLP852796:FLP852797 FVL852796:FVL852797 GFH852796:GFH852797 GPD852796:GPD852797 GYZ852796:GYZ852797 HIV852796:HIV852797 HSR852796:HSR852797 ICN852796:ICN852797 IMJ852796:IMJ852797 IWF852796:IWF852797 JGB852796:JGB852797 JPX852796:JPX852797 JZT852796:JZT852797 KJP852796:KJP852797 KTL852796:KTL852797 LDH852796:LDH852797 LND852796:LND852797 LWZ852796:LWZ852797 MGV852796:MGV852797 MQR852796:MQR852797 NAN852796:NAN852797 NKJ852796:NKJ852797 NUF852796:NUF852797 OEB852796:OEB852797 ONX852796:ONX852797 OXT852796:OXT852797 PHP852796:PHP852797 PRL852796:PRL852797 QBH852796:QBH852797 QLD852796:QLD852797 QUZ852796:QUZ852797 REV852796:REV852797 ROR852796:ROR852797 RYN852796:RYN852797 SIJ852796:SIJ852797 SSF852796:SSF852797 TCB852796:TCB852797 TLX852796:TLX852797 TVT852796:TVT852797 UFP852796:UFP852797 UPL852796:UPL852797 UZH852796:UZH852797 VJD852796:VJD852797 VSZ852796:VSZ852797 WCV852796:WCV852797 WMR852796:WMR852797 WWN852796:WWN852797 KB918332:KB918333 TX918332:TX918333 ADT918332:ADT918333 ANP918332:ANP918333 AXL918332:AXL918333 BHH918332:BHH918333 BRD918332:BRD918333 CAZ918332:CAZ918333 CKV918332:CKV918333 CUR918332:CUR918333 DEN918332:DEN918333 DOJ918332:DOJ918333 DYF918332:DYF918333 EIB918332:EIB918333 ERX918332:ERX918333 FBT918332:FBT918333 FLP918332:FLP918333 FVL918332:FVL918333 GFH918332:GFH918333 GPD918332:GPD918333 GYZ918332:GYZ918333 HIV918332:HIV918333 HSR918332:HSR918333 ICN918332:ICN918333 IMJ918332:IMJ918333 IWF918332:IWF918333 JGB918332:JGB918333 JPX918332:JPX918333 JZT918332:JZT918333 KJP918332:KJP918333 KTL918332:KTL918333 LDH918332:LDH918333 LND918332:LND918333 LWZ918332:LWZ918333 MGV918332:MGV918333 MQR918332:MQR918333 NAN918332:NAN918333 NKJ918332:NKJ918333 NUF918332:NUF918333 OEB918332:OEB918333 ONX918332:ONX918333 OXT918332:OXT918333 PHP918332:PHP918333 PRL918332:PRL918333 QBH918332:QBH918333 QLD918332:QLD918333 QUZ918332:QUZ918333 REV918332:REV918333 ROR918332:ROR918333 RYN918332:RYN918333 SIJ918332:SIJ918333 SSF918332:SSF918333 TCB918332:TCB918333 TLX918332:TLX918333 TVT918332:TVT918333 UFP918332:UFP918333 UPL918332:UPL918333 UZH918332:UZH918333 VJD918332:VJD918333 VSZ918332:VSZ918333 WCV918332:WCV918333 WMR918332:WMR918333 WWN918332:WWN918333 KB983868:KB983869 TX983868:TX983869 ADT983868:ADT983869 ANP983868:ANP983869 AXL983868:AXL983869 BHH983868:BHH983869 BRD983868:BRD983869 CAZ983868:CAZ983869 CKV983868:CKV983869 CUR983868:CUR983869 DEN983868:DEN983869 DOJ983868:DOJ983869 DYF983868:DYF983869 EIB983868:EIB983869 ERX983868:ERX983869 FBT983868:FBT983869 FLP983868:FLP983869 FVL983868:FVL983869 GFH983868:GFH983869 GPD983868:GPD983869 GYZ983868:GYZ983869 HIV983868:HIV983869 HSR983868:HSR983869 ICN983868:ICN983869 IMJ983868:IMJ983869 IWF983868:IWF983869 JGB983868:JGB983869 JPX983868:JPX983869 JZT983868:JZT983869 KJP983868:KJP983869 KTL983868:KTL983869 LDH983868:LDH983869 LND983868:LND983869 LWZ983868:LWZ983869 MGV983868:MGV983869 MQR983868:MQR983869 NAN983868:NAN983869 NKJ983868:NKJ983869 NUF983868:NUF983869 OEB983868:OEB983869 ONX983868:ONX983869 OXT983868:OXT983869 PHP983868:PHP983869 PRL983868:PRL983869 QBH983868:QBH983869 QLD983868:QLD983869 QUZ983868:QUZ983869 REV983868:REV983869 ROR983868:ROR983869 RYN983868:RYN983869 SIJ983868:SIJ983869 SSF983868:SSF983869 TCB983868:TCB983869 TLX983868:TLX983869 TVT983868:TVT983869 UFP983868:UFP983869 UPL983868:UPL983869 UZH983868:UZH983869 VJD983868:VJD983869 VSZ983868:VSZ983869 WCV983868:WCV983869 WMR983868:WMR983869 WWN983868:WWN983869" xr:uid="{86E12B56-6FBD-4F2B-9045-E64589F54EB2}">
      <formula1>LD_ACRONYME</formula1>
    </dataValidation>
    <dataValidation type="list" allowBlank="1" showInputMessage="1" showErrorMessage="1" sqref="IK1024 SG1024 ACC1024 ALY1024 AVU1024 BFQ1024 BPM1024 BZI1024 CJE1024 CTA1024 DCW1024 DMS1024 DWO1024 EGK1024 EQG1024 FAC1024 FJY1024 FTU1024 GDQ1024 GNM1024 GXI1024 HHE1024 HRA1024 IAW1024 IKS1024 IUO1024 JEK1024 JOG1024 JYC1024 KHY1024 KRU1024 LBQ1024 LLM1024 LVI1024 MFE1024 MPA1024 MYW1024 NIS1024 NSO1024 OCK1024 OMG1024 OWC1024 PFY1024 PPU1024 PZQ1024 QJM1024 QTI1024 RDE1024 RNA1024 RWW1024 SGS1024 SQO1024 TAK1024 TKG1024 TUC1024 UDY1024 UNU1024 UXQ1024 VHM1024 VRI1024 WBE1024 WLA1024 WUW1024 IK66487 SG66487 ACC66487 ALY66487 AVU66487 BFQ66487 BPM66487 BZI66487 CJE66487 CTA66487 DCW66487 DMS66487 DWO66487 EGK66487 EQG66487 FAC66487 FJY66487 FTU66487 GDQ66487 GNM66487 GXI66487 HHE66487 HRA66487 IAW66487 IKS66487 IUO66487 JEK66487 JOG66487 JYC66487 KHY66487 KRU66487 LBQ66487 LLM66487 LVI66487 MFE66487 MPA66487 MYW66487 NIS66487 NSO66487 OCK66487 OMG66487 OWC66487 PFY66487 PPU66487 PZQ66487 QJM66487 QTI66487 RDE66487 RNA66487 RWW66487 SGS66487 SQO66487 TAK66487 TKG66487 TUC66487 UDY66487 UNU66487 UXQ66487 VHM66487 VRI66487 WBE66487 WLA66487 WUW66487 IK132023 SG132023 ACC132023 ALY132023 AVU132023 BFQ132023 BPM132023 BZI132023 CJE132023 CTA132023 DCW132023 DMS132023 DWO132023 EGK132023 EQG132023 FAC132023 FJY132023 FTU132023 GDQ132023 GNM132023 GXI132023 HHE132023 HRA132023 IAW132023 IKS132023 IUO132023 JEK132023 JOG132023 JYC132023 KHY132023 KRU132023 LBQ132023 LLM132023 LVI132023 MFE132023 MPA132023 MYW132023 NIS132023 NSO132023 OCK132023 OMG132023 OWC132023 PFY132023 PPU132023 PZQ132023 QJM132023 QTI132023 RDE132023 RNA132023 RWW132023 SGS132023 SQO132023 TAK132023 TKG132023 TUC132023 UDY132023 UNU132023 UXQ132023 VHM132023 VRI132023 WBE132023 WLA132023 WUW132023 IK197559 SG197559 ACC197559 ALY197559 AVU197559 BFQ197559 BPM197559 BZI197559 CJE197559 CTA197559 DCW197559 DMS197559 DWO197559 EGK197559 EQG197559 FAC197559 FJY197559 FTU197559 GDQ197559 GNM197559 GXI197559 HHE197559 HRA197559 IAW197559 IKS197559 IUO197559 JEK197559 JOG197559 JYC197559 KHY197559 KRU197559 LBQ197559 LLM197559 LVI197559 MFE197559 MPA197559 MYW197559 NIS197559 NSO197559 OCK197559 OMG197559 OWC197559 PFY197559 PPU197559 PZQ197559 QJM197559 QTI197559 RDE197559 RNA197559 RWW197559 SGS197559 SQO197559 TAK197559 TKG197559 TUC197559 UDY197559 UNU197559 UXQ197559 VHM197559 VRI197559 WBE197559 WLA197559 WUW197559 IK263095 SG263095 ACC263095 ALY263095 AVU263095 BFQ263095 BPM263095 BZI263095 CJE263095 CTA263095 DCW263095 DMS263095 DWO263095 EGK263095 EQG263095 FAC263095 FJY263095 FTU263095 GDQ263095 GNM263095 GXI263095 HHE263095 HRA263095 IAW263095 IKS263095 IUO263095 JEK263095 JOG263095 JYC263095 KHY263095 KRU263095 LBQ263095 LLM263095 LVI263095 MFE263095 MPA263095 MYW263095 NIS263095 NSO263095 OCK263095 OMG263095 OWC263095 PFY263095 PPU263095 PZQ263095 QJM263095 QTI263095 RDE263095 RNA263095 RWW263095 SGS263095 SQO263095 TAK263095 TKG263095 TUC263095 UDY263095 UNU263095 UXQ263095 VHM263095 VRI263095 WBE263095 WLA263095 WUW263095 IK328631 SG328631 ACC328631 ALY328631 AVU328631 BFQ328631 BPM328631 BZI328631 CJE328631 CTA328631 DCW328631 DMS328631 DWO328631 EGK328631 EQG328631 FAC328631 FJY328631 FTU328631 GDQ328631 GNM328631 GXI328631 HHE328631 HRA328631 IAW328631 IKS328631 IUO328631 JEK328631 JOG328631 JYC328631 KHY328631 KRU328631 LBQ328631 LLM328631 LVI328631 MFE328631 MPA328631 MYW328631 NIS328631 NSO328631 OCK328631 OMG328631 OWC328631 PFY328631 PPU328631 PZQ328631 QJM328631 QTI328631 RDE328631 RNA328631 RWW328631 SGS328631 SQO328631 TAK328631 TKG328631 TUC328631 UDY328631 UNU328631 UXQ328631 VHM328631 VRI328631 WBE328631 WLA328631 WUW328631 IK394167 SG394167 ACC394167 ALY394167 AVU394167 BFQ394167 BPM394167 BZI394167 CJE394167 CTA394167 DCW394167 DMS394167 DWO394167 EGK394167 EQG394167 FAC394167 FJY394167 FTU394167 GDQ394167 GNM394167 GXI394167 HHE394167 HRA394167 IAW394167 IKS394167 IUO394167 JEK394167 JOG394167 JYC394167 KHY394167 KRU394167 LBQ394167 LLM394167 LVI394167 MFE394167 MPA394167 MYW394167 NIS394167 NSO394167 OCK394167 OMG394167 OWC394167 PFY394167 PPU394167 PZQ394167 QJM394167 QTI394167 RDE394167 RNA394167 RWW394167 SGS394167 SQO394167 TAK394167 TKG394167 TUC394167 UDY394167 UNU394167 UXQ394167 VHM394167 VRI394167 WBE394167 WLA394167 WUW394167 IK459703 SG459703 ACC459703 ALY459703 AVU459703 BFQ459703 BPM459703 BZI459703 CJE459703 CTA459703 DCW459703 DMS459703 DWO459703 EGK459703 EQG459703 FAC459703 FJY459703 FTU459703 GDQ459703 GNM459703 GXI459703 HHE459703 HRA459703 IAW459703 IKS459703 IUO459703 JEK459703 JOG459703 JYC459703 KHY459703 KRU459703 LBQ459703 LLM459703 LVI459703 MFE459703 MPA459703 MYW459703 NIS459703 NSO459703 OCK459703 OMG459703 OWC459703 PFY459703 PPU459703 PZQ459703 QJM459703 QTI459703 RDE459703 RNA459703 RWW459703 SGS459703 SQO459703 TAK459703 TKG459703 TUC459703 UDY459703 UNU459703 UXQ459703 VHM459703 VRI459703 WBE459703 WLA459703 WUW459703 IK525239 SG525239 ACC525239 ALY525239 AVU525239 BFQ525239 BPM525239 BZI525239 CJE525239 CTA525239 DCW525239 DMS525239 DWO525239 EGK525239 EQG525239 FAC525239 FJY525239 FTU525239 GDQ525239 GNM525239 GXI525239 HHE525239 HRA525239 IAW525239 IKS525239 IUO525239 JEK525239 JOG525239 JYC525239 KHY525239 KRU525239 LBQ525239 LLM525239 LVI525239 MFE525239 MPA525239 MYW525239 NIS525239 NSO525239 OCK525239 OMG525239 OWC525239 PFY525239 PPU525239 PZQ525239 QJM525239 QTI525239 RDE525239 RNA525239 RWW525239 SGS525239 SQO525239 TAK525239 TKG525239 TUC525239 UDY525239 UNU525239 UXQ525239 VHM525239 VRI525239 WBE525239 WLA525239 WUW525239 IK590775 SG590775 ACC590775 ALY590775 AVU590775 BFQ590775 BPM590775 BZI590775 CJE590775 CTA590775 DCW590775 DMS590775 DWO590775 EGK590775 EQG590775 FAC590775 FJY590775 FTU590775 GDQ590775 GNM590775 GXI590775 HHE590775 HRA590775 IAW590775 IKS590775 IUO590775 JEK590775 JOG590775 JYC590775 KHY590775 KRU590775 LBQ590775 LLM590775 LVI590775 MFE590775 MPA590775 MYW590775 NIS590775 NSO590775 OCK590775 OMG590775 OWC590775 PFY590775 PPU590775 PZQ590775 QJM590775 QTI590775 RDE590775 RNA590775 RWW590775 SGS590775 SQO590775 TAK590775 TKG590775 TUC590775 UDY590775 UNU590775 UXQ590775 VHM590775 VRI590775 WBE590775 WLA590775 WUW590775 IK656311 SG656311 ACC656311 ALY656311 AVU656311 BFQ656311 BPM656311 BZI656311 CJE656311 CTA656311 DCW656311 DMS656311 DWO656311 EGK656311 EQG656311 FAC656311 FJY656311 FTU656311 GDQ656311 GNM656311 GXI656311 HHE656311 HRA656311 IAW656311 IKS656311 IUO656311 JEK656311 JOG656311 JYC656311 KHY656311 KRU656311 LBQ656311 LLM656311 LVI656311 MFE656311 MPA656311 MYW656311 NIS656311 NSO656311 OCK656311 OMG656311 OWC656311 PFY656311 PPU656311 PZQ656311 QJM656311 QTI656311 RDE656311 RNA656311 RWW656311 SGS656311 SQO656311 TAK656311 TKG656311 TUC656311 UDY656311 UNU656311 UXQ656311 VHM656311 VRI656311 WBE656311 WLA656311 WUW656311 IK721847 SG721847 ACC721847 ALY721847 AVU721847 BFQ721847 BPM721847 BZI721847 CJE721847 CTA721847 DCW721847 DMS721847 DWO721847 EGK721847 EQG721847 FAC721847 FJY721847 FTU721847 GDQ721847 GNM721847 GXI721847 HHE721847 HRA721847 IAW721847 IKS721847 IUO721847 JEK721847 JOG721847 JYC721847 KHY721847 KRU721847 LBQ721847 LLM721847 LVI721847 MFE721847 MPA721847 MYW721847 NIS721847 NSO721847 OCK721847 OMG721847 OWC721847 PFY721847 PPU721847 PZQ721847 QJM721847 QTI721847 RDE721847 RNA721847 RWW721847 SGS721847 SQO721847 TAK721847 TKG721847 TUC721847 UDY721847 UNU721847 UXQ721847 VHM721847 VRI721847 WBE721847 WLA721847 WUW721847 IK787383 SG787383 ACC787383 ALY787383 AVU787383 BFQ787383 BPM787383 BZI787383 CJE787383 CTA787383 DCW787383 DMS787383 DWO787383 EGK787383 EQG787383 FAC787383 FJY787383 FTU787383 GDQ787383 GNM787383 GXI787383 HHE787383 HRA787383 IAW787383 IKS787383 IUO787383 JEK787383 JOG787383 JYC787383 KHY787383 KRU787383 LBQ787383 LLM787383 LVI787383 MFE787383 MPA787383 MYW787383 NIS787383 NSO787383 OCK787383 OMG787383 OWC787383 PFY787383 PPU787383 PZQ787383 QJM787383 QTI787383 RDE787383 RNA787383 RWW787383 SGS787383 SQO787383 TAK787383 TKG787383 TUC787383 UDY787383 UNU787383 UXQ787383 VHM787383 VRI787383 WBE787383 WLA787383 WUW787383 IK852919 SG852919 ACC852919 ALY852919 AVU852919 BFQ852919 BPM852919 BZI852919 CJE852919 CTA852919 DCW852919 DMS852919 DWO852919 EGK852919 EQG852919 FAC852919 FJY852919 FTU852919 GDQ852919 GNM852919 GXI852919 HHE852919 HRA852919 IAW852919 IKS852919 IUO852919 JEK852919 JOG852919 JYC852919 KHY852919 KRU852919 LBQ852919 LLM852919 LVI852919 MFE852919 MPA852919 MYW852919 NIS852919 NSO852919 OCK852919 OMG852919 OWC852919 PFY852919 PPU852919 PZQ852919 QJM852919 QTI852919 RDE852919 RNA852919 RWW852919 SGS852919 SQO852919 TAK852919 TKG852919 TUC852919 UDY852919 UNU852919 UXQ852919 VHM852919 VRI852919 WBE852919 WLA852919 WUW852919 IK918455 SG918455 ACC918455 ALY918455 AVU918455 BFQ918455 BPM918455 BZI918455 CJE918455 CTA918455 DCW918455 DMS918455 DWO918455 EGK918455 EQG918455 FAC918455 FJY918455 FTU918455 GDQ918455 GNM918455 GXI918455 HHE918455 HRA918455 IAW918455 IKS918455 IUO918455 JEK918455 JOG918455 JYC918455 KHY918455 KRU918455 LBQ918455 LLM918455 LVI918455 MFE918455 MPA918455 MYW918455 NIS918455 NSO918455 OCK918455 OMG918455 OWC918455 PFY918455 PPU918455 PZQ918455 QJM918455 QTI918455 RDE918455 RNA918455 RWW918455 SGS918455 SQO918455 TAK918455 TKG918455 TUC918455 UDY918455 UNU918455 UXQ918455 VHM918455 VRI918455 WBE918455 WLA918455 WUW918455 IK983991 SG983991 ACC983991 ALY983991 AVU983991 BFQ983991 BPM983991 BZI983991 CJE983991 CTA983991 DCW983991 DMS983991 DWO983991 EGK983991 EQG983991 FAC983991 FJY983991 FTU983991 GDQ983991 GNM983991 GXI983991 HHE983991 HRA983991 IAW983991 IKS983991 IUO983991 JEK983991 JOG983991 JYC983991 KHY983991 KRU983991 LBQ983991 LLM983991 LVI983991 MFE983991 MPA983991 MYW983991 NIS983991 NSO983991 OCK983991 OMG983991 OWC983991 PFY983991 PPU983991 PZQ983991 QJM983991 QTI983991 RDE983991 RNA983991 RWW983991 SGS983991 SQO983991 TAK983991 TKG983991 TUC983991 UDY983991 UNU983991 UXQ983991 VHM983991 VRI983991 WBE983991 WLA983991 WUW983991" xr:uid="{F35647ED-4B1C-4509-ABAE-8F0916157E2E}">
      <formula1>#REF!</formula1>
    </dataValidation>
    <dataValidation type="list" allowBlank="1" showInputMessage="1" showErrorMessage="1" sqref="A66503:A66504 IG66503:IG66504 SC66503:SC66504 ABY66503:ABY66504 ALU66503:ALU66504 AVQ66503:AVQ66504 BFM66503:BFM66504 BPI66503:BPI66504 BZE66503:BZE66504 CJA66503:CJA66504 CSW66503:CSW66504 DCS66503:DCS66504 DMO66503:DMO66504 DWK66503:DWK66504 EGG66503:EGG66504 EQC66503:EQC66504 EZY66503:EZY66504 FJU66503:FJU66504 FTQ66503:FTQ66504 GDM66503:GDM66504 GNI66503:GNI66504 GXE66503:GXE66504 HHA66503:HHA66504 HQW66503:HQW66504 IAS66503:IAS66504 IKO66503:IKO66504 IUK66503:IUK66504 JEG66503:JEG66504 JOC66503:JOC66504 JXY66503:JXY66504 KHU66503:KHU66504 KRQ66503:KRQ66504 LBM66503:LBM66504 LLI66503:LLI66504 LVE66503:LVE66504 MFA66503:MFA66504 MOW66503:MOW66504 MYS66503:MYS66504 NIO66503:NIO66504 NSK66503:NSK66504 OCG66503:OCG66504 OMC66503:OMC66504 OVY66503:OVY66504 PFU66503:PFU66504 PPQ66503:PPQ66504 PZM66503:PZM66504 QJI66503:QJI66504 QTE66503:QTE66504 RDA66503:RDA66504 RMW66503:RMW66504 RWS66503:RWS66504 SGO66503:SGO66504 SQK66503:SQK66504 TAG66503:TAG66504 TKC66503:TKC66504 TTY66503:TTY66504 UDU66503:UDU66504 UNQ66503:UNQ66504 UXM66503:UXM66504 VHI66503:VHI66504 VRE66503:VRE66504 WBA66503:WBA66504 WKW66503:WKW66504 WUS66503:WUS66504 A132039:A132040 IG132039:IG132040 SC132039:SC132040 ABY132039:ABY132040 ALU132039:ALU132040 AVQ132039:AVQ132040 BFM132039:BFM132040 BPI132039:BPI132040 BZE132039:BZE132040 CJA132039:CJA132040 CSW132039:CSW132040 DCS132039:DCS132040 DMO132039:DMO132040 DWK132039:DWK132040 EGG132039:EGG132040 EQC132039:EQC132040 EZY132039:EZY132040 FJU132039:FJU132040 FTQ132039:FTQ132040 GDM132039:GDM132040 GNI132039:GNI132040 GXE132039:GXE132040 HHA132039:HHA132040 HQW132039:HQW132040 IAS132039:IAS132040 IKO132039:IKO132040 IUK132039:IUK132040 JEG132039:JEG132040 JOC132039:JOC132040 JXY132039:JXY132040 KHU132039:KHU132040 KRQ132039:KRQ132040 LBM132039:LBM132040 LLI132039:LLI132040 LVE132039:LVE132040 MFA132039:MFA132040 MOW132039:MOW132040 MYS132039:MYS132040 NIO132039:NIO132040 NSK132039:NSK132040 OCG132039:OCG132040 OMC132039:OMC132040 OVY132039:OVY132040 PFU132039:PFU132040 PPQ132039:PPQ132040 PZM132039:PZM132040 QJI132039:QJI132040 QTE132039:QTE132040 RDA132039:RDA132040 RMW132039:RMW132040 RWS132039:RWS132040 SGO132039:SGO132040 SQK132039:SQK132040 TAG132039:TAG132040 TKC132039:TKC132040 TTY132039:TTY132040 UDU132039:UDU132040 UNQ132039:UNQ132040 UXM132039:UXM132040 VHI132039:VHI132040 VRE132039:VRE132040 WBA132039:WBA132040 WKW132039:WKW132040 WUS132039:WUS132040 A197575:A197576 IG197575:IG197576 SC197575:SC197576 ABY197575:ABY197576 ALU197575:ALU197576 AVQ197575:AVQ197576 BFM197575:BFM197576 BPI197575:BPI197576 BZE197575:BZE197576 CJA197575:CJA197576 CSW197575:CSW197576 DCS197575:DCS197576 DMO197575:DMO197576 DWK197575:DWK197576 EGG197575:EGG197576 EQC197575:EQC197576 EZY197575:EZY197576 FJU197575:FJU197576 FTQ197575:FTQ197576 GDM197575:GDM197576 GNI197575:GNI197576 GXE197575:GXE197576 HHA197575:HHA197576 HQW197575:HQW197576 IAS197575:IAS197576 IKO197575:IKO197576 IUK197575:IUK197576 JEG197575:JEG197576 JOC197575:JOC197576 JXY197575:JXY197576 KHU197575:KHU197576 KRQ197575:KRQ197576 LBM197575:LBM197576 LLI197575:LLI197576 LVE197575:LVE197576 MFA197575:MFA197576 MOW197575:MOW197576 MYS197575:MYS197576 NIO197575:NIO197576 NSK197575:NSK197576 OCG197575:OCG197576 OMC197575:OMC197576 OVY197575:OVY197576 PFU197575:PFU197576 PPQ197575:PPQ197576 PZM197575:PZM197576 QJI197575:QJI197576 QTE197575:QTE197576 RDA197575:RDA197576 RMW197575:RMW197576 RWS197575:RWS197576 SGO197575:SGO197576 SQK197575:SQK197576 TAG197575:TAG197576 TKC197575:TKC197576 TTY197575:TTY197576 UDU197575:UDU197576 UNQ197575:UNQ197576 UXM197575:UXM197576 VHI197575:VHI197576 VRE197575:VRE197576 WBA197575:WBA197576 WKW197575:WKW197576 WUS197575:WUS197576 A263111:A263112 IG263111:IG263112 SC263111:SC263112 ABY263111:ABY263112 ALU263111:ALU263112 AVQ263111:AVQ263112 BFM263111:BFM263112 BPI263111:BPI263112 BZE263111:BZE263112 CJA263111:CJA263112 CSW263111:CSW263112 DCS263111:DCS263112 DMO263111:DMO263112 DWK263111:DWK263112 EGG263111:EGG263112 EQC263111:EQC263112 EZY263111:EZY263112 FJU263111:FJU263112 FTQ263111:FTQ263112 GDM263111:GDM263112 GNI263111:GNI263112 GXE263111:GXE263112 HHA263111:HHA263112 HQW263111:HQW263112 IAS263111:IAS263112 IKO263111:IKO263112 IUK263111:IUK263112 JEG263111:JEG263112 JOC263111:JOC263112 JXY263111:JXY263112 KHU263111:KHU263112 KRQ263111:KRQ263112 LBM263111:LBM263112 LLI263111:LLI263112 LVE263111:LVE263112 MFA263111:MFA263112 MOW263111:MOW263112 MYS263111:MYS263112 NIO263111:NIO263112 NSK263111:NSK263112 OCG263111:OCG263112 OMC263111:OMC263112 OVY263111:OVY263112 PFU263111:PFU263112 PPQ263111:PPQ263112 PZM263111:PZM263112 QJI263111:QJI263112 QTE263111:QTE263112 RDA263111:RDA263112 RMW263111:RMW263112 RWS263111:RWS263112 SGO263111:SGO263112 SQK263111:SQK263112 TAG263111:TAG263112 TKC263111:TKC263112 TTY263111:TTY263112 UDU263111:UDU263112 UNQ263111:UNQ263112 UXM263111:UXM263112 VHI263111:VHI263112 VRE263111:VRE263112 WBA263111:WBA263112 WKW263111:WKW263112 WUS263111:WUS263112 A328647:A328648 IG328647:IG328648 SC328647:SC328648 ABY328647:ABY328648 ALU328647:ALU328648 AVQ328647:AVQ328648 BFM328647:BFM328648 BPI328647:BPI328648 BZE328647:BZE328648 CJA328647:CJA328648 CSW328647:CSW328648 DCS328647:DCS328648 DMO328647:DMO328648 DWK328647:DWK328648 EGG328647:EGG328648 EQC328647:EQC328648 EZY328647:EZY328648 FJU328647:FJU328648 FTQ328647:FTQ328648 GDM328647:GDM328648 GNI328647:GNI328648 GXE328647:GXE328648 HHA328647:HHA328648 HQW328647:HQW328648 IAS328647:IAS328648 IKO328647:IKO328648 IUK328647:IUK328648 JEG328647:JEG328648 JOC328647:JOC328648 JXY328647:JXY328648 KHU328647:KHU328648 KRQ328647:KRQ328648 LBM328647:LBM328648 LLI328647:LLI328648 LVE328647:LVE328648 MFA328647:MFA328648 MOW328647:MOW328648 MYS328647:MYS328648 NIO328647:NIO328648 NSK328647:NSK328648 OCG328647:OCG328648 OMC328647:OMC328648 OVY328647:OVY328648 PFU328647:PFU328648 PPQ328647:PPQ328648 PZM328647:PZM328648 QJI328647:QJI328648 QTE328647:QTE328648 RDA328647:RDA328648 RMW328647:RMW328648 RWS328647:RWS328648 SGO328647:SGO328648 SQK328647:SQK328648 TAG328647:TAG328648 TKC328647:TKC328648 TTY328647:TTY328648 UDU328647:UDU328648 UNQ328647:UNQ328648 UXM328647:UXM328648 VHI328647:VHI328648 VRE328647:VRE328648 WBA328647:WBA328648 WKW328647:WKW328648 WUS328647:WUS328648 A394183:A394184 IG394183:IG394184 SC394183:SC394184 ABY394183:ABY394184 ALU394183:ALU394184 AVQ394183:AVQ394184 BFM394183:BFM394184 BPI394183:BPI394184 BZE394183:BZE394184 CJA394183:CJA394184 CSW394183:CSW394184 DCS394183:DCS394184 DMO394183:DMO394184 DWK394183:DWK394184 EGG394183:EGG394184 EQC394183:EQC394184 EZY394183:EZY394184 FJU394183:FJU394184 FTQ394183:FTQ394184 GDM394183:GDM394184 GNI394183:GNI394184 GXE394183:GXE394184 HHA394183:HHA394184 HQW394183:HQW394184 IAS394183:IAS394184 IKO394183:IKO394184 IUK394183:IUK394184 JEG394183:JEG394184 JOC394183:JOC394184 JXY394183:JXY394184 KHU394183:KHU394184 KRQ394183:KRQ394184 LBM394183:LBM394184 LLI394183:LLI394184 LVE394183:LVE394184 MFA394183:MFA394184 MOW394183:MOW394184 MYS394183:MYS394184 NIO394183:NIO394184 NSK394183:NSK394184 OCG394183:OCG394184 OMC394183:OMC394184 OVY394183:OVY394184 PFU394183:PFU394184 PPQ394183:PPQ394184 PZM394183:PZM394184 QJI394183:QJI394184 QTE394183:QTE394184 RDA394183:RDA394184 RMW394183:RMW394184 RWS394183:RWS394184 SGO394183:SGO394184 SQK394183:SQK394184 TAG394183:TAG394184 TKC394183:TKC394184 TTY394183:TTY394184 UDU394183:UDU394184 UNQ394183:UNQ394184 UXM394183:UXM394184 VHI394183:VHI394184 VRE394183:VRE394184 WBA394183:WBA394184 WKW394183:WKW394184 WUS394183:WUS394184 A459719:A459720 IG459719:IG459720 SC459719:SC459720 ABY459719:ABY459720 ALU459719:ALU459720 AVQ459719:AVQ459720 BFM459719:BFM459720 BPI459719:BPI459720 BZE459719:BZE459720 CJA459719:CJA459720 CSW459719:CSW459720 DCS459719:DCS459720 DMO459719:DMO459720 DWK459719:DWK459720 EGG459719:EGG459720 EQC459719:EQC459720 EZY459719:EZY459720 FJU459719:FJU459720 FTQ459719:FTQ459720 GDM459719:GDM459720 GNI459719:GNI459720 GXE459719:GXE459720 HHA459719:HHA459720 HQW459719:HQW459720 IAS459719:IAS459720 IKO459719:IKO459720 IUK459719:IUK459720 JEG459719:JEG459720 JOC459719:JOC459720 JXY459719:JXY459720 KHU459719:KHU459720 KRQ459719:KRQ459720 LBM459719:LBM459720 LLI459719:LLI459720 LVE459719:LVE459720 MFA459719:MFA459720 MOW459719:MOW459720 MYS459719:MYS459720 NIO459719:NIO459720 NSK459719:NSK459720 OCG459719:OCG459720 OMC459719:OMC459720 OVY459719:OVY459720 PFU459719:PFU459720 PPQ459719:PPQ459720 PZM459719:PZM459720 QJI459719:QJI459720 QTE459719:QTE459720 RDA459719:RDA459720 RMW459719:RMW459720 RWS459719:RWS459720 SGO459719:SGO459720 SQK459719:SQK459720 TAG459719:TAG459720 TKC459719:TKC459720 TTY459719:TTY459720 UDU459719:UDU459720 UNQ459719:UNQ459720 UXM459719:UXM459720 VHI459719:VHI459720 VRE459719:VRE459720 WBA459719:WBA459720 WKW459719:WKW459720 WUS459719:WUS459720 A525255:A525256 IG525255:IG525256 SC525255:SC525256 ABY525255:ABY525256 ALU525255:ALU525256 AVQ525255:AVQ525256 BFM525255:BFM525256 BPI525255:BPI525256 BZE525255:BZE525256 CJA525255:CJA525256 CSW525255:CSW525256 DCS525255:DCS525256 DMO525255:DMO525256 DWK525255:DWK525256 EGG525255:EGG525256 EQC525255:EQC525256 EZY525255:EZY525256 FJU525255:FJU525256 FTQ525255:FTQ525256 GDM525255:GDM525256 GNI525255:GNI525256 GXE525255:GXE525256 HHA525255:HHA525256 HQW525255:HQW525256 IAS525255:IAS525256 IKO525255:IKO525256 IUK525255:IUK525256 JEG525255:JEG525256 JOC525255:JOC525256 JXY525255:JXY525256 KHU525255:KHU525256 KRQ525255:KRQ525256 LBM525255:LBM525256 LLI525255:LLI525256 LVE525255:LVE525256 MFA525255:MFA525256 MOW525255:MOW525256 MYS525255:MYS525256 NIO525255:NIO525256 NSK525255:NSK525256 OCG525255:OCG525256 OMC525255:OMC525256 OVY525255:OVY525256 PFU525255:PFU525256 PPQ525255:PPQ525256 PZM525255:PZM525256 QJI525255:QJI525256 QTE525255:QTE525256 RDA525255:RDA525256 RMW525255:RMW525256 RWS525255:RWS525256 SGO525255:SGO525256 SQK525255:SQK525256 TAG525255:TAG525256 TKC525255:TKC525256 TTY525255:TTY525256 UDU525255:UDU525256 UNQ525255:UNQ525256 UXM525255:UXM525256 VHI525255:VHI525256 VRE525255:VRE525256 WBA525255:WBA525256 WKW525255:WKW525256 WUS525255:WUS525256 A590791:A590792 IG590791:IG590792 SC590791:SC590792 ABY590791:ABY590792 ALU590791:ALU590792 AVQ590791:AVQ590792 BFM590791:BFM590792 BPI590791:BPI590792 BZE590791:BZE590792 CJA590791:CJA590792 CSW590791:CSW590792 DCS590791:DCS590792 DMO590791:DMO590792 DWK590791:DWK590792 EGG590791:EGG590792 EQC590791:EQC590792 EZY590791:EZY590792 FJU590791:FJU590792 FTQ590791:FTQ590792 GDM590791:GDM590792 GNI590791:GNI590792 GXE590791:GXE590792 HHA590791:HHA590792 HQW590791:HQW590792 IAS590791:IAS590792 IKO590791:IKO590792 IUK590791:IUK590792 JEG590791:JEG590792 JOC590791:JOC590792 JXY590791:JXY590792 KHU590791:KHU590792 KRQ590791:KRQ590792 LBM590791:LBM590792 LLI590791:LLI590792 LVE590791:LVE590792 MFA590791:MFA590792 MOW590791:MOW590792 MYS590791:MYS590792 NIO590791:NIO590792 NSK590791:NSK590792 OCG590791:OCG590792 OMC590791:OMC590792 OVY590791:OVY590792 PFU590791:PFU590792 PPQ590791:PPQ590792 PZM590791:PZM590792 QJI590791:QJI590792 QTE590791:QTE590792 RDA590791:RDA590792 RMW590791:RMW590792 RWS590791:RWS590792 SGO590791:SGO590792 SQK590791:SQK590792 TAG590791:TAG590792 TKC590791:TKC590792 TTY590791:TTY590792 UDU590791:UDU590792 UNQ590791:UNQ590792 UXM590791:UXM590792 VHI590791:VHI590792 VRE590791:VRE590792 WBA590791:WBA590792 WKW590791:WKW590792 WUS590791:WUS590792 A656327:A656328 IG656327:IG656328 SC656327:SC656328 ABY656327:ABY656328 ALU656327:ALU656328 AVQ656327:AVQ656328 BFM656327:BFM656328 BPI656327:BPI656328 BZE656327:BZE656328 CJA656327:CJA656328 CSW656327:CSW656328 DCS656327:DCS656328 DMO656327:DMO656328 DWK656327:DWK656328 EGG656327:EGG656328 EQC656327:EQC656328 EZY656327:EZY656328 FJU656327:FJU656328 FTQ656327:FTQ656328 GDM656327:GDM656328 GNI656327:GNI656328 GXE656327:GXE656328 HHA656327:HHA656328 HQW656327:HQW656328 IAS656327:IAS656328 IKO656327:IKO656328 IUK656327:IUK656328 JEG656327:JEG656328 JOC656327:JOC656328 JXY656327:JXY656328 KHU656327:KHU656328 KRQ656327:KRQ656328 LBM656327:LBM656328 LLI656327:LLI656328 LVE656327:LVE656328 MFA656327:MFA656328 MOW656327:MOW656328 MYS656327:MYS656328 NIO656327:NIO656328 NSK656327:NSK656328 OCG656327:OCG656328 OMC656327:OMC656328 OVY656327:OVY656328 PFU656327:PFU656328 PPQ656327:PPQ656328 PZM656327:PZM656328 QJI656327:QJI656328 QTE656327:QTE656328 RDA656327:RDA656328 RMW656327:RMW656328 RWS656327:RWS656328 SGO656327:SGO656328 SQK656327:SQK656328 TAG656327:TAG656328 TKC656327:TKC656328 TTY656327:TTY656328 UDU656327:UDU656328 UNQ656327:UNQ656328 UXM656327:UXM656328 VHI656327:VHI656328 VRE656327:VRE656328 WBA656327:WBA656328 WKW656327:WKW656328 WUS656327:WUS656328 A721863:A721864 IG721863:IG721864 SC721863:SC721864 ABY721863:ABY721864 ALU721863:ALU721864 AVQ721863:AVQ721864 BFM721863:BFM721864 BPI721863:BPI721864 BZE721863:BZE721864 CJA721863:CJA721864 CSW721863:CSW721864 DCS721863:DCS721864 DMO721863:DMO721864 DWK721863:DWK721864 EGG721863:EGG721864 EQC721863:EQC721864 EZY721863:EZY721864 FJU721863:FJU721864 FTQ721863:FTQ721864 GDM721863:GDM721864 GNI721863:GNI721864 GXE721863:GXE721864 HHA721863:HHA721864 HQW721863:HQW721864 IAS721863:IAS721864 IKO721863:IKO721864 IUK721863:IUK721864 JEG721863:JEG721864 JOC721863:JOC721864 JXY721863:JXY721864 KHU721863:KHU721864 KRQ721863:KRQ721864 LBM721863:LBM721864 LLI721863:LLI721864 LVE721863:LVE721864 MFA721863:MFA721864 MOW721863:MOW721864 MYS721863:MYS721864 NIO721863:NIO721864 NSK721863:NSK721864 OCG721863:OCG721864 OMC721863:OMC721864 OVY721863:OVY721864 PFU721863:PFU721864 PPQ721863:PPQ721864 PZM721863:PZM721864 QJI721863:QJI721864 QTE721863:QTE721864 RDA721863:RDA721864 RMW721863:RMW721864 RWS721863:RWS721864 SGO721863:SGO721864 SQK721863:SQK721864 TAG721863:TAG721864 TKC721863:TKC721864 TTY721863:TTY721864 UDU721863:UDU721864 UNQ721863:UNQ721864 UXM721863:UXM721864 VHI721863:VHI721864 VRE721863:VRE721864 WBA721863:WBA721864 WKW721863:WKW721864 WUS721863:WUS721864 A787399:A787400 IG787399:IG787400 SC787399:SC787400 ABY787399:ABY787400 ALU787399:ALU787400 AVQ787399:AVQ787400 BFM787399:BFM787400 BPI787399:BPI787400 BZE787399:BZE787400 CJA787399:CJA787400 CSW787399:CSW787400 DCS787399:DCS787400 DMO787399:DMO787400 DWK787399:DWK787400 EGG787399:EGG787400 EQC787399:EQC787400 EZY787399:EZY787400 FJU787399:FJU787400 FTQ787399:FTQ787400 GDM787399:GDM787400 GNI787399:GNI787400 GXE787399:GXE787400 HHA787399:HHA787400 HQW787399:HQW787400 IAS787399:IAS787400 IKO787399:IKO787400 IUK787399:IUK787400 JEG787399:JEG787400 JOC787399:JOC787400 JXY787399:JXY787400 KHU787399:KHU787400 KRQ787399:KRQ787400 LBM787399:LBM787400 LLI787399:LLI787400 LVE787399:LVE787400 MFA787399:MFA787400 MOW787399:MOW787400 MYS787399:MYS787400 NIO787399:NIO787400 NSK787399:NSK787400 OCG787399:OCG787400 OMC787399:OMC787400 OVY787399:OVY787400 PFU787399:PFU787400 PPQ787399:PPQ787400 PZM787399:PZM787400 QJI787399:QJI787400 QTE787399:QTE787400 RDA787399:RDA787400 RMW787399:RMW787400 RWS787399:RWS787400 SGO787399:SGO787400 SQK787399:SQK787400 TAG787399:TAG787400 TKC787399:TKC787400 TTY787399:TTY787400 UDU787399:UDU787400 UNQ787399:UNQ787400 UXM787399:UXM787400 VHI787399:VHI787400 VRE787399:VRE787400 WBA787399:WBA787400 WKW787399:WKW787400 WUS787399:WUS787400 A852935:A852936 IG852935:IG852936 SC852935:SC852936 ABY852935:ABY852936 ALU852935:ALU852936 AVQ852935:AVQ852936 BFM852935:BFM852936 BPI852935:BPI852936 BZE852935:BZE852936 CJA852935:CJA852936 CSW852935:CSW852936 DCS852935:DCS852936 DMO852935:DMO852936 DWK852935:DWK852936 EGG852935:EGG852936 EQC852935:EQC852936 EZY852935:EZY852936 FJU852935:FJU852936 FTQ852935:FTQ852936 GDM852935:GDM852936 GNI852935:GNI852936 GXE852935:GXE852936 HHA852935:HHA852936 HQW852935:HQW852936 IAS852935:IAS852936 IKO852935:IKO852936 IUK852935:IUK852936 JEG852935:JEG852936 JOC852935:JOC852936 JXY852935:JXY852936 KHU852935:KHU852936 KRQ852935:KRQ852936 LBM852935:LBM852936 LLI852935:LLI852936 LVE852935:LVE852936 MFA852935:MFA852936 MOW852935:MOW852936 MYS852935:MYS852936 NIO852935:NIO852936 NSK852935:NSK852936 OCG852935:OCG852936 OMC852935:OMC852936 OVY852935:OVY852936 PFU852935:PFU852936 PPQ852935:PPQ852936 PZM852935:PZM852936 QJI852935:QJI852936 QTE852935:QTE852936 RDA852935:RDA852936 RMW852935:RMW852936 RWS852935:RWS852936 SGO852935:SGO852936 SQK852935:SQK852936 TAG852935:TAG852936 TKC852935:TKC852936 TTY852935:TTY852936 UDU852935:UDU852936 UNQ852935:UNQ852936 UXM852935:UXM852936 VHI852935:VHI852936 VRE852935:VRE852936 WBA852935:WBA852936 WKW852935:WKW852936 WUS852935:WUS852936 A918471:A918472 IG918471:IG918472 SC918471:SC918472 ABY918471:ABY918472 ALU918471:ALU918472 AVQ918471:AVQ918472 BFM918471:BFM918472 BPI918471:BPI918472 BZE918471:BZE918472 CJA918471:CJA918472 CSW918471:CSW918472 DCS918471:DCS918472 DMO918471:DMO918472 DWK918471:DWK918472 EGG918471:EGG918472 EQC918471:EQC918472 EZY918471:EZY918472 FJU918471:FJU918472 FTQ918471:FTQ918472 GDM918471:GDM918472 GNI918471:GNI918472 GXE918471:GXE918472 HHA918471:HHA918472 HQW918471:HQW918472 IAS918471:IAS918472 IKO918471:IKO918472 IUK918471:IUK918472 JEG918471:JEG918472 JOC918471:JOC918472 JXY918471:JXY918472 KHU918471:KHU918472 KRQ918471:KRQ918472 LBM918471:LBM918472 LLI918471:LLI918472 LVE918471:LVE918472 MFA918471:MFA918472 MOW918471:MOW918472 MYS918471:MYS918472 NIO918471:NIO918472 NSK918471:NSK918472 OCG918471:OCG918472 OMC918471:OMC918472 OVY918471:OVY918472 PFU918471:PFU918472 PPQ918471:PPQ918472 PZM918471:PZM918472 QJI918471:QJI918472 QTE918471:QTE918472 RDA918471:RDA918472 RMW918471:RMW918472 RWS918471:RWS918472 SGO918471:SGO918472 SQK918471:SQK918472 TAG918471:TAG918472 TKC918471:TKC918472 TTY918471:TTY918472 UDU918471:UDU918472 UNQ918471:UNQ918472 UXM918471:UXM918472 VHI918471:VHI918472 VRE918471:VRE918472 WBA918471:WBA918472 WKW918471:WKW918472 WUS918471:WUS918472 A984007:A984008 IG984007:IG984008 SC984007:SC984008 ABY984007:ABY984008 ALU984007:ALU984008 AVQ984007:AVQ984008 BFM984007:BFM984008 BPI984007:BPI984008 BZE984007:BZE984008 CJA984007:CJA984008 CSW984007:CSW984008 DCS984007:DCS984008 DMO984007:DMO984008 DWK984007:DWK984008 EGG984007:EGG984008 EQC984007:EQC984008 EZY984007:EZY984008 FJU984007:FJU984008 FTQ984007:FTQ984008 GDM984007:GDM984008 GNI984007:GNI984008 GXE984007:GXE984008 HHA984007:HHA984008 HQW984007:HQW984008 IAS984007:IAS984008 IKO984007:IKO984008 IUK984007:IUK984008 JEG984007:JEG984008 JOC984007:JOC984008 JXY984007:JXY984008 KHU984007:KHU984008 KRQ984007:KRQ984008 LBM984007:LBM984008 LLI984007:LLI984008 LVE984007:LVE984008 MFA984007:MFA984008 MOW984007:MOW984008 MYS984007:MYS984008 NIO984007:NIO984008 NSK984007:NSK984008 OCG984007:OCG984008 OMC984007:OMC984008 OVY984007:OVY984008 PFU984007:PFU984008 PPQ984007:PPQ984008 PZM984007:PZM984008 QJI984007:QJI984008 QTE984007:QTE984008 RDA984007:RDA984008 RMW984007:RMW984008 RWS984007:RWS984008 SGO984007:SGO984008 SQK984007:SQK984008 TAG984007:TAG984008 TKC984007:TKC984008 TTY984007:TTY984008 UDU984007:UDU984008 UNQ984007:UNQ984008 UXM984007:UXM984008 VHI984007:VHI984008 VRE984007:VRE984008 WBA984007:WBA984008 WKW984007:WKW984008 WUS984007:WUS984008" xr:uid="{7724A18A-47D5-4643-BF74-1417DAA0EB45}">
      <formula1>LD_CP</formula1>
    </dataValidation>
    <dataValidation type="list" allowBlank="1" showInputMessage="1" showErrorMessage="1" sqref="E66494 IL66494 SH66494 ACD66494 ALZ66494 AVV66494 BFR66494 BPN66494 BZJ66494 CJF66494 CTB66494 DCX66494 DMT66494 DWP66494 EGL66494 EQH66494 FAD66494 FJZ66494 FTV66494 GDR66494 GNN66494 GXJ66494 HHF66494 HRB66494 IAX66494 IKT66494 IUP66494 JEL66494 JOH66494 JYD66494 KHZ66494 KRV66494 LBR66494 LLN66494 LVJ66494 MFF66494 MPB66494 MYX66494 NIT66494 NSP66494 OCL66494 OMH66494 OWD66494 PFZ66494 PPV66494 PZR66494 QJN66494 QTJ66494 RDF66494 RNB66494 RWX66494 SGT66494 SQP66494 TAL66494 TKH66494 TUD66494 UDZ66494 UNV66494 UXR66494 VHN66494 VRJ66494 WBF66494 WLB66494 WUX66494 E132030 IL132030 SH132030 ACD132030 ALZ132030 AVV132030 BFR132030 BPN132030 BZJ132030 CJF132030 CTB132030 DCX132030 DMT132030 DWP132030 EGL132030 EQH132030 FAD132030 FJZ132030 FTV132030 GDR132030 GNN132030 GXJ132030 HHF132030 HRB132030 IAX132030 IKT132030 IUP132030 JEL132030 JOH132030 JYD132030 KHZ132030 KRV132030 LBR132030 LLN132030 LVJ132030 MFF132030 MPB132030 MYX132030 NIT132030 NSP132030 OCL132030 OMH132030 OWD132030 PFZ132030 PPV132030 PZR132030 QJN132030 QTJ132030 RDF132030 RNB132030 RWX132030 SGT132030 SQP132030 TAL132030 TKH132030 TUD132030 UDZ132030 UNV132030 UXR132030 VHN132030 VRJ132030 WBF132030 WLB132030 WUX132030 E197566 IL197566 SH197566 ACD197566 ALZ197566 AVV197566 BFR197566 BPN197566 BZJ197566 CJF197566 CTB197566 DCX197566 DMT197566 DWP197566 EGL197566 EQH197566 FAD197566 FJZ197566 FTV197566 GDR197566 GNN197566 GXJ197566 HHF197566 HRB197566 IAX197566 IKT197566 IUP197566 JEL197566 JOH197566 JYD197566 KHZ197566 KRV197566 LBR197566 LLN197566 LVJ197566 MFF197566 MPB197566 MYX197566 NIT197566 NSP197566 OCL197566 OMH197566 OWD197566 PFZ197566 PPV197566 PZR197566 QJN197566 QTJ197566 RDF197566 RNB197566 RWX197566 SGT197566 SQP197566 TAL197566 TKH197566 TUD197566 UDZ197566 UNV197566 UXR197566 VHN197566 VRJ197566 WBF197566 WLB197566 WUX197566 E263102 IL263102 SH263102 ACD263102 ALZ263102 AVV263102 BFR263102 BPN263102 BZJ263102 CJF263102 CTB263102 DCX263102 DMT263102 DWP263102 EGL263102 EQH263102 FAD263102 FJZ263102 FTV263102 GDR263102 GNN263102 GXJ263102 HHF263102 HRB263102 IAX263102 IKT263102 IUP263102 JEL263102 JOH263102 JYD263102 KHZ263102 KRV263102 LBR263102 LLN263102 LVJ263102 MFF263102 MPB263102 MYX263102 NIT263102 NSP263102 OCL263102 OMH263102 OWD263102 PFZ263102 PPV263102 PZR263102 QJN263102 QTJ263102 RDF263102 RNB263102 RWX263102 SGT263102 SQP263102 TAL263102 TKH263102 TUD263102 UDZ263102 UNV263102 UXR263102 VHN263102 VRJ263102 WBF263102 WLB263102 WUX263102 E328638 IL328638 SH328638 ACD328638 ALZ328638 AVV328638 BFR328638 BPN328638 BZJ328638 CJF328638 CTB328638 DCX328638 DMT328638 DWP328638 EGL328638 EQH328638 FAD328638 FJZ328638 FTV328638 GDR328638 GNN328638 GXJ328638 HHF328638 HRB328638 IAX328638 IKT328638 IUP328638 JEL328638 JOH328638 JYD328638 KHZ328638 KRV328638 LBR328638 LLN328638 LVJ328638 MFF328638 MPB328638 MYX328638 NIT328638 NSP328638 OCL328638 OMH328638 OWD328638 PFZ328638 PPV328638 PZR328638 QJN328638 QTJ328638 RDF328638 RNB328638 RWX328638 SGT328638 SQP328638 TAL328638 TKH328638 TUD328638 UDZ328638 UNV328638 UXR328638 VHN328638 VRJ328638 WBF328638 WLB328638 WUX328638 E394174 IL394174 SH394174 ACD394174 ALZ394174 AVV394174 BFR394174 BPN394174 BZJ394174 CJF394174 CTB394174 DCX394174 DMT394174 DWP394174 EGL394174 EQH394174 FAD394174 FJZ394174 FTV394174 GDR394174 GNN394174 GXJ394174 HHF394174 HRB394174 IAX394174 IKT394174 IUP394174 JEL394174 JOH394174 JYD394174 KHZ394174 KRV394174 LBR394174 LLN394174 LVJ394174 MFF394174 MPB394174 MYX394174 NIT394174 NSP394174 OCL394174 OMH394174 OWD394174 PFZ394174 PPV394174 PZR394174 QJN394174 QTJ394174 RDF394174 RNB394174 RWX394174 SGT394174 SQP394174 TAL394174 TKH394174 TUD394174 UDZ394174 UNV394174 UXR394174 VHN394174 VRJ394174 WBF394174 WLB394174 WUX394174 E459710 IL459710 SH459710 ACD459710 ALZ459710 AVV459710 BFR459710 BPN459710 BZJ459710 CJF459710 CTB459710 DCX459710 DMT459710 DWP459710 EGL459710 EQH459710 FAD459710 FJZ459710 FTV459710 GDR459710 GNN459710 GXJ459710 HHF459710 HRB459710 IAX459710 IKT459710 IUP459710 JEL459710 JOH459710 JYD459710 KHZ459710 KRV459710 LBR459710 LLN459710 LVJ459710 MFF459710 MPB459710 MYX459710 NIT459710 NSP459710 OCL459710 OMH459710 OWD459710 PFZ459710 PPV459710 PZR459710 QJN459710 QTJ459710 RDF459710 RNB459710 RWX459710 SGT459710 SQP459710 TAL459710 TKH459710 TUD459710 UDZ459710 UNV459710 UXR459710 VHN459710 VRJ459710 WBF459710 WLB459710 WUX459710 E525246 IL525246 SH525246 ACD525246 ALZ525246 AVV525246 BFR525246 BPN525246 BZJ525246 CJF525246 CTB525246 DCX525246 DMT525246 DWP525246 EGL525246 EQH525246 FAD525246 FJZ525246 FTV525246 GDR525246 GNN525246 GXJ525246 HHF525246 HRB525246 IAX525246 IKT525246 IUP525246 JEL525246 JOH525246 JYD525246 KHZ525246 KRV525246 LBR525246 LLN525246 LVJ525246 MFF525246 MPB525246 MYX525246 NIT525246 NSP525246 OCL525246 OMH525246 OWD525246 PFZ525246 PPV525246 PZR525246 QJN525246 QTJ525246 RDF525246 RNB525246 RWX525246 SGT525246 SQP525246 TAL525246 TKH525246 TUD525246 UDZ525246 UNV525246 UXR525246 VHN525246 VRJ525246 WBF525246 WLB525246 WUX525246 E590782 IL590782 SH590782 ACD590782 ALZ590782 AVV590782 BFR590782 BPN590782 BZJ590782 CJF590782 CTB590782 DCX590782 DMT590782 DWP590782 EGL590782 EQH590782 FAD590782 FJZ590782 FTV590782 GDR590782 GNN590782 GXJ590782 HHF590782 HRB590782 IAX590782 IKT590782 IUP590782 JEL590782 JOH590782 JYD590782 KHZ590782 KRV590782 LBR590782 LLN590782 LVJ590782 MFF590782 MPB590782 MYX590782 NIT590782 NSP590782 OCL590782 OMH590782 OWD590782 PFZ590782 PPV590782 PZR590782 QJN590782 QTJ590782 RDF590782 RNB590782 RWX590782 SGT590782 SQP590782 TAL590782 TKH590782 TUD590782 UDZ590782 UNV590782 UXR590782 VHN590782 VRJ590782 WBF590782 WLB590782 WUX590782 E656318 IL656318 SH656318 ACD656318 ALZ656318 AVV656318 BFR656318 BPN656318 BZJ656318 CJF656318 CTB656318 DCX656318 DMT656318 DWP656318 EGL656318 EQH656318 FAD656318 FJZ656318 FTV656318 GDR656318 GNN656318 GXJ656318 HHF656318 HRB656318 IAX656318 IKT656318 IUP656318 JEL656318 JOH656318 JYD656318 KHZ656318 KRV656318 LBR656318 LLN656318 LVJ656318 MFF656318 MPB656318 MYX656318 NIT656318 NSP656318 OCL656318 OMH656318 OWD656318 PFZ656318 PPV656318 PZR656318 QJN656318 QTJ656318 RDF656318 RNB656318 RWX656318 SGT656318 SQP656318 TAL656318 TKH656318 TUD656318 UDZ656318 UNV656318 UXR656318 VHN656318 VRJ656318 WBF656318 WLB656318 WUX656318 E721854 IL721854 SH721854 ACD721854 ALZ721854 AVV721854 BFR721854 BPN721854 BZJ721854 CJF721854 CTB721854 DCX721854 DMT721854 DWP721854 EGL721854 EQH721854 FAD721854 FJZ721854 FTV721854 GDR721854 GNN721854 GXJ721854 HHF721854 HRB721854 IAX721854 IKT721854 IUP721854 JEL721854 JOH721854 JYD721854 KHZ721854 KRV721854 LBR721854 LLN721854 LVJ721854 MFF721854 MPB721854 MYX721854 NIT721854 NSP721854 OCL721854 OMH721854 OWD721854 PFZ721854 PPV721854 PZR721854 QJN721854 QTJ721854 RDF721854 RNB721854 RWX721854 SGT721854 SQP721854 TAL721854 TKH721854 TUD721854 UDZ721854 UNV721854 UXR721854 VHN721854 VRJ721854 WBF721854 WLB721854 WUX721854 E787390 IL787390 SH787390 ACD787390 ALZ787390 AVV787390 BFR787390 BPN787390 BZJ787390 CJF787390 CTB787390 DCX787390 DMT787390 DWP787390 EGL787390 EQH787390 FAD787390 FJZ787390 FTV787390 GDR787390 GNN787390 GXJ787390 HHF787390 HRB787390 IAX787390 IKT787390 IUP787390 JEL787390 JOH787390 JYD787390 KHZ787390 KRV787390 LBR787390 LLN787390 LVJ787390 MFF787390 MPB787390 MYX787390 NIT787390 NSP787390 OCL787390 OMH787390 OWD787390 PFZ787390 PPV787390 PZR787390 QJN787390 QTJ787390 RDF787390 RNB787390 RWX787390 SGT787390 SQP787390 TAL787390 TKH787390 TUD787390 UDZ787390 UNV787390 UXR787390 VHN787390 VRJ787390 WBF787390 WLB787390 WUX787390 E852926 IL852926 SH852926 ACD852926 ALZ852926 AVV852926 BFR852926 BPN852926 BZJ852926 CJF852926 CTB852926 DCX852926 DMT852926 DWP852926 EGL852926 EQH852926 FAD852926 FJZ852926 FTV852926 GDR852926 GNN852926 GXJ852926 HHF852926 HRB852926 IAX852926 IKT852926 IUP852926 JEL852926 JOH852926 JYD852926 KHZ852926 KRV852926 LBR852926 LLN852926 LVJ852926 MFF852926 MPB852926 MYX852926 NIT852926 NSP852926 OCL852926 OMH852926 OWD852926 PFZ852926 PPV852926 PZR852926 QJN852926 QTJ852926 RDF852926 RNB852926 RWX852926 SGT852926 SQP852926 TAL852926 TKH852926 TUD852926 UDZ852926 UNV852926 UXR852926 VHN852926 VRJ852926 WBF852926 WLB852926 WUX852926 E918462 IL918462 SH918462 ACD918462 ALZ918462 AVV918462 BFR918462 BPN918462 BZJ918462 CJF918462 CTB918462 DCX918462 DMT918462 DWP918462 EGL918462 EQH918462 FAD918462 FJZ918462 FTV918462 GDR918462 GNN918462 GXJ918462 HHF918462 HRB918462 IAX918462 IKT918462 IUP918462 JEL918462 JOH918462 JYD918462 KHZ918462 KRV918462 LBR918462 LLN918462 LVJ918462 MFF918462 MPB918462 MYX918462 NIT918462 NSP918462 OCL918462 OMH918462 OWD918462 PFZ918462 PPV918462 PZR918462 QJN918462 QTJ918462 RDF918462 RNB918462 RWX918462 SGT918462 SQP918462 TAL918462 TKH918462 TUD918462 UDZ918462 UNV918462 UXR918462 VHN918462 VRJ918462 WBF918462 WLB918462 WUX918462 E983998 IL983998 SH983998 ACD983998 ALZ983998 AVV983998 BFR983998 BPN983998 BZJ983998 CJF983998 CTB983998 DCX983998 DMT983998 DWP983998 EGL983998 EQH983998 FAD983998 FJZ983998 FTV983998 GDR983998 GNN983998 GXJ983998 HHF983998 HRB983998 IAX983998 IKT983998 IUP983998 JEL983998 JOH983998 JYD983998 KHZ983998 KRV983998 LBR983998 LLN983998 LVJ983998 MFF983998 MPB983998 MYX983998 NIT983998 NSP983998 OCL983998 OMH983998 OWD983998 PFZ983998 PPV983998 PZR983998 QJN983998 QTJ983998 RDF983998 RNB983998 RWX983998 SGT983998 SQP983998 TAL983998 TKH983998 TUD983998 UDZ983998 UNV983998 UXR983998 VHN983998 VRJ983998 WBF983998 WLB983998 WUX983998 WUX984006:WUX984008 E66502:E66504 IL66502:IL66504 SH66502:SH66504 ACD66502:ACD66504 ALZ66502:ALZ66504 AVV66502:AVV66504 BFR66502:BFR66504 BPN66502:BPN66504 BZJ66502:BZJ66504 CJF66502:CJF66504 CTB66502:CTB66504 DCX66502:DCX66504 DMT66502:DMT66504 DWP66502:DWP66504 EGL66502:EGL66504 EQH66502:EQH66504 FAD66502:FAD66504 FJZ66502:FJZ66504 FTV66502:FTV66504 GDR66502:GDR66504 GNN66502:GNN66504 GXJ66502:GXJ66504 HHF66502:HHF66504 HRB66502:HRB66504 IAX66502:IAX66504 IKT66502:IKT66504 IUP66502:IUP66504 JEL66502:JEL66504 JOH66502:JOH66504 JYD66502:JYD66504 KHZ66502:KHZ66504 KRV66502:KRV66504 LBR66502:LBR66504 LLN66502:LLN66504 LVJ66502:LVJ66504 MFF66502:MFF66504 MPB66502:MPB66504 MYX66502:MYX66504 NIT66502:NIT66504 NSP66502:NSP66504 OCL66502:OCL66504 OMH66502:OMH66504 OWD66502:OWD66504 PFZ66502:PFZ66504 PPV66502:PPV66504 PZR66502:PZR66504 QJN66502:QJN66504 QTJ66502:QTJ66504 RDF66502:RDF66504 RNB66502:RNB66504 RWX66502:RWX66504 SGT66502:SGT66504 SQP66502:SQP66504 TAL66502:TAL66504 TKH66502:TKH66504 TUD66502:TUD66504 UDZ66502:UDZ66504 UNV66502:UNV66504 UXR66502:UXR66504 VHN66502:VHN66504 VRJ66502:VRJ66504 WBF66502:WBF66504 WLB66502:WLB66504 WUX66502:WUX66504 E132038:E132040 IL132038:IL132040 SH132038:SH132040 ACD132038:ACD132040 ALZ132038:ALZ132040 AVV132038:AVV132040 BFR132038:BFR132040 BPN132038:BPN132040 BZJ132038:BZJ132040 CJF132038:CJF132040 CTB132038:CTB132040 DCX132038:DCX132040 DMT132038:DMT132040 DWP132038:DWP132040 EGL132038:EGL132040 EQH132038:EQH132040 FAD132038:FAD132040 FJZ132038:FJZ132040 FTV132038:FTV132040 GDR132038:GDR132040 GNN132038:GNN132040 GXJ132038:GXJ132040 HHF132038:HHF132040 HRB132038:HRB132040 IAX132038:IAX132040 IKT132038:IKT132040 IUP132038:IUP132040 JEL132038:JEL132040 JOH132038:JOH132040 JYD132038:JYD132040 KHZ132038:KHZ132040 KRV132038:KRV132040 LBR132038:LBR132040 LLN132038:LLN132040 LVJ132038:LVJ132040 MFF132038:MFF132040 MPB132038:MPB132040 MYX132038:MYX132040 NIT132038:NIT132040 NSP132038:NSP132040 OCL132038:OCL132040 OMH132038:OMH132040 OWD132038:OWD132040 PFZ132038:PFZ132040 PPV132038:PPV132040 PZR132038:PZR132040 QJN132038:QJN132040 QTJ132038:QTJ132040 RDF132038:RDF132040 RNB132038:RNB132040 RWX132038:RWX132040 SGT132038:SGT132040 SQP132038:SQP132040 TAL132038:TAL132040 TKH132038:TKH132040 TUD132038:TUD132040 UDZ132038:UDZ132040 UNV132038:UNV132040 UXR132038:UXR132040 VHN132038:VHN132040 VRJ132038:VRJ132040 WBF132038:WBF132040 WLB132038:WLB132040 WUX132038:WUX132040 E197574:E197576 IL197574:IL197576 SH197574:SH197576 ACD197574:ACD197576 ALZ197574:ALZ197576 AVV197574:AVV197576 BFR197574:BFR197576 BPN197574:BPN197576 BZJ197574:BZJ197576 CJF197574:CJF197576 CTB197574:CTB197576 DCX197574:DCX197576 DMT197574:DMT197576 DWP197574:DWP197576 EGL197574:EGL197576 EQH197574:EQH197576 FAD197574:FAD197576 FJZ197574:FJZ197576 FTV197574:FTV197576 GDR197574:GDR197576 GNN197574:GNN197576 GXJ197574:GXJ197576 HHF197574:HHF197576 HRB197574:HRB197576 IAX197574:IAX197576 IKT197574:IKT197576 IUP197574:IUP197576 JEL197574:JEL197576 JOH197574:JOH197576 JYD197574:JYD197576 KHZ197574:KHZ197576 KRV197574:KRV197576 LBR197574:LBR197576 LLN197574:LLN197576 LVJ197574:LVJ197576 MFF197574:MFF197576 MPB197574:MPB197576 MYX197574:MYX197576 NIT197574:NIT197576 NSP197574:NSP197576 OCL197574:OCL197576 OMH197574:OMH197576 OWD197574:OWD197576 PFZ197574:PFZ197576 PPV197574:PPV197576 PZR197574:PZR197576 QJN197574:QJN197576 QTJ197574:QTJ197576 RDF197574:RDF197576 RNB197574:RNB197576 RWX197574:RWX197576 SGT197574:SGT197576 SQP197574:SQP197576 TAL197574:TAL197576 TKH197574:TKH197576 TUD197574:TUD197576 UDZ197574:UDZ197576 UNV197574:UNV197576 UXR197574:UXR197576 VHN197574:VHN197576 VRJ197574:VRJ197576 WBF197574:WBF197576 WLB197574:WLB197576 WUX197574:WUX197576 E263110:E263112 IL263110:IL263112 SH263110:SH263112 ACD263110:ACD263112 ALZ263110:ALZ263112 AVV263110:AVV263112 BFR263110:BFR263112 BPN263110:BPN263112 BZJ263110:BZJ263112 CJF263110:CJF263112 CTB263110:CTB263112 DCX263110:DCX263112 DMT263110:DMT263112 DWP263110:DWP263112 EGL263110:EGL263112 EQH263110:EQH263112 FAD263110:FAD263112 FJZ263110:FJZ263112 FTV263110:FTV263112 GDR263110:GDR263112 GNN263110:GNN263112 GXJ263110:GXJ263112 HHF263110:HHF263112 HRB263110:HRB263112 IAX263110:IAX263112 IKT263110:IKT263112 IUP263110:IUP263112 JEL263110:JEL263112 JOH263110:JOH263112 JYD263110:JYD263112 KHZ263110:KHZ263112 KRV263110:KRV263112 LBR263110:LBR263112 LLN263110:LLN263112 LVJ263110:LVJ263112 MFF263110:MFF263112 MPB263110:MPB263112 MYX263110:MYX263112 NIT263110:NIT263112 NSP263110:NSP263112 OCL263110:OCL263112 OMH263110:OMH263112 OWD263110:OWD263112 PFZ263110:PFZ263112 PPV263110:PPV263112 PZR263110:PZR263112 QJN263110:QJN263112 QTJ263110:QTJ263112 RDF263110:RDF263112 RNB263110:RNB263112 RWX263110:RWX263112 SGT263110:SGT263112 SQP263110:SQP263112 TAL263110:TAL263112 TKH263110:TKH263112 TUD263110:TUD263112 UDZ263110:UDZ263112 UNV263110:UNV263112 UXR263110:UXR263112 VHN263110:VHN263112 VRJ263110:VRJ263112 WBF263110:WBF263112 WLB263110:WLB263112 WUX263110:WUX263112 E328646:E328648 IL328646:IL328648 SH328646:SH328648 ACD328646:ACD328648 ALZ328646:ALZ328648 AVV328646:AVV328648 BFR328646:BFR328648 BPN328646:BPN328648 BZJ328646:BZJ328648 CJF328646:CJF328648 CTB328646:CTB328648 DCX328646:DCX328648 DMT328646:DMT328648 DWP328646:DWP328648 EGL328646:EGL328648 EQH328646:EQH328648 FAD328646:FAD328648 FJZ328646:FJZ328648 FTV328646:FTV328648 GDR328646:GDR328648 GNN328646:GNN328648 GXJ328646:GXJ328648 HHF328646:HHF328648 HRB328646:HRB328648 IAX328646:IAX328648 IKT328646:IKT328648 IUP328646:IUP328648 JEL328646:JEL328648 JOH328646:JOH328648 JYD328646:JYD328648 KHZ328646:KHZ328648 KRV328646:KRV328648 LBR328646:LBR328648 LLN328646:LLN328648 LVJ328646:LVJ328648 MFF328646:MFF328648 MPB328646:MPB328648 MYX328646:MYX328648 NIT328646:NIT328648 NSP328646:NSP328648 OCL328646:OCL328648 OMH328646:OMH328648 OWD328646:OWD328648 PFZ328646:PFZ328648 PPV328646:PPV328648 PZR328646:PZR328648 QJN328646:QJN328648 QTJ328646:QTJ328648 RDF328646:RDF328648 RNB328646:RNB328648 RWX328646:RWX328648 SGT328646:SGT328648 SQP328646:SQP328648 TAL328646:TAL328648 TKH328646:TKH328648 TUD328646:TUD328648 UDZ328646:UDZ328648 UNV328646:UNV328648 UXR328646:UXR328648 VHN328646:VHN328648 VRJ328646:VRJ328648 WBF328646:WBF328648 WLB328646:WLB328648 WUX328646:WUX328648 E394182:E394184 IL394182:IL394184 SH394182:SH394184 ACD394182:ACD394184 ALZ394182:ALZ394184 AVV394182:AVV394184 BFR394182:BFR394184 BPN394182:BPN394184 BZJ394182:BZJ394184 CJF394182:CJF394184 CTB394182:CTB394184 DCX394182:DCX394184 DMT394182:DMT394184 DWP394182:DWP394184 EGL394182:EGL394184 EQH394182:EQH394184 FAD394182:FAD394184 FJZ394182:FJZ394184 FTV394182:FTV394184 GDR394182:GDR394184 GNN394182:GNN394184 GXJ394182:GXJ394184 HHF394182:HHF394184 HRB394182:HRB394184 IAX394182:IAX394184 IKT394182:IKT394184 IUP394182:IUP394184 JEL394182:JEL394184 JOH394182:JOH394184 JYD394182:JYD394184 KHZ394182:KHZ394184 KRV394182:KRV394184 LBR394182:LBR394184 LLN394182:LLN394184 LVJ394182:LVJ394184 MFF394182:MFF394184 MPB394182:MPB394184 MYX394182:MYX394184 NIT394182:NIT394184 NSP394182:NSP394184 OCL394182:OCL394184 OMH394182:OMH394184 OWD394182:OWD394184 PFZ394182:PFZ394184 PPV394182:PPV394184 PZR394182:PZR394184 QJN394182:QJN394184 QTJ394182:QTJ394184 RDF394182:RDF394184 RNB394182:RNB394184 RWX394182:RWX394184 SGT394182:SGT394184 SQP394182:SQP394184 TAL394182:TAL394184 TKH394182:TKH394184 TUD394182:TUD394184 UDZ394182:UDZ394184 UNV394182:UNV394184 UXR394182:UXR394184 VHN394182:VHN394184 VRJ394182:VRJ394184 WBF394182:WBF394184 WLB394182:WLB394184 WUX394182:WUX394184 E459718:E459720 IL459718:IL459720 SH459718:SH459720 ACD459718:ACD459720 ALZ459718:ALZ459720 AVV459718:AVV459720 BFR459718:BFR459720 BPN459718:BPN459720 BZJ459718:BZJ459720 CJF459718:CJF459720 CTB459718:CTB459720 DCX459718:DCX459720 DMT459718:DMT459720 DWP459718:DWP459720 EGL459718:EGL459720 EQH459718:EQH459720 FAD459718:FAD459720 FJZ459718:FJZ459720 FTV459718:FTV459720 GDR459718:GDR459720 GNN459718:GNN459720 GXJ459718:GXJ459720 HHF459718:HHF459720 HRB459718:HRB459720 IAX459718:IAX459720 IKT459718:IKT459720 IUP459718:IUP459720 JEL459718:JEL459720 JOH459718:JOH459720 JYD459718:JYD459720 KHZ459718:KHZ459720 KRV459718:KRV459720 LBR459718:LBR459720 LLN459718:LLN459720 LVJ459718:LVJ459720 MFF459718:MFF459720 MPB459718:MPB459720 MYX459718:MYX459720 NIT459718:NIT459720 NSP459718:NSP459720 OCL459718:OCL459720 OMH459718:OMH459720 OWD459718:OWD459720 PFZ459718:PFZ459720 PPV459718:PPV459720 PZR459718:PZR459720 QJN459718:QJN459720 QTJ459718:QTJ459720 RDF459718:RDF459720 RNB459718:RNB459720 RWX459718:RWX459720 SGT459718:SGT459720 SQP459718:SQP459720 TAL459718:TAL459720 TKH459718:TKH459720 TUD459718:TUD459720 UDZ459718:UDZ459720 UNV459718:UNV459720 UXR459718:UXR459720 VHN459718:VHN459720 VRJ459718:VRJ459720 WBF459718:WBF459720 WLB459718:WLB459720 WUX459718:WUX459720 E525254:E525256 IL525254:IL525256 SH525254:SH525256 ACD525254:ACD525256 ALZ525254:ALZ525256 AVV525254:AVV525256 BFR525254:BFR525256 BPN525254:BPN525256 BZJ525254:BZJ525256 CJF525254:CJF525256 CTB525254:CTB525256 DCX525254:DCX525256 DMT525254:DMT525256 DWP525254:DWP525256 EGL525254:EGL525256 EQH525254:EQH525256 FAD525254:FAD525256 FJZ525254:FJZ525256 FTV525254:FTV525256 GDR525254:GDR525256 GNN525254:GNN525256 GXJ525254:GXJ525256 HHF525254:HHF525256 HRB525254:HRB525256 IAX525254:IAX525256 IKT525254:IKT525256 IUP525254:IUP525256 JEL525254:JEL525256 JOH525254:JOH525256 JYD525254:JYD525256 KHZ525254:KHZ525256 KRV525254:KRV525256 LBR525254:LBR525256 LLN525254:LLN525256 LVJ525254:LVJ525256 MFF525254:MFF525256 MPB525254:MPB525256 MYX525254:MYX525256 NIT525254:NIT525256 NSP525254:NSP525256 OCL525254:OCL525256 OMH525254:OMH525256 OWD525254:OWD525256 PFZ525254:PFZ525256 PPV525254:PPV525256 PZR525254:PZR525256 QJN525254:QJN525256 QTJ525254:QTJ525256 RDF525254:RDF525256 RNB525254:RNB525256 RWX525254:RWX525256 SGT525254:SGT525256 SQP525254:SQP525256 TAL525254:TAL525256 TKH525254:TKH525256 TUD525254:TUD525256 UDZ525254:UDZ525256 UNV525254:UNV525256 UXR525254:UXR525256 VHN525254:VHN525256 VRJ525254:VRJ525256 WBF525254:WBF525256 WLB525254:WLB525256 WUX525254:WUX525256 E590790:E590792 IL590790:IL590792 SH590790:SH590792 ACD590790:ACD590792 ALZ590790:ALZ590792 AVV590790:AVV590792 BFR590790:BFR590792 BPN590790:BPN590792 BZJ590790:BZJ590792 CJF590790:CJF590792 CTB590790:CTB590792 DCX590790:DCX590792 DMT590790:DMT590792 DWP590790:DWP590792 EGL590790:EGL590792 EQH590790:EQH590792 FAD590790:FAD590792 FJZ590790:FJZ590792 FTV590790:FTV590792 GDR590790:GDR590792 GNN590790:GNN590792 GXJ590790:GXJ590792 HHF590790:HHF590792 HRB590790:HRB590792 IAX590790:IAX590792 IKT590790:IKT590792 IUP590790:IUP590792 JEL590790:JEL590792 JOH590790:JOH590792 JYD590790:JYD590792 KHZ590790:KHZ590792 KRV590790:KRV590792 LBR590790:LBR590792 LLN590790:LLN590792 LVJ590790:LVJ590792 MFF590790:MFF590792 MPB590790:MPB590792 MYX590790:MYX590792 NIT590790:NIT590792 NSP590790:NSP590792 OCL590790:OCL590792 OMH590790:OMH590792 OWD590790:OWD590792 PFZ590790:PFZ590792 PPV590790:PPV590792 PZR590790:PZR590792 QJN590790:QJN590792 QTJ590790:QTJ590792 RDF590790:RDF590792 RNB590790:RNB590792 RWX590790:RWX590792 SGT590790:SGT590792 SQP590790:SQP590792 TAL590790:TAL590792 TKH590790:TKH590792 TUD590790:TUD590792 UDZ590790:UDZ590792 UNV590790:UNV590792 UXR590790:UXR590792 VHN590790:VHN590792 VRJ590790:VRJ590792 WBF590790:WBF590792 WLB590790:WLB590792 WUX590790:WUX590792 E656326:E656328 IL656326:IL656328 SH656326:SH656328 ACD656326:ACD656328 ALZ656326:ALZ656328 AVV656326:AVV656328 BFR656326:BFR656328 BPN656326:BPN656328 BZJ656326:BZJ656328 CJF656326:CJF656328 CTB656326:CTB656328 DCX656326:DCX656328 DMT656326:DMT656328 DWP656326:DWP656328 EGL656326:EGL656328 EQH656326:EQH656328 FAD656326:FAD656328 FJZ656326:FJZ656328 FTV656326:FTV656328 GDR656326:GDR656328 GNN656326:GNN656328 GXJ656326:GXJ656328 HHF656326:HHF656328 HRB656326:HRB656328 IAX656326:IAX656328 IKT656326:IKT656328 IUP656326:IUP656328 JEL656326:JEL656328 JOH656326:JOH656328 JYD656326:JYD656328 KHZ656326:KHZ656328 KRV656326:KRV656328 LBR656326:LBR656328 LLN656326:LLN656328 LVJ656326:LVJ656328 MFF656326:MFF656328 MPB656326:MPB656328 MYX656326:MYX656328 NIT656326:NIT656328 NSP656326:NSP656328 OCL656326:OCL656328 OMH656326:OMH656328 OWD656326:OWD656328 PFZ656326:PFZ656328 PPV656326:PPV656328 PZR656326:PZR656328 QJN656326:QJN656328 QTJ656326:QTJ656328 RDF656326:RDF656328 RNB656326:RNB656328 RWX656326:RWX656328 SGT656326:SGT656328 SQP656326:SQP656328 TAL656326:TAL656328 TKH656326:TKH656328 TUD656326:TUD656328 UDZ656326:UDZ656328 UNV656326:UNV656328 UXR656326:UXR656328 VHN656326:VHN656328 VRJ656326:VRJ656328 WBF656326:WBF656328 WLB656326:WLB656328 WUX656326:WUX656328 E721862:E721864 IL721862:IL721864 SH721862:SH721864 ACD721862:ACD721864 ALZ721862:ALZ721864 AVV721862:AVV721864 BFR721862:BFR721864 BPN721862:BPN721864 BZJ721862:BZJ721864 CJF721862:CJF721864 CTB721862:CTB721864 DCX721862:DCX721864 DMT721862:DMT721864 DWP721862:DWP721864 EGL721862:EGL721864 EQH721862:EQH721864 FAD721862:FAD721864 FJZ721862:FJZ721864 FTV721862:FTV721864 GDR721862:GDR721864 GNN721862:GNN721864 GXJ721862:GXJ721864 HHF721862:HHF721864 HRB721862:HRB721864 IAX721862:IAX721864 IKT721862:IKT721864 IUP721862:IUP721864 JEL721862:JEL721864 JOH721862:JOH721864 JYD721862:JYD721864 KHZ721862:KHZ721864 KRV721862:KRV721864 LBR721862:LBR721864 LLN721862:LLN721864 LVJ721862:LVJ721864 MFF721862:MFF721864 MPB721862:MPB721864 MYX721862:MYX721864 NIT721862:NIT721864 NSP721862:NSP721864 OCL721862:OCL721864 OMH721862:OMH721864 OWD721862:OWD721864 PFZ721862:PFZ721864 PPV721862:PPV721864 PZR721862:PZR721864 QJN721862:QJN721864 QTJ721862:QTJ721864 RDF721862:RDF721864 RNB721862:RNB721864 RWX721862:RWX721864 SGT721862:SGT721864 SQP721862:SQP721864 TAL721862:TAL721864 TKH721862:TKH721864 TUD721862:TUD721864 UDZ721862:UDZ721864 UNV721862:UNV721864 UXR721862:UXR721864 VHN721862:VHN721864 VRJ721862:VRJ721864 WBF721862:WBF721864 WLB721862:WLB721864 WUX721862:WUX721864 E787398:E787400 IL787398:IL787400 SH787398:SH787400 ACD787398:ACD787400 ALZ787398:ALZ787400 AVV787398:AVV787400 BFR787398:BFR787400 BPN787398:BPN787400 BZJ787398:BZJ787400 CJF787398:CJF787400 CTB787398:CTB787400 DCX787398:DCX787400 DMT787398:DMT787400 DWP787398:DWP787400 EGL787398:EGL787400 EQH787398:EQH787400 FAD787398:FAD787400 FJZ787398:FJZ787400 FTV787398:FTV787400 GDR787398:GDR787400 GNN787398:GNN787400 GXJ787398:GXJ787400 HHF787398:HHF787400 HRB787398:HRB787400 IAX787398:IAX787400 IKT787398:IKT787400 IUP787398:IUP787400 JEL787398:JEL787400 JOH787398:JOH787400 JYD787398:JYD787400 KHZ787398:KHZ787400 KRV787398:KRV787400 LBR787398:LBR787400 LLN787398:LLN787400 LVJ787398:LVJ787400 MFF787398:MFF787400 MPB787398:MPB787400 MYX787398:MYX787400 NIT787398:NIT787400 NSP787398:NSP787400 OCL787398:OCL787400 OMH787398:OMH787400 OWD787398:OWD787400 PFZ787398:PFZ787400 PPV787398:PPV787400 PZR787398:PZR787400 QJN787398:QJN787400 QTJ787398:QTJ787400 RDF787398:RDF787400 RNB787398:RNB787400 RWX787398:RWX787400 SGT787398:SGT787400 SQP787398:SQP787400 TAL787398:TAL787400 TKH787398:TKH787400 TUD787398:TUD787400 UDZ787398:UDZ787400 UNV787398:UNV787400 UXR787398:UXR787400 VHN787398:VHN787400 VRJ787398:VRJ787400 WBF787398:WBF787400 WLB787398:WLB787400 WUX787398:WUX787400 E852934:E852936 IL852934:IL852936 SH852934:SH852936 ACD852934:ACD852936 ALZ852934:ALZ852936 AVV852934:AVV852936 BFR852934:BFR852936 BPN852934:BPN852936 BZJ852934:BZJ852936 CJF852934:CJF852936 CTB852934:CTB852936 DCX852934:DCX852936 DMT852934:DMT852936 DWP852934:DWP852936 EGL852934:EGL852936 EQH852934:EQH852936 FAD852934:FAD852936 FJZ852934:FJZ852936 FTV852934:FTV852936 GDR852934:GDR852936 GNN852934:GNN852936 GXJ852934:GXJ852936 HHF852934:HHF852936 HRB852934:HRB852936 IAX852934:IAX852936 IKT852934:IKT852936 IUP852934:IUP852936 JEL852934:JEL852936 JOH852934:JOH852936 JYD852934:JYD852936 KHZ852934:KHZ852936 KRV852934:KRV852936 LBR852934:LBR852936 LLN852934:LLN852936 LVJ852934:LVJ852936 MFF852934:MFF852936 MPB852934:MPB852936 MYX852934:MYX852936 NIT852934:NIT852936 NSP852934:NSP852936 OCL852934:OCL852936 OMH852934:OMH852936 OWD852934:OWD852936 PFZ852934:PFZ852936 PPV852934:PPV852936 PZR852934:PZR852936 QJN852934:QJN852936 QTJ852934:QTJ852936 RDF852934:RDF852936 RNB852934:RNB852936 RWX852934:RWX852936 SGT852934:SGT852936 SQP852934:SQP852936 TAL852934:TAL852936 TKH852934:TKH852936 TUD852934:TUD852936 UDZ852934:UDZ852936 UNV852934:UNV852936 UXR852934:UXR852936 VHN852934:VHN852936 VRJ852934:VRJ852936 WBF852934:WBF852936 WLB852934:WLB852936 WUX852934:WUX852936 E918470:E918472 IL918470:IL918472 SH918470:SH918472 ACD918470:ACD918472 ALZ918470:ALZ918472 AVV918470:AVV918472 BFR918470:BFR918472 BPN918470:BPN918472 BZJ918470:BZJ918472 CJF918470:CJF918472 CTB918470:CTB918472 DCX918470:DCX918472 DMT918470:DMT918472 DWP918470:DWP918472 EGL918470:EGL918472 EQH918470:EQH918472 FAD918470:FAD918472 FJZ918470:FJZ918472 FTV918470:FTV918472 GDR918470:GDR918472 GNN918470:GNN918472 GXJ918470:GXJ918472 HHF918470:HHF918472 HRB918470:HRB918472 IAX918470:IAX918472 IKT918470:IKT918472 IUP918470:IUP918472 JEL918470:JEL918472 JOH918470:JOH918472 JYD918470:JYD918472 KHZ918470:KHZ918472 KRV918470:KRV918472 LBR918470:LBR918472 LLN918470:LLN918472 LVJ918470:LVJ918472 MFF918470:MFF918472 MPB918470:MPB918472 MYX918470:MYX918472 NIT918470:NIT918472 NSP918470:NSP918472 OCL918470:OCL918472 OMH918470:OMH918472 OWD918470:OWD918472 PFZ918470:PFZ918472 PPV918470:PPV918472 PZR918470:PZR918472 QJN918470:QJN918472 QTJ918470:QTJ918472 RDF918470:RDF918472 RNB918470:RNB918472 RWX918470:RWX918472 SGT918470:SGT918472 SQP918470:SQP918472 TAL918470:TAL918472 TKH918470:TKH918472 TUD918470:TUD918472 UDZ918470:UDZ918472 UNV918470:UNV918472 UXR918470:UXR918472 VHN918470:VHN918472 VRJ918470:VRJ918472 WBF918470:WBF918472 WLB918470:WLB918472 WUX918470:WUX918472 E984006:E984008 IL984006:IL984008 SH984006:SH984008 ACD984006:ACD984008 ALZ984006:ALZ984008 AVV984006:AVV984008 BFR984006:BFR984008 BPN984006:BPN984008 BZJ984006:BZJ984008 CJF984006:CJF984008 CTB984006:CTB984008 DCX984006:DCX984008 DMT984006:DMT984008 DWP984006:DWP984008 EGL984006:EGL984008 EQH984006:EQH984008 FAD984006:FAD984008 FJZ984006:FJZ984008 FTV984006:FTV984008 GDR984006:GDR984008 GNN984006:GNN984008 GXJ984006:GXJ984008 HHF984006:HHF984008 HRB984006:HRB984008 IAX984006:IAX984008 IKT984006:IKT984008 IUP984006:IUP984008 JEL984006:JEL984008 JOH984006:JOH984008 JYD984006:JYD984008 KHZ984006:KHZ984008 KRV984006:KRV984008 LBR984006:LBR984008 LLN984006:LLN984008 LVJ984006:LVJ984008 MFF984006:MFF984008 MPB984006:MPB984008 MYX984006:MYX984008 NIT984006:NIT984008 NSP984006:NSP984008 OCL984006:OCL984008 OMH984006:OMH984008 OWD984006:OWD984008 PFZ984006:PFZ984008 PPV984006:PPV984008 PZR984006:PZR984008 QJN984006:QJN984008 QTJ984006:QTJ984008 RDF984006:RDF984008 RNB984006:RNB984008 RWX984006:RWX984008 SGT984006:SGT984008 SQP984006:SQP984008 TAL984006:TAL984008 TKH984006:TKH984008 TUD984006:TUD984008 UDZ984006:UDZ984008 UNV984006:UNV984008 UXR984006:UXR984008 VHN984006:VHN984008 VRJ984006:VRJ984008 WBF984006:WBF984008 WLB984006:WLB984008" xr:uid="{AC830197-5AD7-4BF0-BA5D-97D6EDE6D250}">
      <formula1>M_Usage</formula1>
    </dataValidation>
    <dataValidation type="list" allowBlank="1" showInputMessage="1" showErrorMessage="1" sqref="IM66556:JD66566 SI66556:SZ66566 ACE66556:ACV66566 AMA66556:AMR66566 AVW66556:AWN66566 BFS66556:BGJ66566 BPO66556:BQF66566 BZK66556:CAB66566 CJG66556:CJX66566 CTC66556:CTT66566 DCY66556:DDP66566 DMU66556:DNL66566 DWQ66556:DXH66566 EGM66556:EHD66566 EQI66556:EQZ66566 FAE66556:FAV66566 FKA66556:FKR66566 FTW66556:FUN66566 GDS66556:GEJ66566 GNO66556:GOF66566 GXK66556:GYB66566 HHG66556:HHX66566 HRC66556:HRT66566 IAY66556:IBP66566 IKU66556:ILL66566 IUQ66556:IVH66566 JEM66556:JFD66566 JOI66556:JOZ66566 JYE66556:JYV66566 KIA66556:KIR66566 KRW66556:KSN66566 LBS66556:LCJ66566 LLO66556:LMF66566 LVK66556:LWB66566 MFG66556:MFX66566 MPC66556:MPT66566 MYY66556:MZP66566 NIU66556:NJL66566 NSQ66556:NTH66566 OCM66556:ODD66566 OMI66556:OMZ66566 OWE66556:OWV66566 PGA66556:PGR66566 PPW66556:PQN66566 PZS66556:QAJ66566 QJO66556:QKF66566 QTK66556:QUB66566 RDG66556:RDX66566 RNC66556:RNT66566 RWY66556:RXP66566 SGU66556:SHL66566 SQQ66556:SRH66566 TAM66556:TBD66566 TKI66556:TKZ66566 TUE66556:TUV66566 UEA66556:UER66566 UNW66556:UON66566 UXS66556:UYJ66566 VHO66556:VIF66566 VRK66556:VSB66566 WBG66556:WBX66566 WLC66556:WLT66566 WUY66556:WVP66566 IM132092:JD132102 SI132092:SZ132102 ACE132092:ACV132102 AMA132092:AMR132102 AVW132092:AWN132102 BFS132092:BGJ132102 BPO132092:BQF132102 BZK132092:CAB132102 CJG132092:CJX132102 CTC132092:CTT132102 DCY132092:DDP132102 DMU132092:DNL132102 DWQ132092:DXH132102 EGM132092:EHD132102 EQI132092:EQZ132102 FAE132092:FAV132102 FKA132092:FKR132102 FTW132092:FUN132102 GDS132092:GEJ132102 GNO132092:GOF132102 GXK132092:GYB132102 HHG132092:HHX132102 HRC132092:HRT132102 IAY132092:IBP132102 IKU132092:ILL132102 IUQ132092:IVH132102 JEM132092:JFD132102 JOI132092:JOZ132102 JYE132092:JYV132102 KIA132092:KIR132102 KRW132092:KSN132102 LBS132092:LCJ132102 LLO132092:LMF132102 LVK132092:LWB132102 MFG132092:MFX132102 MPC132092:MPT132102 MYY132092:MZP132102 NIU132092:NJL132102 NSQ132092:NTH132102 OCM132092:ODD132102 OMI132092:OMZ132102 OWE132092:OWV132102 PGA132092:PGR132102 PPW132092:PQN132102 PZS132092:QAJ132102 QJO132092:QKF132102 QTK132092:QUB132102 RDG132092:RDX132102 RNC132092:RNT132102 RWY132092:RXP132102 SGU132092:SHL132102 SQQ132092:SRH132102 TAM132092:TBD132102 TKI132092:TKZ132102 TUE132092:TUV132102 UEA132092:UER132102 UNW132092:UON132102 UXS132092:UYJ132102 VHO132092:VIF132102 VRK132092:VSB132102 WBG132092:WBX132102 WLC132092:WLT132102 WUY132092:WVP132102 IM197628:JD197638 SI197628:SZ197638 ACE197628:ACV197638 AMA197628:AMR197638 AVW197628:AWN197638 BFS197628:BGJ197638 BPO197628:BQF197638 BZK197628:CAB197638 CJG197628:CJX197638 CTC197628:CTT197638 DCY197628:DDP197638 DMU197628:DNL197638 DWQ197628:DXH197638 EGM197628:EHD197638 EQI197628:EQZ197638 FAE197628:FAV197638 FKA197628:FKR197638 FTW197628:FUN197638 GDS197628:GEJ197638 GNO197628:GOF197638 GXK197628:GYB197638 HHG197628:HHX197638 HRC197628:HRT197638 IAY197628:IBP197638 IKU197628:ILL197638 IUQ197628:IVH197638 JEM197628:JFD197638 JOI197628:JOZ197638 JYE197628:JYV197638 KIA197628:KIR197638 KRW197628:KSN197638 LBS197628:LCJ197638 LLO197628:LMF197638 LVK197628:LWB197638 MFG197628:MFX197638 MPC197628:MPT197638 MYY197628:MZP197638 NIU197628:NJL197638 NSQ197628:NTH197638 OCM197628:ODD197638 OMI197628:OMZ197638 OWE197628:OWV197638 PGA197628:PGR197638 PPW197628:PQN197638 PZS197628:QAJ197638 QJO197628:QKF197638 QTK197628:QUB197638 RDG197628:RDX197638 RNC197628:RNT197638 RWY197628:RXP197638 SGU197628:SHL197638 SQQ197628:SRH197638 TAM197628:TBD197638 TKI197628:TKZ197638 TUE197628:TUV197638 UEA197628:UER197638 UNW197628:UON197638 UXS197628:UYJ197638 VHO197628:VIF197638 VRK197628:VSB197638 WBG197628:WBX197638 WLC197628:WLT197638 WUY197628:WVP197638 IM263164:JD263174 SI263164:SZ263174 ACE263164:ACV263174 AMA263164:AMR263174 AVW263164:AWN263174 BFS263164:BGJ263174 BPO263164:BQF263174 BZK263164:CAB263174 CJG263164:CJX263174 CTC263164:CTT263174 DCY263164:DDP263174 DMU263164:DNL263174 DWQ263164:DXH263174 EGM263164:EHD263174 EQI263164:EQZ263174 FAE263164:FAV263174 FKA263164:FKR263174 FTW263164:FUN263174 GDS263164:GEJ263174 GNO263164:GOF263174 GXK263164:GYB263174 HHG263164:HHX263174 HRC263164:HRT263174 IAY263164:IBP263174 IKU263164:ILL263174 IUQ263164:IVH263174 JEM263164:JFD263174 JOI263164:JOZ263174 JYE263164:JYV263174 KIA263164:KIR263174 KRW263164:KSN263174 LBS263164:LCJ263174 LLO263164:LMF263174 LVK263164:LWB263174 MFG263164:MFX263174 MPC263164:MPT263174 MYY263164:MZP263174 NIU263164:NJL263174 NSQ263164:NTH263174 OCM263164:ODD263174 OMI263164:OMZ263174 OWE263164:OWV263174 PGA263164:PGR263174 PPW263164:PQN263174 PZS263164:QAJ263174 QJO263164:QKF263174 QTK263164:QUB263174 RDG263164:RDX263174 RNC263164:RNT263174 RWY263164:RXP263174 SGU263164:SHL263174 SQQ263164:SRH263174 TAM263164:TBD263174 TKI263164:TKZ263174 TUE263164:TUV263174 UEA263164:UER263174 UNW263164:UON263174 UXS263164:UYJ263174 VHO263164:VIF263174 VRK263164:VSB263174 WBG263164:WBX263174 WLC263164:WLT263174 WUY263164:WVP263174 IM328700:JD328710 SI328700:SZ328710 ACE328700:ACV328710 AMA328700:AMR328710 AVW328700:AWN328710 BFS328700:BGJ328710 BPO328700:BQF328710 BZK328700:CAB328710 CJG328700:CJX328710 CTC328700:CTT328710 DCY328700:DDP328710 DMU328700:DNL328710 DWQ328700:DXH328710 EGM328700:EHD328710 EQI328700:EQZ328710 FAE328700:FAV328710 FKA328700:FKR328710 FTW328700:FUN328710 GDS328700:GEJ328710 GNO328700:GOF328710 GXK328700:GYB328710 HHG328700:HHX328710 HRC328700:HRT328710 IAY328700:IBP328710 IKU328700:ILL328710 IUQ328700:IVH328710 JEM328700:JFD328710 JOI328700:JOZ328710 JYE328700:JYV328710 KIA328700:KIR328710 KRW328700:KSN328710 LBS328700:LCJ328710 LLO328700:LMF328710 LVK328700:LWB328710 MFG328700:MFX328710 MPC328700:MPT328710 MYY328700:MZP328710 NIU328700:NJL328710 NSQ328700:NTH328710 OCM328700:ODD328710 OMI328700:OMZ328710 OWE328700:OWV328710 PGA328700:PGR328710 PPW328700:PQN328710 PZS328700:QAJ328710 QJO328700:QKF328710 QTK328700:QUB328710 RDG328700:RDX328710 RNC328700:RNT328710 RWY328700:RXP328710 SGU328700:SHL328710 SQQ328700:SRH328710 TAM328700:TBD328710 TKI328700:TKZ328710 TUE328700:TUV328710 UEA328700:UER328710 UNW328700:UON328710 UXS328700:UYJ328710 VHO328700:VIF328710 VRK328700:VSB328710 WBG328700:WBX328710 WLC328700:WLT328710 WUY328700:WVP328710 IM394236:JD394246 SI394236:SZ394246 ACE394236:ACV394246 AMA394236:AMR394246 AVW394236:AWN394246 BFS394236:BGJ394246 BPO394236:BQF394246 BZK394236:CAB394246 CJG394236:CJX394246 CTC394236:CTT394246 DCY394236:DDP394246 DMU394236:DNL394246 DWQ394236:DXH394246 EGM394236:EHD394246 EQI394236:EQZ394246 FAE394236:FAV394246 FKA394236:FKR394246 FTW394236:FUN394246 GDS394236:GEJ394246 GNO394236:GOF394246 GXK394236:GYB394246 HHG394236:HHX394246 HRC394236:HRT394246 IAY394236:IBP394246 IKU394236:ILL394246 IUQ394236:IVH394246 JEM394236:JFD394246 JOI394236:JOZ394246 JYE394236:JYV394246 KIA394236:KIR394246 KRW394236:KSN394246 LBS394236:LCJ394246 LLO394236:LMF394246 LVK394236:LWB394246 MFG394236:MFX394246 MPC394236:MPT394246 MYY394236:MZP394246 NIU394236:NJL394246 NSQ394236:NTH394246 OCM394236:ODD394246 OMI394236:OMZ394246 OWE394236:OWV394246 PGA394236:PGR394246 PPW394236:PQN394246 PZS394236:QAJ394246 QJO394236:QKF394246 QTK394236:QUB394246 RDG394236:RDX394246 RNC394236:RNT394246 RWY394236:RXP394246 SGU394236:SHL394246 SQQ394236:SRH394246 TAM394236:TBD394246 TKI394236:TKZ394246 TUE394236:TUV394246 UEA394236:UER394246 UNW394236:UON394246 UXS394236:UYJ394246 VHO394236:VIF394246 VRK394236:VSB394246 WBG394236:WBX394246 WLC394236:WLT394246 WUY394236:WVP394246 IM459772:JD459782 SI459772:SZ459782 ACE459772:ACV459782 AMA459772:AMR459782 AVW459772:AWN459782 BFS459772:BGJ459782 BPO459772:BQF459782 BZK459772:CAB459782 CJG459772:CJX459782 CTC459772:CTT459782 DCY459772:DDP459782 DMU459772:DNL459782 DWQ459772:DXH459782 EGM459772:EHD459782 EQI459772:EQZ459782 FAE459772:FAV459782 FKA459772:FKR459782 FTW459772:FUN459782 GDS459772:GEJ459782 GNO459772:GOF459782 GXK459772:GYB459782 HHG459772:HHX459782 HRC459772:HRT459782 IAY459772:IBP459782 IKU459772:ILL459782 IUQ459772:IVH459782 JEM459772:JFD459782 JOI459772:JOZ459782 JYE459772:JYV459782 KIA459772:KIR459782 KRW459772:KSN459782 LBS459772:LCJ459782 LLO459772:LMF459782 LVK459772:LWB459782 MFG459772:MFX459782 MPC459772:MPT459782 MYY459772:MZP459782 NIU459772:NJL459782 NSQ459772:NTH459782 OCM459772:ODD459782 OMI459772:OMZ459782 OWE459772:OWV459782 PGA459772:PGR459782 PPW459772:PQN459782 PZS459772:QAJ459782 QJO459772:QKF459782 QTK459772:QUB459782 RDG459772:RDX459782 RNC459772:RNT459782 RWY459772:RXP459782 SGU459772:SHL459782 SQQ459772:SRH459782 TAM459772:TBD459782 TKI459772:TKZ459782 TUE459772:TUV459782 UEA459772:UER459782 UNW459772:UON459782 UXS459772:UYJ459782 VHO459772:VIF459782 VRK459772:VSB459782 WBG459772:WBX459782 WLC459772:WLT459782 WUY459772:WVP459782 IM525308:JD525318 SI525308:SZ525318 ACE525308:ACV525318 AMA525308:AMR525318 AVW525308:AWN525318 BFS525308:BGJ525318 BPO525308:BQF525318 BZK525308:CAB525318 CJG525308:CJX525318 CTC525308:CTT525318 DCY525308:DDP525318 DMU525308:DNL525318 DWQ525308:DXH525318 EGM525308:EHD525318 EQI525308:EQZ525318 FAE525308:FAV525318 FKA525308:FKR525318 FTW525308:FUN525318 GDS525308:GEJ525318 GNO525308:GOF525318 GXK525308:GYB525318 HHG525308:HHX525318 HRC525308:HRT525318 IAY525308:IBP525318 IKU525308:ILL525318 IUQ525308:IVH525318 JEM525308:JFD525318 JOI525308:JOZ525318 JYE525308:JYV525318 KIA525308:KIR525318 KRW525308:KSN525318 LBS525308:LCJ525318 LLO525308:LMF525318 LVK525308:LWB525318 MFG525308:MFX525318 MPC525308:MPT525318 MYY525308:MZP525318 NIU525308:NJL525318 NSQ525308:NTH525318 OCM525308:ODD525318 OMI525308:OMZ525318 OWE525308:OWV525318 PGA525308:PGR525318 PPW525308:PQN525318 PZS525308:QAJ525318 QJO525308:QKF525318 QTK525308:QUB525318 RDG525308:RDX525318 RNC525308:RNT525318 RWY525308:RXP525318 SGU525308:SHL525318 SQQ525308:SRH525318 TAM525308:TBD525318 TKI525308:TKZ525318 TUE525308:TUV525318 UEA525308:UER525318 UNW525308:UON525318 UXS525308:UYJ525318 VHO525308:VIF525318 VRK525308:VSB525318 WBG525308:WBX525318 WLC525308:WLT525318 WUY525308:WVP525318 IM590844:JD590854 SI590844:SZ590854 ACE590844:ACV590854 AMA590844:AMR590854 AVW590844:AWN590854 BFS590844:BGJ590854 BPO590844:BQF590854 BZK590844:CAB590854 CJG590844:CJX590854 CTC590844:CTT590854 DCY590844:DDP590854 DMU590844:DNL590854 DWQ590844:DXH590854 EGM590844:EHD590854 EQI590844:EQZ590854 FAE590844:FAV590854 FKA590844:FKR590854 FTW590844:FUN590854 GDS590844:GEJ590854 GNO590844:GOF590854 GXK590844:GYB590854 HHG590844:HHX590854 HRC590844:HRT590854 IAY590844:IBP590854 IKU590844:ILL590854 IUQ590844:IVH590854 JEM590844:JFD590854 JOI590844:JOZ590854 JYE590844:JYV590854 KIA590844:KIR590854 KRW590844:KSN590854 LBS590844:LCJ590854 LLO590844:LMF590854 LVK590844:LWB590854 MFG590844:MFX590854 MPC590844:MPT590854 MYY590844:MZP590854 NIU590844:NJL590854 NSQ590844:NTH590854 OCM590844:ODD590854 OMI590844:OMZ590854 OWE590844:OWV590854 PGA590844:PGR590854 PPW590844:PQN590854 PZS590844:QAJ590854 QJO590844:QKF590854 QTK590844:QUB590854 RDG590844:RDX590854 RNC590844:RNT590854 RWY590844:RXP590854 SGU590844:SHL590854 SQQ590844:SRH590854 TAM590844:TBD590854 TKI590844:TKZ590854 TUE590844:TUV590854 UEA590844:UER590854 UNW590844:UON590854 UXS590844:UYJ590854 VHO590844:VIF590854 VRK590844:VSB590854 WBG590844:WBX590854 WLC590844:WLT590854 WUY590844:WVP590854 IM656380:JD656390 SI656380:SZ656390 ACE656380:ACV656390 AMA656380:AMR656390 AVW656380:AWN656390 BFS656380:BGJ656390 BPO656380:BQF656390 BZK656380:CAB656390 CJG656380:CJX656390 CTC656380:CTT656390 DCY656380:DDP656390 DMU656380:DNL656390 DWQ656380:DXH656390 EGM656380:EHD656390 EQI656380:EQZ656390 FAE656380:FAV656390 FKA656380:FKR656390 FTW656380:FUN656390 GDS656380:GEJ656390 GNO656380:GOF656390 GXK656380:GYB656390 HHG656380:HHX656390 HRC656380:HRT656390 IAY656380:IBP656390 IKU656380:ILL656390 IUQ656380:IVH656390 JEM656380:JFD656390 JOI656380:JOZ656390 JYE656380:JYV656390 KIA656380:KIR656390 KRW656380:KSN656390 LBS656380:LCJ656390 LLO656380:LMF656390 LVK656380:LWB656390 MFG656380:MFX656390 MPC656380:MPT656390 MYY656380:MZP656390 NIU656380:NJL656390 NSQ656380:NTH656390 OCM656380:ODD656390 OMI656380:OMZ656390 OWE656380:OWV656390 PGA656380:PGR656390 PPW656380:PQN656390 PZS656380:QAJ656390 QJO656380:QKF656390 QTK656380:QUB656390 RDG656380:RDX656390 RNC656380:RNT656390 RWY656380:RXP656390 SGU656380:SHL656390 SQQ656380:SRH656390 TAM656380:TBD656390 TKI656380:TKZ656390 TUE656380:TUV656390 UEA656380:UER656390 UNW656380:UON656390 UXS656380:UYJ656390 VHO656380:VIF656390 VRK656380:VSB656390 WBG656380:WBX656390 WLC656380:WLT656390 WUY656380:WVP656390 IM721916:JD721926 SI721916:SZ721926 ACE721916:ACV721926 AMA721916:AMR721926 AVW721916:AWN721926 BFS721916:BGJ721926 BPO721916:BQF721926 BZK721916:CAB721926 CJG721916:CJX721926 CTC721916:CTT721926 DCY721916:DDP721926 DMU721916:DNL721926 DWQ721916:DXH721926 EGM721916:EHD721926 EQI721916:EQZ721926 FAE721916:FAV721926 FKA721916:FKR721926 FTW721916:FUN721926 GDS721916:GEJ721926 GNO721916:GOF721926 GXK721916:GYB721926 HHG721916:HHX721926 HRC721916:HRT721926 IAY721916:IBP721926 IKU721916:ILL721926 IUQ721916:IVH721926 JEM721916:JFD721926 JOI721916:JOZ721926 JYE721916:JYV721926 KIA721916:KIR721926 KRW721916:KSN721926 LBS721916:LCJ721926 LLO721916:LMF721926 LVK721916:LWB721926 MFG721916:MFX721926 MPC721916:MPT721926 MYY721916:MZP721926 NIU721916:NJL721926 NSQ721916:NTH721926 OCM721916:ODD721926 OMI721916:OMZ721926 OWE721916:OWV721926 PGA721916:PGR721926 PPW721916:PQN721926 PZS721916:QAJ721926 QJO721916:QKF721926 QTK721916:QUB721926 RDG721916:RDX721926 RNC721916:RNT721926 RWY721916:RXP721926 SGU721916:SHL721926 SQQ721916:SRH721926 TAM721916:TBD721926 TKI721916:TKZ721926 TUE721916:TUV721926 UEA721916:UER721926 UNW721916:UON721926 UXS721916:UYJ721926 VHO721916:VIF721926 VRK721916:VSB721926 WBG721916:WBX721926 WLC721916:WLT721926 WUY721916:WVP721926 IM787452:JD787462 SI787452:SZ787462 ACE787452:ACV787462 AMA787452:AMR787462 AVW787452:AWN787462 BFS787452:BGJ787462 BPO787452:BQF787462 BZK787452:CAB787462 CJG787452:CJX787462 CTC787452:CTT787462 DCY787452:DDP787462 DMU787452:DNL787462 DWQ787452:DXH787462 EGM787452:EHD787462 EQI787452:EQZ787462 FAE787452:FAV787462 FKA787452:FKR787462 FTW787452:FUN787462 GDS787452:GEJ787462 GNO787452:GOF787462 GXK787452:GYB787462 HHG787452:HHX787462 HRC787452:HRT787462 IAY787452:IBP787462 IKU787452:ILL787462 IUQ787452:IVH787462 JEM787452:JFD787462 JOI787452:JOZ787462 JYE787452:JYV787462 KIA787452:KIR787462 KRW787452:KSN787462 LBS787452:LCJ787462 LLO787452:LMF787462 LVK787452:LWB787462 MFG787452:MFX787462 MPC787452:MPT787462 MYY787452:MZP787462 NIU787452:NJL787462 NSQ787452:NTH787462 OCM787452:ODD787462 OMI787452:OMZ787462 OWE787452:OWV787462 PGA787452:PGR787462 PPW787452:PQN787462 PZS787452:QAJ787462 QJO787452:QKF787462 QTK787452:QUB787462 RDG787452:RDX787462 RNC787452:RNT787462 RWY787452:RXP787462 SGU787452:SHL787462 SQQ787452:SRH787462 TAM787452:TBD787462 TKI787452:TKZ787462 TUE787452:TUV787462 UEA787452:UER787462 UNW787452:UON787462 UXS787452:UYJ787462 VHO787452:VIF787462 VRK787452:VSB787462 WBG787452:WBX787462 WLC787452:WLT787462 WUY787452:WVP787462 IM852988:JD852998 SI852988:SZ852998 ACE852988:ACV852998 AMA852988:AMR852998 AVW852988:AWN852998 BFS852988:BGJ852998 BPO852988:BQF852998 BZK852988:CAB852998 CJG852988:CJX852998 CTC852988:CTT852998 DCY852988:DDP852998 DMU852988:DNL852998 DWQ852988:DXH852998 EGM852988:EHD852998 EQI852988:EQZ852998 FAE852988:FAV852998 FKA852988:FKR852998 FTW852988:FUN852998 GDS852988:GEJ852998 GNO852988:GOF852998 GXK852988:GYB852998 HHG852988:HHX852998 HRC852988:HRT852998 IAY852988:IBP852998 IKU852988:ILL852998 IUQ852988:IVH852998 JEM852988:JFD852998 JOI852988:JOZ852998 JYE852988:JYV852998 KIA852988:KIR852998 KRW852988:KSN852998 LBS852988:LCJ852998 LLO852988:LMF852998 LVK852988:LWB852998 MFG852988:MFX852998 MPC852988:MPT852998 MYY852988:MZP852998 NIU852988:NJL852998 NSQ852988:NTH852998 OCM852988:ODD852998 OMI852988:OMZ852998 OWE852988:OWV852998 PGA852988:PGR852998 PPW852988:PQN852998 PZS852988:QAJ852998 QJO852988:QKF852998 QTK852988:QUB852998 RDG852988:RDX852998 RNC852988:RNT852998 RWY852988:RXP852998 SGU852988:SHL852998 SQQ852988:SRH852998 TAM852988:TBD852998 TKI852988:TKZ852998 TUE852988:TUV852998 UEA852988:UER852998 UNW852988:UON852998 UXS852988:UYJ852998 VHO852988:VIF852998 VRK852988:VSB852998 WBG852988:WBX852998 WLC852988:WLT852998 WUY852988:WVP852998 IM918524:JD918534 SI918524:SZ918534 ACE918524:ACV918534 AMA918524:AMR918534 AVW918524:AWN918534 BFS918524:BGJ918534 BPO918524:BQF918534 BZK918524:CAB918534 CJG918524:CJX918534 CTC918524:CTT918534 DCY918524:DDP918534 DMU918524:DNL918534 DWQ918524:DXH918534 EGM918524:EHD918534 EQI918524:EQZ918534 FAE918524:FAV918534 FKA918524:FKR918534 FTW918524:FUN918534 GDS918524:GEJ918534 GNO918524:GOF918534 GXK918524:GYB918534 HHG918524:HHX918534 HRC918524:HRT918534 IAY918524:IBP918534 IKU918524:ILL918534 IUQ918524:IVH918534 JEM918524:JFD918534 JOI918524:JOZ918534 JYE918524:JYV918534 KIA918524:KIR918534 KRW918524:KSN918534 LBS918524:LCJ918534 LLO918524:LMF918534 LVK918524:LWB918534 MFG918524:MFX918534 MPC918524:MPT918534 MYY918524:MZP918534 NIU918524:NJL918534 NSQ918524:NTH918534 OCM918524:ODD918534 OMI918524:OMZ918534 OWE918524:OWV918534 PGA918524:PGR918534 PPW918524:PQN918534 PZS918524:QAJ918534 QJO918524:QKF918534 QTK918524:QUB918534 RDG918524:RDX918534 RNC918524:RNT918534 RWY918524:RXP918534 SGU918524:SHL918534 SQQ918524:SRH918534 TAM918524:TBD918534 TKI918524:TKZ918534 TUE918524:TUV918534 UEA918524:UER918534 UNW918524:UON918534 UXS918524:UYJ918534 VHO918524:VIF918534 VRK918524:VSB918534 WBG918524:WBX918534 WLC918524:WLT918534 WUY918524:WVP918534 IM984060:JD984070 SI984060:SZ984070 ACE984060:ACV984070 AMA984060:AMR984070 AVW984060:AWN984070 BFS984060:BGJ984070 BPO984060:BQF984070 BZK984060:CAB984070 CJG984060:CJX984070 CTC984060:CTT984070 DCY984060:DDP984070 DMU984060:DNL984070 DWQ984060:DXH984070 EGM984060:EHD984070 EQI984060:EQZ984070 FAE984060:FAV984070 FKA984060:FKR984070 FTW984060:FUN984070 GDS984060:GEJ984070 GNO984060:GOF984070 GXK984060:GYB984070 HHG984060:HHX984070 HRC984060:HRT984070 IAY984060:IBP984070 IKU984060:ILL984070 IUQ984060:IVH984070 JEM984060:JFD984070 JOI984060:JOZ984070 JYE984060:JYV984070 KIA984060:KIR984070 KRW984060:KSN984070 LBS984060:LCJ984070 LLO984060:LMF984070 LVK984060:LWB984070 MFG984060:MFX984070 MPC984060:MPT984070 MYY984060:MZP984070 NIU984060:NJL984070 NSQ984060:NTH984070 OCM984060:ODD984070 OMI984060:OMZ984070 OWE984060:OWV984070 PGA984060:PGR984070 PPW984060:PQN984070 PZS984060:QAJ984070 QJO984060:QKF984070 QTK984060:QUB984070 RDG984060:RDX984070 RNC984060:RNT984070 RWY984060:RXP984070 SGU984060:SHL984070 SQQ984060:SRH984070 TAM984060:TBD984070 TKI984060:TKZ984070 TUE984060:TUV984070 UEA984060:UER984070 UNW984060:UON984070 UXS984060:UYJ984070 VHO984060:VIF984070 VRK984060:VSB984070 WBG984060:WBX984070 WLC984060:WLT984070 WUY984060:WVP984070 IM66541:JD66546 SI66541:SZ66546 ACE66541:ACV66546 AMA66541:AMR66546 AVW66541:AWN66546 BFS66541:BGJ66546 BPO66541:BQF66546 BZK66541:CAB66546 CJG66541:CJX66546 CTC66541:CTT66546 DCY66541:DDP66546 DMU66541:DNL66546 DWQ66541:DXH66546 EGM66541:EHD66546 EQI66541:EQZ66546 FAE66541:FAV66546 FKA66541:FKR66546 FTW66541:FUN66546 GDS66541:GEJ66546 GNO66541:GOF66546 GXK66541:GYB66546 HHG66541:HHX66546 HRC66541:HRT66546 IAY66541:IBP66546 IKU66541:ILL66546 IUQ66541:IVH66546 JEM66541:JFD66546 JOI66541:JOZ66546 JYE66541:JYV66546 KIA66541:KIR66546 KRW66541:KSN66546 LBS66541:LCJ66546 LLO66541:LMF66546 LVK66541:LWB66546 MFG66541:MFX66546 MPC66541:MPT66546 MYY66541:MZP66546 NIU66541:NJL66546 NSQ66541:NTH66546 OCM66541:ODD66546 OMI66541:OMZ66546 OWE66541:OWV66546 PGA66541:PGR66546 PPW66541:PQN66546 PZS66541:QAJ66546 QJO66541:QKF66546 QTK66541:QUB66546 RDG66541:RDX66546 RNC66541:RNT66546 RWY66541:RXP66546 SGU66541:SHL66546 SQQ66541:SRH66546 TAM66541:TBD66546 TKI66541:TKZ66546 TUE66541:TUV66546 UEA66541:UER66546 UNW66541:UON66546 UXS66541:UYJ66546 VHO66541:VIF66546 VRK66541:VSB66546 WBG66541:WBX66546 WLC66541:WLT66546 WUY66541:WVP66546 IM132077:JD132082 SI132077:SZ132082 ACE132077:ACV132082 AMA132077:AMR132082 AVW132077:AWN132082 BFS132077:BGJ132082 BPO132077:BQF132082 BZK132077:CAB132082 CJG132077:CJX132082 CTC132077:CTT132082 DCY132077:DDP132082 DMU132077:DNL132082 DWQ132077:DXH132082 EGM132077:EHD132082 EQI132077:EQZ132082 FAE132077:FAV132082 FKA132077:FKR132082 FTW132077:FUN132082 GDS132077:GEJ132082 GNO132077:GOF132082 GXK132077:GYB132082 HHG132077:HHX132082 HRC132077:HRT132082 IAY132077:IBP132082 IKU132077:ILL132082 IUQ132077:IVH132082 JEM132077:JFD132082 JOI132077:JOZ132082 JYE132077:JYV132082 KIA132077:KIR132082 KRW132077:KSN132082 LBS132077:LCJ132082 LLO132077:LMF132082 LVK132077:LWB132082 MFG132077:MFX132082 MPC132077:MPT132082 MYY132077:MZP132082 NIU132077:NJL132082 NSQ132077:NTH132082 OCM132077:ODD132082 OMI132077:OMZ132082 OWE132077:OWV132082 PGA132077:PGR132082 PPW132077:PQN132082 PZS132077:QAJ132082 QJO132077:QKF132082 QTK132077:QUB132082 RDG132077:RDX132082 RNC132077:RNT132082 RWY132077:RXP132082 SGU132077:SHL132082 SQQ132077:SRH132082 TAM132077:TBD132082 TKI132077:TKZ132082 TUE132077:TUV132082 UEA132077:UER132082 UNW132077:UON132082 UXS132077:UYJ132082 VHO132077:VIF132082 VRK132077:VSB132082 WBG132077:WBX132082 WLC132077:WLT132082 WUY132077:WVP132082 IM197613:JD197618 SI197613:SZ197618 ACE197613:ACV197618 AMA197613:AMR197618 AVW197613:AWN197618 BFS197613:BGJ197618 BPO197613:BQF197618 BZK197613:CAB197618 CJG197613:CJX197618 CTC197613:CTT197618 DCY197613:DDP197618 DMU197613:DNL197618 DWQ197613:DXH197618 EGM197613:EHD197618 EQI197613:EQZ197618 FAE197613:FAV197618 FKA197613:FKR197618 FTW197613:FUN197618 GDS197613:GEJ197618 GNO197613:GOF197618 GXK197613:GYB197618 HHG197613:HHX197618 HRC197613:HRT197618 IAY197613:IBP197618 IKU197613:ILL197618 IUQ197613:IVH197618 JEM197613:JFD197618 JOI197613:JOZ197618 JYE197613:JYV197618 KIA197613:KIR197618 KRW197613:KSN197618 LBS197613:LCJ197618 LLO197613:LMF197618 LVK197613:LWB197618 MFG197613:MFX197618 MPC197613:MPT197618 MYY197613:MZP197618 NIU197613:NJL197618 NSQ197613:NTH197618 OCM197613:ODD197618 OMI197613:OMZ197618 OWE197613:OWV197618 PGA197613:PGR197618 PPW197613:PQN197618 PZS197613:QAJ197618 QJO197613:QKF197618 QTK197613:QUB197618 RDG197613:RDX197618 RNC197613:RNT197618 RWY197613:RXP197618 SGU197613:SHL197618 SQQ197613:SRH197618 TAM197613:TBD197618 TKI197613:TKZ197618 TUE197613:TUV197618 UEA197613:UER197618 UNW197613:UON197618 UXS197613:UYJ197618 VHO197613:VIF197618 VRK197613:VSB197618 WBG197613:WBX197618 WLC197613:WLT197618 WUY197613:WVP197618 IM263149:JD263154 SI263149:SZ263154 ACE263149:ACV263154 AMA263149:AMR263154 AVW263149:AWN263154 BFS263149:BGJ263154 BPO263149:BQF263154 BZK263149:CAB263154 CJG263149:CJX263154 CTC263149:CTT263154 DCY263149:DDP263154 DMU263149:DNL263154 DWQ263149:DXH263154 EGM263149:EHD263154 EQI263149:EQZ263154 FAE263149:FAV263154 FKA263149:FKR263154 FTW263149:FUN263154 GDS263149:GEJ263154 GNO263149:GOF263154 GXK263149:GYB263154 HHG263149:HHX263154 HRC263149:HRT263154 IAY263149:IBP263154 IKU263149:ILL263154 IUQ263149:IVH263154 JEM263149:JFD263154 JOI263149:JOZ263154 JYE263149:JYV263154 KIA263149:KIR263154 KRW263149:KSN263154 LBS263149:LCJ263154 LLO263149:LMF263154 LVK263149:LWB263154 MFG263149:MFX263154 MPC263149:MPT263154 MYY263149:MZP263154 NIU263149:NJL263154 NSQ263149:NTH263154 OCM263149:ODD263154 OMI263149:OMZ263154 OWE263149:OWV263154 PGA263149:PGR263154 PPW263149:PQN263154 PZS263149:QAJ263154 QJO263149:QKF263154 QTK263149:QUB263154 RDG263149:RDX263154 RNC263149:RNT263154 RWY263149:RXP263154 SGU263149:SHL263154 SQQ263149:SRH263154 TAM263149:TBD263154 TKI263149:TKZ263154 TUE263149:TUV263154 UEA263149:UER263154 UNW263149:UON263154 UXS263149:UYJ263154 VHO263149:VIF263154 VRK263149:VSB263154 WBG263149:WBX263154 WLC263149:WLT263154 WUY263149:WVP263154 IM328685:JD328690 SI328685:SZ328690 ACE328685:ACV328690 AMA328685:AMR328690 AVW328685:AWN328690 BFS328685:BGJ328690 BPO328685:BQF328690 BZK328685:CAB328690 CJG328685:CJX328690 CTC328685:CTT328690 DCY328685:DDP328690 DMU328685:DNL328690 DWQ328685:DXH328690 EGM328685:EHD328690 EQI328685:EQZ328690 FAE328685:FAV328690 FKA328685:FKR328690 FTW328685:FUN328690 GDS328685:GEJ328690 GNO328685:GOF328690 GXK328685:GYB328690 HHG328685:HHX328690 HRC328685:HRT328690 IAY328685:IBP328690 IKU328685:ILL328690 IUQ328685:IVH328690 JEM328685:JFD328690 JOI328685:JOZ328690 JYE328685:JYV328690 KIA328685:KIR328690 KRW328685:KSN328690 LBS328685:LCJ328690 LLO328685:LMF328690 LVK328685:LWB328690 MFG328685:MFX328690 MPC328685:MPT328690 MYY328685:MZP328690 NIU328685:NJL328690 NSQ328685:NTH328690 OCM328685:ODD328690 OMI328685:OMZ328690 OWE328685:OWV328690 PGA328685:PGR328690 PPW328685:PQN328690 PZS328685:QAJ328690 QJO328685:QKF328690 QTK328685:QUB328690 RDG328685:RDX328690 RNC328685:RNT328690 RWY328685:RXP328690 SGU328685:SHL328690 SQQ328685:SRH328690 TAM328685:TBD328690 TKI328685:TKZ328690 TUE328685:TUV328690 UEA328685:UER328690 UNW328685:UON328690 UXS328685:UYJ328690 VHO328685:VIF328690 VRK328685:VSB328690 WBG328685:WBX328690 WLC328685:WLT328690 WUY328685:WVP328690 IM394221:JD394226 SI394221:SZ394226 ACE394221:ACV394226 AMA394221:AMR394226 AVW394221:AWN394226 BFS394221:BGJ394226 BPO394221:BQF394226 BZK394221:CAB394226 CJG394221:CJX394226 CTC394221:CTT394226 DCY394221:DDP394226 DMU394221:DNL394226 DWQ394221:DXH394226 EGM394221:EHD394226 EQI394221:EQZ394226 FAE394221:FAV394226 FKA394221:FKR394226 FTW394221:FUN394226 GDS394221:GEJ394226 GNO394221:GOF394226 GXK394221:GYB394226 HHG394221:HHX394226 HRC394221:HRT394226 IAY394221:IBP394226 IKU394221:ILL394226 IUQ394221:IVH394226 JEM394221:JFD394226 JOI394221:JOZ394226 JYE394221:JYV394226 KIA394221:KIR394226 KRW394221:KSN394226 LBS394221:LCJ394226 LLO394221:LMF394226 LVK394221:LWB394226 MFG394221:MFX394226 MPC394221:MPT394226 MYY394221:MZP394226 NIU394221:NJL394226 NSQ394221:NTH394226 OCM394221:ODD394226 OMI394221:OMZ394226 OWE394221:OWV394226 PGA394221:PGR394226 PPW394221:PQN394226 PZS394221:QAJ394226 QJO394221:QKF394226 QTK394221:QUB394226 RDG394221:RDX394226 RNC394221:RNT394226 RWY394221:RXP394226 SGU394221:SHL394226 SQQ394221:SRH394226 TAM394221:TBD394226 TKI394221:TKZ394226 TUE394221:TUV394226 UEA394221:UER394226 UNW394221:UON394226 UXS394221:UYJ394226 VHO394221:VIF394226 VRK394221:VSB394226 WBG394221:WBX394226 WLC394221:WLT394226 WUY394221:WVP394226 IM459757:JD459762 SI459757:SZ459762 ACE459757:ACV459762 AMA459757:AMR459762 AVW459757:AWN459762 BFS459757:BGJ459762 BPO459757:BQF459762 BZK459757:CAB459762 CJG459757:CJX459762 CTC459757:CTT459762 DCY459757:DDP459762 DMU459757:DNL459762 DWQ459757:DXH459762 EGM459757:EHD459762 EQI459757:EQZ459762 FAE459757:FAV459762 FKA459757:FKR459762 FTW459757:FUN459762 GDS459757:GEJ459762 GNO459757:GOF459762 GXK459757:GYB459762 HHG459757:HHX459762 HRC459757:HRT459762 IAY459757:IBP459762 IKU459757:ILL459762 IUQ459757:IVH459762 JEM459757:JFD459762 JOI459757:JOZ459762 JYE459757:JYV459762 KIA459757:KIR459762 KRW459757:KSN459762 LBS459757:LCJ459762 LLO459757:LMF459762 LVK459757:LWB459762 MFG459757:MFX459762 MPC459757:MPT459762 MYY459757:MZP459762 NIU459757:NJL459762 NSQ459757:NTH459762 OCM459757:ODD459762 OMI459757:OMZ459762 OWE459757:OWV459762 PGA459757:PGR459762 PPW459757:PQN459762 PZS459757:QAJ459762 QJO459757:QKF459762 QTK459757:QUB459762 RDG459757:RDX459762 RNC459757:RNT459762 RWY459757:RXP459762 SGU459757:SHL459762 SQQ459757:SRH459762 TAM459757:TBD459762 TKI459757:TKZ459762 TUE459757:TUV459762 UEA459757:UER459762 UNW459757:UON459762 UXS459757:UYJ459762 VHO459757:VIF459762 VRK459757:VSB459762 WBG459757:WBX459762 WLC459757:WLT459762 WUY459757:WVP459762 IM525293:JD525298 SI525293:SZ525298 ACE525293:ACV525298 AMA525293:AMR525298 AVW525293:AWN525298 BFS525293:BGJ525298 BPO525293:BQF525298 BZK525293:CAB525298 CJG525293:CJX525298 CTC525293:CTT525298 DCY525293:DDP525298 DMU525293:DNL525298 DWQ525293:DXH525298 EGM525293:EHD525298 EQI525293:EQZ525298 FAE525293:FAV525298 FKA525293:FKR525298 FTW525293:FUN525298 GDS525293:GEJ525298 GNO525293:GOF525298 GXK525293:GYB525298 HHG525293:HHX525298 HRC525293:HRT525298 IAY525293:IBP525298 IKU525293:ILL525298 IUQ525293:IVH525298 JEM525293:JFD525298 JOI525293:JOZ525298 JYE525293:JYV525298 KIA525293:KIR525298 KRW525293:KSN525298 LBS525293:LCJ525298 LLO525293:LMF525298 LVK525293:LWB525298 MFG525293:MFX525298 MPC525293:MPT525298 MYY525293:MZP525298 NIU525293:NJL525298 NSQ525293:NTH525298 OCM525293:ODD525298 OMI525293:OMZ525298 OWE525293:OWV525298 PGA525293:PGR525298 PPW525293:PQN525298 PZS525293:QAJ525298 QJO525293:QKF525298 QTK525293:QUB525298 RDG525293:RDX525298 RNC525293:RNT525298 RWY525293:RXP525298 SGU525293:SHL525298 SQQ525293:SRH525298 TAM525293:TBD525298 TKI525293:TKZ525298 TUE525293:TUV525298 UEA525293:UER525298 UNW525293:UON525298 UXS525293:UYJ525298 VHO525293:VIF525298 VRK525293:VSB525298 WBG525293:WBX525298 WLC525293:WLT525298 WUY525293:WVP525298 IM590829:JD590834 SI590829:SZ590834 ACE590829:ACV590834 AMA590829:AMR590834 AVW590829:AWN590834 BFS590829:BGJ590834 BPO590829:BQF590834 BZK590829:CAB590834 CJG590829:CJX590834 CTC590829:CTT590834 DCY590829:DDP590834 DMU590829:DNL590834 DWQ590829:DXH590834 EGM590829:EHD590834 EQI590829:EQZ590834 FAE590829:FAV590834 FKA590829:FKR590834 FTW590829:FUN590834 GDS590829:GEJ590834 GNO590829:GOF590834 GXK590829:GYB590834 HHG590829:HHX590834 HRC590829:HRT590834 IAY590829:IBP590834 IKU590829:ILL590834 IUQ590829:IVH590834 JEM590829:JFD590834 JOI590829:JOZ590834 JYE590829:JYV590834 KIA590829:KIR590834 KRW590829:KSN590834 LBS590829:LCJ590834 LLO590829:LMF590834 LVK590829:LWB590834 MFG590829:MFX590834 MPC590829:MPT590834 MYY590829:MZP590834 NIU590829:NJL590834 NSQ590829:NTH590834 OCM590829:ODD590834 OMI590829:OMZ590834 OWE590829:OWV590834 PGA590829:PGR590834 PPW590829:PQN590834 PZS590829:QAJ590834 QJO590829:QKF590834 QTK590829:QUB590834 RDG590829:RDX590834 RNC590829:RNT590834 RWY590829:RXP590834 SGU590829:SHL590834 SQQ590829:SRH590834 TAM590829:TBD590834 TKI590829:TKZ590834 TUE590829:TUV590834 UEA590829:UER590834 UNW590829:UON590834 UXS590829:UYJ590834 VHO590829:VIF590834 VRK590829:VSB590834 WBG590829:WBX590834 WLC590829:WLT590834 WUY590829:WVP590834 IM656365:JD656370 SI656365:SZ656370 ACE656365:ACV656370 AMA656365:AMR656370 AVW656365:AWN656370 BFS656365:BGJ656370 BPO656365:BQF656370 BZK656365:CAB656370 CJG656365:CJX656370 CTC656365:CTT656370 DCY656365:DDP656370 DMU656365:DNL656370 DWQ656365:DXH656370 EGM656365:EHD656370 EQI656365:EQZ656370 FAE656365:FAV656370 FKA656365:FKR656370 FTW656365:FUN656370 GDS656365:GEJ656370 GNO656365:GOF656370 GXK656365:GYB656370 HHG656365:HHX656370 HRC656365:HRT656370 IAY656365:IBP656370 IKU656365:ILL656370 IUQ656365:IVH656370 JEM656365:JFD656370 JOI656365:JOZ656370 JYE656365:JYV656370 KIA656365:KIR656370 KRW656365:KSN656370 LBS656365:LCJ656370 LLO656365:LMF656370 LVK656365:LWB656370 MFG656365:MFX656370 MPC656365:MPT656370 MYY656365:MZP656370 NIU656365:NJL656370 NSQ656365:NTH656370 OCM656365:ODD656370 OMI656365:OMZ656370 OWE656365:OWV656370 PGA656365:PGR656370 PPW656365:PQN656370 PZS656365:QAJ656370 QJO656365:QKF656370 QTK656365:QUB656370 RDG656365:RDX656370 RNC656365:RNT656370 RWY656365:RXP656370 SGU656365:SHL656370 SQQ656365:SRH656370 TAM656365:TBD656370 TKI656365:TKZ656370 TUE656365:TUV656370 UEA656365:UER656370 UNW656365:UON656370 UXS656365:UYJ656370 VHO656365:VIF656370 VRK656365:VSB656370 WBG656365:WBX656370 WLC656365:WLT656370 WUY656365:WVP656370 IM721901:JD721906 SI721901:SZ721906 ACE721901:ACV721906 AMA721901:AMR721906 AVW721901:AWN721906 BFS721901:BGJ721906 BPO721901:BQF721906 BZK721901:CAB721906 CJG721901:CJX721906 CTC721901:CTT721906 DCY721901:DDP721906 DMU721901:DNL721906 DWQ721901:DXH721906 EGM721901:EHD721906 EQI721901:EQZ721906 FAE721901:FAV721906 FKA721901:FKR721906 FTW721901:FUN721906 GDS721901:GEJ721906 GNO721901:GOF721906 GXK721901:GYB721906 HHG721901:HHX721906 HRC721901:HRT721906 IAY721901:IBP721906 IKU721901:ILL721906 IUQ721901:IVH721906 JEM721901:JFD721906 JOI721901:JOZ721906 JYE721901:JYV721906 KIA721901:KIR721906 KRW721901:KSN721906 LBS721901:LCJ721906 LLO721901:LMF721906 LVK721901:LWB721906 MFG721901:MFX721906 MPC721901:MPT721906 MYY721901:MZP721906 NIU721901:NJL721906 NSQ721901:NTH721906 OCM721901:ODD721906 OMI721901:OMZ721906 OWE721901:OWV721906 PGA721901:PGR721906 PPW721901:PQN721906 PZS721901:QAJ721906 QJO721901:QKF721906 QTK721901:QUB721906 RDG721901:RDX721906 RNC721901:RNT721906 RWY721901:RXP721906 SGU721901:SHL721906 SQQ721901:SRH721906 TAM721901:TBD721906 TKI721901:TKZ721906 TUE721901:TUV721906 UEA721901:UER721906 UNW721901:UON721906 UXS721901:UYJ721906 VHO721901:VIF721906 VRK721901:VSB721906 WBG721901:WBX721906 WLC721901:WLT721906 WUY721901:WVP721906 IM787437:JD787442 SI787437:SZ787442 ACE787437:ACV787442 AMA787437:AMR787442 AVW787437:AWN787442 BFS787437:BGJ787442 BPO787437:BQF787442 BZK787437:CAB787442 CJG787437:CJX787442 CTC787437:CTT787442 DCY787437:DDP787442 DMU787437:DNL787442 DWQ787437:DXH787442 EGM787437:EHD787442 EQI787437:EQZ787442 FAE787437:FAV787442 FKA787437:FKR787442 FTW787437:FUN787442 GDS787437:GEJ787442 GNO787437:GOF787442 GXK787437:GYB787442 HHG787437:HHX787442 HRC787437:HRT787442 IAY787437:IBP787442 IKU787437:ILL787442 IUQ787437:IVH787442 JEM787437:JFD787442 JOI787437:JOZ787442 JYE787437:JYV787442 KIA787437:KIR787442 KRW787437:KSN787442 LBS787437:LCJ787442 LLO787437:LMF787442 LVK787437:LWB787442 MFG787437:MFX787442 MPC787437:MPT787442 MYY787437:MZP787442 NIU787437:NJL787442 NSQ787437:NTH787442 OCM787437:ODD787442 OMI787437:OMZ787442 OWE787437:OWV787442 PGA787437:PGR787442 PPW787437:PQN787442 PZS787437:QAJ787442 QJO787437:QKF787442 QTK787437:QUB787442 RDG787437:RDX787442 RNC787437:RNT787442 RWY787437:RXP787442 SGU787437:SHL787442 SQQ787437:SRH787442 TAM787437:TBD787442 TKI787437:TKZ787442 TUE787437:TUV787442 UEA787437:UER787442 UNW787437:UON787442 UXS787437:UYJ787442 VHO787437:VIF787442 VRK787437:VSB787442 WBG787437:WBX787442 WLC787437:WLT787442 WUY787437:WVP787442 IM852973:JD852978 SI852973:SZ852978 ACE852973:ACV852978 AMA852973:AMR852978 AVW852973:AWN852978 BFS852973:BGJ852978 BPO852973:BQF852978 BZK852973:CAB852978 CJG852973:CJX852978 CTC852973:CTT852978 DCY852973:DDP852978 DMU852973:DNL852978 DWQ852973:DXH852978 EGM852973:EHD852978 EQI852973:EQZ852978 FAE852973:FAV852978 FKA852973:FKR852978 FTW852973:FUN852978 GDS852973:GEJ852978 GNO852973:GOF852978 GXK852973:GYB852978 HHG852973:HHX852978 HRC852973:HRT852978 IAY852973:IBP852978 IKU852973:ILL852978 IUQ852973:IVH852978 JEM852973:JFD852978 JOI852973:JOZ852978 JYE852973:JYV852978 KIA852973:KIR852978 KRW852973:KSN852978 LBS852973:LCJ852978 LLO852973:LMF852978 LVK852973:LWB852978 MFG852973:MFX852978 MPC852973:MPT852978 MYY852973:MZP852978 NIU852973:NJL852978 NSQ852973:NTH852978 OCM852973:ODD852978 OMI852973:OMZ852978 OWE852973:OWV852978 PGA852973:PGR852978 PPW852973:PQN852978 PZS852973:QAJ852978 QJO852973:QKF852978 QTK852973:QUB852978 RDG852973:RDX852978 RNC852973:RNT852978 RWY852973:RXP852978 SGU852973:SHL852978 SQQ852973:SRH852978 TAM852973:TBD852978 TKI852973:TKZ852978 TUE852973:TUV852978 UEA852973:UER852978 UNW852973:UON852978 UXS852973:UYJ852978 VHO852973:VIF852978 VRK852973:VSB852978 WBG852973:WBX852978 WLC852973:WLT852978 WUY852973:WVP852978 IM918509:JD918514 SI918509:SZ918514 ACE918509:ACV918514 AMA918509:AMR918514 AVW918509:AWN918514 BFS918509:BGJ918514 BPO918509:BQF918514 BZK918509:CAB918514 CJG918509:CJX918514 CTC918509:CTT918514 DCY918509:DDP918514 DMU918509:DNL918514 DWQ918509:DXH918514 EGM918509:EHD918514 EQI918509:EQZ918514 FAE918509:FAV918514 FKA918509:FKR918514 FTW918509:FUN918514 GDS918509:GEJ918514 GNO918509:GOF918514 GXK918509:GYB918514 HHG918509:HHX918514 HRC918509:HRT918514 IAY918509:IBP918514 IKU918509:ILL918514 IUQ918509:IVH918514 JEM918509:JFD918514 JOI918509:JOZ918514 JYE918509:JYV918514 KIA918509:KIR918514 KRW918509:KSN918514 LBS918509:LCJ918514 LLO918509:LMF918514 LVK918509:LWB918514 MFG918509:MFX918514 MPC918509:MPT918514 MYY918509:MZP918514 NIU918509:NJL918514 NSQ918509:NTH918514 OCM918509:ODD918514 OMI918509:OMZ918514 OWE918509:OWV918514 PGA918509:PGR918514 PPW918509:PQN918514 PZS918509:QAJ918514 QJO918509:QKF918514 QTK918509:QUB918514 RDG918509:RDX918514 RNC918509:RNT918514 RWY918509:RXP918514 SGU918509:SHL918514 SQQ918509:SRH918514 TAM918509:TBD918514 TKI918509:TKZ918514 TUE918509:TUV918514 UEA918509:UER918514 UNW918509:UON918514 UXS918509:UYJ918514 VHO918509:VIF918514 VRK918509:VSB918514 WBG918509:WBX918514 WLC918509:WLT918514 WUY918509:WVP918514 IM984045:JD984050 SI984045:SZ984050 ACE984045:ACV984050 AMA984045:AMR984050 AVW984045:AWN984050 BFS984045:BGJ984050 BPO984045:BQF984050 BZK984045:CAB984050 CJG984045:CJX984050 CTC984045:CTT984050 DCY984045:DDP984050 DMU984045:DNL984050 DWQ984045:DXH984050 EGM984045:EHD984050 EQI984045:EQZ984050 FAE984045:FAV984050 FKA984045:FKR984050 FTW984045:FUN984050 GDS984045:GEJ984050 GNO984045:GOF984050 GXK984045:GYB984050 HHG984045:HHX984050 HRC984045:HRT984050 IAY984045:IBP984050 IKU984045:ILL984050 IUQ984045:IVH984050 JEM984045:JFD984050 JOI984045:JOZ984050 JYE984045:JYV984050 KIA984045:KIR984050 KRW984045:KSN984050 LBS984045:LCJ984050 LLO984045:LMF984050 LVK984045:LWB984050 MFG984045:MFX984050 MPC984045:MPT984050 MYY984045:MZP984050 NIU984045:NJL984050 NSQ984045:NTH984050 OCM984045:ODD984050 OMI984045:OMZ984050 OWE984045:OWV984050 PGA984045:PGR984050 PPW984045:PQN984050 PZS984045:QAJ984050 QJO984045:QKF984050 QTK984045:QUB984050 RDG984045:RDX984050 RNC984045:RNT984050 RWY984045:RXP984050 SGU984045:SHL984050 SQQ984045:SRH984050 TAM984045:TBD984050 TKI984045:TKZ984050 TUE984045:TUV984050 UEA984045:UER984050 UNW984045:UON984050 UXS984045:UYJ984050 VHO984045:VIF984050 VRK984045:VSB984050 WBG984045:WBX984050 WLC984045:WLT984050 WUY984045:WVP984050 IM66548:JD66553 SI66548:SZ66553 ACE66548:ACV66553 AMA66548:AMR66553 AVW66548:AWN66553 BFS66548:BGJ66553 BPO66548:BQF66553 BZK66548:CAB66553 CJG66548:CJX66553 CTC66548:CTT66553 DCY66548:DDP66553 DMU66548:DNL66553 DWQ66548:DXH66553 EGM66548:EHD66553 EQI66548:EQZ66553 FAE66548:FAV66553 FKA66548:FKR66553 FTW66548:FUN66553 GDS66548:GEJ66553 GNO66548:GOF66553 GXK66548:GYB66553 HHG66548:HHX66553 HRC66548:HRT66553 IAY66548:IBP66553 IKU66548:ILL66553 IUQ66548:IVH66553 JEM66548:JFD66553 JOI66548:JOZ66553 JYE66548:JYV66553 KIA66548:KIR66553 KRW66548:KSN66553 LBS66548:LCJ66553 LLO66548:LMF66553 LVK66548:LWB66553 MFG66548:MFX66553 MPC66548:MPT66553 MYY66548:MZP66553 NIU66548:NJL66553 NSQ66548:NTH66553 OCM66548:ODD66553 OMI66548:OMZ66553 OWE66548:OWV66553 PGA66548:PGR66553 PPW66548:PQN66553 PZS66548:QAJ66553 QJO66548:QKF66553 QTK66548:QUB66553 RDG66548:RDX66553 RNC66548:RNT66553 RWY66548:RXP66553 SGU66548:SHL66553 SQQ66548:SRH66553 TAM66548:TBD66553 TKI66548:TKZ66553 TUE66548:TUV66553 UEA66548:UER66553 UNW66548:UON66553 UXS66548:UYJ66553 VHO66548:VIF66553 VRK66548:VSB66553 WBG66548:WBX66553 WLC66548:WLT66553 WUY66548:WVP66553 IM132084:JD132089 SI132084:SZ132089 ACE132084:ACV132089 AMA132084:AMR132089 AVW132084:AWN132089 BFS132084:BGJ132089 BPO132084:BQF132089 BZK132084:CAB132089 CJG132084:CJX132089 CTC132084:CTT132089 DCY132084:DDP132089 DMU132084:DNL132089 DWQ132084:DXH132089 EGM132084:EHD132089 EQI132084:EQZ132089 FAE132084:FAV132089 FKA132084:FKR132089 FTW132084:FUN132089 GDS132084:GEJ132089 GNO132084:GOF132089 GXK132084:GYB132089 HHG132084:HHX132089 HRC132084:HRT132089 IAY132084:IBP132089 IKU132084:ILL132089 IUQ132084:IVH132089 JEM132084:JFD132089 JOI132084:JOZ132089 JYE132084:JYV132089 KIA132084:KIR132089 KRW132084:KSN132089 LBS132084:LCJ132089 LLO132084:LMF132089 LVK132084:LWB132089 MFG132084:MFX132089 MPC132084:MPT132089 MYY132084:MZP132089 NIU132084:NJL132089 NSQ132084:NTH132089 OCM132084:ODD132089 OMI132084:OMZ132089 OWE132084:OWV132089 PGA132084:PGR132089 PPW132084:PQN132089 PZS132084:QAJ132089 QJO132084:QKF132089 QTK132084:QUB132089 RDG132084:RDX132089 RNC132084:RNT132089 RWY132084:RXP132089 SGU132084:SHL132089 SQQ132084:SRH132089 TAM132084:TBD132089 TKI132084:TKZ132089 TUE132084:TUV132089 UEA132084:UER132089 UNW132084:UON132089 UXS132084:UYJ132089 VHO132084:VIF132089 VRK132084:VSB132089 WBG132084:WBX132089 WLC132084:WLT132089 WUY132084:WVP132089 IM197620:JD197625 SI197620:SZ197625 ACE197620:ACV197625 AMA197620:AMR197625 AVW197620:AWN197625 BFS197620:BGJ197625 BPO197620:BQF197625 BZK197620:CAB197625 CJG197620:CJX197625 CTC197620:CTT197625 DCY197620:DDP197625 DMU197620:DNL197625 DWQ197620:DXH197625 EGM197620:EHD197625 EQI197620:EQZ197625 FAE197620:FAV197625 FKA197620:FKR197625 FTW197620:FUN197625 GDS197620:GEJ197625 GNO197620:GOF197625 GXK197620:GYB197625 HHG197620:HHX197625 HRC197620:HRT197625 IAY197620:IBP197625 IKU197620:ILL197625 IUQ197620:IVH197625 JEM197620:JFD197625 JOI197620:JOZ197625 JYE197620:JYV197625 KIA197620:KIR197625 KRW197620:KSN197625 LBS197620:LCJ197625 LLO197620:LMF197625 LVK197620:LWB197625 MFG197620:MFX197625 MPC197620:MPT197625 MYY197620:MZP197625 NIU197620:NJL197625 NSQ197620:NTH197625 OCM197620:ODD197625 OMI197620:OMZ197625 OWE197620:OWV197625 PGA197620:PGR197625 PPW197620:PQN197625 PZS197620:QAJ197625 QJO197620:QKF197625 QTK197620:QUB197625 RDG197620:RDX197625 RNC197620:RNT197625 RWY197620:RXP197625 SGU197620:SHL197625 SQQ197620:SRH197625 TAM197620:TBD197625 TKI197620:TKZ197625 TUE197620:TUV197625 UEA197620:UER197625 UNW197620:UON197625 UXS197620:UYJ197625 VHO197620:VIF197625 VRK197620:VSB197625 WBG197620:WBX197625 WLC197620:WLT197625 WUY197620:WVP197625 IM263156:JD263161 SI263156:SZ263161 ACE263156:ACV263161 AMA263156:AMR263161 AVW263156:AWN263161 BFS263156:BGJ263161 BPO263156:BQF263161 BZK263156:CAB263161 CJG263156:CJX263161 CTC263156:CTT263161 DCY263156:DDP263161 DMU263156:DNL263161 DWQ263156:DXH263161 EGM263156:EHD263161 EQI263156:EQZ263161 FAE263156:FAV263161 FKA263156:FKR263161 FTW263156:FUN263161 GDS263156:GEJ263161 GNO263156:GOF263161 GXK263156:GYB263161 HHG263156:HHX263161 HRC263156:HRT263161 IAY263156:IBP263161 IKU263156:ILL263161 IUQ263156:IVH263161 JEM263156:JFD263161 JOI263156:JOZ263161 JYE263156:JYV263161 KIA263156:KIR263161 KRW263156:KSN263161 LBS263156:LCJ263161 LLO263156:LMF263161 LVK263156:LWB263161 MFG263156:MFX263161 MPC263156:MPT263161 MYY263156:MZP263161 NIU263156:NJL263161 NSQ263156:NTH263161 OCM263156:ODD263161 OMI263156:OMZ263161 OWE263156:OWV263161 PGA263156:PGR263161 PPW263156:PQN263161 PZS263156:QAJ263161 QJO263156:QKF263161 QTK263156:QUB263161 RDG263156:RDX263161 RNC263156:RNT263161 RWY263156:RXP263161 SGU263156:SHL263161 SQQ263156:SRH263161 TAM263156:TBD263161 TKI263156:TKZ263161 TUE263156:TUV263161 UEA263156:UER263161 UNW263156:UON263161 UXS263156:UYJ263161 VHO263156:VIF263161 VRK263156:VSB263161 WBG263156:WBX263161 WLC263156:WLT263161 WUY263156:WVP263161 IM328692:JD328697 SI328692:SZ328697 ACE328692:ACV328697 AMA328692:AMR328697 AVW328692:AWN328697 BFS328692:BGJ328697 BPO328692:BQF328697 BZK328692:CAB328697 CJG328692:CJX328697 CTC328692:CTT328697 DCY328692:DDP328697 DMU328692:DNL328697 DWQ328692:DXH328697 EGM328692:EHD328697 EQI328692:EQZ328697 FAE328692:FAV328697 FKA328692:FKR328697 FTW328692:FUN328697 GDS328692:GEJ328697 GNO328692:GOF328697 GXK328692:GYB328697 HHG328692:HHX328697 HRC328692:HRT328697 IAY328692:IBP328697 IKU328692:ILL328697 IUQ328692:IVH328697 JEM328692:JFD328697 JOI328692:JOZ328697 JYE328692:JYV328697 KIA328692:KIR328697 KRW328692:KSN328697 LBS328692:LCJ328697 LLO328692:LMF328697 LVK328692:LWB328697 MFG328692:MFX328697 MPC328692:MPT328697 MYY328692:MZP328697 NIU328692:NJL328697 NSQ328692:NTH328697 OCM328692:ODD328697 OMI328692:OMZ328697 OWE328692:OWV328697 PGA328692:PGR328697 PPW328692:PQN328697 PZS328692:QAJ328697 QJO328692:QKF328697 QTK328692:QUB328697 RDG328692:RDX328697 RNC328692:RNT328697 RWY328692:RXP328697 SGU328692:SHL328697 SQQ328692:SRH328697 TAM328692:TBD328697 TKI328692:TKZ328697 TUE328692:TUV328697 UEA328692:UER328697 UNW328692:UON328697 UXS328692:UYJ328697 VHO328692:VIF328697 VRK328692:VSB328697 WBG328692:WBX328697 WLC328692:WLT328697 WUY328692:WVP328697 IM394228:JD394233 SI394228:SZ394233 ACE394228:ACV394233 AMA394228:AMR394233 AVW394228:AWN394233 BFS394228:BGJ394233 BPO394228:BQF394233 BZK394228:CAB394233 CJG394228:CJX394233 CTC394228:CTT394233 DCY394228:DDP394233 DMU394228:DNL394233 DWQ394228:DXH394233 EGM394228:EHD394233 EQI394228:EQZ394233 FAE394228:FAV394233 FKA394228:FKR394233 FTW394228:FUN394233 GDS394228:GEJ394233 GNO394228:GOF394233 GXK394228:GYB394233 HHG394228:HHX394233 HRC394228:HRT394233 IAY394228:IBP394233 IKU394228:ILL394233 IUQ394228:IVH394233 JEM394228:JFD394233 JOI394228:JOZ394233 JYE394228:JYV394233 KIA394228:KIR394233 KRW394228:KSN394233 LBS394228:LCJ394233 LLO394228:LMF394233 LVK394228:LWB394233 MFG394228:MFX394233 MPC394228:MPT394233 MYY394228:MZP394233 NIU394228:NJL394233 NSQ394228:NTH394233 OCM394228:ODD394233 OMI394228:OMZ394233 OWE394228:OWV394233 PGA394228:PGR394233 PPW394228:PQN394233 PZS394228:QAJ394233 QJO394228:QKF394233 QTK394228:QUB394233 RDG394228:RDX394233 RNC394228:RNT394233 RWY394228:RXP394233 SGU394228:SHL394233 SQQ394228:SRH394233 TAM394228:TBD394233 TKI394228:TKZ394233 TUE394228:TUV394233 UEA394228:UER394233 UNW394228:UON394233 UXS394228:UYJ394233 VHO394228:VIF394233 VRK394228:VSB394233 WBG394228:WBX394233 WLC394228:WLT394233 WUY394228:WVP394233 IM459764:JD459769 SI459764:SZ459769 ACE459764:ACV459769 AMA459764:AMR459769 AVW459764:AWN459769 BFS459764:BGJ459769 BPO459764:BQF459769 BZK459764:CAB459769 CJG459764:CJX459769 CTC459764:CTT459769 DCY459764:DDP459769 DMU459764:DNL459769 DWQ459764:DXH459769 EGM459764:EHD459769 EQI459764:EQZ459769 FAE459764:FAV459769 FKA459764:FKR459769 FTW459764:FUN459769 GDS459764:GEJ459769 GNO459764:GOF459769 GXK459764:GYB459769 HHG459764:HHX459769 HRC459764:HRT459769 IAY459764:IBP459769 IKU459764:ILL459769 IUQ459764:IVH459769 JEM459764:JFD459769 JOI459764:JOZ459769 JYE459764:JYV459769 KIA459764:KIR459769 KRW459764:KSN459769 LBS459764:LCJ459769 LLO459764:LMF459769 LVK459764:LWB459769 MFG459764:MFX459769 MPC459764:MPT459769 MYY459764:MZP459769 NIU459764:NJL459769 NSQ459764:NTH459769 OCM459764:ODD459769 OMI459764:OMZ459769 OWE459764:OWV459769 PGA459764:PGR459769 PPW459764:PQN459769 PZS459764:QAJ459769 QJO459764:QKF459769 QTK459764:QUB459769 RDG459764:RDX459769 RNC459764:RNT459769 RWY459764:RXP459769 SGU459764:SHL459769 SQQ459764:SRH459769 TAM459764:TBD459769 TKI459764:TKZ459769 TUE459764:TUV459769 UEA459764:UER459769 UNW459764:UON459769 UXS459764:UYJ459769 VHO459764:VIF459769 VRK459764:VSB459769 WBG459764:WBX459769 WLC459764:WLT459769 WUY459764:WVP459769 IM525300:JD525305 SI525300:SZ525305 ACE525300:ACV525305 AMA525300:AMR525305 AVW525300:AWN525305 BFS525300:BGJ525305 BPO525300:BQF525305 BZK525300:CAB525305 CJG525300:CJX525305 CTC525300:CTT525305 DCY525300:DDP525305 DMU525300:DNL525305 DWQ525300:DXH525305 EGM525300:EHD525305 EQI525300:EQZ525305 FAE525300:FAV525305 FKA525300:FKR525305 FTW525300:FUN525305 GDS525300:GEJ525305 GNO525300:GOF525305 GXK525300:GYB525305 HHG525300:HHX525305 HRC525300:HRT525305 IAY525300:IBP525305 IKU525300:ILL525305 IUQ525300:IVH525305 JEM525300:JFD525305 JOI525300:JOZ525305 JYE525300:JYV525305 KIA525300:KIR525305 KRW525300:KSN525305 LBS525300:LCJ525305 LLO525300:LMF525305 LVK525300:LWB525305 MFG525300:MFX525305 MPC525300:MPT525305 MYY525300:MZP525305 NIU525300:NJL525305 NSQ525300:NTH525305 OCM525300:ODD525305 OMI525300:OMZ525305 OWE525300:OWV525305 PGA525300:PGR525305 PPW525300:PQN525305 PZS525300:QAJ525305 QJO525300:QKF525305 QTK525300:QUB525305 RDG525300:RDX525305 RNC525300:RNT525305 RWY525300:RXP525305 SGU525300:SHL525305 SQQ525300:SRH525305 TAM525300:TBD525305 TKI525300:TKZ525305 TUE525300:TUV525305 UEA525300:UER525305 UNW525300:UON525305 UXS525300:UYJ525305 VHO525300:VIF525305 VRK525300:VSB525305 WBG525300:WBX525305 WLC525300:WLT525305 WUY525300:WVP525305 IM590836:JD590841 SI590836:SZ590841 ACE590836:ACV590841 AMA590836:AMR590841 AVW590836:AWN590841 BFS590836:BGJ590841 BPO590836:BQF590841 BZK590836:CAB590841 CJG590836:CJX590841 CTC590836:CTT590841 DCY590836:DDP590841 DMU590836:DNL590841 DWQ590836:DXH590841 EGM590836:EHD590841 EQI590836:EQZ590841 FAE590836:FAV590841 FKA590836:FKR590841 FTW590836:FUN590841 GDS590836:GEJ590841 GNO590836:GOF590841 GXK590836:GYB590841 HHG590836:HHX590841 HRC590836:HRT590841 IAY590836:IBP590841 IKU590836:ILL590841 IUQ590836:IVH590841 JEM590836:JFD590841 JOI590836:JOZ590841 JYE590836:JYV590841 KIA590836:KIR590841 KRW590836:KSN590841 LBS590836:LCJ590841 LLO590836:LMF590841 LVK590836:LWB590841 MFG590836:MFX590841 MPC590836:MPT590841 MYY590836:MZP590841 NIU590836:NJL590841 NSQ590836:NTH590841 OCM590836:ODD590841 OMI590836:OMZ590841 OWE590836:OWV590841 PGA590836:PGR590841 PPW590836:PQN590841 PZS590836:QAJ590841 QJO590836:QKF590841 QTK590836:QUB590841 RDG590836:RDX590841 RNC590836:RNT590841 RWY590836:RXP590841 SGU590836:SHL590841 SQQ590836:SRH590841 TAM590836:TBD590841 TKI590836:TKZ590841 TUE590836:TUV590841 UEA590836:UER590841 UNW590836:UON590841 UXS590836:UYJ590841 VHO590836:VIF590841 VRK590836:VSB590841 WBG590836:WBX590841 WLC590836:WLT590841 WUY590836:WVP590841 IM656372:JD656377 SI656372:SZ656377 ACE656372:ACV656377 AMA656372:AMR656377 AVW656372:AWN656377 BFS656372:BGJ656377 BPO656372:BQF656377 BZK656372:CAB656377 CJG656372:CJX656377 CTC656372:CTT656377 DCY656372:DDP656377 DMU656372:DNL656377 DWQ656372:DXH656377 EGM656372:EHD656377 EQI656372:EQZ656377 FAE656372:FAV656377 FKA656372:FKR656377 FTW656372:FUN656377 GDS656372:GEJ656377 GNO656372:GOF656377 GXK656372:GYB656377 HHG656372:HHX656377 HRC656372:HRT656377 IAY656372:IBP656377 IKU656372:ILL656377 IUQ656372:IVH656377 JEM656372:JFD656377 JOI656372:JOZ656377 JYE656372:JYV656377 KIA656372:KIR656377 KRW656372:KSN656377 LBS656372:LCJ656377 LLO656372:LMF656377 LVK656372:LWB656377 MFG656372:MFX656377 MPC656372:MPT656377 MYY656372:MZP656377 NIU656372:NJL656377 NSQ656372:NTH656377 OCM656372:ODD656377 OMI656372:OMZ656377 OWE656372:OWV656377 PGA656372:PGR656377 PPW656372:PQN656377 PZS656372:QAJ656377 QJO656372:QKF656377 QTK656372:QUB656377 RDG656372:RDX656377 RNC656372:RNT656377 RWY656372:RXP656377 SGU656372:SHL656377 SQQ656372:SRH656377 TAM656372:TBD656377 TKI656372:TKZ656377 TUE656372:TUV656377 UEA656372:UER656377 UNW656372:UON656377 UXS656372:UYJ656377 VHO656372:VIF656377 VRK656372:VSB656377 WBG656372:WBX656377 WLC656372:WLT656377 WUY656372:WVP656377 IM721908:JD721913 SI721908:SZ721913 ACE721908:ACV721913 AMA721908:AMR721913 AVW721908:AWN721913 BFS721908:BGJ721913 BPO721908:BQF721913 BZK721908:CAB721913 CJG721908:CJX721913 CTC721908:CTT721913 DCY721908:DDP721913 DMU721908:DNL721913 DWQ721908:DXH721913 EGM721908:EHD721913 EQI721908:EQZ721913 FAE721908:FAV721913 FKA721908:FKR721913 FTW721908:FUN721913 GDS721908:GEJ721913 GNO721908:GOF721913 GXK721908:GYB721913 HHG721908:HHX721913 HRC721908:HRT721913 IAY721908:IBP721913 IKU721908:ILL721913 IUQ721908:IVH721913 JEM721908:JFD721913 JOI721908:JOZ721913 JYE721908:JYV721913 KIA721908:KIR721913 KRW721908:KSN721913 LBS721908:LCJ721913 LLO721908:LMF721913 LVK721908:LWB721913 MFG721908:MFX721913 MPC721908:MPT721913 MYY721908:MZP721913 NIU721908:NJL721913 NSQ721908:NTH721913 OCM721908:ODD721913 OMI721908:OMZ721913 OWE721908:OWV721913 PGA721908:PGR721913 PPW721908:PQN721913 PZS721908:QAJ721913 QJO721908:QKF721913 QTK721908:QUB721913 RDG721908:RDX721913 RNC721908:RNT721913 RWY721908:RXP721913 SGU721908:SHL721913 SQQ721908:SRH721913 TAM721908:TBD721913 TKI721908:TKZ721913 TUE721908:TUV721913 UEA721908:UER721913 UNW721908:UON721913 UXS721908:UYJ721913 VHO721908:VIF721913 VRK721908:VSB721913 WBG721908:WBX721913 WLC721908:WLT721913 WUY721908:WVP721913 IM787444:JD787449 SI787444:SZ787449 ACE787444:ACV787449 AMA787444:AMR787449 AVW787444:AWN787449 BFS787444:BGJ787449 BPO787444:BQF787449 BZK787444:CAB787449 CJG787444:CJX787449 CTC787444:CTT787449 DCY787444:DDP787449 DMU787444:DNL787449 DWQ787444:DXH787449 EGM787444:EHD787449 EQI787444:EQZ787449 FAE787444:FAV787449 FKA787444:FKR787449 FTW787444:FUN787449 GDS787444:GEJ787449 GNO787444:GOF787449 GXK787444:GYB787449 HHG787444:HHX787449 HRC787444:HRT787449 IAY787444:IBP787449 IKU787444:ILL787449 IUQ787444:IVH787449 JEM787444:JFD787449 JOI787444:JOZ787449 JYE787444:JYV787449 KIA787444:KIR787449 KRW787444:KSN787449 LBS787444:LCJ787449 LLO787444:LMF787449 LVK787444:LWB787449 MFG787444:MFX787449 MPC787444:MPT787449 MYY787444:MZP787449 NIU787444:NJL787449 NSQ787444:NTH787449 OCM787444:ODD787449 OMI787444:OMZ787449 OWE787444:OWV787449 PGA787444:PGR787449 PPW787444:PQN787449 PZS787444:QAJ787449 QJO787444:QKF787449 QTK787444:QUB787449 RDG787444:RDX787449 RNC787444:RNT787449 RWY787444:RXP787449 SGU787444:SHL787449 SQQ787444:SRH787449 TAM787444:TBD787449 TKI787444:TKZ787449 TUE787444:TUV787449 UEA787444:UER787449 UNW787444:UON787449 UXS787444:UYJ787449 VHO787444:VIF787449 VRK787444:VSB787449 WBG787444:WBX787449 WLC787444:WLT787449 WUY787444:WVP787449 IM852980:JD852985 SI852980:SZ852985 ACE852980:ACV852985 AMA852980:AMR852985 AVW852980:AWN852985 BFS852980:BGJ852985 BPO852980:BQF852985 BZK852980:CAB852985 CJG852980:CJX852985 CTC852980:CTT852985 DCY852980:DDP852985 DMU852980:DNL852985 DWQ852980:DXH852985 EGM852980:EHD852985 EQI852980:EQZ852985 FAE852980:FAV852985 FKA852980:FKR852985 FTW852980:FUN852985 GDS852980:GEJ852985 GNO852980:GOF852985 GXK852980:GYB852985 HHG852980:HHX852985 HRC852980:HRT852985 IAY852980:IBP852985 IKU852980:ILL852985 IUQ852980:IVH852985 JEM852980:JFD852985 JOI852980:JOZ852985 JYE852980:JYV852985 KIA852980:KIR852985 KRW852980:KSN852985 LBS852980:LCJ852985 LLO852980:LMF852985 LVK852980:LWB852985 MFG852980:MFX852985 MPC852980:MPT852985 MYY852980:MZP852985 NIU852980:NJL852985 NSQ852980:NTH852985 OCM852980:ODD852985 OMI852980:OMZ852985 OWE852980:OWV852985 PGA852980:PGR852985 PPW852980:PQN852985 PZS852980:QAJ852985 QJO852980:QKF852985 QTK852980:QUB852985 RDG852980:RDX852985 RNC852980:RNT852985 RWY852980:RXP852985 SGU852980:SHL852985 SQQ852980:SRH852985 TAM852980:TBD852985 TKI852980:TKZ852985 TUE852980:TUV852985 UEA852980:UER852985 UNW852980:UON852985 UXS852980:UYJ852985 VHO852980:VIF852985 VRK852980:VSB852985 WBG852980:WBX852985 WLC852980:WLT852985 WUY852980:WVP852985 IM918516:JD918521 SI918516:SZ918521 ACE918516:ACV918521 AMA918516:AMR918521 AVW918516:AWN918521 BFS918516:BGJ918521 BPO918516:BQF918521 BZK918516:CAB918521 CJG918516:CJX918521 CTC918516:CTT918521 DCY918516:DDP918521 DMU918516:DNL918521 DWQ918516:DXH918521 EGM918516:EHD918521 EQI918516:EQZ918521 FAE918516:FAV918521 FKA918516:FKR918521 FTW918516:FUN918521 GDS918516:GEJ918521 GNO918516:GOF918521 GXK918516:GYB918521 HHG918516:HHX918521 HRC918516:HRT918521 IAY918516:IBP918521 IKU918516:ILL918521 IUQ918516:IVH918521 JEM918516:JFD918521 JOI918516:JOZ918521 JYE918516:JYV918521 KIA918516:KIR918521 KRW918516:KSN918521 LBS918516:LCJ918521 LLO918516:LMF918521 LVK918516:LWB918521 MFG918516:MFX918521 MPC918516:MPT918521 MYY918516:MZP918521 NIU918516:NJL918521 NSQ918516:NTH918521 OCM918516:ODD918521 OMI918516:OMZ918521 OWE918516:OWV918521 PGA918516:PGR918521 PPW918516:PQN918521 PZS918516:QAJ918521 QJO918516:QKF918521 QTK918516:QUB918521 RDG918516:RDX918521 RNC918516:RNT918521 RWY918516:RXP918521 SGU918516:SHL918521 SQQ918516:SRH918521 TAM918516:TBD918521 TKI918516:TKZ918521 TUE918516:TUV918521 UEA918516:UER918521 UNW918516:UON918521 UXS918516:UYJ918521 VHO918516:VIF918521 VRK918516:VSB918521 WBG918516:WBX918521 WLC918516:WLT918521 WUY918516:WVP918521 IM984052:JD984057 SI984052:SZ984057 ACE984052:ACV984057 AMA984052:AMR984057 AVW984052:AWN984057 BFS984052:BGJ984057 BPO984052:BQF984057 BZK984052:CAB984057 CJG984052:CJX984057 CTC984052:CTT984057 DCY984052:DDP984057 DMU984052:DNL984057 DWQ984052:DXH984057 EGM984052:EHD984057 EQI984052:EQZ984057 FAE984052:FAV984057 FKA984052:FKR984057 FTW984052:FUN984057 GDS984052:GEJ984057 GNO984052:GOF984057 GXK984052:GYB984057 HHG984052:HHX984057 HRC984052:HRT984057 IAY984052:IBP984057 IKU984052:ILL984057 IUQ984052:IVH984057 JEM984052:JFD984057 JOI984052:JOZ984057 JYE984052:JYV984057 KIA984052:KIR984057 KRW984052:KSN984057 LBS984052:LCJ984057 LLO984052:LMF984057 LVK984052:LWB984057 MFG984052:MFX984057 MPC984052:MPT984057 MYY984052:MZP984057 NIU984052:NJL984057 NSQ984052:NTH984057 OCM984052:ODD984057 OMI984052:OMZ984057 OWE984052:OWV984057 PGA984052:PGR984057 PPW984052:PQN984057 PZS984052:QAJ984057 QJO984052:QKF984057 QTK984052:QUB984057 RDG984052:RDX984057 RNC984052:RNT984057 RWY984052:RXP984057 SGU984052:SHL984057 SQQ984052:SRH984057 TAM984052:TBD984057 TKI984052:TKZ984057 TUE984052:TUV984057 UEA984052:UER984057 UNW984052:UON984057 UXS984052:UYJ984057 VHO984052:VIF984057 VRK984052:VSB984057 WBG984052:WBX984057 WLC984052:WLT984057 WUY984052:WVP984057 IN66506:JE66536 SJ66506:TA66536 ACF66506:ACW66536 AMB66506:AMS66536 AVX66506:AWO66536 BFT66506:BGK66536 BPP66506:BQG66536 BZL66506:CAC66536 CJH66506:CJY66536 CTD66506:CTU66536 DCZ66506:DDQ66536 DMV66506:DNM66536 DWR66506:DXI66536 EGN66506:EHE66536 EQJ66506:ERA66536 FAF66506:FAW66536 FKB66506:FKS66536 FTX66506:FUO66536 GDT66506:GEK66536 GNP66506:GOG66536 GXL66506:GYC66536 HHH66506:HHY66536 HRD66506:HRU66536 IAZ66506:IBQ66536 IKV66506:ILM66536 IUR66506:IVI66536 JEN66506:JFE66536 JOJ66506:JPA66536 JYF66506:JYW66536 KIB66506:KIS66536 KRX66506:KSO66536 LBT66506:LCK66536 LLP66506:LMG66536 LVL66506:LWC66536 MFH66506:MFY66536 MPD66506:MPU66536 MYZ66506:MZQ66536 NIV66506:NJM66536 NSR66506:NTI66536 OCN66506:ODE66536 OMJ66506:ONA66536 OWF66506:OWW66536 PGB66506:PGS66536 PPX66506:PQO66536 PZT66506:QAK66536 QJP66506:QKG66536 QTL66506:QUC66536 RDH66506:RDY66536 RND66506:RNU66536 RWZ66506:RXQ66536 SGV66506:SHM66536 SQR66506:SRI66536 TAN66506:TBE66536 TKJ66506:TLA66536 TUF66506:TUW66536 UEB66506:UES66536 UNX66506:UOO66536 UXT66506:UYK66536 VHP66506:VIG66536 VRL66506:VSC66536 WBH66506:WBY66536 WLD66506:WLU66536 WUZ66506:WVQ66536 IN132042:JE132072 SJ132042:TA132072 ACF132042:ACW132072 AMB132042:AMS132072 AVX132042:AWO132072 BFT132042:BGK132072 BPP132042:BQG132072 BZL132042:CAC132072 CJH132042:CJY132072 CTD132042:CTU132072 DCZ132042:DDQ132072 DMV132042:DNM132072 DWR132042:DXI132072 EGN132042:EHE132072 EQJ132042:ERA132072 FAF132042:FAW132072 FKB132042:FKS132072 FTX132042:FUO132072 GDT132042:GEK132072 GNP132042:GOG132072 GXL132042:GYC132072 HHH132042:HHY132072 HRD132042:HRU132072 IAZ132042:IBQ132072 IKV132042:ILM132072 IUR132042:IVI132072 JEN132042:JFE132072 JOJ132042:JPA132072 JYF132042:JYW132072 KIB132042:KIS132072 KRX132042:KSO132072 LBT132042:LCK132072 LLP132042:LMG132072 LVL132042:LWC132072 MFH132042:MFY132072 MPD132042:MPU132072 MYZ132042:MZQ132072 NIV132042:NJM132072 NSR132042:NTI132072 OCN132042:ODE132072 OMJ132042:ONA132072 OWF132042:OWW132072 PGB132042:PGS132072 PPX132042:PQO132072 PZT132042:QAK132072 QJP132042:QKG132072 QTL132042:QUC132072 RDH132042:RDY132072 RND132042:RNU132072 RWZ132042:RXQ132072 SGV132042:SHM132072 SQR132042:SRI132072 TAN132042:TBE132072 TKJ132042:TLA132072 TUF132042:TUW132072 UEB132042:UES132072 UNX132042:UOO132072 UXT132042:UYK132072 VHP132042:VIG132072 VRL132042:VSC132072 WBH132042:WBY132072 WLD132042:WLU132072 WUZ132042:WVQ132072 IN197578:JE197608 SJ197578:TA197608 ACF197578:ACW197608 AMB197578:AMS197608 AVX197578:AWO197608 BFT197578:BGK197608 BPP197578:BQG197608 BZL197578:CAC197608 CJH197578:CJY197608 CTD197578:CTU197608 DCZ197578:DDQ197608 DMV197578:DNM197608 DWR197578:DXI197608 EGN197578:EHE197608 EQJ197578:ERA197608 FAF197578:FAW197608 FKB197578:FKS197608 FTX197578:FUO197608 GDT197578:GEK197608 GNP197578:GOG197608 GXL197578:GYC197608 HHH197578:HHY197608 HRD197578:HRU197608 IAZ197578:IBQ197608 IKV197578:ILM197608 IUR197578:IVI197608 JEN197578:JFE197608 JOJ197578:JPA197608 JYF197578:JYW197608 KIB197578:KIS197608 KRX197578:KSO197608 LBT197578:LCK197608 LLP197578:LMG197608 LVL197578:LWC197608 MFH197578:MFY197608 MPD197578:MPU197608 MYZ197578:MZQ197608 NIV197578:NJM197608 NSR197578:NTI197608 OCN197578:ODE197608 OMJ197578:ONA197608 OWF197578:OWW197608 PGB197578:PGS197608 PPX197578:PQO197608 PZT197578:QAK197608 QJP197578:QKG197608 QTL197578:QUC197608 RDH197578:RDY197608 RND197578:RNU197608 RWZ197578:RXQ197608 SGV197578:SHM197608 SQR197578:SRI197608 TAN197578:TBE197608 TKJ197578:TLA197608 TUF197578:TUW197608 UEB197578:UES197608 UNX197578:UOO197608 UXT197578:UYK197608 VHP197578:VIG197608 VRL197578:VSC197608 WBH197578:WBY197608 WLD197578:WLU197608 WUZ197578:WVQ197608 IN263114:JE263144 SJ263114:TA263144 ACF263114:ACW263144 AMB263114:AMS263144 AVX263114:AWO263144 BFT263114:BGK263144 BPP263114:BQG263144 BZL263114:CAC263144 CJH263114:CJY263144 CTD263114:CTU263144 DCZ263114:DDQ263144 DMV263114:DNM263144 DWR263114:DXI263144 EGN263114:EHE263144 EQJ263114:ERA263144 FAF263114:FAW263144 FKB263114:FKS263144 FTX263114:FUO263144 GDT263114:GEK263144 GNP263114:GOG263144 GXL263114:GYC263144 HHH263114:HHY263144 HRD263114:HRU263144 IAZ263114:IBQ263144 IKV263114:ILM263144 IUR263114:IVI263144 JEN263114:JFE263144 JOJ263114:JPA263144 JYF263114:JYW263144 KIB263114:KIS263144 KRX263114:KSO263144 LBT263114:LCK263144 LLP263114:LMG263144 LVL263114:LWC263144 MFH263114:MFY263144 MPD263114:MPU263144 MYZ263114:MZQ263144 NIV263114:NJM263144 NSR263114:NTI263144 OCN263114:ODE263144 OMJ263114:ONA263144 OWF263114:OWW263144 PGB263114:PGS263144 PPX263114:PQO263144 PZT263114:QAK263144 QJP263114:QKG263144 QTL263114:QUC263144 RDH263114:RDY263144 RND263114:RNU263144 RWZ263114:RXQ263144 SGV263114:SHM263144 SQR263114:SRI263144 TAN263114:TBE263144 TKJ263114:TLA263144 TUF263114:TUW263144 UEB263114:UES263144 UNX263114:UOO263144 UXT263114:UYK263144 VHP263114:VIG263144 VRL263114:VSC263144 WBH263114:WBY263144 WLD263114:WLU263144 WUZ263114:WVQ263144 IN328650:JE328680 SJ328650:TA328680 ACF328650:ACW328680 AMB328650:AMS328680 AVX328650:AWO328680 BFT328650:BGK328680 BPP328650:BQG328680 BZL328650:CAC328680 CJH328650:CJY328680 CTD328650:CTU328680 DCZ328650:DDQ328680 DMV328650:DNM328680 DWR328650:DXI328680 EGN328650:EHE328680 EQJ328650:ERA328680 FAF328650:FAW328680 FKB328650:FKS328680 FTX328650:FUO328680 GDT328650:GEK328680 GNP328650:GOG328680 GXL328650:GYC328680 HHH328650:HHY328680 HRD328650:HRU328680 IAZ328650:IBQ328680 IKV328650:ILM328680 IUR328650:IVI328680 JEN328650:JFE328680 JOJ328650:JPA328680 JYF328650:JYW328680 KIB328650:KIS328680 KRX328650:KSO328680 LBT328650:LCK328680 LLP328650:LMG328680 LVL328650:LWC328680 MFH328650:MFY328680 MPD328650:MPU328680 MYZ328650:MZQ328680 NIV328650:NJM328680 NSR328650:NTI328680 OCN328650:ODE328680 OMJ328650:ONA328680 OWF328650:OWW328680 PGB328650:PGS328680 PPX328650:PQO328680 PZT328650:QAK328680 QJP328650:QKG328680 QTL328650:QUC328680 RDH328650:RDY328680 RND328650:RNU328680 RWZ328650:RXQ328680 SGV328650:SHM328680 SQR328650:SRI328680 TAN328650:TBE328680 TKJ328650:TLA328680 TUF328650:TUW328680 UEB328650:UES328680 UNX328650:UOO328680 UXT328650:UYK328680 VHP328650:VIG328680 VRL328650:VSC328680 WBH328650:WBY328680 WLD328650:WLU328680 WUZ328650:WVQ328680 IN394186:JE394216 SJ394186:TA394216 ACF394186:ACW394216 AMB394186:AMS394216 AVX394186:AWO394216 BFT394186:BGK394216 BPP394186:BQG394216 BZL394186:CAC394216 CJH394186:CJY394216 CTD394186:CTU394216 DCZ394186:DDQ394216 DMV394186:DNM394216 DWR394186:DXI394216 EGN394186:EHE394216 EQJ394186:ERA394216 FAF394186:FAW394216 FKB394186:FKS394216 FTX394186:FUO394216 GDT394186:GEK394216 GNP394186:GOG394216 GXL394186:GYC394216 HHH394186:HHY394216 HRD394186:HRU394216 IAZ394186:IBQ394216 IKV394186:ILM394216 IUR394186:IVI394216 JEN394186:JFE394216 JOJ394186:JPA394216 JYF394186:JYW394216 KIB394186:KIS394216 KRX394186:KSO394216 LBT394186:LCK394216 LLP394186:LMG394216 LVL394186:LWC394216 MFH394186:MFY394216 MPD394186:MPU394216 MYZ394186:MZQ394216 NIV394186:NJM394216 NSR394186:NTI394216 OCN394186:ODE394216 OMJ394186:ONA394216 OWF394186:OWW394216 PGB394186:PGS394216 PPX394186:PQO394216 PZT394186:QAK394216 QJP394186:QKG394216 QTL394186:QUC394216 RDH394186:RDY394216 RND394186:RNU394216 RWZ394186:RXQ394216 SGV394186:SHM394216 SQR394186:SRI394216 TAN394186:TBE394216 TKJ394186:TLA394216 TUF394186:TUW394216 UEB394186:UES394216 UNX394186:UOO394216 UXT394186:UYK394216 VHP394186:VIG394216 VRL394186:VSC394216 WBH394186:WBY394216 WLD394186:WLU394216 WUZ394186:WVQ394216 IN459722:JE459752 SJ459722:TA459752 ACF459722:ACW459752 AMB459722:AMS459752 AVX459722:AWO459752 BFT459722:BGK459752 BPP459722:BQG459752 BZL459722:CAC459752 CJH459722:CJY459752 CTD459722:CTU459752 DCZ459722:DDQ459752 DMV459722:DNM459752 DWR459722:DXI459752 EGN459722:EHE459752 EQJ459722:ERA459752 FAF459722:FAW459752 FKB459722:FKS459752 FTX459722:FUO459752 GDT459722:GEK459752 GNP459722:GOG459752 GXL459722:GYC459752 HHH459722:HHY459752 HRD459722:HRU459752 IAZ459722:IBQ459752 IKV459722:ILM459752 IUR459722:IVI459752 JEN459722:JFE459752 JOJ459722:JPA459752 JYF459722:JYW459752 KIB459722:KIS459752 KRX459722:KSO459752 LBT459722:LCK459752 LLP459722:LMG459752 LVL459722:LWC459752 MFH459722:MFY459752 MPD459722:MPU459752 MYZ459722:MZQ459752 NIV459722:NJM459752 NSR459722:NTI459752 OCN459722:ODE459752 OMJ459722:ONA459752 OWF459722:OWW459752 PGB459722:PGS459752 PPX459722:PQO459752 PZT459722:QAK459752 QJP459722:QKG459752 QTL459722:QUC459752 RDH459722:RDY459752 RND459722:RNU459752 RWZ459722:RXQ459752 SGV459722:SHM459752 SQR459722:SRI459752 TAN459722:TBE459752 TKJ459722:TLA459752 TUF459722:TUW459752 UEB459722:UES459752 UNX459722:UOO459752 UXT459722:UYK459752 VHP459722:VIG459752 VRL459722:VSC459752 WBH459722:WBY459752 WLD459722:WLU459752 WUZ459722:WVQ459752 IN525258:JE525288 SJ525258:TA525288 ACF525258:ACW525288 AMB525258:AMS525288 AVX525258:AWO525288 BFT525258:BGK525288 BPP525258:BQG525288 BZL525258:CAC525288 CJH525258:CJY525288 CTD525258:CTU525288 DCZ525258:DDQ525288 DMV525258:DNM525288 DWR525258:DXI525288 EGN525258:EHE525288 EQJ525258:ERA525288 FAF525258:FAW525288 FKB525258:FKS525288 FTX525258:FUO525288 GDT525258:GEK525288 GNP525258:GOG525288 GXL525258:GYC525288 HHH525258:HHY525288 HRD525258:HRU525288 IAZ525258:IBQ525288 IKV525258:ILM525288 IUR525258:IVI525288 JEN525258:JFE525288 JOJ525258:JPA525288 JYF525258:JYW525288 KIB525258:KIS525288 KRX525258:KSO525288 LBT525258:LCK525288 LLP525258:LMG525288 LVL525258:LWC525288 MFH525258:MFY525288 MPD525258:MPU525288 MYZ525258:MZQ525288 NIV525258:NJM525288 NSR525258:NTI525288 OCN525258:ODE525288 OMJ525258:ONA525288 OWF525258:OWW525288 PGB525258:PGS525288 PPX525258:PQO525288 PZT525258:QAK525288 QJP525258:QKG525288 QTL525258:QUC525288 RDH525258:RDY525288 RND525258:RNU525288 RWZ525258:RXQ525288 SGV525258:SHM525288 SQR525258:SRI525288 TAN525258:TBE525288 TKJ525258:TLA525288 TUF525258:TUW525288 UEB525258:UES525288 UNX525258:UOO525288 UXT525258:UYK525288 VHP525258:VIG525288 VRL525258:VSC525288 WBH525258:WBY525288 WLD525258:WLU525288 WUZ525258:WVQ525288 IN590794:JE590824 SJ590794:TA590824 ACF590794:ACW590824 AMB590794:AMS590824 AVX590794:AWO590824 BFT590794:BGK590824 BPP590794:BQG590824 BZL590794:CAC590824 CJH590794:CJY590824 CTD590794:CTU590824 DCZ590794:DDQ590824 DMV590794:DNM590824 DWR590794:DXI590824 EGN590794:EHE590824 EQJ590794:ERA590824 FAF590794:FAW590824 FKB590794:FKS590824 FTX590794:FUO590824 GDT590794:GEK590824 GNP590794:GOG590824 GXL590794:GYC590824 HHH590794:HHY590824 HRD590794:HRU590824 IAZ590794:IBQ590824 IKV590794:ILM590824 IUR590794:IVI590824 JEN590794:JFE590824 JOJ590794:JPA590824 JYF590794:JYW590824 KIB590794:KIS590824 KRX590794:KSO590824 LBT590794:LCK590824 LLP590794:LMG590824 LVL590794:LWC590824 MFH590794:MFY590824 MPD590794:MPU590824 MYZ590794:MZQ590824 NIV590794:NJM590824 NSR590794:NTI590824 OCN590794:ODE590824 OMJ590794:ONA590824 OWF590794:OWW590824 PGB590794:PGS590824 PPX590794:PQO590824 PZT590794:QAK590824 QJP590794:QKG590824 QTL590794:QUC590824 RDH590794:RDY590824 RND590794:RNU590824 RWZ590794:RXQ590824 SGV590794:SHM590824 SQR590794:SRI590824 TAN590794:TBE590824 TKJ590794:TLA590824 TUF590794:TUW590824 UEB590794:UES590824 UNX590794:UOO590824 UXT590794:UYK590824 VHP590794:VIG590824 VRL590794:VSC590824 WBH590794:WBY590824 WLD590794:WLU590824 WUZ590794:WVQ590824 IN656330:JE656360 SJ656330:TA656360 ACF656330:ACW656360 AMB656330:AMS656360 AVX656330:AWO656360 BFT656330:BGK656360 BPP656330:BQG656360 BZL656330:CAC656360 CJH656330:CJY656360 CTD656330:CTU656360 DCZ656330:DDQ656360 DMV656330:DNM656360 DWR656330:DXI656360 EGN656330:EHE656360 EQJ656330:ERA656360 FAF656330:FAW656360 FKB656330:FKS656360 FTX656330:FUO656360 GDT656330:GEK656360 GNP656330:GOG656360 GXL656330:GYC656360 HHH656330:HHY656360 HRD656330:HRU656360 IAZ656330:IBQ656360 IKV656330:ILM656360 IUR656330:IVI656360 JEN656330:JFE656360 JOJ656330:JPA656360 JYF656330:JYW656360 KIB656330:KIS656360 KRX656330:KSO656360 LBT656330:LCK656360 LLP656330:LMG656360 LVL656330:LWC656360 MFH656330:MFY656360 MPD656330:MPU656360 MYZ656330:MZQ656360 NIV656330:NJM656360 NSR656330:NTI656360 OCN656330:ODE656360 OMJ656330:ONA656360 OWF656330:OWW656360 PGB656330:PGS656360 PPX656330:PQO656360 PZT656330:QAK656360 QJP656330:QKG656360 QTL656330:QUC656360 RDH656330:RDY656360 RND656330:RNU656360 RWZ656330:RXQ656360 SGV656330:SHM656360 SQR656330:SRI656360 TAN656330:TBE656360 TKJ656330:TLA656360 TUF656330:TUW656360 UEB656330:UES656360 UNX656330:UOO656360 UXT656330:UYK656360 VHP656330:VIG656360 VRL656330:VSC656360 WBH656330:WBY656360 WLD656330:WLU656360 WUZ656330:WVQ656360 IN721866:JE721896 SJ721866:TA721896 ACF721866:ACW721896 AMB721866:AMS721896 AVX721866:AWO721896 BFT721866:BGK721896 BPP721866:BQG721896 BZL721866:CAC721896 CJH721866:CJY721896 CTD721866:CTU721896 DCZ721866:DDQ721896 DMV721866:DNM721896 DWR721866:DXI721896 EGN721866:EHE721896 EQJ721866:ERA721896 FAF721866:FAW721896 FKB721866:FKS721896 FTX721866:FUO721896 GDT721866:GEK721896 GNP721866:GOG721896 GXL721866:GYC721896 HHH721866:HHY721896 HRD721866:HRU721896 IAZ721866:IBQ721896 IKV721866:ILM721896 IUR721866:IVI721896 JEN721866:JFE721896 JOJ721866:JPA721896 JYF721866:JYW721896 KIB721866:KIS721896 KRX721866:KSO721896 LBT721866:LCK721896 LLP721866:LMG721896 LVL721866:LWC721896 MFH721866:MFY721896 MPD721866:MPU721896 MYZ721866:MZQ721896 NIV721866:NJM721896 NSR721866:NTI721896 OCN721866:ODE721896 OMJ721866:ONA721896 OWF721866:OWW721896 PGB721866:PGS721896 PPX721866:PQO721896 PZT721866:QAK721896 QJP721866:QKG721896 QTL721866:QUC721896 RDH721866:RDY721896 RND721866:RNU721896 RWZ721866:RXQ721896 SGV721866:SHM721896 SQR721866:SRI721896 TAN721866:TBE721896 TKJ721866:TLA721896 TUF721866:TUW721896 UEB721866:UES721896 UNX721866:UOO721896 UXT721866:UYK721896 VHP721866:VIG721896 VRL721866:VSC721896 WBH721866:WBY721896 WLD721866:WLU721896 WUZ721866:WVQ721896 IN787402:JE787432 SJ787402:TA787432 ACF787402:ACW787432 AMB787402:AMS787432 AVX787402:AWO787432 BFT787402:BGK787432 BPP787402:BQG787432 BZL787402:CAC787432 CJH787402:CJY787432 CTD787402:CTU787432 DCZ787402:DDQ787432 DMV787402:DNM787432 DWR787402:DXI787432 EGN787402:EHE787432 EQJ787402:ERA787432 FAF787402:FAW787432 FKB787402:FKS787432 FTX787402:FUO787432 GDT787402:GEK787432 GNP787402:GOG787432 GXL787402:GYC787432 HHH787402:HHY787432 HRD787402:HRU787432 IAZ787402:IBQ787432 IKV787402:ILM787432 IUR787402:IVI787432 JEN787402:JFE787432 JOJ787402:JPA787432 JYF787402:JYW787432 KIB787402:KIS787432 KRX787402:KSO787432 LBT787402:LCK787432 LLP787402:LMG787432 LVL787402:LWC787432 MFH787402:MFY787432 MPD787402:MPU787432 MYZ787402:MZQ787432 NIV787402:NJM787432 NSR787402:NTI787432 OCN787402:ODE787432 OMJ787402:ONA787432 OWF787402:OWW787432 PGB787402:PGS787432 PPX787402:PQO787432 PZT787402:QAK787432 QJP787402:QKG787432 QTL787402:QUC787432 RDH787402:RDY787432 RND787402:RNU787432 RWZ787402:RXQ787432 SGV787402:SHM787432 SQR787402:SRI787432 TAN787402:TBE787432 TKJ787402:TLA787432 TUF787402:TUW787432 UEB787402:UES787432 UNX787402:UOO787432 UXT787402:UYK787432 VHP787402:VIG787432 VRL787402:VSC787432 WBH787402:WBY787432 WLD787402:WLU787432 WUZ787402:WVQ787432 IN852938:JE852968 SJ852938:TA852968 ACF852938:ACW852968 AMB852938:AMS852968 AVX852938:AWO852968 BFT852938:BGK852968 BPP852938:BQG852968 BZL852938:CAC852968 CJH852938:CJY852968 CTD852938:CTU852968 DCZ852938:DDQ852968 DMV852938:DNM852968 DWR852938:DXI852968 EGN852938:EHE852968 EQJ852938:ERA852968 FAF852938:FAW852968 FKB852938:FKS852968 FTX852938:FUO852968 GDT852938:GEK852968 GNP852938:GOG852968 GXL852938:GYC852968 HHH852938:HHY852968 HRD852938:HRU852968 IAZ852938:IBQ852968 IKV852938:ILM852968 IUR852938:IVI852968 JEN852938:JFE852968 JOJ852938:JPA852968 JYF852938:JYW852968 KIB852938:KIS852968 KRX852938:KSO852968 LBT852938:LCK852968 LLP852938:LMG852968 LVL852938:LWC852968 MFH852938:MFY852968 MPD852938:MPU852968 MYZ852938:MZQ852968 NIV852938:NJM852968 NSR852938:NTI852968 OCN852938:ODE852968 OMJ852938:ONA852968 OWF852938:OWW852968 PGB852938:PGS852968 PPX852938:PQO852968 PZT852938:QAK852968 QJP852938:QKG852968 QTL852938:QUC852968 RDH852938:RDY852968 RND852938:RNU852968 RWZ852938:RXQ852968 SGV852938:SHM852968 SQR852938:SRI852968 TAN852938:TBE852968 TKJ852938:TLA852968 TUF852938:TUW852968 UEB852938:UES852968 UNX852938:UOO852968 UXT852938:UYK852968 VHP852938:VIG852968 VRL852938:VSC852968 WBH852938:WBY852968 WLD852938:WLU852968 WUZ852938:WVQ852968 IN918474:JE918504 SJ918474:TA918504 ACF918474:ACW918504 AMB918474:AMS918504 AVX918474:AWO918504 BFT918474:BGK918504 BPP918474:BQG918504 BZL918474:CAC918504 CJH918474:CJY918504 CTD918474:CTU918504 DCZ918474:DDQ918504 DMV918474:DNM918504 DWR918474:DXI918504 EGN918474:EHE918504 EQJ918474:ERA918504 FAF918474:FAW918504 FKB918474:FKS918504 FTX918474:FUO918504 GDT918474:GEK918504 GNP918474:GOG918504 GXL918474:GYC918504 HHH918474:HHY918504 HRD918474:HRU918504 IAZ918474:IBQ918504 IKV918474:ILM918504 IUR918474:IVI918504 JEN918474:JFE918504 JOJ918474:JPA918504 JYF918474:JYW918504 KIB918474:KIS918504 KRX918474:KSO918504 LBT918474:LCK918504 LLP918474:LMG918504 LVL918474:LWC918504 MFH918474:MFY918504 MPD918474:MPU918504 MYZ918474:MZQ918504 NIV918474:NJM918504 NSR918474:NTI918504 OCN918474:ODE918504 OMJ918474:ONA918504 OWF918474:OWW918504 PGB918474:PGS918504 PPX918474:PQO918504 PZT918474:QAK918504 QJP918474:QKG918504 QTL918474:QUC918504 RDH918474:RDY918504 RND918474:RNU918504 RWZ918474:RXQ918504 SGV918474:SHM918504 SQR918474:SRI918504 TAN918474:TBE918504 TKJ918474:TLA918504 TUF918474:TUW918504 UEB918474:UES918504 UNX918474:UOO918504 UXT918474:UYK918504 VHP918474:VIG918504 VRL918474:VSC918504 WBH918474:WBY918504 WLD918474:WLU918504 WUZ918474:WVQ918504 IN984010:JE984040 SJ984010:TA984040 ACF984010:ACW984040 AMB984010:AMS984040 AVX984010:AWO984040 BFT984010:BGK984040 BPP984010:BQG984040 BZL984010:CAC984040 CJH984010:CJY984040 CTD984010:CTU984040 DCZ984010:DDQ984040 DMV984010:DNM984040 DWR984010:DXI984040 EGN984010:EHE984040 EQJ984010:ERA984040 FAF984010:FAW984040 FKB984010:FKS984040 FTX984010:FUO984040 GDT984010:GEK984040 GNP984010:GOG984040 GXL984010:GYC984040 HHH984010:HHY984040 HRD984010:HRU984040 IAZ984010:IBQ984040 IKV984010:ILM984040 IUR984010:IVI984040 JEN984010:JFE984040 JOJ984010:JPA984040 JYF984010:JYW984040 KIB984010:KIS984040 KRX984010:KSO984040 LBT984010:LCK984040 LLP984010:LMG984040 LVL984010:LWC984040 MFH984010:MFY984040 MPD984010:MPU984040 MYZ984010:MZQ984040 NIV984010:NJM984040 NSR984010:NTI984040 OCN984010:ODE984040 OMJ984010:ONA984040 OWF984010:OWW984040 PGB984010:PGS984040 PPX984010:PQO984040 PZT984010:QAK984040 QJP984010:QKG984040 QTL984010:QUC984040 RDH984010:RDY984040 RND984010:RNU984040 RWZ984010:RXQ984040 SGV984010:SHM984040 SQR984010:SRI984040 TAN984010:TBE984040 TKJ984010:TLA984040 TUF984010:TUW984040 UEB984010:UES984040 UNX984010:UOO984040 UXT984010:UYK984040 VHP984010:VIG984040 VRL984010:VSC984040 WBH984010:WBY984040 WLD984010:WLU984040 WUZ984010:WVQ984040 F132092:Y132102 F197628:Y197638 F263164:Y263174 F328700:Y328710 F394236:Y394246 F459772:Y459782 F525308:Y525318 F590844:Y590854 F656380:Y656390 F721916:Y721926 F787452:Y787462 F852988:Y852998 F918524:Y918534 F984060:Y984070 F66541:Y66546 F132077:Y132082 F197613:Y197618 F263149:Y263154 F328685:Y328690 F394221:Y394226 F459757:Y459762 F525293:Y525298 F590829:Y590834 F656365:Y656370 F721901:Y721906 F787437:Y787442 F852973:Y852978 F918509:Y918514 F984045:Y984050 F66548:Y66553 F132084:Y132089 F197620:Y197625 F263156:Y263161 F328692:Y328697 F394228:Y394233 F459764:Y459769 F525300:Y525305 F590836:Y590841 F656372:Y656377 F721908:Y721913 F787444:Y787449 F852980:Y852985 F918516:Y918521 F984052:Y984057 G66506:Z66536 G132042:Z132072 G197578:Z197608 G263114:Z263144 G328650:Z328680 G394186:Z394216 G459722:Z459752 G525258:Z525288 G590794:Z590824 G656330:Z656360 G721866:Z721896 G787402:Z787432 G852938:Z852968 G918474:Z918504 G984010:Z984040 F66556:Y66566" xr:uid="{729795FF-E855-410E-B3C2-CFCB092F7ECD}">
      <formula1>menu1</formula1>
    </dataValidation>
    <dataValidation type="list" allowBlank="1" showInputMessage="1" showErrorMessage="1" sqref="F40:F1022" xr:uid="{B4B41D3A-8DF0-467C-88B5-4F6DAF4C0293}">
      <formula1>SALLE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A8D20408F969468F7F21C01E1CA6EF" ma:contentTypeVersion="18" ma:contentTypeDescription="Create a new document." ma:contentTypeScope="" ma:versionID="4850719e09776034c4564f2acd623022">
  <xsd:schema xmlns:xsd="http://www.w3.org/2001/XMLSchema" xmlns:xs="http://www.w3.org/2001/XMLSchema" xmlns:p="http://schemas.microsoft.com/office/2006/metadata/properties" xmlns:ns2="ffff331a-444a-49e6-8e5e-298c9d7cfebf" xmlns:ns3="44b79e5b-9df8-4153-8e8a-bcc59d568f6c" targetNamespace="http://schemas.microsoft.com/office/2006/metadata/properties" ma:root="true" ma:fieldsID="b0e12f89c60df9aef338c2fb93f86025" ns2:_="" ns3:_="">
    <xsd:import namespace="ffff331a-444a-49e6-8e5e-298c9d7cfebf"/>
    <xsd:import namespace="44b79e5b-9df8-4153-8e8a-bcc59d568f6c"/>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OCR" minOccurs="0"/>
                <xsd:element ref="ns2:MediaServiceLocation" minOccurs="0"/>
                <xsd:element ref="ns2:MediaServiceAutoKeyPoints" minOccurs="0"/>
                <xsd:element ref="ns2:MediaServiceKeyPoints"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ff331a-444a-49e6-8e5e-298c9d7cfe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Location" ma:index="14" nillable="true" ma:displayName="Location" ma:internalName="MediaServiceLocatio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7"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bcd42bc-13fd-46a3-b9aa-4ad60a5084c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4b79e5b-9df8-4153-8e8a-bcc59d568f6c"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0318fc8-ed0e-4b8c-b639-b99df7e81b64}" ma:internalName="TaxCatchAll" ma:showField="CatchAllData" ma:web="44b79e5b-9df8-4153-8e8a-bcc59d568f6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fff331a-444a-49e6-8e5e-298c9d7cfebf">
      <Terms xmlns="http://schemas.microsoft.com/office/infopath/2007/PartnerControls"/>
    </lcf76f155ced4ddcb4097134ff3c332f>
    <TaxCatchAll xmlns="44b79e5b-9df8-4153-8e8a-bcc59d568f6c" xsi:nil="true"/>
  </documentManagement>
</p:properties>
</file>

<file path=customXml/itemProps1.xml><?xml version="1.0" encoding="utf-8"?>
<ds:datastoreItem xmlns:ds="http://schemas.openxmlformats.org/officeDocument/2006/customXml" ds:itemID="{56270947-9E36-443D-8BF1-AB1FE58A29D3}"/>
</file>

<file path=customXml/itemProps2.xml><?xml version="1.0" encoding="utf-8"?>
<ds:datastoreItem xmlns:ds="http://schemas.openxmlformats.org/officeDocument/2006/customXml" ds:itemID="{0FA15C25-8535-4F73-BB5E-8F744849D2DF}"/>
</file>

<file path=customXml/itemProps3.xml><?xml version="1.0" encoding="utf-8"?>
<ds:datastoreItem xmlns:ds="http://schemas.openxmlformats.org/officeDocument/2006/customXml" ds:itemID="{C56FD65D-3A9F-4C15-94B1-7F07D305ABCE}"/>
</file>

<file path=customXml/itemProps4.xml><?xml version="1.0" encoding="utf-8"?>
<ds:datastoreItem xmlns:ds="http://schemas.openxmlformats.org/officeDocument/2006/customXml" ds:itemID="{C38C8683-7765-4652-8EBB-3FD82727AB7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Marc-Olivier Gagner</cp:lastModifiedBy>
  <cp:revision/>
  <dcterms:created xsi:type="dcterms:W3CDTF">2025-03-31T18:54:37Z</dcterms:created>
  <dcterms:modified xsi:type="dcterms:W3CDTF">2026-04-18T13:50:21Z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0x010100ACA8D20408F969468F7F21C01E1CA6EF</vt:lpwstr>
  </property>
  <property fmtid="{D5CDD505-2E9C-101B-9397-08002B2CF9AE}" pid="3" name="MediaServiceImageTags">
    <vt:lpwstr/>
  </property>
</Properties>
</file>