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DATA\HCMUS\CongNghePhanMem\"/>
    </mc:Choice>
  </mc:AlternateContent>
  <xr:revisionPtr revIDLastSave="0" documentId="13_ncr:1_{57D710E4-CFBE-4305-AB99-075AD7D3AFC1}" xr6:coauthVersionLast="47" xr6:coauthVersionMax="47" xr10:uidLastSave="{00000000-0000-0000-0000-000000000000}"/>
  <bookViews>
    <workbookView xWindow="-120" yWindow="-120" windowWidth="19905" windowHeight="11160" xr2:uid="{00000000-000D-0000-FFFF-FFFF00000000}"/>
  </bookViews>
  <sheets>
    <sheet name="GiveMeARs" sheetId="11" r:id="rId1"/>
  </sheets>
  <definedNames>
    <definedName name="_xlnm.Print_Area" localSheetId="0">GiveMeARs!$1:$56</definedName>
    <definedName name="_xlnm.Print_Titles" localSheetId="0">GiveMeARs!$4:$6</definedName>
    <definedName name="task_end" localSheetId="0">GiveMeARs!$F1</definedName>
    <definedName name="task_progress" localSheetId="0">GiveMeARs!$D1</definedName>
    <definedName name="task_start" localSheetId="0">GiveMeARs!$E1</definedName>
    <definedName name="today" localSheetId="0">GiveMeARs!$E$3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3" i="11" l="1"/>
  <c r="H54" i="11"/>
  <c r="H55" i="11"/>
  <c r="H56" i="11"/>
  <c r="H49" i="11" l="1"/>
  <c r="H48" i="11"/>
  <c r="H47" i="11"/>
  <c r="H46" i="11"/>
  <c r="H45" i="11"/>
  <c r="H44" i="11"/>
  <c r="H40" i="11"/>
  <c r="H39" i="11"/>
  <c r="H38" i="11"/>
  <c r="H37" i="11"/>
  <c r="H36" i="11"/>
  <c r="H35" i="11"/>
  <c r="H25" i="11"/>
  <c r="H24" i="11"/>
  <c r="H23" i="11"/>
  <c r="H22" i="11"/>
  <c r="H21" i="11"/>
  <c r="H20" i="11"/>
  <c r="H17" i="11"/>
  <c r="H16" i="11"/>
  <c r="H15" i="11"/>
  <c r="H14" i="11"/>
  <c r="H13" i="11"/>
  <c r="H12" i="11"/>
  <c r="H10" i="11"/>
  <c r="H9" i="11"/>
  <c r="H8" i="11"/>
  <c r="H7" i="11"/>
  <c r="I5" i="11" l="1"/>
  <c r="I6" i="11" l="1"/>
  <c r="J5" i="11" l="1"/>
  <c r="K5" i="11" s="1"/>
  <c r="L5" i="11" s="1"/>
  <c r="M5" i="11" s="1"/>
  <c r="N5" i="11" s="1"/>
  <c r="O5" i="11" s="1"/>
  <c r="P5" i="11" s="1"/>
  <c r="I4" i="1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M5" i="11" s="1"/>
  <c r="BK6" i="11"/>
  <c r="AF6" i="11"/>
  <c r="BN5" i="11" l="1"/>
  <c r="BM4" i="11"/>
  <c r="BM6" i="11"/>
  <c r="BL6" i="11"/>
  <c r="AG6" i="11"/>
  <c r="BO5" i="11" l="1"/>
  <c r="BN6" i="11"/>
  <c r="AH6" i="11"/>
  <c r="BO6" i="11" l="1"/>
  <c r="BP5" i="11"/>
  <c r="AI6" i="11"/>
  <c r="BP6" i="11" l="1"/>
  <c r="BQ5" i="11"/>
  <c r="AJ6" i="11"/>
  <c r="BR5" i="11" l="1"/>
  <c r="BQ6" i="11"/>
  <c r="AK6" i="11"/>
  <c r="BS5" i="11" l="1"/>
  <c r="BR6" i="11"/>
  <c r="AL6" i="11"/>
  <c r="BS6" i="11" l="1"/>
  <c r="BT5" i="11"/>
  <c r="AM6" i="11"/>
  <c r="BU5" i="11" l="1"/>
  <c r="BT4" i="11"/>
  <c r="BT6" i="11"/>
  <c r="AN6" i="11"/>
  <c r="BU6" i="11" l="1"/>
  <c r="BV5" i="11"/>
  <c r="AO6" i="11"/>
  <c r="BV6" i="11" l="1"/>
  <c r="BW5" i="11"/>
  <c r="AP6" i="11"/>
  <c r="BX5" i="11" l="1"/>
  <c r="BW6" i="11"/>
  <c r="AQ6" i="11"/>
  <c r="BY5" i="11" l="1"/>
  <c r="BX6" i="11"/>
  <c r="AR6" i="11"/>
  <c r="BZ5" i="11" l="1"/>
  <c r="BY6" i="11"/>
  <c r="BZ6" i="11" l="1"/>
  <c r="CA5" i="11"/>
  <c r="CB5" i="11" l="1"/>
  <c r="CA4" i="11"/>
  <c r="CA6" i="11"/>
  <c r="CC5" i="11" l="1"/>
  <c r="CB6" i="11"/>
  <c r="CC6" i="11" l="1"/>
  <c r="CD5" i="11"/>
  <c r="CE5" i="11" l="1"/>
  <c r="CD6" i="11"/>
  <c r="CF5" i="11" l="1"/>
  <c r="CE6" i="11"/>
  <c r="CF6" i="11" l="1"/>
  <c r="CG5" i="11"/>
  <c r="CG6" i="11" l="1"/>
  <c r="CH5" i="11"/>
  <c r="CI5" i="11" l="1"/>
  <c r="CH4" i="11"/>
  <c r="CH6" i="11"/>
  <c r="CI6" i="11" l="1"/>
  <c r="CJ5" i="11"/>
  <c r="CJ6" i="11" l="1"/>
  <c r="CK5" i="11"/>
  <c r="CL5" i="11" l="1"/>
  <c r="CK6" i="11"/>
  <c r="CM5" i="11" l="1"/>
  <c r="CL6" i="11"/>
  <c r="CN5" i="11" l="1"/>
  <c r="CM6" i="11"/>
  <c r="CN6" i="11" l="1"/>
  <c r="CO5" i="11"/>
  <c r="CO6" i="11" l="1"/>
  <c r="CO4" i="11"/>
  <c r="CP5" i="11"/>
  <c r="CP6" i="11" l="1"/>
  <c r="CQ5" i="11"/>
  <c r="CQ6" i="11" l="1"/>
  <c r="CR5" i="11"/>
  <c r="CR6" i="11" l="1"/>
  <c r="CS5" i="11"/>
  <c r="CT5" i="11" l="1"/>
  <c r="CS6" i="11"/>
  <c r="CU5" i="11" l="1"/>
  <c r="CT6" i="11"/>
  <c r="CU6" i="11" l="1"/>
  <c r="CV5" i="11"/>
  <c r="CV6" i="11" l="1"/>
  <c r="CV4" i="11"/>
  <c r="CW5" i="11"/>
  <c r="CW6" i="11" l="1"/>
  <c r="CX5" i="11"/>
  <c r="CX6" i="11" l="1"/>
  <c r="CY5" i="11"/>
  <c r="CY6" i="11" l="1"/>
  <c r="CZ5" i="11"/>
  <c r="DA5" i="11" l="1"/>
  <c r="CZ6" i="11"/>
  <c r="DB5" i="11" l="1"/>
  <c r="DB6" i="11" s="1"/>
  <c r="DA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<sst xmlns="http://schemas.openxmlformats.org/spreadsheetml/2006/main" count="102" uniqueCount="60">
  <si>
    <t>Project Start:</t>
  </si>
  <si>
    <t>PROGRESS</t>
  </si>
  <si>
    <t>START</t>
  </si>
  <si>
    <t>END</t>
  </si>
  <si>
    <t>DAYS</t>
  </si>
  <si>
    <t>Display Week:</t>
  </si>
  <si>
    <t>TASK</t>
  </si>
  <si>
    <t>Phase 5 Title</t>
  </si>
  <si>
    <t>Today:</t>
  </si>
  <si>
    <t>GIVEMEARs</t>
  </si>
  <si>
    <r>
      <t xml:space="preserve">Group 05: </t>
    </r>
    <r>
      <rPr>
        <b/>
        <sz val="14"/>
        <color theme="1"/>
        <rFont val="Calibri"/>
        <family val="2"/>
        <scheme val="minor"/>
      </rPr>
      <t>DuckyDuck</t>
    </r>
  </si>
  <si>
    <t>GROUP INFORMATION</t>
  </si>
  <si>
    <t>Nguyễn Hải Tuyên</t>
  </si>
  <si>
    <t>Nguyễn Thái Huyền</t>
  </si>
  <si>
    <t>Nguyễn Trần Châu Minh</t>
  </si>
  <si>
    <t>Trần Quốc Tuấn</t>
  </si>
  <si>
    <t>ASSIGNED TO</t>
  </si>
  <si>
    <t>Sprint 0</t>
  </si>
  <si>
    <t>Come up with ideas</t>
  </si>
  <si>
    <t>Divide the roles</t>
  </si>
  <si>
    <t>Tuyên</t>
  </si>
  <si>
    <t>Minh</t>
  </si>
  <si>
    <t>Huyền</t>
  </si>
  <si>
    <t xml:space="preserve">Write project proposal </t>
  </si>
  <si>
    <t xml:space="preserve">Set up tools </t>
  </si>
  <si>
    <t>Tuấn</t>
  </si>
  <si>
    <t>Sprint 1</t>
  </si>
  <si>
    <t>Design database schema</t>
  </si>
  <si>
    <t xml:space="preserve">Design wireframe  </t>
  </si>
  <si>
    <t xml:space="preserve">Build the homepage </t>
  </si>
  <si>
    <t>Planning meeting report</t>
  </si>
  <si>
    <t>Project Plan (PA1)</t>
  </si>
  <si>
    <t>Sprint review report</t>
  </si>
  <si>
    <t>Planning meeting report (PA1)</t>
  </si>
  <si>
    <t>Sprint review report (PA1)</t>
  </si>
  <si>
    <t>Vision Document (PA1)</t>
  </si>
  <si>
    <t>Sprint 2</t>
  </si>
  <si>
    <t>Implement the database</t>
  </si>
  <si>
    <t>Build registration and login UI</t>
  </si>
  <si>
    <t>Build registration and login feature</t>
  </si>
  <si>
    <t>Build courses management feature</t>
  </si>
  <si>
    <t>Revise vision document</t>
  </si>
  <si>
    <t>Revise project plan document</t>
  </si>
  <si>
    <t>Draw user case model</t>
  </si>
  <si>
    <t>Weekly meeting reports</t>
  </si>
  <si>
    <t xml:space="preserve">Write use-case specification (1) </t>
  </si>
  <si>
    <t xml:space="preserve">Write use-case specification (2) </t>
  </si>
  <si>
    <t xml:space="preserve">Write use-case specification (3) </t>
  </si>
  <si>
    <t xml:space="preserve">Write use-case specification (4) </t>
  </si>
  <si>
    <t>Sprint 3</t>
  </si>
  <si>
    <t>Build My Course feature</t>
  </si>
  <si>
    <t>Build Payment and Shopping Cart feature</t>
  </si>
  <si>
    <t>Revise Use-case specification</t>
  </si>
  <si>
    <t>Write  SAD</t>
  </si>
  <si>
    <t>Make class diagrams</t>
  </si>
  <si>
    <t>Profile Management (User) feature</t>
  </si>
  <si>
    <t>Searching feature</t>
  </si>
  <si>
    <t>Make UI prototype</t>
  </si>
  <si>
    <t>Prepare test plan</t>
  </si>
  <si>
    <t>Contribution Evidence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</si>
</sst>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/yy;@"/>
    <numFmt numFmtId="166" formatCode="mmm\ d\,\ yyyy"/>
    <numFmt numFmtId="167" formatCode="d"/>
    <numFmt numFmtId="173" formatCode="ddd\,\ d/m/yyyy"/>
    <numFmt numFmtId="174" formatCode="d/m/yy;@"/>
  </numFmts>
  <fonts count="24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9"/>
      <color theme="4" tint="-0.249977111117893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15" borderId="1" xfId="0" applyFont="1" applyFill="1" applyBorder="1" applyAlignment="1">
      <alignment horizontal="left" vertical="center" indent="1"/>
    </xf>
    <xf numFmtId="0" fontId="7" fillId="15" borderId="1" xfId="0" applyFont="1" applyFill="1" applyBorder="1" applyAlignment="1">
      <alignment horizontal="center" vertical="center" wrapText="1"/>
    </xf>
    <xf numFmtId="167" fontId="12" fillId="8" borderId="0" xfId="0" applyNumberFormat="1" applyFont="1" applyFill="1" applyAlignment="1">
      <alignment horizontal="center" vertical="center"/>
    </xf>
    <xf numFmtId="167" fontId="12" fillId="8" borderId="8" xfId="0" applyNumberFormat="1" applyFont="1" applyFill="1" applyBorder="1" applyAlignment="1">
      <alignment horizontal="center" vertical="center"/>
    </xf>
    <xf numFmtId="167" fontId="12" fillId="8" borderId="9" xfId="0" applyNumberFormat="1" applyFont="1" applyFill="1" applyBorder="1" applyAlignment="1">
      <alignment horizontal="center" vertical="center"/>
    </xf>
    <xf numFmtId="0" fontId="15" fillId="14" borderId="10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9" borderId="2" xfId="0" applyFont="1" applyFill="1" applyBorder="1" applyAlignment="1">
      <alignment horizontal="left" vertical="center" indent="1"/>
    </xf>
    <xf numFmtId="0" fontId="6" fillId="9" borderId="2" xfId="0" applyFont="1" applyFill="1" applyBorder="1" applyAlignment="1">
      <alignment horizontal="center" vertical="center"/>
    </xf>
    <xf numFmtId="9" fontId="5" fillId="9" borderId="2" xfId="2" applyFon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indent="2"/>
    </xf>
    <xf numFmtId="0" fontId="0" fillId="3" borderId="2" xfId="0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left" vertical="center" indent="1"/>
    </xf>
    <xf numFmtId="0" fontId="6" fillId="10" borderId="2" xfId="0" applyFont="1" applyFill="1" applyBorder="1" applyAlignment="1">
      <alignment horizontal="center" vertical="center"/>
    </xf>
    <xf numFmtId="9" fontId="5" fillId="10" borderId="2" xfId="2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indent="2"/>
    </xf>
    <xf numFmtId="0" fontId="0" fillId="4" borderId="2" xfId="0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0" fillId="13" borderId="2" xfId="0" applyFill="1" applyBorder="1" applyAlignment="1">
      <alignment horizontal="left" vertical="center" indent="2"/>
    </xf>
    <xf numFmtId="0" fontId="0" fillId="13" borderId="2" xfId="0" applyFill="1" applyBorder="1" applyAlignment="1">
      <alignment horizontal="center" vertical="center"/>
    </xf>
    <xf numFmtId="9" fontId="5" fillId="13" borderId="2" xfId="2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center" vertical="center"/>
    </xf>
    <xf numFmtId="9" fontId="5" fillId="5" borderId="2" xfId="2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left" vertical="center" indent="2"/>
    </xf>
    <xf numFmtId="0" fontId="0" fillId="11" borderId="2" xfId="0" applyFill="1" applyBorder="1" applyAlignment="1">
      <alignment horizontal="center" vertical="center"/>
    </xf>
    <xf numFmtId="9" fontId="5" fillId="11" borderId="2" xfId="2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0" fillId="12" borderId="2" xfId="0" applyFill="1" applyBorder="1" applyAlignment="1">
      <alignment horizontal="left" vertical="center" indent="2"/>
    </xf>
    <xf numFmtId="0" fontId="0" fillId="12" borderId="2" xfId="0" applyFill="1" applyBorder="1" applyAlignment="1">
      <alignment horizontal="center" vertical="center"/>
    </xf>
    <xf numFmtId="9" fontId="5" fillId="12" borderId="2" xfId="2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14" fontId="19" fillId="0" borderId="0" xfId="0" applyNumberFormat="1" applyFont="1" applyAlignment="1">
      <alignment horizontal="center"/>
    </xf>
    <xf numFmtId="0" fontId="2" fillId="0" borderId="0" xfId="0" applyFont="1" applyAlignment="1">
      <alignment horizontal="right" vertical="center"/>
    </xf>
    <xf numFmtId="166" fontId="0" fillId="8" borderId="6" xfId="0" applyNumberFormat="1" applyFill="1" applyBorder="1" applyAlignment="1">
      <alignment horizontal="left" vertical="center" wrapText="1" indent="1"/>
    </xf>
    <xf numFmtId="166" fontId="0" fillId="8" borderId="1" xfId="0" applyNumberFormat="1" applyFill="1" applyBorder="1" applyAlignment="1">
      <alignment horizontal="left" vertical="center" wrapText="1" indent="1"/>
    </xf>
    <xf numFmtId="166" fontId="0" fillId="8" borderId="7" xfId="0" applyNumberFormat="1" applyFill="1" applyBorder="1" applyAlignment="1">
      <alignment horizontal="left" vertical="center" wrapText="1" indent="1"/>
    </xf>
    <xf numFmtId="0" fontId="20" fillId="0" borderId="0" xfId="1" applyFont="1" applyAlignment="1" applyProtection="1">
      <alignment vertical="center"/>
    </xf>
    <xf numFmtId="0" fontId="23" fillId="0" borderId="0" xfId="0" applyFont="1"/>
    <xf numFmtId="0" fontId="22" fillId="0" borderId="0" xfId="0" applyFont="1" applyBorder="1" applyAlignment="1"/>
    <xf numFmtId="0" fontId="0" fillId="0" borderId="0" xfId="0" applyBorder="1" applyAlignment="1"/>
    <xf numFmtId="0" fontId="22" fillId="16" borderId="0" xfId="0" applyFont="1" applyFill="1" applyBorder="1" applyAlignment="1">
      <alignment vertical="center"/>
    </xf>
    <xf numFmtId="173" fontId="0" fillId="0" borderId="4" xfId="0" applyNumberFormat="1" applyBorder="1" applyAlignment="1">
      <alignment horizontal="center" vertical="center"/>
    </xf>
    <xf numFmtId="173" fontId="0" fillId="0" borderId="5" xfId="0" applyNumberFormat="1" applyBorder="1" applyAlignment="1">
      <alignment horizontal="center" vertical="center"/>
    </xf>
    <xf numFmtId="174" fontId="0" fillId="3" borderId="2" xfId="0" applyNumberFormat="1" applyFill="1" applyBorder="1" applyAlignment="1">
      <alignment horizontal="center" vertical="center"/>
    </xf>
    <xf numFmtId="174" fontId="0" fillId="10" borderId="2" xfId="0" applyNumberFormat="1" applyFill="1" applyBorder="1" applyAlignment="1">
      <alignment horizontal="center" vertical="center"/>
    </xf>
    <xf numFmtId="174" fontId="5" fillId="10" borderId="2" xfId="0" applyNumberFormat="1" applyFont="1" applyFill="1" applyBorder="1" applyAlignment="1">
      <alignment horizontal="center" vertical="center"/>
    </xf>
    <xf numFmtId="174" fontId="0" fillId="4" borderId="2" xfId="0" applyNumberFormat="1" applyFill="1" applyBorder="1" applyAlignment="1">
      <alignment horizontal="center" vertical="center"/>
    </xf>
    <xf numFmtId="174" fontId="0" fillId="13" borderId="2" xfId="0" applyNumberFormat="1" applyFill="1" applyBorder="1" applyAlignment="1">
      <alignment horizontal="center" vertical="center"/>
    </xf>
    <xf numFmtId="174" fontId="0" fillId="11" borderId="2" xfId="0" applyNumberFormat="1" applyFill="1" applyBorder="1" applyAlignment="1">
      <alignment horizontal="center" vertical="center"/>
    </xf>
    <xf numFmtId="174" fontId="0" fillId="12" borderId="2" xfId="0" applyNumberFormat="1" applyFill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C62"/>
  <sheetViews>
    <sheetView showGridLines="0" tabSelected="1" showRuler="0" zoomScale="115" zoomScaleNormal="115" zoomScalePageLayoutView="70" workbookViewId="0">
      <pane xSplit="8" ySplit="6" topLeftCell="CP42" activePane="bottomRight" state="frozen"/>
      <selection pane="topRight" activeCell="I1" sqref="I1"/>
      <selection pane="bottomLeft" activeCell="A7" sqref="A7"/>
      <selection pane="bottomRight" activeCell="DC43" sqref="DC43"/>
    </sheetView>
  </sheetViews>
  <sheetFormatPr defaultRowHeight="15" x14ac:dyDescent="0.25"/>
  <cols>
    <col min="1" max="1" width="2.7109375" customWidth="1"/>
    <col min="2" max="2" width="40.42578125" customWidth="1"/>
    <col min="3" max="3" width="11" customWidth="1"/>
    <col min="4" max="4" width="10.7109375" customWidth="1"/>
    <col min="5" max="5" width="10.42578125" style="5" customWidth="1"/>
    <col min="6" max="6" width="10.42578125" customWidth="1"/>
    <col min="7" max="7" width="2.7109375" customWidth="1"/>
    <col min="8" max="8" width="6.140625" hidden="1" customWidth="1"/>
    <col min="9" max="106" width="2.5703125" customWidth="1"/>
    <col min="107" max="107" width="22.42578125" customWidth="1"/>
  </cols>
  <sheetData>
    <row r="1" spans="1:107" ht="28.5" x14ac:dyDescent="0.45">
      <c r="B1" s="16" t="s">
        <v>9</v>
      </c>
      <c r="C1" s="1"/>
      <c r="D1" s="2"/>
      <c r="E1" s="4"/>
      <c r="F1" s="73"/>
      <c r="H1" s="2"/>
      <c r="I1" s="8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 spans="1:107" ht="19.5" customHeight="1" x14ac:dyDescent="0.3">
      <c r="B2" s="9" t="s">
        <v>10</v>
      </c>
      <c r="D2" s="6" t="s">
        <v>0</v>
      </c>
      <c r="E2" s="82">
        <v>45204</v>
      </c>
      <c r="F2" s="83"/>
    </row>
    <row r="3" spans="1:107" ht="19.5" customHeight="1" x14ac:dyDescent="0.3">
      <c r="B3" s="9"/>
      <c r="D3" s="6" t="s">
        <v>8</v>
      </c>
      <c r="E3" s="82"/>
      <c r="F3" s="83"/>
    </row>
    <row r="4" spans="1:107" ht="19.5" customHeight="1" x14ac:dyDescent="0.25">
      <c r="D4" s="6" t="s">
        <v>5</v>
      </c>
      <c r="E4" s="7">
        <v>1</v>
      </c>
      <c r="I4" s="74">
        <f>I5</f>
        <v>45201</v>
      </c>
      <c r="J4" s="75"/>
      <c r="K4" s="75"/>
      <c r="L4" s="75"/>
      <c r="M4" s="75"/>
      <c r="N4" s="75"/>
      <c r="O4" s="76"/>
      <c r="P4" s="74">
        <f>P5</f>
        <v>45208</v>
      </c>
      <c r="Q4" s="75"/>
      <c r="R4" s="75"/>
      <c r="S4" s="75"/>
      <c r="T4" s="75"/>
      <c r="U4" s="75"/>
      <c r="V4" s="76"/>
      <c r="W4" s="74">
        <f>W5</f>
        <v>45215</v>
      </c>
      <c r="X4" s="75"/>
      <c r="Y4" s="75"/>
      <c r="Z4" s="75"/>
      <c r="AA4" s="75"/>
      <c r="AB4" s="75"/>
      <c r="AC4" s="76"/>
      <c r="AD4" s="74">
        <f>AD5</f>
        <v>45222</v>
      </c>
      <c r="AE4" s="75"/>
      <c r="AF4" s="75"/>
      <c r="AG4" s="75"/>
      <c r="AH4" s="75"/>
      <c r="AI4" s="75"/>
      <c r="AJ4" s="76"/>
      <c r="AK4" s="74">
        <f>AK5</f>
        <v>45229</v>
      </c>
      <c r="AL4" s="75"/>
      <c r="AM4" s="75"/>
      <c r="AN4" s="75"/>
      <c r="AO4" s="75"/>
      <c r="AP4" s="75"/>
      <c r="AQ4" s="76"/>
      <c r="AR4" s="74">
        <f>AR5</f>
        <v>45236</v>
      </c>
      <c r="AS4" s="75"/>
      <c r="AT4" s="75"/>
      <c r="AU4" s="75"/>
      <c r="AV4" s="75"/>
      <c r="AW4" s="75"/>
      <c r="AX4" s="76"/>
      <c r="AY4" s="74">
        <f>AY5</f>
        <v>45243</v>
      </c>
      <c r="AZ4" s="75"/>
      <c r="BA4" s="75"/>
      <c r="BB4" s="75"/>
      <c r="BC4" s="75"/>
      <c r="BD4" s="75"/>
      <c r="BE4" s="76"/>
      <c r="BF4" s="74">
        <f>BF5</f>
        <v>45250</v>
      </c>
      <c r="BG4" s="75"/>
      <c r="BH4" s="75"/>
      <c r="BI4" s="75"/>
      <c r="BJ4" s="75"/>
      <c r="BK4" s="75"/>
      <c r="BL4" s="76"/>
      <c r="BM4" s="74">
        <f>BM5</f>
        <v>45257</v>
      </c>
      <c r="BN4" s="75"/>
      <c r="BO4" s="75"/>
      <c r="BP4" s="75"/>
      <c r="BQ4" s="75"/>
      <c r="BR4" s="75"/>
      <c r="BS4" s="76"/>
      <c r="BT4" s="74">
        <f>BT5</f>
        <v>45264</v>
      </c>
      <c r="BU4" s="75"/>
      <c r="BV4" s="75"/>
      <c r="BW4" s="75"/>
      <c r="BX4" s="75"/>
      <c r="BY4" s="75"/>
      <c r="BZ4" s="76"/>
      <c r="CA4" s="74">
        <f>CA5</f>
        <v>45271</v>
      </c>
      <c r="CB4" s="75"/>
      <c r="CC4" s="75"/>
      <c r="CD4" s="75"/>
      <c r="CE4" s="75"/>
      <c r="CF4" s="75"/>
      <c r="CG4" s="76"/>
      <c r="CH4" s="74">
        <f>CH5</f>
        <v>45278</v>
      </c>
      <c r="CI4" s="75"/>
      <c r="CJ4" s="75"/>
      <c r="CK4" s="75"/>
      <c r="CL4" s="75"/>
      <c r="CM4" s="75"/>
      <c r="CN4" s="76"/>
      <c r="CO4" s="74">
        <f>CO5</f>
        <v>45285</v>
      </c>
      <c r="CP4" s="75"/>
      <c r="CQ4" s="75"/>
      <c r="CR4" s="75"/>
      <c r="CS4" s="75"/>
      <c r="CT4" s="75"/>
      <c r="CU4" s="76"/>
      <c r="CV4" s="74">
        <f>CV5</f>
        <v>45292</v>
      </c>
      <c r="CW4" s="75"/>
      <c r="CX4" s="75"/>
      <c r="CY4" s="75"/>
      <c r="CZ4" s="75"/>
      <c r="DA4" s="75"/>
      <c r="DB4" s="76"/>
    </row>
    <row r="5" spans="1:107" x14ac:dyDescent="0.25">
      <c r="A5" s="6"/>
      <c r="G5" s="6"/>
      <c r="I5" s="13">
        <f>E2-WEEKDAY(E2,1)+2+7*(E4-1)</f>
        <v>45201</v>
      </c>
      <c r="J5" s="12">
        <f>I5+1</f>
        <v>45202</v>
      </c>
      <c r="K5" s="12">
        <f t="shared" ref="K5:AX5" si="0">J5+1</f>
        <v>45203</v>
      </c>
      <c r="L5" s="12">
        <f t="shared" si="0"/>
        <v>45204</v>
      </c>
      <c r="M5" s="12">
        <f t="shared" si="0"/>
        <v>45205</v>
      </c>
      <c r="N5" s="12">
        <f t="shared" si="0"/>
        <v>45206</v>
      </c>
      <c r="O5" s="14">
        <f t="shared" si="0"/>
        <v>45207</v>
      </c>
      <c r="P5" s="13">
        <f>O5+1</f>
        <v>45208</v>
      </c>
      <c r="Q5" s="12">
        <f>P5+1</f>
        <v>45209</v>
      </c>
      <c r="R5" s="12">
        <f t="shared" si="0"/>
        <v>45210</v>
      </c>
      <c r="S5" s="12">
        <f t="shared" si="0"/>
        <v>45211</v>
      </c>
      <c r="T5" s="12">
        <f t="shared" si="0"/>
        <v>45212</v>
      </c>
      <c r="U5" s="12">
        <f t="shared" si="0"/>
        <v>45213</v>
      </c>
      <c r="V5" s="14">
        <f t="shared" si="0"/>
        <v>45214</v>
      </c>
      <c r="W5" s="13">
        <f>V5+1</f>
        <v>45215</v>
      </c>
      <c r="X5" s="12">
        <f>W5+1</f>
        <v>45216</v>
      </c>
      <c r="Y5" s="12">
        <f t="shared" si="0"/>
        <v>45217</v>
      </c>
      <c r="Z5" s="12">
        <f t="shared" si="0"/>
        <v>45218</v>
      </c>
      <c r="AA5" s="12">
        <f t="shared" si="0"/>
        <v>45219</v>
      </c>
      <c r="AB5" s="12">
        <f t="shared" si="0"/>
        <v>45220</v>
      </c>
      <c r="AC5" s="14">
        <f t="shared" si="0"/>
        <v>45221</v>
      </c>
      <c r="AD5" s="13">
        <f>AC5+1</f>
        <v>45222</v>
      </c>
      <c r="AE5" s="12">
        <f>AD5+1</f>
        <v>45223</v>
      </c>
      <c r="AF5" s="12">
        <f t="shared" si="0"/>
        <v>45224</v>
      </c>
      <c r="AG5" s="12">
        <f t="shared" si="0"/>
        <v>45225</v>
      </c>
      <c r="AH5" s="12">
        <f t="shared" si="0"/>
        <v>45226</v>
      </c>
      <c r="AI5" s="12">
        <f t="shared" si="0"/>
        <v>45227</v>
      </c>
      <c r="AJ5" s="14">
        <f t="shared" si="0"/>
        <v>45228</v>
      </c>
      <c r="AK5" s="13">
        <f>AJ5+1</f>
        <v>45229</v>
      </c>
      <c r="AL5" s="12">
        <f>AK5+1</f>
        <v>45230</v>
      </c>
      <c r="AM5" s="12">
        <f t="shared" si="0"/>
        <v>45231</v>
      </c>
      <c r="AN5" s="12">
        <f t="shared" si="0"/>
        <v>45232</v>
      </c>
      <c r="AO5" s="12">
        <f t="shared" si="0"/>
        <v>45233</v>
      </c>
      <c r="AP5" s="12">
        <f t="shared" si="0"/>
        <v>45234</v>
      </c>
      <c r="AQ5" s="14">
        <f t="shared" si="0"/>
        <v>45235</v>
      </c>
      <c r="AR5" s="13">
        <f>AQ5+1</f>
        <v>45236</v>
      </c>
      <c r="AS5" s="12">
        <f>AR5+1</f>
        <v>45237</v>
      </c>
      <c r="AT5" s="12">
        <f t="shared" si="0"/>
        <v>45238</v>
      </c>
      <c r="AU5" s="12">
        <f t="shared" si="0"/>
        <v>45239</v>
      </c>
      <c r="AV5" s="12">
        <f t="shared" si="0"/>
        <v>45240</v>
      </c>
      <c r="AW5" s="12">
        <f t="shared" si="0"/>
        <v>45241</v>
      </c>
      <c r="AX5" s="14">
        <f t="shared" si="0"/>
        <v>45242</v>
      </c>
      <c r="AY5" s="13">
        <f>AX5+1</f>
        <v>45243</v>
      </c>
      <c r="AZ5" s="12">
        <f>AY5+1</f>
        <v>45244</v>
      </c>
      <c r="BA5" s="12">
        <f t="shared" ref="BA5:BE5" si="1">AZ5+1</f>
        <v>45245</v>
      </c>
      <c r="BB5" s="12">
        <f t="shared" si="1"/>
        <v>45246</v>
      </c>
      <c r="BC5" s="12">
        <f t="shared" si="1"/>
        <v>45247</v>
      </c>
      <c r="BD5" s="12">
        <f t="shared" si="1"/>
        <v>45248</v>
      </c>
      <c r="BE5" s="14">
        <f t="shared" si="1"/>
        <v>45249</v>
      </c>
      <c r="BF5" s="13">
        <f>BE5+1</f>
        <v>45250</v>
      </c>
      <c r="BG5" s="12">
        <f>BF5+1</f>
        <v>45251</v>
      </c>
      <c r="BH5" s="12">
        <f t="shared" ref="BH5:BL5" si="2">BG5+1</f>
        <v>45252</v>
      </c>
      <c r="BI5" s="12">
        <f t="shared" si="2"/>
        <v>45253</v>
      </c>
      <c r="BJ5" s="12">
        <f t="shared" si="2"/>
        <v>45254</v>
      </c>
      <c r="BK5" s="12">
        <f t="shared" si="2"/>
        <v>45255</v>
      </c>
      <c r="BL5" s="14">
        <f t="shared" si="2"/>
        <v>45256</v>
      </c>
      <c r="BM5" s="13">
        <f>BL5+1</f>
        <v>45257</v>
      </c>
      <c r="BN5" s="12">
        <f>BM5+1</f>
        <v>45258</v>
      </c>
      <c r="BO5" s="12">
        <f t="shared" ref="BO5" si="3">BN5+1</f>
        <v>45259</v>
      </c>
      <c r="BP5" s="12">
        <f t="shared" ref="BP5" si="4">BO5+1</f>
        <v>45260</v>
      </c>
      <c r="BQ5" s="12">
        <f t="shared" ref="BQ5" si="5">BP5+1</f>
        <v>45261</v>
      </c>
      <c r="BR5" s="12">
        <f t="shared" ref="BR5" si="6">BQ5+1</f>
        <v>45262</v>
      </c>
      <c r="BS5" s="14">
        <f t="shared" ref="BS5" si="7">BR5+1</f>
        <v>45263</v>
      </c>
      <c r="BT5" s="13">
        <f>BS5+1</f>
        <v>45264</v>
      </c>
      <c r="BU5" s="12">
        <f>BT5+1</f>
        <v>45265</v>
      </c>
      <c r="BV5" s="12">
        <f t="shared" ref="BV5" si="8">BU5+1</f>
        <v>45266</v>
      </c>
      <c r="BW5" s="12">
        <f t="shared" ref="BW5" si="9">BV5+1</f>
        <v>45267</v>
      </c>
      <c r="BX5" s="12">
        <f t="shared" ref="BX5" si="10">BW5+1</f>
        <v>45268</v>
      </c>
      <c r="BY5" s="12">
        <f t="shared" ref="BY5" si="11">BX5+1</f>
        <v>45269</v>
      </c>
      <c r="BZ5" s="14">
        <f t="shared" ref="BZ5" si="12">BY5+1</f>
        <v>45270</v>
      </c>
      <c r="CA5" s="13">
        <f>BZ5+1</f>
        <v>45271</v>
      </c>
      <c r="CB5" s="12">
        <f>CA5+1</f>
        <v>45272</v>
      </c>
      <c r="CC5" s="12">
        <f t="shared" ref="CC5" si="13">CB5+1</f>
        <v>45273</v>
      </c>
      <c r="CD5" s="12">
        <f t="shared" ref="CD5" si="14">CC5+1</f>
        <v>45274</v>
      </c>
      <c r="CE5" s="12">
        <f t="shared" ref="CE5" si="15">CD5+1</f>
        <v>45275</v>
      </c>
      <c r="CF5" s="12">
        <f t="shared" ref="CF5" si="16">CE5+1</f>
        <v>45276</v>
      </c>
      <c r="CG5" s="14">
        <f t="shared" ref="CG5" si="17">CF5+1</f>
        <v>45277</v>
      </c>
      <c r="CH5" s="13">
        <f>CG5+1</f>
        <v>45278</v>
      </c>
      <c r="CI5" s="12">
        <f>CH5+1</f>
        <v>45279</v>
      </c>
      <c r="CJ5" s="12">
        <f t="shared" ref="CJ5" si="18">CI5+1</f>
        <v>45280</v>
      </c>
      <c r="CK5" s="12">
        <f t="shared" ref="CK5" si="19">CJ5+1</f>
        <v>45281</v>
      </c>
      <c r="CL5" s="12">
        <f t="shared" ref="CL5" si="20">CK5+1</f>
        <v>45282</v>
      </c>
      <c r="CM5" s="12">
        <f t="shared" ref="CM5" si="21">CL5+1</f>
        <v>45283</v>
      </c>
      <c r="CN5" s="14">
        <f t="shared" ref="CN5" si="22">CM5+1</f>
        <v>45284</v>
      </c>
      <c r="CO5" s="13">
        <f>CN5+1</f>
        <v>45285</v>
      </c>
      <c r="CP5" s="12">
        <f>CO5+1</f>
        <v>45286</v>
      </c>
      <c r="CQ5" s="12">
        <f t="shared" ref="CQ5" si="23">CP5+1</f>
        <v>45287</v>
      </c>
      <c r="CR5" s="12">
        <f t="shared" ref="CR5" si="24">CQ5+1</f>
        <v>45288</v>
      </c>
      <c r="CS5" s="12">
        <f t="shared" ref="CS5" si="25">CR5+1</f>
        <v>45289</v>
      </c>
      <c r="CT5" s="12">
        <f t="shared" ref="CT5" si="26">CS5+1</f>
        <v>45290</v>
      </c>
      <c r="CU5" s="14">
        <f t="shared" ref="CU5" si="27">CT5+1</f>
        <v>45291</v>
      </c>
      <c r="CV5" s="13">
        <f>CU5+1</f>
        <v>45292</v>
      </c>
      <c r="CW5" s="12">
        <f>CV5+1</f>
        <v>45293</v>
      </c>
      <c r="CX5" s="12">
        <f t="shared" ref="CX5" si="28">CW5+1</f>
        <v>45294</v>
      </c>
      <c r="CY5" s="12">
        <f t="shared" ref="CY5" si="29">CX5+1</f>
        <v>45295</v>
      </c>
      <c r="CZ5" s="12">
        <f t="shared" ref="CZ5" si="30">CY5+1</f>
        <v>45296</v>
      </c>
      <c r="DA5" s="12">
        <f t="shared" ref="DA5" si="31">CZ5+1</f>
        <v>45297</v>
      </c>
      <c r="DB5" s="14">
        <f t="shared" ref="DB5" si="32">DA5+1</f>
        <v>45298</v>
      </c>
    </row>
    <row r="6" spans="1:107" ht="29.25" customHeight="1" thickBot="1" x14ac:dyDescent="0.3">
      <c r="A6" s="18"/>
      <c r="B6" s="10" t="s">
        <v>6</v>
      </c>
      <c r="C6" s="11" t="s">
        <v>16</v>
      </c>
      <c r="D6" s="11" t="s">
        <v>1</v>
      </c>
      <c r="E6" s="11" t="s">
        <v>2</v>
      </c>
      <c r="F6" s="11" t="s">
        <v>3</v>
      </c>
      <c r="G6" s="11"/>
      <c r="H6" s="11" t="s">
        <v>4</v>
      </c>
      <c r="I6" s="15" t="str">
        <f t="shared" ref="I6" si="33">LEFT(TEXT(I5,"ddd"),1)</f>
        <v>M</v>
      </c>
      <c r="J6" s="15" t="str">
        <f t="shared" ref="J6:AR6" si="34">LEFT(TEXT(J5,"ddd"),1)</f>
        <v>T</v>
      </c>
      <c r="K6" s="15" t="str">
        <f t="shared" si="34"/>
        <v>W</v>
      </c>
      <c r="L6" s="15" t="str">
        <f t="shared" si="34"/>
        <v>T</v>
      </c>
      <c r="M6" s="15" t="str">
        <f t="shared" si="34"/>
        <v>F</v>
      </c>
      <c r="N6" s="15" t="str">
        <f t="shared" si="34"/>
        <v>S</v>
      </c>
      <c r="O6" s="15" t="str">
        <f t="shared" si="34"/>
        <v>S</v>
      </c>
      <c r="P6" s="15" t="str">
        <f t="shared" si="34"/>
        <v>M</v>
      </c>
      <c r="Q6" s="15" t="str">
        <f t="shared" si="34"/>
        <v>T</v>
      </c>
      <c r="R6" s="15" t="str">
        <f t="shared" si="34"/>
        <v>W</v>
      </c>
      <c r="S6" s="15" t="str">
        <f t="shared" si="34"/>
        <v>T</v>
      </c>
      <c r="T6" s="15" t="str">
        <f t="shared" si="34"/>
        <v>F</v>
      </c>
      <c r="U6" s="15" t="str">
        <f t="shared" si="34"/>
        <v>S</v>
      </c>
      <c r="V6" s="15" t="str">
        <f t="shared" si="34"/>
        <v>S</v>
      </c>
      <c r="W6" s="15" t="str">
        <f t="shared" si="34"/>
        <v>M</v>
      </c>
      <c r="X6" s="15" t="str">
        <f t="shared" si="34"/>
        <v>T</v>
      </c>
      <c r="Y6" s="15" t="str">
        <f t="shared" si="34"/>
        <v>W</v>
      </c>
      <c r="Z6" s="15" t="str">
        <f t="shared" si="34"/>
        <v>T</v>
      </c>
      <c r="AA6" s="15" t="str">
        <f t="shared" si="34"/>
        <v>F</v>
      </c>
      <c r="AB6" s="15" t="str">
        <f t="shared" si="34"/>
        <v>S</v>
      </c>
      <c r="AC6" s="15" t="str">
        <f t="shared" si="34"/>
        <v>S</v>
      </c>
      <c r="AD6" s="15" t="str">
        <f t="shared" si="34"/>
        <v>M</v>
      </c>
      <c r="AE6" s="15" t="str">
        <f t="shared" si="34"/>
        <v>T</v>
      </c>
      <c r="AF6" s="15" t="str">
        <f t="shared" si="34"/>
        <v>W</v>
      </c>
      <c r="AG6" s="15" t="str">
        <f t="shared" si="34"/>
        <v>T</v>
      </c>
      <c r="AH6" s="15" t="str">
        <f t="shared" si="34"/>
        <v>F</v>
      </c>
      <c r="AI6" s="15" t="str">
        <f t="shared" si="34"/>
        <v>S</v>
      </c>
      <c r="AJ6" s="15" t="str">
        <f t="shared" si="34"/>
        <v>S</v>
      </c>
      <c r="AK6" s="15" t="str">
        <f t="shared" si="34"/>
        <v>M</v>
      </c>
      <c r="AL6" s="15" t="str">
        <f t="shared" si="34"/>
        <v>T</v>
      </c>
      <c r="AM6" s="15" t="str">
        <f t="shared" si="34"/>
        <v>W</v>
      </c>
      <c r="AN6" s="15" t="str">
        <f t="shared" si="34"/>
        <v>T</v>
      </c>
      <c r="AO6" s="15" t="str">
        <f t="shared" si="34"/>
        <v>F</v>
      </c>
      <c r="AP6" s="15" t="str">
        <f t="shared" si="34"/>
        <v>S</v>
      </c>
      <c r="AQ6" s="15" t="str">
        <f t="shared" si="34"/>
        <v>S</v>
      </c>
      <c r="AR6" s="15" t="str">
        <f t="shared" si="34"/>
        <v>M</v>
      </c>
      <c r="AS6" s="15" t="str">
        <f t="shared" ref="AS6:BL6" si="35">LEFT(TEXT(AS5,"ddd"),1)</f>
        <v>T</v>
      </c>
      <c r="AT6" s="15" t="str">
        <f t="shared" si="35"/>
        <v>W</v>
      </c>
      <c r="AU6" s="15" t="str">
        <f t="shared" si="35"/>
        <v>T</v>
      </c>
      <c r="AV6" s="15" t="str">
        <f t="shared" si="35"/>
        <v>F</v>
      </c>
      <c r="AW6" s="15" t="str">
        <f t="shared" si="35"/>
        <v>S</v>
      </c>
      <c r="AX6" s="15" t="str">
        <f t="shared" si="35"/>
        <v>S</v>
      </c>
      <c r="AY6" s="15" t="str">
        <f t="shared" si="35"/>
        <v>M</v>
      </c>
      <c r="AZ6" s="15" t="str">
        <f t="shared" si="35"/>
        <v>T</v>
      </c>
      <c r="BA6" s="15" t="str">
        <f t="shared" si="35"/>
        <v>W</v>
      </c>
      <c r="BB6" s="15" t="str">
        <f t="shared" si="35"/>
        <v>T</v>
      </c>
      <c r="BC6" s="15" t="str">
        <f t="shared" si="35"/>
        <v>F</v>
      </c>
      <c r="BD6" s="15" t="str">
        <f t="shared" si="35"/>
        <v>S</v>
      </c>
      <c r="BE6" s="15" t="str">
        <f t="shared" si="35"/>
        <v>S</v>
      </c>
      <c r="BF6" s="15" t="str">
        <f t="shared" si="35"/>
        <v>M</v>
      </c>
      <c r="BG6" s="15" t="str">
        <f t="shared" si="35"/>
        <v>T</v>
      </c>
      <c r="BH6" s="15" t="str">
        <f t="shared" si="35"/>
        <v>W</v>
      </c>
      <c r="BI6" s="15" t="str">
        <f t="shared" si="35"/>
        <v>T</v>
      </c>
      <c r="BJ6" s="15" t="str">
        <f t="shared" si="35"/>
        <v>F</v>
      </c>
      <c r="BK6" s="15" t="str">
        <f t="shared" si="35"/>
        <v>S</v>
      </c>
      <c r="BL6" s="15" t="str">
        <f t="shared" si="35"/>
        <v>S</v>
      </c>
      <c r="BM6" s="15" t="str">
        <f t="shared" ref="BM6:DB6" si="36">LEFT(TEXT(BM5,"ddd"),1)</f>
        <v>M</v>
      </c>
      <c r="BN6" s="15" t="str">
        <f t="shared" si="36"/>
        <v>T</v>
      </c>
      <c r="BO6" s="15" t="str">
        <f t="shared" si="36"/>
        <v>W</v>
      </c>
      <c r="BP6" s="15" t="str">
        <f t="shared" si="36"/>
        <v>T</v>
      </c>
      <c r="BQ6" s="15" t="str">
        <f t="shared" si="36"/>
        <v>F</v>
      </c>
      <c r="BR6" s="15" t="str">
        <f t="shared" si="36"/>
        <v>S</v>
      </c>
      <c r="BS6" s="15" t="str">
        <f t="shared" si="36"/>
        <v>S</v>
      </c>
      <c r="BT6" s="15" t="str">
        <f t="shared" si="36"/>
        <v>M</v>
      </c>
      <c r="BU6" s="15" t="str">
        <f t="shared" si="36"/>
        <v>T</v>
      </c>
      <c r="BV6" s="15" t="str">
        <f t="shared" si="36"/>
        <v>W</v>
      </c>
      <c r="BW6" s="15" t="str">
        <f t="shared" si="36"/>
        <v>T</v>
      </c>
      <c r="BX6" s="15" t="str">
        <f t="shared" si="36"/>
        <v>F</v>
      </c>
      <c r="BY6" s="15" t="str">
        <f t="shared" si="36"/>
        <v>S</v>
      </c>
      <c r="BZ6" s="15" t="str">
        <f t="shared" si="36"/>
        <v>S</v>
      </c>
      <c r="CA6" s="15" t="str">
        <f t="shared" si="36"/>
        <v>M</v>
      </c>
      <c r="CB6" s="15" t="str">
        <f t="shared" si="36"/>
        <v>T</v>
      </c>
      <c r="CC6" s="15" t="str">
        <f t="shared" si="36"/>
        <v>W</v>
      </c>
      <c r="CD6" s="15" t="str">
        <f t="shared" si="36"/>
        <v>T</v>
      </c>
      <c r="CE6" s="15" t="str">
        <f t="shared" si="36"/>
        <v>F</v>
      </c>
      <c r="CF6" s="15" t="str">
        <f t="shared" si="36"/>
        <v>S</v>
      </c>
      <c r="CG6" s="15" t="str">
        <f t="shared" si="36"/>
        <v>S</v>
      </c>
      <c r="CH6" s="15" t="str">
        <f t="shared" si="36"/>
        <v>M</v>
      </c>
      <c r="CI6" s="15" t="str">
        <f t="shared" si="36"/>
        <v>T</v>
      </c>
      <c r="CJ6" s="15" t="str">
        <f t="shared" si="36"/>
        <v>W</v>
      </c>
      <c r="CK6" s="15" t="str">
        <f t="shared" si="36"/>
        <v>T</v>
      </c>
      <c r="CL6" s="15" t="str">
        <f t="shared" si="36"/>
        <v>F</v>
      </c>
      <c r="CM6" s="15" t="str">
        <f t="shared" si="36"/>
        <v>S</v>
      </c>
      <c r="CN6" s="15" t="str">
        <f t="shared" si="36"/>
        <v>S</v>
      </c>
      <c r="CO6" s="15" t="str">
        <f t="shared" si="36"/>
        <v>M</v>
      </c>
      <c r="CP6" s="15" t="str">
        <f t="shared" si="36"/>
        <v>T</v>
      </c>
      <c r="CQ6" s="15" t="str">
        <f t="shared" si="36"/>
        <v>W</v>
      </c>
      <c r="CR6" s="15" t="str">
        <f t="shared" si="36"/>
        <v>T</v>
      </c>
      <c r="CS6" s="15" t="str">
        <f t="shared" si="36"/>
        <v>F</v>
      </c>
      <c r="CT6" s="15" t="str">
        <f t="shared" si="36"/>
        <v>S</v>
      </c>
      <c r="CU6" s="15" t="str">
        <f t="shared" si="36"/>
        <v>S</v>
      </c>
      <c r="CV6" s="15" t="str">
        <f t="shared" si="36"/>
        <v>M</v>
      </c>
      <c r="CW6" s="15" t="str">
        <f t="shared" si="36"/>
        <v>T</v>
      </c>
      <c r="CX6" s="15" t="str">
        <f t="shared" si="36"/>
        <v>W</v>
      </c>
      <c r="CY6" s="15" t="str">
        <f t="shared" si="36"/>
        <v>T</v>
      </c>
      <c r="CZ6" s="15" t="str">
        <f t="shared" si="36"/>
        <v>F</v>
      </c>
      <c r="DA6" s="15" t="str">
        <f t="shared" si="36"/>
        <v>S</v>
      </c>
      <c r="DB6" s="15" t="str">
        <f t="shared" si="36"/>
        <v>S</v>
      </c>
      <c r="DC6" s="11" t="s">
        <v>59</v>
      </c>
    </row>
    <row r="7" spans="1:107" s="3" customFormat="1" ht="21.75" thickBot="1" x14ac:dyDescent="0.3">
      <c r="A7" s="18"/>
      <c r="B7" s="25" t="s">
        <v>17</v>
      </c>
      <c r="C7" s="26"/>
      <c r="D7" s="27"/>
      <c r="E7" s="28"/>
      <c r="F7" s="29"/>
      <c r="G7" s="24"/>
      <c r="H7" s="24" t="str">
        <f t="shared" ref="H7:H56" si="37">IF(OR(ISBLANK(task_start),ISBLANK(task_end)),"",task_end-task_start+1)</f>
        <v/>
      </c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</row>
    <row r="8" spans="1:107" s="3" customFormat="1" ht="21.75" thickBot="1" x14ac:dyDescent="0.3">
      <c r="A8" s="18"/>
      <c r="B8" s="30" t="s">
        <v>18</v>
      </c>
      <c r="C8" s="31" t="s">
        <v>21</v>
      </c>
      <c r="D8" s="32">
        <v>1</v>
      </c>
      <c r="E8" s="84">
        <v>45204</v>
      </c>
      <c r="F8" s="84">
        <v>45211</v>
      </c>
      <c r="G8" s="24"/>
      <c r="H8" s="24">
        <f t="shared" si="37"/>
        <v>8</v>
      </c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</row>
    <row r="9" spans="1:107" s="3" customFormat="1" ht="21.75" thickBot="1" x14ac:dyDescent="0.3">
      <c r="A9" s="18"/>
      <c r="B9" s="30" t="s">
        <v>19</v>
      </c>
      <c r="C9" s="31" t="s">
        <v>20</v>
      </c>
      <c r="D9" s="32">
        <v>1</v>
      </c>
      <c r="E9" s="84">
        <v>45204</v>
      </c>
      <c r="F9" s="84">
        <v>45208</v>
      </c>
      <c r="G9" s="24"/>
      <c r="H9" s="24">
        <f t="shared" si="37"/>
        <v>5</v>
      </c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70"/>
      <c r="V9" s="70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</row>
    <row r="10" spans="1:107" s="3" customFormat="1" ht="21.75" thickBot="1" x14ac:dyDescent="0.3">
      <c r="A10" s="18"/>
      <c r="B10" s="30" t="s">
        <v>23</v>
      </c>
      <c r="C10" s="31" t="s">
        <v>22</v>
      </c>
      <c r="D10" s="32">
        <v>1</v>
      </c>
      <c r="E10" s="84">
        <v>45211</v>
      </c>
      <c r="F10" s="84">
        <v>45212</v>
      </c>
      <c r="G10" s="24"/>
      <c r="H10" s="24">
        <f t="shared" si="37"/>
        <v>2</v>
      </c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</row>
    <row r="11" spans="1:107" s="3" customFormat="1" ht="21.75" thickBot="1" x14ac:dyDescent="0.3">
      <c r="A11" s="18"/>
      <c r="B11" s="30" t="s">
        <v>24</v>
      </c>
      <c r="C11" s="31" t="s">
        <v>25</v>
      </c>
      <c r="D11" s="32">
        <v>1</v>
      </c>
      <c r="E11" s="84">
        <v>45204</v>
      </c>
      <c r="F11" s="84">
        <v>45212</v>
      </c>
      <c r="G11" s="24"/>
      <c r="H11" s="24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</row>
    <row r="12" spans="1:107" s="3" customFormat="1" ht="21.75" thickBot="1" x14ac:dyDescent="0.3">
      <c r="A12" s="18"/>
      <c r="B12" s="33" t="s">
        <v>26</v>
      </c>
      <c r="C12" s="34"/>
      <c r="D12" s="35"/>
      <c r="E12" s="85"/>
      <c r="F12" s="86"/>
      <c r="G12" s="24"/>
      <c r="H12" s="24" t="str">
        <f t="shared" si="37"/>
        <v/>
      </c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</row>
    <row r="13" spans="1:107" s="3" customFormat="1" ht="21.75" thickBot="1" x14ac:dyDescent="0.3">
      <c r="A13" s="18"/>
      <c r="B13" s="36" t="s">
        <v>27</v>
      </c>
      <c r="C13" s="37" t="s">
        <v>21</v>
      </c>
      <c r="D13" s="38">
        <v>1</v>
      </c>
      <c r="E13" s="87">
        <v>45213</v>
      </c>
      <c r="F13" s="87">
        <v>45240</v>
      </c>
      <c r="G13" s="24"/>
      <c r="H13" s="24">
        <f t="shared" si="37"/>
        <v>28</v>
      </c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</row>
    <row r="14" spans="1:107" s="3" customFormat="1" ht="21.75" thickBot="1" x14ac:dyDescent="0.3">
      <c r="A14" s="18"/>
      <c r="B14" s="36" t="s">
        <v>28</v>
      </c>
      <c r="C14" s="37" t="s">
        <v>22</v>
      </c>
      <c r="D14" s="38">
        <v>1</v>
      </c>
      <c r="E14" s="87">
        <v>45213</v>
      </c>
      <c r="F14" s="87">
        <v>45228</v>
      </c>
      <c r="G14" s="24"/>
      <c r="H14" s="24">
        <f t="shared" si="37"/>
        <v>16</v>
      </c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70"/>
      <c r="V14" s="70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</row>
    <row r="15" spans="1:107" s="3" customFormat="1" ht="21.75" thickBot="1" x14ac:dyDescent="0.3">
      <c r="A15" s="18"/>
      <c r="B15" s="36" t="s">
        <v>29</v>
      </c>
      <c r="C15" s="37" t="s">
        <v>20</v>
      </c>
      <c r="D15" s="38">
        <v>1</v>
      </c>
      <c r="E15" s="87">
        <v>45213</v>
      </c>
      <c r="F15" s="87">
        <v>45234</v>
      </c>
      <c r="G15" s="24"/>
      <c r="H15" s="24">
        <f t="shared" si="37"/>
        <v>22</v>
      </c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</row>
    <row r="16" spans="1:107" s="3" customFormat="1" ht="21.75" thickBot="1" x14ac:dyDescent="0.3">
      <c r="A16" s="18"/>
      <c r="B16" s="36" t="s">
        <v>31</v>
      </c>
      <c r="C16" s="37" t="s">
        <v>22</v>
      </c>
      <c r="D16" s="38">
        <v>1</v>
      </c>
      <c r="E16" s="87">
        <v>45213</v>
      </c>
      <c r="F16" s="87">
        <v>45228</v>
      </c>
      <c r="G16" s="24"/>
      <c r="H16" s="24">
        <f t="shared" si="37"/>
        <v>16</v>
      </c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0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</row>
    <row r="17" spans="1:106" s="3" customFormat="1" ht="21.75" thickBot="1" x14ac:dyDescent="0.3">
      <c r="A17" s="18"/>
      <c r="B17" s="36" t="s">
        <v>33</v>
      </c>
      <c r="C17" s="37" t="s">
        <v>22</v>
      </c>
      <c r="D17" s="38">
        <v>1</v>
      </c>
      <c r="E17" s="87">
        <v>45213</v>
      </c>
      <c r="F17" s="87">
        <v>45228</v>
      </c>
      <c r="G17" s="24"/>
      <c r="H17" s="24">
        <f t="shared" si="37"/>
        <v>16</v>
      </c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</row>
    <row r="18" spans="1:106" s="3" customFormat="1" ht="21.75" thickBot="1" x14ac:dyDescent="0.3">
      <c r="A18" s="18"/>
      <c r="B18" s="36" t="s">
        <v>34</v>
      </c>
      <c r="C18" s="37" t="s">
        <v>22</v>
      </c>
      <c r="D18" s="38">
        <v>1</v>
      </c>
      <c r="E18" s="87">
        <v>45213</v>
      </c>
      <c r="F18" s="87">
        <v>45228</v>
      </c>
      <c r="G18" s="24"/>
      <c r="H18" s="24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</row>
    <row r="19" spans="1:106" s="3" customFormat="1" ht="21.75" thickBot="1" x14ac:dyDescent="0.3">
      <c r="A19" s="18"/>
      <c r="B19" s="36" t="s">
        <v>35</v>
      </c>
      <c r="C19" s="37" t="s">
        <v>25</v>
      </c>
      <c r="D19" s="38">
        <v>1</v>
      </c>
      <c r="E19" s="87">
        <v>45213</v>
      </c>
      <c r="F19" s="87">
        <v>45228</v>
      </c>
      <c r="G19" s="24"/>
      <c r="H19" s="24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</row>
    <row r="20" spans="1:106" s="3" customFormat="1" ht="21.75" thickBot="1" x14ac:dyDescent="0.3">
      <c r="A20" s="18"/>
      <c r="B20" s="39" t="s">
        <v>36</v>
      </c>
      <c r="C20" s="40"/>
      <c r="D20" s="41"/>
      <c r="E20" s="42"/>
      <c r="F20" s="43"/>
      <c r="G20" s="24"/>
      <c r="H20" s="24" t="str">
        <f t="shared" si="37"/>
        <v/>
      </c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</row>
    <row r="21" spans="1:106" s="3" customFormat="1" ht="21.75" thickBot="1" x14ac:dyDescent="0.3">
      <c r="A21" s="18"/>
      <c r="B21" s="44" t="s">
        <v>37</v>
      </c>
      <c r="C21" s="45" t="s">
        <v>21</v>
      </c>
      <c r="D21" s="46">
        <v>0.5</v>
      </c>
      <c r="E21" s="88">
        <v>45229</v>
      </c>
      <c r="F21" s="88">
        <v>45243</v>
      </c>
      <c r="G21" s="24"/>
      <c r="H21" s="24">
        <f t="shared" si="37"/>
        <v>15</v>
      </c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</row>
    <row r="22" spans="1:106" s="3" customFormat="1" ht="21.75" thickBot="1" x14ac:dyDescent="0.3">
      <c r="A22" s="18"/>
      <c r="B22" s="44" t="s">
        <v>38</v>
      </c>
      <c r="C22" s="45" t="s">
        <v>22</v>
      </c>
      <c r="D22" s="46">
        <v>0.1</v>
      </c>
      <c r="E22" s="88">
        <v>45229</v>
      </c>
      <c r="F22" s="88">
        <v>45243</v>
      </c>
      <c r="G22" s="24"/>
      <c r="H22" s="24">
        <f t="shared" si="37"/>
        <v>15</v>
      </c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</row>
    <row r="23" spans="1:106" s="3" customFormat="1" ht="21.75" thickBot="1" x14ac:dyDescent="0.3">
      <c r="A23" s="18"/>
      <c r="B23" s="44" t="s">
        <v>39</v>
      </c>
      <c r="C23" s="45" t="s">
        <v>20</v>
      </c>
      <c r="D23" s="46">
        <v>0.1</v>
      </c>
      <c r="E23" s="88">
        <v>45229</v>
      </c>
      <c r="F23" s="88">
        <v>45243</v>
      </c>
      <c r="G23" s="24"/>
      <c r="H23" s="24">
        <f t="shared" si="37"/>
        <v>15</v>
      </c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</row>
    <row r="24" spans="1:106" s="3" customFormat="1" ht="21.75" thickBot="1" x14ac:dyDescent="0.3">
      <c r="A24" s="18"/>
      <c r="B24" s="44" t="s">
        <v>40</v>
      </c>
      <c r="C24" s="45" t="s">
        <v>20</v>
      </c>
      <c r="D24" s="46">
        <v>0.1</v>
      </c>
      <c r="E24" s="88">
        <v>45229</v>
      </c>
      <c r="F24" s="88">
        <v>45243</v>
      </c>
      <c r="G24" s="24"/>
      <c r="H24" s="24">
        <f t="shared" si="37"/>
        <v>15</v>
      </c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</row>
    <row r="25" spans="1:106" s="3" customFormat="1" ht="21.75" thickBot="1" x14ac:dyDescent="0.3">
      <c r="A25" s="18"/>
      <c r="B25" s="44" t="s">
        <v>45</v>
      </c>
      <c r="C25" s="45" t="s">
        <v>20</v>
      </c>
      <c r="D25" s="46">
        <v>1</v>
      </c>
      <c r="E25" s="88">
        <v>45229</v>
      </c>
      <c r="F25" s="88">
        <v>45243</v>
      </c>
      <c r="G25" s="24"/>
      <c r="H25" s="24">
        <f t="shared" si="37"/>
        <v>15</v>
      </c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</row>
    <row r="26" spans="1:106" s="3" customFormat="1" ht="21.75" thickBot="1" x14ac:dyDescent="0.3">
      <c r="A26" s="18"/>
      <c r="B26" s="44" t="s">
        <v>46</v>
      </c>
      <c r="C26" s="45" t="s">
        <v>22</v>
      </c>
      <c r="D26" s="46">
        <v>1</v>
      </c>
      <c r="E26" s="88">
        <v>45229</v>
      </c>
      <c r="F26" s="88">
        <v>45243</v>
      </c>
      <c r="G26" s="24"/>
      <c r="H26" s="24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</row>
    <row r="27" spans="1:106" s="3" customFormat="1" ht="21.75" thickBot="1" x14ac:dyDescent="0.3">
      <c r="A27" s="18"/>
      <c r="B27" s="44" t="s">
        <v>47</v>
      </c>
      <c r="C27" s="45" t="s">
        <v>21</v>
      </c>
      <c r="D27" s="46">
        <v>1</v>
      </c>
      <c r="E27" s="88">
        <v>45229</v>
      </c>
      <c r="F27" s="88">
        <v>45243</v>
      </c>
      <c r="G27" s="24"/>
      <c r="H27" s="24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69"/>
      <c r="CY27" s="69"/>
      <c r="CZ27" s="69"/>
      <c r="DA27" s="69"/>
      <c r="DB27" s="69"/>
    </row>
    <row r="28" spans="1:106" s="3" customFormat="1" ht="21.75" thickBot="1" x14ac:dyDescent="0.3">
      <c r="A28" s="18"/>
      <c r="B28" s="44" t="s">
        <v>48</v>
      </c>
      <c r="C28" s="45" t="s">
        <v>25</v>
      </c>
      <c r="D28" s="46">
        <v>1</v>
      </c>
      <c r="E28" s="88">
        <v>45229</v>
      </c>
      <c r="F28" s="88">
        <v>45243</v>
      </c>
      <c r="G28" s="24"/>
      <c r="H28" s="24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</row>
    <row r="29" spans="1:106" s="3" customFormat="1" ht="21.75" thickBot="1" x14ac:dyDescent="0.3">
      <c r="A29" s="18"/>
      <c r="B29" s="44" t="s">
        <v>41</v>
      </c>
      <c r="C29" s="45" t="s">
        <v>20</v>
      </c>
      <c r="D29" s="46">
        <v>0.5</v>
      </c>
      <c r="E29" s="88">
        <v>45229</v>
      </c>
      <c r="F29" s="88">
        <v>45243</v>
      </c>
      <c r="G29" s="24"/>
      <c r="H29" s="24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</row>
    <row r="30" spans="1:106" s="3" customFormat="1" ht="21.75" thickBot="1" x14ac:dyDescent="0.3">
      <c r="A30" s="18"/>
      <c r="B30" s="44" t="s">
        <v>42</v>
      </c>
      <c r="C30" s="45" t="s">
        <v>20</v>
      </c>
      <c r="D30" s="46">
        <v>1</v>
      </c>
      <c r="E30" s="88">
        <v>45229</v>
      </c>
      <c r="F30" s="88">
        <v>45243</v>
      </c>
      <c r="G30" s="24"/>
      <c r="H30" s="24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</row>
    <row r="31" spans="1:106" s="3" customFormat="1" ht="21.75" thickBot="1" x14ac:dyDescent="0.3">
      <c r="A31" s="18"/>
      <c r="B31" s="44" t="s">
        <v>43</v>
      </c>
      <c r="C31" s="45" t="s">
        <v>20</v>
      </c>
      <c r="D31" s="46">
        <v>1</v>
      </c>
      <c r="E31" s="88">
        <v>45229</v>
      </c>
      <c r="F31" s="88">
        <v>45243</v>
      </c>
      <c r="G31" s="24"/>
      <c r="H31" s="24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</row>
    <row r="32" spans="1:106" s="3" customFormat="1" ht="21.75" thickBot="1" x14ac:dyDescent="0.3">
      <c r="A32" s="18"/>
      <c r="B32" s="44" t="s">
        <v>44</v>
      </c>
      <c r="C32" s="45" t="s">
        <v>22</v>
      </c>
      <c r="D32" s="46">
        <v>0.1</v>
      </c>
      <c r="E32" s="88">
        <v>45229</v>
      </c>
      <c r="F32" s="88">
        <v>45243</v>
      </c>
      <c r="G32" s="24"/>
      <c r="H32" s="24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</row>
    <row r="33" spans="1:106" s="3" customFormat="1" ht="21.75" thickBot="1" x14ac:dyDescent="0.3">
      <c r="A33" s="18"/>
      <c r="B33" s="44" t="s">
        <v>30</v>
      </c>
      <c r="C33" s="45" t="s">
        <v>22</v>
      </c>
      <c r="D33" s="46">
        <v>0.1</v>
      </c>
      <c r="E33" s="88">
        <v>45229</v>
      </c>
      <c r="F33" s="88">
        <v>45243</v>
      </c>
      <c r="G33" s="24"/>
      <c r="H33" s="24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</row>
    <row r="34" spans="1:106" s="3" customFormat="1" ht="21.75" thickBot="1" x14ac:dyDescent="0.3">
      <c r="A34" s="18"/>
      <c r="B34" s="44" t="s">
        <v>32</v>
      </c>
      <c r="C34" s="45" t="s">
        <v>22</v>
      </c>
      <c r="D34" s="46">
        <v>0.1</v>
      </c>
      <c r="E34" s="88">
        <v>45229</v>
      </c>
      <c r="F34" s="88">
        <v>45243</v>
      </c>
      <c r="G34" s="24"/>
      <c r="H34" s="24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</row>
    <row r="35" spans="1:106" s="3" customFormat="1" ht="21.75" thickBot="1" x14ac:dyDescent="0.3">
      <c r="A35" s="18"/>
      <c r="B35" s="47" t="s">
        <v>49</v>
      </c>
      <c r="C35" s="48"/>
      <c r="D35" s="49"/>
      <c r="E35" s="50"/>
      <c r="F35" s="51"/>
      <c r="G35" s="24"/>
      <c r="H35" s="24" t="str">
        <f t="shared" si="37"/>
        <v/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69"/>
      <c r="CP35" s="69"/>
      <c r="CQ35" s="69"/>
      <c r="CR35" s="69"/>
      <c r="CS35" s="69"/>
      <c r="CT35" s="69"/>
      <c r="CU35" s="69"/>
      <c r="CV35" s="69"/>
      <c r="CW35" s="69"/>
      <c r="CX35" s="69"/>
      <c r="CY35" s="69"/>
      <c r="CZ35" s="69"/>
      <c r="DA35" s="69"/>
      <c r="DB35" s="69"/>
    </row>
    <row r="36" spans="1:106" s="3" customFormat="1" ht="21.75" thickBot="1" x14ac:dyDescent="0.3">
      <c r="A36" s="18"/>
      <c r="B36" s="52" t="s">
        <v>50</v>
      </c>
      <c r="C36" s="53" t="s">
        <v>20</v>
      </c>
      <c r="D36" s="54">
        <v>0</v>
      </c>
      <c r="E36" s="89">
        <v>45244</v>
      </c>
      <c r="F36" s="89">
        <v>45256</v>
      </c>
      <c r="G36" s="24"/>
      <c r="H36" s="24">
        <f t="shared" si="37"/>
        <v>13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</row>
    <row r="37" spans="1:106" s="3" customFormat="1" ht="21.75" thickBot="1" x14ac:dyDescent="0.3">
      <c r="A37" s="18"/>
      <c r="B37" s="52" t="s">
        <v>51</v>
      </c>
      <c r="C37" s="53" t="s">
        <v>21</v>
      </c>
      <c r="D37" s="54">
        <v>0</v>
      </c>
      <c r="E37" s="89">
        <v>45244</v>
      </c>
      <c r="F37" s="89">
        <v>45256</v>
      </c>
      <c r="G37" s="24"/>
      <c r="H37" s="24">
        <f t="shared" si="37"/>
        <v>13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  <c r="CU37" s="69"/>
      <c r="CV37" s="69"/>
      <c r="CW37" s="69"/>
      <c r="CX37" s="69"/>
      <c r="CY37" s="69"/>
      <c r="CZ37" s="69"/>
      <c r="DA37" s="69"/>
      <c r="DB37" s="69"/>
    </row>
    <row r="38" spans="1:106" s="3" customFormat="1" ht="21.75" thickBot="1" x14ac:dyDescent="0.3">
      <c r="A38" s="18"/>
      <c r="B38" s="52" t="s">
        <v>52</v>
      </c>
      <c r="C38" s="53" t="s">
        <v>22</v>
      </c>
      <c r="D38" s="54">
        <v>0</v>
      </c>
      <c r="E38" s="89">
        <v>45244</v>
      </c>
      <c r="F38" s="89">
        <v>45256</v>
      </c>
      <c r="G38" s="24"/>
      <c r="H38" s="24">
        <f t="shared" si="37"/>
        <v>13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</row>
    <row r="39" spans="1:106" s="3" customFormat="1" ht="21.75" thickBot="1" x14ac:dyDescent="0.3">
      <c r="A39" s="18"/>
      <c r="B39" s="52" t="s">
        <v>53</v>
      </c>
      <c r="C39" s="53" t="s">
        <v>25</v>
      </c>
      <c r="D39" s="54">
        <v>0</v>
      </c>
      <c r="E39" s="89">
        <v>45244</v>
      </c>
      <c r="F39" s="89">
        <v>45256</v>
      </c>
      <c r="G39" s="24"/>
      <c r="H39" s="24">
        <f t="shared" si="37"/>
        <v>13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</row>
    <row r="40" spans="1:106" s="3" customFormat="1" ht="21.75" thickBot="1" x14ac:dyDescent="0.3">
      <c r="A40" s="18"/>
      <c r="B40" s="52" t="s">
        <v>54</v>
      </c>
      <c r="C40" s="53" t="s">
        <v>25</v>
      </c>
      <c r="D40" s="54">
        <v>0</v>
      </c>
      <c r="E40" s="89">
        <v>45244</v>
      </c>
      <c r="F40" s="89">
        <v>45256</v>
      </c>
      <c r="G40" s="24"/>
      <c r="H40" s="24">
        <f t="shared" si="37"/>
        <v>13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</row>
    <row r="41" spans="1:106" s="3" customFormat="1" ht="21.75" thickBot="1" x14ac:dyDescent="0.3">
      <c r="A41" s="18"/>
      <c r="B41" s="52" t="s">
        <v>44</v>
      </c>
      <c r="C41" s="53" t="s">
        <v>22</v>
      </c>
      <c r="D41" s="54">
        <v>0</v>
      </c>
      <c r="E41" s="89">
        <v>45244</v>
      </c>
      <c r="F41" s="89">
        <v>45256</v>
      </c>
      <c r="G41" s="24"/>
      <c r="H41" s="24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</row>
    <row r="42" spans="1:106" s="3" customFormat="1" ht="21.75" thickBot="1" x14ac:dyDescent="0.3">
      <c r="A42" s="18"/>
      <c r="B42" s="52" t="s">
        <v>30</v>
      </c>
      <c r="C42" s="53" t="s">
        <v>22</v>
      </c>
      <c r="D42" s="54">
        <v>0</v>
      </c>
      <c r="E42" s="89">
        <v>45244</v>
      </c>
      <c r="F42" s="89">
        <v>45256</v>
      </c>
      <c r="G42" s="24"/>
      <c r="H42" s="24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</row>
    <row r="43" spans="1:106" s="3" customFormat="1" ht="21.75" thickBot="1" x14ac:dyDescent="0.3">
      <c r="A43" s="18"/>
      <c r="B43" s="52" t="s">
        <v>32</v>
      </c>
      <c r="C43" s="53" t="s">
        <v>22</v>
      </c>
      <c r="D43" s="54">
        <v>0</v>
      </c>
      <c r="E43" s="89">
        <v>45244</v>
      </c>
      <c r="F43" s="89">
        <v>45256</v>
      </c>
      <c r="G43" s="24"/>
      <c r="H43" s="24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69"/>
      <c r="CZ43" s="69"/>
      <c r="DA43" s="69"/>
      <c r="DB43" s="69"/>
    </row>
    <row r="44" spans="1:106" s="3" customFormat="1" ht="21.75" thickBot="1" x14ac:dyDescent="0.3">
      <c r="A44" s="18"/>
      <c r="B44" s="55" t="s">
        <v>7</v>
      </c>
      <c r="C44" s="56"/>
      <c r="D44" s="57"/>
      <c r="E44" s="58"/>
      <c r="F44" s="59"/>
      <c r="G44" s="24"/>
      <c r="H44" s="24" t="str">
        <f t="shared" si="37"/>
        <v/>
      </c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69"/>
      <c r="CZ44" s="69"/>
      <c r="DA44" s="69"/>
      <c r="DB44" s="69"/>
    </row>
    <row r="45" spans="1:106" s="3" customFormat="1" ht="21.75" thickBot="1" x14ac:dyDescent="0.3">
      <c r="A45" s="18"/>
      <c r="B45" s="60" t="s">
        <v>55</v>
      </c>
      <c r="C45" s="61" t="s">
        <v>21</v>
      </c>
      <c r="D45" s="62">
        <v>0</v>
      </c>
      <c r="E45" s="90">
        <v>45257</v>
      </c>
      <c r="F45" s="90">
        <v>45270</v>
      </c>
      <c r="G45" s="24"/>
      <c r="H45" s="24">
        <f t="shared" si="37"/>
        <v>14</v>
      </c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69"/>
      <c r="CX45" s="69"/>
      <c r="CY45" s="69"/>
      <c r="CZ45" s="69"/>
      <c r="DA45" s="69"/>
      <c r="DB45" s="69"/>
    </row>
    <row r="46" spans="1:106" s="3" customFormat="1" ht="21.75" thickBot="1" x14ac:dyDescent="0.3">
      <c r="A46" s="18"/>
      <c r="B46" s="60" t="s">
        <v>56</v>
      </c>
      <c r="C46" s="61" t="s">
        <v>20</v>
      </c>
      <c r="D46" s="62">
        <v>0</v>
      </c>
      <c r="E46" s="90">
        <v>45257</v>
      </c>
      <c r="F46" s="90">
        <v>45270</v>
      </c>
      <c r="G46" s="24"/>
      <c r="H46" s="24">
        <f t="shared" si="37"/>
        <v>14</v>
      </c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</row>
    <row r="47" spans="1:106" s="3" customFormat="1" ht="21.75" thickBot="1" x14ac:dyDescent="0.3">
      <c r="A47" s="18"/>
      <c r="B47" s="60" t="s">
        <v>57</v>
      </c>
      <c r="C47" s="61" t="s">
        <v>22</v>
      </c>
      <c r="D47" s="62">
        <v>0</v>
      </c>
      <c r="E47" s="90">
        <v>45257</v>
      </c>
      <c r="F47" s="90">
        <v>45270</v>
      </c>
      <c r="G47" s="24"/>
      <c r="H47" s="24">
        <f t="shared" si="37"/>
        <v>14</v>
      </c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</row>
    <row r="48" spans="1:106" s="3" customFormat="1" ht="21.75" thickBot="1" x14ac:dyDescent="0.3">
      <c r="A48" s="18"/>
      <c r="B48" s="60" t="s">
        <v>58</v>
      </c>
      <c r="C48" s="61" t="s">
        <v>25</v>
      </c>
      <c r="D48" s="62">
        <v>0</v>
      </c>
      <c r="E48" s="90">
        <v>45257</v>
      </c>
      <c r="F48" s="90">
        <v>45270</v>
      </c>
      <c r="G48" s="24"/>
      <c r="H48" s="24">
        <f t="shared" si="37"/>
        <v>14</v>
      </c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</row>
    <row r="49" spans="1:106" s="3" customFormat="1" ht="21.75" thickBot="1" x14ac:dyDescent="0.3">
      <c r="A49" s="18"/>
      <c r="B49" s="60" t="s">
        <v>44</v>
      </c>
      <c r="C49" s="61" t="s">
        <v>22</v>
      </c>
      <c r="D49" s="62">
        <v>0</v>
      </c>
      <c r="E49" s="90">
        <v>45257</v>
      </c>
      <c r="F49" s="90">
        <v>45270</v>
      </c>
      <c r="G49" s="24"/>
      <c r="H49" s="24">
        <f t="shared" si="37"/>
        <v>14</v>
      </c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</row>
    <row r="50" spans="1:106" s="3" customFormat="1" ht="21.75" thickBot="1" x14ac:dyDescent="0.3">
      <c r="A50" s="18"/>
      <c r="B50" s="60" t="s">
        <v>30</v>
      </c>
      <c r="C50" s="61" t="s">
        <v>22</v>
      </c>
      <c r="D50" s="62">
        <v>0</v>
      </c>
      <c r="E50" s="90">
        <v>45257</v>
      </c>
      <c r="F50" s="90">
        <v>45270</v>
      </c>
      <c r="G50" s="24"/>
      <c r="H50" s="24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</row>
    <row r="51" spans="1:106" s="3" customFormat="1" ht="21.75" thickBot="1" x14ac:dyDescent="0.3">
      <c r="A51" s="18"/>
      <c r="B51" s="60" t="s">
        <v>32</v>
      </c>
      <c r="C51" s="61" t="s">
        <v>22</v>
      </c>
      <c r="D51" s="62">
        <v>0</v>
      </c>
      <c r="E51" s="90">
        <v>45257</v>
      </c>
      <c r="F51" s="90">
        <v>45270</v>
      </c>
      <c r="G51" s="24"/>
      <c r="H51" s="24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</row>
    <row r="52" spans="1:106" s="3" customFormat="1" ht="21.75" thickBot="1" x14ac:dyDescent="0.3">
      <c r="A52" s="18"/>
      <c r="B52" s="60"/>
      <c r="C52" s="61"/>
      <c r="D52" s="62"/>
      <c r="E52" s="90"/>
      <c r="F52" s="90"/>
      <c r="G52" s="24"/>
      <c r="H52" s="24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</row>
    <row r="53" spans="1:106" s="3" customFormat="1" ht="21.75" thickBot="1" x14ac:dyDescent="0.3">
      <c r="A53" s="18"/>
      <c r="B53" s="19"/>
      <c r="C53" s="20"/>
      <c r="D53" s="21"/>
      <c r="E53" s="22"/>
      <c r="F53" s="23"/>
      <c r="G53" s="24"/>
      <c r="H53" s="24" t="str">
        <f t="shared" si="37"/>
        <v/>
      </c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69"/>
      <c r="CW53" s="69"/>
      <c r="CX53" s="69"/>
      <c r="CY53" s="69"/>
      <c r="CZ53" s="69"/>
      <c r="DA53" s="69"/>
      <c r="DB53" s="69"/>
    </row>
    <row r="54" spans="1:106" s="3" customFormat="1" ht="21.75" thickBot="1" x14ac:dyDescent="0.3">
      <c r="A54" s="18"/>
      <c r="B54" s="19"/>
      <c r="C54" s="20"/>
      <c r="D54" s="21"/>
      <c r="E54" s="22"/>
      <c r="F54" s="23"/>
      <c r="G54" s="24"/>
      <c r="H54" s="24" t="str">
        <f t="shared" si="37"/>
        <v/>
      </c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/>
      <c r="CZ54" s="69"/>
      <c r="DA54" s="69"/>
      <c r="DB54" s="69"/>
    </row>
    <row r="55" spans="1:106" s="3" customFormat="1" ht="21.75" thickBot="1" x14ac:dyDescent="0.3">
      <c r="A55" s="18"/>
      <c r="B55" s="19"/>
      <c r="C55" s="20"/>
      <c r="D55" s="21"/>
      <c r="E55" s="22"/>
      <c r="F55" s="23"/>
      <c r="G55" s="24"/>
      <c r="H55" s="24" t="str">
        <f t="shared" si="37"/>
        <v/>
      </c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69"/>
      <c r="CW55" s="69"/>
      <c r="CX55" s="69"/>
      <c r="CY55" s="69"/>
      <c r="CZ55" s="69"/>
      <c r="DA55" s="69"/>
      <c r="DB55" s="69"/>
    </row>
    <row r="56" spans="1:106" s="3" customFormat="1" ht="21.75" thickBot="1" x14ac:dyDescent="0.3">
      <c r="A56" s="18"/>
      <c r="B56" s="63"/>
      <c r="C56" s="64"/>
      <c r="D56" s="65"/>
      <c r="E56" s="66"/>
      <c r="F56" s="67"/>
      <c r="G56" s="68"/>
      <c r="H56" s="68" t="str">
        <f t="shared" si="37"/>
        <v/>
      </c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71"/>
      <c r="DA56" s="71"/>
      <c r="DB56" s="71"/>
    </row>
    <row r="57" spans="1:106" x14ac:dyDescent="0.25">
      <c r="A57" s="6"/>
      <c r="G57" s="6"/>
    </row>
    <row r="58" spans="1:106" x14ac:dyDescent="0.25">
      <c r="B58" s="78" t="s">
        <v>11</v>
      </c>
      <c r="C58" s="17"/>
      <c r="F58" s="72">
        <v>43113</v>
      </c>
    </row>
    <row r="59" spans="1:106" x14ac:dyDescent="0.25">
      <c r="B59" s="79" t="s">
        <v>12</v>
      </c>
      <c r="C59" s="80">
        <v>21127474</v>
      </c>
    </row>
    <row r="60" spans="1:106" x14ac:dyDescent="0.25">
      <c r="B60" s="81" t="s">
        <v>13</v>
      </c>
      <c r="C60" s="80">
        <v>21126019</v>
      </c>
    </row>
    <row r="61" spans="1:106" x14ac:dyDescent="0.25">
      <c r="B61" s="81" t="s">
        <v>14</v>
      </c>
      <c r="C61" s="80">
        <v>21126030</v>
      </c>
    </row>
    <row r="62" spans="1:106" x14ac:dyDescent="0.25">
      <c r="B62" s="81" t="s">
        <v>15</v>
      </c>
      <c r="C62" s="80">
        <v>21127199</v>
      </c>
    </row>
  </sheetData>
  <mergeCells count="16">
    <mergeCell ref="CV4:DB4"/>
    <mergeCell ref="BM4:BS4"/>
    <mergeCell ref="BT4:BZ4"/>
    <mergeCell ref="CA4:CG4"/>
    <mergeCell ref="CH4:CN4"/>
    <mergeCell ref="CO4:CU4"/>
    <mergeCell ref="E2:F2"/>
    <mergeCell ref="I4:O4"/>
    <mergeCell ref="P4:V4"/>
    <mergeCell ref="W4:AC4"/>
    <mergeCell ref="AD4:AJ4"/>
    <mergeCell ref="E3:F3"/>
    <mergeCell ref="AK4:AQ4"/>
    <mergeCell ref="AR4:AX4"/>
    <mergeCell ref="AY4:BE4"/>
    <mergeCell ref="BF4:BL4"/>
  </mergeCells>
  <conditionalFormatting sqref="D7:D56">
    <cfRule type="dataBar" priority="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5:DB56">
    <cfRule type="expression" dxfId="2" priority="45">
      <formula>AND(today&gt;=I$5,today&lt;I$5+1)</formula>
    </cfRule>
  </conditionalFormatting>
  <conditionalFormatting sqref="I7:DB56">
    <cfRule type="expression" dxfId="1" priority="43">
      <formula>AND(task_start&lt;=I$5,ROUNDDOWN((task_end-task_start+1)*task_progress,0)+task_start-1&gt;=I$5)</formula>
    </cfRule>
    <cfRule type="expression" dxfId="0" priority="44" stopIfTrue="1">
      <formula>AND(task_end&gt;=I$5,task_start&lt;I$5+1)</formula>
    </cfRule>
  </conditionalFormatting>
  <dataValidations disablePrompts="1"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35" right="0.35" top="0.35" bottom="0.5" header="0.3" footer="0.3"/>
  <pageSetup scale="36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GiveMeARs</vt:lpstr>
      <vt:lpstr>GiveMeARs!Print_Area</vt:lpstr>
      <vt:lpstr>GiveMeARs!Print_Titles</vt:lpstr>
      <vt:lpstr>GiveMeARs!task_end</vt:lpstr>
      <vt:lpstr>GiveMeARs!task_progress</vt:lpstr>
      <vt:lpstr>GiveMeARs!task_start</vt:lpstr>
      <vt:lpstr>GiveMeARs!today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NGUYỄN HẢI TUYÊN</cp:lastModifiedBy>
  <cp:lastPrinted>2023-11-11T03:25:09Z</cp:lastPrinted>
  <dcterms:created xsi:type="dcterms:W3CDTF">2017-01-09T18:01:51Z</dcterms:created>
  <dcterms:modified xsi:type="dcterms:W3CDTF">2023-11-11T03:27:50Z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