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ortiqov\Desktop\Housing_price\"/>
    </mc:Choice>
  </mc:AlternateContent>
  <xr:revisionPtr revIDLastSave="0" documentId="8_{7BDCAAD5-CA1A-42CC-869D-B87730226640}" xr6:coauthVersionLast="45" xr6:coauthVersionMax="45" xr10:uidLastSave="{00000000-0000-0000-0000-000000000000}"/>
  <bookViews>
    <workbookView xWindow="8205" yWindow="675" windowWidth="29040" windowHeight="15990" xr2:uid="{C2A4F189-41AD-4CD4-AA75-BFAB5DAB058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5" i="1" l="1"/>
  <c r="F85" i="1"/>
  <c r="F5" i="1"/>
  <c r="F28" i="1"/>
  <c r="F36" i="1"/>
  <c r="F39" i="1"/>
  <c r="F46" i="1"/>
  <c r="F50" i="1"/>
  <c r="F51" i="1"/>
  <c r="F63" i="1"/>
  <c r="F67" i="1"/>
  <c r="F74" i="1"/>
  <c r="F81" i="1"/>
  <c r="F88" i="1"/>
  <c r="F92" i="1"/>
  <c r="C91" i="1" l="1"/>
  <c r="F91" i="1" s="1"/>
  <c r="C90" i="1"/>
  <c r="F90" i="1" s="1"/>
  <c r="C89" i="1"/>
  <c r="F89" i="1" s="1"/>
  <c r="C87" i="1"/>
  <c r="F87" i="1" s="1"/>
  <c r="C86" i="1"/>
  <c r="F86" i="1" s="1"/>
  <c r="C84" i="1"/>
  <c r="F84" i="1" s="1"/>
  <c r="C83" i="1"/>
  <c r="F83" i="1" s="1"/>
  <c r="C82" i="1"/>
  <c r="F82" i="1" s="1"/>
  <c r="C80" i="1"/>
  <c r="F80" i="1" s="1"/>
  <c r="C79" i="1"/>
  <c r="F79" i="1" s="1"/>
  <c r="C78" i="1"/>
  <c r="F78" i="1" s="1"/>
  <c r="C77" i="1"/>
  <c r="F77" i="1" s="1"/>
  <c r="C76" i="1"/>
  <c r="F76" i="1" s="1"/>
  <c r="C75" i="1"/>
  <c r="F75" i="1" s="1"/>
  <c r="C73" i="1"/>
  <c r="F73" i="1" s="1"/>
  <c r="C72" i="1"/>
  <c r="F72" i="1" s="1"/>
  <c r="C71" i="1"/>
  <c r="F71" i="1" s="1"/>
  <c r="C70" i="1"/>
  <c r="F70" i="1" s="1"/>
  <c r="C69" i="1"/>
  <c r="F69" i="1" s="1"/>
  <c r="C68" i="1"/>
  <c r="F68" i="1" s="1"/>
  <c r="C66" i="1"/>
  <c r="F66" i="1" s="1"/>
  <c r="C65" i="1"/>
  <c r="F65" i="1" s="1"/>
  <c r="C64" i="1"/>
  <c r="F64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C49" i="1"/>
  <c r="F49" i="1" s="1"/>
  <c r="C48" i="1"/>
  <c r="F48" i="1" s="1"/>
  <c r="C47" i="1"/>
  <c r="F47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8" i="1"/>
  <c r="F38" i="1" s="1"/>
  <c r="C37" i="1"/>
  <c r="F37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4" i="1"/>
  <c r="F4" i="1" s="1"/>
  <c r="C3" i="1"/>
  <c r="F3" i="1" s="1"/>
  <c r="C2" i="1"/>
  <c r="F2" i="1" s="1"/>
</calcChain>
</file>

<file path=xl/sharedStrings.xml><?xml version="1.0" encoding="utf-8"?>
<sst xmlns="http://schemas.openxmlformats.org/spreadsheetml/2006/main" count="188" uniqueCount="8">
  <si>
    <t>price</t>
  </si>
  <si>
    <t>price_m2</t>
  </si>
  <si>
    <t>region</t>
  </si>
  <si>
    <t>month</t>
  </si>
  <si>
    <t>янв</t>
  </si>
  <si>
    <t>area_full</t>
  </si>
  <si>
    <t>num_rooms</t>
  </si>
  <si>
    <t>Сурхондарё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</si>
</sst>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60A5-996E-40A0-BAA5-E72C90C9EE72}">
  <dimension ref="A1:F92"/>
  <sheetViews>
    <sheetView tabSelected="1" workbookViewId="0">
      <selection activeCell="B3" sqref="B3:B92"/>
    </sheetView>
  </sheetViews>
  <sheetFormatPr defaultRowHeight="15" x14ac:dyDescent="0.25"/>
  <cols>
    <col min="2" max="2" width="18.42578125" customWidth="1"/>
    <col min="3" max="3" width="15.5703125" customWidth="1"/>
    <col min="4" max="4" width="15.140625" customWidth="1"/>
    <col min="5" max="5" width="16.5703125" customWidth="1"/>
    <col min="6" max="6" width="26.28515625" customWidth="1"/>
  </cols>
  <sheetData>
    <row r="1" spans="1:6" x14ac:dyDescent="0.25">
      <c r="A1" t="s">
        <v>3</v>
      </c>
      <c r="B1" t="s">
        <v>2</v>
      </c>
      <c r="C1" t="s">
        <v>0</v>
      </c>
      <c r="D1" t="s">
        <v>6</v>
      </c>
      <c r="E1" t="s">
        <v>5</v>
      </c>
      <c r="F1" t="s">
        <v>1</v>
      </c>
    </row>
    <row r="2" spans="1:6" x14ac:dyDescent="0.25">
      <c r="A2" t="s">
        <v>4</v>
      </c>
      <c r="B2" t="s">
        <v>7</v>
      </c>
      <c r="C2">
        <f>245000000/10890</f>
        <v>22497.704315886134</v>
      </c>
      <c r="D2">
        <v>2</v>
      </c>
      <c r="E2">
        <v>57</v>
      </c>
      <c r="F2">
        <f>C2/E2</f>
        <v>394.69656694537076</v>
      </c>
    </row>
    <row r="3" spans="1:6" x14ac:dyDescent="0.25">
      <c r="A3" t="s">
        <v>4</v>
      </c>
      <c r="B3" t="s">
        <v>7</v>
      </c>
      <c r="C3">
        <f>510000000/10890</f>
        <v>46831.955922865011</v>
      </c>
      <c r="D3">
        <v>3</v>
      </c>
      <c r="E3">
        <v>78</v>
      </c>
      <c r="F3">
        <f t="shared" ref="F3:F66" si="0">C3/E3</f>
        <v>600.40969131878217</v>
      </c>
    </row>
    <row r="4" spans="1:6" x14ac:dyDescent="0.25">
      <c r="A4" t="s">
        <v>4</v>
      </c>
      <c r="B4" t="s">
        <v>7</v>
      </c>
      <c r="C4">
        <f>185000000/10890</f>
        <v>16988.062442607898</v>
      </c>
      <c r="D4">
        <v>2</v>
      </c>
      <c r="E4">
        <v>57</v>
      </c>
      <c r="F4">
        <f t="shared" si="0"/>
        <v>298.03618320364734</v>
      </c>
    </row>
    <row r="5" spans="1:6" x14ac:dyDescent="0.25">
      <c r="A5" t="s">
        <v>4</v>
      </c>
      <c r="B5" t="s">
        <v>7</v>
      </c>
      <c r="C5">
        <v>40000</v>
      </c>
      <c r="D5">
        <v>3</v>
      </c>
      <c r="E5">
        <v>85</v>
      </c>
      <c r="F5">
        <f t="shared" si="0"/>
        <v>470.58823529411762</v>
      </c>
    </row>
    <row r="6" spans="1:6" x14ac:dyDescent="0.25">
      <c r="A6" t="s">
        <v>4</v>
      </c>
      <c r="B6" t="s">
        <v>7</v>
      </c>
      <c r="C6">
        <f>165000000/10890</f>
        <v>15151.515151515152</v>
      </c>
      <c r="D6">
        <v>2</v>
      </c>
      <c r="E6">
        <v>56</v>
      </c>
      <c r="F6">
        <f t="shared" si="0"/>
        <v>270.5627705627706</v>
      </c>
    </row>
    <row r="7" spans="1:6" x14ac:dyDescent="0.25">
      <c r="A7" t="s">
        <v>4</v>
      </c>
      <c r="B7" t="s">
        <v>7</v>
      </c>
      <c r="C7">
        <f>300000000/10890</f>
        <v>27548.209366391184</v>
      </c>
      <c r="D7">
        <v>2</v>
      </c>
      <c r="E7">
        <v>65</v>
      </c>
      <c r="F7">
        <f t="shared" si="0"/>
        <v>423.81860563678742</v>
      </c>
    </row>
    <row r="8" spans="1:6" x14ac:dyDescent="0.25">
      <c r="A8" t="s">
        <v>4</v>
      </c>
      <c r="B8" t="s">
        <v>7</v>
      </c>
      <c r="C8">
        <f>330000000/10890</f>
        <v>30303.030303030304</v>
      </c>
      <c r="D8">
        <v>2</v>
      </c>
      <c r="E8">
        <v>74</v>
      </c>
      <c r="F8">
        <f t="shared" si="0"/>
        <v>409.50040950040949</v>
      </c>
    </row>
    <row r="9" spans="1:6" x14ac:dyDescent="0.25">
      <c r="A9" t="s">
        <v>4</v>
      </c>
      <c r="B9" t="s">
        <v>7</v>
      </c>
      <c r="C9">
        <f>370000000/10890</f>
        <v>33976.124885215795</v>
      </c>
      <c r="D9">
        <v>3</v>
      </c>
      <c r="E9">
        <v>95</v>
      </c>
      <c r="F9">
        <f t="shared" si="0"/>
        <v>357.64341984437681</v>
      </c>
    </row>
    <row r="10" spans="1:6" x14ac:dyDescent="0.25">
      <c r="A10" t="s">
        <v>4</v>
      </c>
      <c r="B10" t="s">
        <v>7</v>
      </c>
      <c r="C10">
        <f>260000000/10890</f>
        <v>23875.114784205693</v>
      </c>
      <c r="D10">
        <v>3</v>
      </c>
      <c r="E10">
        <v>54</v>
      </c>
      <c r="F10">
        <f t="shared" si="0"/>
        <v>442.13175526306838</v>
      </c>
    </row>
    <row r="11" spans="1:6" x14ac:dyDescent="0.25">
      <c r="A11" t="s">
        <v>4</v>
      </c>
      <c r="B11" t="s">
        <v>7</v>
      </c>
      <c r="C11">
        <f>300000000/10890</f>
        <v>27548.209366391184</v>
      </c>
      <c r="D11">
        <v>3</v>
      </c>
      <c r="E11">
        <v>58</v>
      </c>
      <c r="F11">
        <f t="shared" si="0"/>
        <v>474.96912700674454</v>
      </c>
    </row>
    <row r="12" spans="1:6" x14ac:dyDescent="0.25">
      <c r="A12" t="s">
        <v>4</v>
      </c>
      <c r="B12" t="s">
        <v>7</v>
      </c>
      <c r="C12">
        <f>630000000/10890</f>
        <v>57851.239669421484</v>
      </c>
      <c r="D12">
        <v>4</v>
      </c>
      <c r="E12">
        <v>112</v>
      </c>
      <c r="F12">
        <f t="shared" si="0"/>
        <v>516.52892561983469</v>
      </c>
    </row>
    <row r="13" spans="1:6" x14ac:dyDescent="0.25">
      <c r="A13" t="s">
        <v>4</v>
      </c>
      <c r="B13" t="s">
        <v>7</v>
      </c>
      <c r="C13">
        <f>500000000/10890</f>
        <v>45913.682277318643</v>
      </c>
      <c r="D13">
        <v>4</v>
      </c>
      <c r="E13">
        <v>97</v>
      </c>
      <c r="F13">
        <f t="shared" si="0"/>
        <v>473.33693069400664</v>
      </c>
    </row>
    <row r="14" spans="1:6" x14ac:dyDescent="0.25">
      <c r="A14" t="s">
        <v>4</v>
      </c>
      <c r="B14" t="s">
        <v>7</v>
      </c>
      <c r="C14">
        <f>300000000/10890</f>
        <v>27548.209366391184</v>
      </c>
      <c r="D14">
        <v>3</v>
      </c>
      <c r="E14">
        <v>95</v>
      </c>
      <c r="F14">
        <f t="shared" si="0"/>
        <v>289.98115122517038</v>
      </c>
    </row>
    <row r="15" spans="1:6" x14ac:dyDescent="0.25">
      <c r="A15" t="s">
        <v>4</v>
      </c>
      <c r="B15" t="s">
        <v>7</v>
      </c>
      <c r="C15">
        <f>185000000/10890</f>
        <v>16988.062442607898</v>
      </c>
      <c r="D15">
        <v>2</v>
      </c>
      <c r="E15">
        <v>60</v>
      </c>
      <c r="F15">
        <f t="shared" si="0"/>
        <v>283.13437404346496</v>
      </c>
    </row>
    <row r="16" spans="1:6" x14ac:dyDescent="0.25">
      <c r="A16" t="s">
        <v>4</v>
      </c>
      <c r="B16" t="s">
        <v>7</v>
      </c>
      <c r="C16">
        <f>235000000/10890</f>
        <v>21579.43067033976</v>
      </c>
      <c r="D16">
        <v>3</v>
      </c>
      <c r="E16">
        <v>85</v>
      </c>
      <c r="F16">
        <f t="shared" si="0"/>
        <v>253.87565494517364</v>
      </c>
    </row>
    <row r="17" spans="1:6" x14ac:dyDescent="0.25">
      <c r="A17" t="s">
        <v>4</v>
      </c>
      <c r="B17" t="s">
        <v>7</v>
      </c>
      <c r="C17">
        <f>210000000/10890</f>
        <v>19283.74655647383</v>
      </c>
      <c r="D17">
        <v>3</v>
      </c>
      <c r="E17">
        <v>70</v>
      </c>
      <c r="F17">
        <f t="shared" si="0"/>
        <v>275.48209366391188</v>
      </c>
    </row>
    <row r="18" spans="1:6" x14ac:dyDescent="0.25">
      <c r="A18" t="s">
        <v>4</v>
      </c>
      <c r="B18" t="s">
        <v>7</v>
      </c>
      <c r="C18">
        <f>210000000/10890</f>
        <v>19283.74655647383</v>
      </c>
      <c r="D18">
        <v>3</v>
      </c>
      <c r="E18">
        <v>72</v>
      </c>
      <c r="F18">
        <f t="shared" si="0"/>
        <v>267.82981328435875</v>
      </c>
    </row>
    <row r="19" spans="1:6" x14ac:dyDescent="0.25">
      <c r="A19" t="s">
        <v>4</v>
      </c>
      <c r="B19" t="s">
        <v>7</v>
      </c>
      <c r="C19">
        <f>120000000/10890</f>
        <v>11019.283746556473</v>
      </c>
      <c r="D19">
        <v>1</v>
      </c>
      <c r="E19">
        <v>45</v>
      </c>
      <c r="F19">
        <f t="shared" si="0"/>
        <v>244.87297214569941</v>
      </c>
    </row>
    <row r="20" spans="1:6" x14ac:dyDescent="0.25">
      <c r="A20" t="s">
        <v>4</v>
      </c>
      <c r="B20" t="s">
        <v>7</v>
      </c>
      <c r="C20">
        <f>450000000/10890</f>
        <v>41322.314049586777</v>
      </c>
      <c r="D20">
        <v>2</v>
      </c>
      <c r="E20">
        <v>85</v>
      </c>
      <c r="F20">
        <f t="shared" si="0"/>
        <v>486.14487117160917</v>
      </c>
    </row>
    <row r="21" spans="1:6" x14ac:dyDescent="0.25">
      <c r="A21" t="s">
        <v>4</v>
      </c>
      <c r="B21" t="s">
        <v>7</v>
      </c>
      <c r="C21">
        <f>135000000/10890</f>
        <v>12396.694214876034</v>
      </c>
      <c r="D21">
        <v>1</v>
      </c>
      <c r="E21">
        <v>43</v>
      </c>
      <c r="F21">
        <f t="shared" si="0"/>
        <v>288.29521429944265</v>
      </c>
    </row>
    <row r="22" spans="1:6" x14ac:dyDescent="0.25">
      <c r="A22" t="s">
        <v>4</v>
      </c>
      <c r="B22" t="s">
        <v>7</v>
      </c>
      <c r="C22">
        <f>140000000/10890</f>
        <v>12855.831037649219</v>
      </c>
      <c r="D22">
        <v>1</v>
      </c>
      <c r="E22">
        <v>42</v>
      </c>
      <c r="F22">
        <f t="shared" si="0"/>
        <v>306.09121518212424</v>
      </c>
    </row>
    <row r="23" spans="1:6" x14ac:dyDescent="0.25">
      <c r="A23" t="s">
        <v>4</v>
      </c>
      <c r="B23" t="s">
        <v>7</v>
      </c>
      <c r="C23">
        <f>121*3000000/10890</f>
        <v>33333.333333333336</v>
      </c>
      <c r="D23">
        <v>4</v>
      </c>
      <c r="E23">
        <v>121</v>
      </c>
      <c r="F23">
        <f t="shared" si="0"/>
        <v>275.48209366391188</v>
      </c>
    </row>
    <row r="24" spans="1:6" x14ac:dyDescent="0.25">
      <c r="A24" t="s">
        <v>4</v>
      </c>
      <c r="B24" t="s">
        <v>7</v>
      </c>
      <c r="C24">
        <f>173000000/10890</f>
        <v>15886.134067952249</v>
      </c>
      <c r="D24">
        <v>2</v>
      </c>
      <c r="E24">
        <v>56</v>
      </c>
      <c r="F24">
        <f t="shared" si="0"/>
        <v>283.68096549914731</v>
      </c>
    </row>
    <row r="25" spans="1:6" x14ac:dyDescent="0.25">
      <c r="A25" t="s">
        <v>4</v>
      </c>
      <c r="B25" t="s">
        <v>7</v>
      </c>
      <c r="C25">
        <f>165000000/10890</f>
        <v>15151.515151515152</v>
      </c>
      <c r="D25">
        <v>1</v>
      </c>
      <c r="E25">
        <v>44</v>
      </c>
      <c r="F25">
        <f t="shared" si="0"/>
        <v>344.3526170798898</v>
      </c>
    </row>
    <row r="26" spans="1:6" x14ac:dyDescent="0.25">
      <c r="A26" t="s">
        <v>4</v>
      </c>
      <c r="B26" t="s">
        <v>7</v>
      </c>
      <c r="C26">
        <f>135000000/10890</f>
        <v>12396.694214876034</v>
      </c>
      <c r="D26">
        <v>1</v>
      </c>
      <c r="E26">
        <v>43</v>
      </c>
      <c r="F26">
        <f t="shared" si="0"/>
        <v>288.29521429944265</v>
      </c>
    </row>
    <row r="27" spans="1:6" x14ac:dyDescent="0.25">
      <c r="A27" t="s">
        <v>4</v>
      </c>
      <c r="B27" t="s">
        <v>7</v>
      </c>
      <c r="C27">
        <f>315000000/10890</f>
        <v>28925.619834710742</v>
      </c>
      <c r="D27">
        <v>3</v>
      </c>
      <c r="E27">
        <v>70</v>
      </c>
      <c r="F27">
        <f t="shared" si="0"/>
        <v>413.22314049586777</v>
      </c>
    </row>
    <row r="28" spans="1:6" x14ac:dyDescent="0.25">
      <c r="A28" t="s">
        <v>4</v>
      </c>
      <c r="B28" t="s">
        <v>7</v>
      </c>
      <c r="C28">
        <v>18000</v>
      </c>
      <c r="D28">
        <v>3</v>
      </c>
      <c r="E28">
        <v>71</v>
      </c>
      <c r="F28">
        <f t="shared" si="0"/>
        <v>253.52112676056339</v>
      </c>
    </row>
    <row r="29" spans="1:6" x14ac:dyDescent="0.25">
      <c r="A29" t="s">
        <v>4</v>
      </c>
      <c r="B29" t="s">
        <v>7</v>
      </c>
      <c r="C29">
        <f>290000000/10890</f>
        <v>26629.935720844813</v>
      </c>
      <c r="D29">
        <v>3</v>
      </c>
      <c r="E29">
        <v>72</v>
      </c>
      <c r="F29">
        <f t="shared" si="0"/>
        <v>369.86021834506687</v>
      </c>
    </row>
    <row r="30" spans="1:6" x14ac:dyDescent="0.25">
      <c r="A30" t="s">
        <v>4</v>
      </c>
      <c r="B30" t="s">
        <v>7</v>
      </c>
      <c r="C30">
        <f>315000000/10890</f>
        <v>28925.619834710742</v>
      </c>
      <c r="D30">
        <v>3</v>
      </c>
      <c r="E30">
        <v>70</v>
      </c>
      <c r="F30">
        <f t="shared" si="0"/>
        <v>413.22314049586777</v>
      </c>
    </row>
    <row r="31" spans="1:6" x14ac:dyDescent="0.25">
      <c r="A31" t="s">
        <v>4</v>
      </c>
      <c r="B31" t="s">
        <v>7</v>
      </c>
      <c r="C31">
        <f>135000000/10890</f>
        <v>12396.694214876034</v>
      </c>
      <c r="D31">
        <v>1</v>
      </c>
      <c r="E31">
        <v>43</v>
      </c>
      <c r="F31">
        <f t="shared" si="0"/>
        <v>288.29521429944265</v>
      </c>
    </row>
    <row r="32" spans="1:6" x14ac:dyDescent="0.25">
      <c r="A32" t="s">
        <v>4</v>
      </c>
      <c r="B32" t="s">
        <v>7</v>
      </c>
      <c r="C32">
        <f>165000000/10890</f>
        <v>15151.515151515152</v>
      </c>
      <c r="D32">
        <v>1</v>
      </c>
      <c r="E32">
        <v>44</v>
      </c>
      <c r="F32">
        <f t="shared" si="0"/>
        <v>344.3526170798898</v>
      </c>
    </row>
    <row r="33" spans="1:6" x14ac:dyDescent="0.25">
      <c r="A33" t="s">
        <v>4</v>
      </c>
      <c r="B33" t="s">
        <v>7</v>
      </c>
      <c r="C33">
        <f>140000000/10890</f>
        <v>12855.831037649219</v>
      </c>
      <c r="D33">
        <v>1</v>
      </c>
      <c r="E33">
        <v>41</v>
      </c>
      <c r="F33">
        <f t="shared" si="0"/>
        <v>313.55685457681022</v>
      </c>
    </row>
    <row r="34" spans="1:6" x14ac:dyDescent="0.25">
      <c r="A34" t="s">
        <v>4</v>
      </c>
      <c r="B34" t="s">
        <v>7</v>
      </c>
      <c r="C34">
        <f>245000000/10890</f>
        <v>22497.704315886134</v>
      </c>
      <c r="D34">
        <v>3</v>
      </c>
      <c r="E34">
        <v>54</v>
      </c>
      <c r="F34">
        <f t="shared" si="0"/>
        <v>416.62415399789137</v>
      </c>
    </row>
    <row r="35" spans="1:6" x14ac:dyDescent="0.25">
      <c r="A35" t="s">
        <v>4</v>
      </c>
      <c r="B35" t="s">
        <v>7</v>
      </c>
      <c r="C35">
        <f>173000000/10890</f>
        <v>15886.134067952249</v>
      </c>
      <c r="D35">
        <v>2</v>
      </c>
      <c r="E35">
        <v>56</v>
      </c>
      <c r="F35">
        <f t="shared" si="0"/>
        <v>283.68096549914731</v>
      </c>
    </row>
    <row r="36" spans="1:6" x14ac:dyDescent="0.25">
      <c r="A36" t="s">
        <v>4</v>
      </c>
      <c r="B36" t="s">
        <v>7</v>
      </c>
      <c r="C36">
        <v>13000</v>
      </c>
      <c r="D36">
        <v>2</v>
      </c>
      <c r="E36">
        <v>57</v>
      </c>
      <c r="F36">
        <f t="shared" si="0"/>
        <v>228.07017543859649</v>
      </c>
    </row>
    <row r="37" spans="1:6" x14ac:dyDescent="0.25">
      <c r="A37" t="s">
        <v>4</v>
      </c>
      <c r="B37" t="s">
        <v>7</v>
      </c>
      <c r="C37">
        <f>250000000/10890</f>
        <v>22956.841138659322</v>
      </c>
      <c r="D37">
        <v>4</v>
      </c>
      <c r="E37">
        <v>70</v>
      </c>
      <c r="F37">
        <f t="shared" si="0"/>
        <v>327.95487340941889</v>
      </c>
    </row>
    <row r="38" spans="1:6" x14ac:dyDescent="0.25">
      <c r="A38" t="s">
        <v>4</v>
      </c>
      <c r="B38" t="s">
        <v>7</v>
      </c>
      <c r="C38">
        <f>300000000/10890</f>
        <v>27548.209366391184</v>
      </c>
      <c r="D38">
        <v>3</v>
      </c>
      <c r="E38">
        <v>78</v>
      </c>
      <c r="F38">
        <f t="shared" si="0"/>
        <v>353.18217136398954</v>
      </c>
    </row>
    <row r="39" spans="1:6" x14ac:dyDescent="0.25">
      <c r="A39" t="s">
        <v>4</v>
      </c>
      <c r="B39" t="s">
        <v>7</v>
      </c>
      <c r="C39">
        <v>35000</v>
      </c>
      <c r="D39">
        <v>2</v>
      </c>
      <c r="E39">
        <v>68</v>
      </c>
      <c r="F39">
        <f t="shared" si="0"/>
        <v>514.70588235294122</v>
      </c>
    </row>
    <row r="40" spans="1:6" x14ac:dyDescent="0.25">
      <c r="A40" t="s">
        <v>4</v>
      </c>
      <c r="B40" t="s">
        <v>7</v>
      </c>
      <c r="C40">
        <f>200000000/10890</f>
        <v>18365.472910927456</v>
      </c>
      <c r="D40">
        <v>1</v>
      </c>
      <c r="E40">
        <v>48</v>
      </c>
      <c r="F40">
        <f t="shared" si="0"/>
        <v>382.61401897765535</v>
      </c>
    </row>
    <row r="41" spans="1:6" x14ac:dyDescent="0.25">
      <c r="A41" t="s">
        <v>4</v>
      </c>
      <c r="B41" t="s">
        <v>7</v>
      </c>
      <c r="C41">
        <f>245000000/10890</f>
        <v>22497.704315886134</v>
      </c>
      <c r="D41">
        <v>2</v>
      </c>
      <c r="E41">
        <v>56</v>
      </c>
      <c r="F41">
        <f t="shared" si="0"/>
        <v>401.7447199265381</v>
      </c>
    </row>
    <row r="42" spans="1:6" x14ac:dyDescent="0.25">
      <c r="A42" t="s">
        <v>4</v>
      </c>
      <c r="B42" t="s">
        <v>7</v>
      </c>
      <c r="C42">
        <f>365000000/10890</f>
        <v>33516.988062442608</v>
      </c>
      <c r="D42">
        <v>3</v>
      </c>
      <c r="E42">
        <v>67</v>
      </c>
      <c r="F42">
        <f t="shared" si="0"/>
        <v>500.25355317078521</v>
      </c>
    </row>
    <row r="43" spans="1:6" x14ac:dyDescent="0.25">
      <c r="A43" t="s">
        <v>4</v>
      </c>
      <c r="B43" t="s">
        <v>7</v>
      </c>
      <c r="C43">
        <f>230000000/10890</f>
        <v>21120.293847566576</v>
      </c>
      <c r="D43">
        <v>3</v>
      </c>
      <c r="E43">
        <v>67</v>
      </c>
      <c r="F43">
        <f t="shared" si="0"/>
        <v>315.22826638159069</v>
      </c>
    </row>
    <row r="44" spans="1:6" x14ac:dyDescent="0.25">
      <c r="A44" t="s">
        <v>4</v>
      </c>
      <c r="B44" t="s">
        <v>7</v>
      </c>
      <c r="C44">
        <f>235000000/10890</f>
        <v>21579.43067033976</v>
      </c>
      <c r="D44">
        <v>3</v>
      </c>
      <c r="E44">
        <v>74</v>
      </c>
      <c r="F44">
        <f t="shared" si="0"/>
        <v>291.61392797756434</v>
      </c>
    </row>
    <row r="45" spans="1:6" x14ac:dyDescent="0.25">
      <c r="A45" t="s">
        <v>4</v>
      </c>
      <c r="B45" t="s">
        <v>7</v>
      </c>
      <c r="C45">
        <f>150000000/10890</f>
        <v>13774.104683195592</v>
      </c>
      <c r="D45">
        <v>2</v>
      </c>
      <c r="E45">
        <v>57</v>
      </c>
      <c r="F45">
        <f t="shared" si="0"/>
        <v>241.65095935430864</v>
      </c>
    </row>
    <row r="46" spans="1:6" x14ac:dyDescent="0.25">
      <c r="A46" t="s">
        <v>4</v>
      </c>
      <c r="B46" t="s">
        <v>7</v>
      </c>
      <c r="C46">
        <v>25000</v>
      </c>
      <c r="D46">
        <v>3</v>
      </c>
      <c r="E46">
        <v>72</v>
      </c>
      <c r="F46">
        <f t="shared" si="0"/>
        <v>347.22222222222223</v>
      </c>
    </row>
    <row r="47" spans="1:6" x14ac:dyDescent="0.25">
      <c r="A47" t="s">
        <v>4</v>
      </c>
      <c r="B47" t="s">
        <v>7</v>
      </c>
      <c r="C47">
        <f>260000000/10890</f>
        <v>23875.114784205693</v>
      </c>
      <c r="D47">
        <v>2</v>
      </c>
      <c r="E47">
        <v>66</v>
      </c>
      <c r="F47">
        <f t="shared" si="0"/>
        <v>361.74416339705596</v>
      </c>
    </row>
    <row r="48" spans="1:6" x14ac:dyDescent="0.25">
      <c r="A48" t="s">
        <v>4</v>
      </c>
      <c r="B48" t="s">
        <v>7</v>
      </c>
      <c r="C48">
        <f>200000000/10890</f>
        <v>18365.472910927456</v>
      </c>
      <c r="D48">
        <v>3</v>
      </c>
      <c r="E48">
        <v>65</v>
      </c>
      <c r="F48">
        <f t="shared" si="0"/>
        <v>282.54573709119165</v>
      </c>
    </row>
    <row r="49" spans="1:6" x14ac:dyDescent="0.25">
      <c r="A49" t="s">
        <v>4</v>
      </c>
      <c r="B49" t="s">
        <v>7</v>
      </c>
      <c r="C49">
        <f>180000000/10890</f>
        <v>16528.92561983471</v>
      </c>
      <c r="D49">
        <v>2</v>
      </c>
      <c r="E49">
        <v>60</v>
      </c>
      <c r="F49">
        <f t="shared" si="0"/>
        <v>275.48209366391183</v>
      </c>
    </row>
    <row r="50" spans="1:6" x14ac:dyDescent="0.25">
      <c r="A50" t="s">
        <v>4</v>
      </c>
      <c r="B50" t="s">
        <v>7</v>
      </c>
      <c r="C50">
        <v>23000</v>
      </c>
      <c r="D50">
        <v>2</v>
      </c>
      <c r="E50">
        <v>60</v>
      </c>
      <c r="F50">
        <f t="shared" si="0"/>
        <v>383.33333333333331</v>
      </c>
    </row>
    <row r="51" spans="1:6" x14ac:dyDescent="0.25">
      <c r="A51" t="s">
        <v>4</v>
      </c>
      <c r="B51" t="s">
        <v>7</v>
      </c>
      <c r="C51">
        <v>25000</v>
      </c>
      <c r="D51">
        <v>3</v>
      </c>
      <c r="E51">
        <v>74</v>
      </c>
      <c r="F51">
        <f t="shared" si="0"/>
        <v>337.83783783783781</v>
      </c>
    </row>
    <row r="52" spans="1:6" x14ac:dyDescent="0.25">
      <c r="A52" t="s">
        <v>4</v>
      </c>
      <c r="B52" t="s">
        <v>7</v>
      </c>
      <c r="C52">
        <f>230000000/10890</f>
        <v>21120.293847566576</v>
      </c>
      <c r="D52">
        <v>3</v>
      </c>
      <c r="E52">
        <v>68</v>
      </c>
      <c r="F52">
        <f t="shared" si="0"/>
        <v>310.5925565818614</v>
      </c>
    </row>
    <row r="53" spans="1:6" x14ac:dyDescent="0.25">
      <c r="A53" t="s">
        <v>4</v>
      </c>
      <c r="B53" t="s">
        <v>7</v>
      </c>
      <c r="C53">
        <f>140000000/10890</f>
        <v>12855.831037649219</v>
      </c>
      <c r="D53">
        <v>1</v>
      </c>
      <c r="E53">
        <v>42</v>
      </c>
      <c r="F53">
        <f t="shared" si="0"/>
        <v>306.09121518212424</v>
      </c>
    </row>
    <row r="54" spans="1:6" x14ac:dyDescent="0.25">
      <c r="A54" t="s">
        <v>4</v>
      </c>
      <c r="B54" t="s">
        <v>7</v>
      </c>
      <c r="C54">
        <f>150000000/10890</f>
        <v>13774.104683195592</v>
      </c>
      <c r="D54">
        <v>1</v>
      </c>
      <c r="E54">
        <v>44</v>
      </c>
      <c r="F54">
        <f t="shared" si="0"/>
        <v>313.04783370899071</v>
      </c>
    </row>
    <row r="55" spans="1:6" x14ac:dyDescent="0.25">
      <c r="A55" t="s">
        <v>4</v>
      </c>
      <c r="B55" t="s">
        <v>7</v>
      </c>
      <c r="C55">
        <f>185000000/10890</f>
        <v>16988.062442607898</v>
      </c>
      <c r="D55">
        <v>4</v>
      </c>
      <c r="E55">
        <v>67</v>
      </c>
      <c r="F55">
        <f t="shared" si="0"/>
        <v>253.55317078519249</v>
      </c>
    </row>
    <row r="56" spans="1:6" x14ac:dyDescent="0.25">
      <c r="A56" t="s">
        <v>4</v>
      </c>
      <c r="B56" t="s">
        <v>7</v>
      </c>
      <c r="C56">
        <f>245000000/10890</f>
        <v>22497.704315886134</v>
      </c>
      <c r="D56">
        <v>3</v>
      </c>
      <c r="E56">
        <v>68</v>
      </c>
      <c r="F56">
        <f t="shared" si="0"/>
        <v>330.84859288067844</v>
      </c>
    </row>
    <row r="57" spans="1:6" x14ac:dyDescent="0.25">
      <c r="A57" t="s">
        <v>4</v>
      </c>
      <c r="B57" t="s">
        <v>7</v>
      </c>
      <c r="C57">
        <f>180000000/10890</f>
        <v>16528.92561983471</v>
      </c>
      <c r="D57">
        <v>2</v>
      </c>
      <c r="E57">
        <v>67</v>
      </c>
      <c r="F57">
        <f t="shared" si="0"/>
        <v>246.70038238559269</v>
      </c>
    </row>
    <row r="58" spans="1:6" x14ac:dyDescent="0.25">
      <c r="A58" t="s">
        <v>4</v>
      </c>
      <c r="B58" t="s">
        <v>7</v>
      </c>
      <c r="C58">
        <f>280000000/10890</f>
        <v>25711.662075298438</v>
      </c>
      <c r="D58">
        <v>2</v>
      </c>
      <c r="E58">
        <v>72</v>
      </c>
      <c r="F58">
        <f t="shared" si="0"/>
        <v>357.10641771247833</v>
      </c>
    </row>
    <row r="59" spans="1:6" x14ac:dyDescent="0.25">
      <c r="A59" t="s">
        <v>4</v>
      </c>
      <c r="B59" t="s">
        <v>7</v>
      </c>
      <c r="C59">
        <f>160000000/10890</f>
        <v>14692.378328741965</v>
      </c>
      <c r="D59">
        <v>3</v>
      </c>
      <c r="E59">
        <v>72</v>
      </c>
      <c r="F59">
        <f t="shared" si="0"/>
        <v>204.06081012141618</v>
      </c>
    </row>
    <row r="60" spans="1:6" x14ac:dyDescent="0.25">
      <c r="A60" t="s">
        <v>4</v>
      </c>
      <c r="B60" t="s">
        <v>7</v>
      </c>
      <c r="C60">
        <f>135000000/10890</f>
        <v>12396.694214876034</v>
      </c>
      <c r="D60">
        <v>1</v>
      </c>
      <c r="E60">
        <v>43</v>
      </c>
      <c r="F60">
        <f t="shared" si="0"/>
        <v>288.29521429944265</v>
      </c>
    </row>
    <row r="61" spans="1:6" x14ac:dyDescent="0.25">
      <c r="A61" t="s">
        <v>4</v>
      </c>
      <c r="B61" t="s">
        <v>7</v>
      </c>
      <c r="C61">
        <f>190000000/10890</f>
        <v>17447.199265381085</v>
      </c>
      <c r="D61">
        <v>3</v>
      </c>
      <c r="E61">
        <v>72</v>
      </c>
      <c r="F61">
        <f t="shared" si="0"/>
        <v>242.32221201918173</v>
      </c>
    </row>
    <row r="62" spans="1:6" x14ac:dyDescent="0.25">
      <c r="A62" t="s">
        <v>4</v>
      </c>
      <c r="B62" t="s">
        <v>7</v>
      </c>
      <c r="C62">
        <f>275000000/10890</f>
        <v>25252.525252525251</v>
      </c>
      <c r="D62">
        <v>1</v>
      </c>
      <c r="E62">
        <v>45</v>
      </c>
      <c r="F62">
        <f t="shared" si="0"/>
        <v>561.16722783389446</v>
      </c>
    </row>
    <row r="63" spans="1:6" x14ac:dyDescent="0.25">
      <c r="A63" t="s">
        <v>4</v>
      </c>
      <c r="B63" t="s">
        <v>7</v>
      </c>
      <c r="C63">
        <v>27000</v>
      </c>
      <c r="D63">
        <v>3</v>
      </c>
      <c r="E63">
        <v>68</v>
      </c>
      <c r="F63">
        <f t="shared" si="0"/>
        <v>397.05882352941177</v>
      </c>
    </row>
    <row r="64" spans="1:6" x14ac:dyDescent="0.25">
      <c r="A64" t="s">
        <v>4</v>
      </c>
      <c r="B64" t="s">
        <v>7</v>
      </c>
      <c r="C64">
        <f>245000000/10890</f>
        <v>22497.704315886134</v>
      </c>
      <c r="D64">
        <v>2</v>
      </c>
      <c r="E64">
        <v>60</v>
      </c>
      <c r="F64">
        <f t="shared" si="0"/>
        <v>374.96173859810222</v>
      </c>
    </row>
    <row r="65" spans="1:6" x14ac:dyDescent="0.25">
      <c r="A65" t="s">
        <v>4</v>
      </c>
      <c r="B65" t="s">
        <v>7</v>
      </c>
      <c r="C65">
        <f>510000000/10890</f>
        <v>46831.955922865011</v>
      </c>
      <c r="D65">
        <v>3</v>
      </c>
      <c r="E65">
        <v>78</v>
      </c>
      <c r="F65">
        <f t="shared" si="0"/>
        <v>600.40969131878217</v>
      </c>
    </row>
    <row r="66" spans="1:6" x14ac:dyDescent="0.25">
      <c r="A66" t="s">
        <v>4</v>
      </c>
      <c r="B66" t="s">
        <v>7</v>
      </c>
      <c r="C66">
        <f>185000000/10890</f>
        <v>16988.062442607898</v>
      </c>
      <c r="D66">
        <v>2</v>
      </c>
      <c r="E66">
        <v>57</v>
      </c>
      <c r="F66">
        <f t="shared" si="0"/>
        <v>298.03618320364734</v>
      </c>
    </row>
    <row r="67" spans="1:6" x14ac:dyDescent="0.25">
      <c r="A67" t="s">
        <v>4</v>
      </c>
      <c r="B67" t="s">
        <v>7</v>
      </c>
      <c r="C67">
        <v>40000</v>
      </c>
      <c r="D67">
        <v>3</v>
      </c>
      <c r="E67">
        <v>85</v>
      </c>
      <c r="F67">
        <f t="shared" ref="F67:F92" si="1">C67/E67</f>
        <v>470.58823529411762</v>
      </c>
    </row>
    <row r="68" spans="1:6" x14ac:dyDescent="0.25">
      <c r="A68" t="s">
        <v>4</v>
      </c>
      <c r="B68" t="s">
        <v>7</v>
      </c>
      <c r="C68">
        <f>165000000/10890</f>
        <v>15151.515151515152</v>
      </c>
      <c r="D68">
        <v>2</v>
      </c>
      <c r="E68">
        <v>56</v>
      </c>
      <c r="F68">
        <f t="shared" si="1"/>
        <v>270.5627705627706</v>
      </c>
    </row>
    <row r="69" spans="1:6" x14ac:dyDescent="0.25">
      <c r="A69" t="s">
        <v>4</v>
      </c>
      <c r="B69" t="s">
        <v>7</v>
      </c>
      <c r="C69">
        <f>90000000/10890</f>
        <v>8264.4628099173551</v>
      </c>
      <c r="D69">
        <v>1</v>
      </c>
      <c r="E69">
        <v>24</v>
      </c>
      <c r="F69">
        <f t="shared" si="1"/>
        <v>344.3526170798898</v>
      </c>
    </row>
    <row r="70" spans="1:6" x14ac:dyDescent="0.25">
      <c r="A70" t="s">
        <v>4</v>
      </c>
      <c r="B70" t="s">
        <v>7</v>
      </c>
      <c r="C70">
        <f>300000000/10890</f>
        <v>27548.209366391184</v>
      </c>
      <c r="D70">
        <v>2</v>
      </c>
      <c r="E70">
        <v>65</v>
      </c>
      <c r="F70">
        <f t="shared" si="1"/>
        <v>423.81860563678742</v>
      </c>
    </row>
    <row r="71" spans="1:6" x14ac:dyDescent="0.25">
      <c r="A71" t="s">
        <v>4</v>
      </c>
      <c r="B71" t="s">
        <v>7</v>
      </c>
      <c r="C71">
        <f>330000000/10890</f>
        <v>30303.030303030304</v>
      </c>
      <c r="D71">
        <v>2</v>
      </c>
      <c r="E71">
        <v>74</v>
      </c>
      <c r="F71">
        <f t="shared" si="1"/>
        <v>409.50040950040949</v>
      </c>
    </row>
    <row r="72" spans="1:6" x14ac:dyDescent="0.25">
      <c r="A72" t="s">
        <v>4</v>
      </c>
      <c r="B72" t="s">
        <v>7</v>
      </c>
      <c r="C72">
        <f>260000000/10890</f>
        <v>23875.114784205693</v>
      </c>
      <c r="D72">
        <v>3</v>
      </c>
      <c r="E72">
        <v>54</v>
      </c>
      <c r="F72">
        <f t="shared" si="1"/>
        <v>442.13175526306838</v>
      </c>
    </row>
    <row r="73" spans="1:6" x14ac:dyDescent="0.25">
      <c r="A73" t="s">
        <v>4</v>
      </c>
      <c r="B73" t="s">
        <v>7</v>
      </c>
      <c r="C73">
        <f>190000000/10890</f>
        <v>17447.199265381085</v>
      </c>
      <c r="D73">
        <v>2</v>
      </c>
      <c r="E73">
        <v>67</v>
      </c>
      <c r="F73">
        <f t="shared" si="1"/>
        <v>260.40595918479232</v>
      </c>
    </row>
    <row r="74" spans="1:6" x14ac:dyDescent="0.25">
      <c r="A74" t="s">
        <v>4</v>
      </c>
      <c r="B74" t="s">
        <v>7</v>
      </c>
      <c r="C74">
        <v>25000</v>
      </c>
      <c r="D74">
        <v>3</v>
      </c>
      <c r="E74">
        <v>74</v>
      </c>
      <c r="F74">
        <f t="shared" si="1"/>
        <v>337.83783783783781</v>
      </c>
    </row>
    <row r="75" spans="1:6" x14ac:dyDescent="0.25">
      <c r="A75" t="s">
        <v>4</v>
      </c>
      <c r="B75" t="s">
        <v>7</v>
      </c>
      <c r="C75">
        <f>230000000/10890</f>
        <v>21120.293847566576</v>
      </c>
      <c r="D75">
        <v>3</v>
      </c>
      <c r="E75">
        <v>68</v>
      </c>
      <c r="F75">
        <f t="shared" si="1"/>
        <v>310.5925565818614</v>
      </c>
    </row>
    <row r="76" spans="1:6" x14ac:dyDescent="0.25">
      <c r="A76" t="s">
        <v>4</v>
      </c>
      <c r="B76" t="s">
        <v>7</v>
      </c>
      <c r="C76">
        <f>140000000/10890</f>
        <v>12855.831037649219</v>
      </c>
      <c r="D76">
        <v>1</v>
      </c>
      <c r="E76">
        <v>43</v>
      </c>
      <c r="F76">
        <f t="shared" si="1"/>
        <v>298.97281482905163</v>
      </c>
    </row>
    <row r="77" spans="1:6" x14ac:dyDescent="0.25">
      <c r="A77" t="s">
        <v>4</v>
      </c>
      <c r="B77" t="s">
        <v>7</v>
      </c>
      <c r="C77">
        <f>135000000/10890</f>
        <v>12396.694214876034</v>
      </c>
      <c r="D77">
        <v>1</v>
      </c>
      <c r="E77">
        <v>43</v>
      </c>
      <c r="F77">
        <f t="shared" si="1"/>
        <v>288.29521429944265</v>
      </c>
    </row>
    <row r="78" spans="1:6" x14ac:dyDescent="0.25">
      <c r="A78" t="s">
        <v>4</v>
      </c>
      <c r="B78" t="s">
        <v>7</v>
      </c>
      <c r="C78">
        <f>120000000/10890</f>
        <v>11019.283746556473</v>
      </c>
      <c r="D78">
        <v>1</v>
      </c>
      <c r="E78">
        <v>45</v>
      </c>
      <c r="F78">
        <f t="shared" si="1"/>
        <v>244.87297214569941</v>
      </c>
    </row>
    <row r="79" spans="1:6" x14ac:dyDescent="0.25">
      <c r="A79" t="s">
        <v>4</v>
      </c>
      <c r="B79" t="s">
        <v>7</v>
      </c>
      <c r="C79">
        <f>450000000/10890</f>
        <v>41322.314049586777</v>
      </c>
      <c r="D79">
        <v>2</v>
      </c>
      <c r="E79">
        <v>85</v>
      </c>
      <c r="F79">
        <f t="shared" si="1"/>
        <v>486.14487117160917</v>
      </c>
    </row>
    <row r="80" spans="1:6" x14ac:dyDescent="0.25">
      <c r="A80" t="s">
        <v>4</v>
      </c>
      <c r="B80" t="s">
        <v>7</v>
      </c>
      <c r="C80">
        <f>210000000/10890</f>
        <v>19283.74655647383</v>
      </c>
      <c r="D80">
        <v>3</v>
      </c>
      <c r="E80">
        <v>72</v>
      </c>
      <c r="F80">
        <f t="shared" si="1"/>
        <v>267.82981328435875</v>
      </c>
    </row>
    <row r="81" spans="1:6" x14ac:dyDescent="0.25">
      <c r="A81" t="s">
        <v>4</v>
      </c>
      <c r="B81" t="s">
        <v>7</v>
      </c>
      <c r="C81">
        <v>25000</v>
      </c>
      <c r="D81">
        <v>3</v>
      </c>
      <c r="E81">
        <v>72</v>
      </c>
      <c r="F81">
        <f t="shared" si="1"/>
        <v>347.22222222222223</v>
      </c>
    </row>
    <row r="82" spans="1:6" x14ac:dyDescent="0.25">
      <c r="A82" t="s">
        <v>4</v>
      </c>
      <c r="B82" t="s">
        <v>7</v>
      </c>
      <c r="C82">
        <f>210000000/10890</f>
        <v>19283.74655647383</v>
      </c>
      <c r="D82">
        <v>3</v>
      </c>
      <c r="E82">
        <v>70</v>
      </c>
      <c r="F82">
        <f t="shared" si="1"/>
        <v>275.48209366391188</v>
      </c>
    </row>
    <row r="83" spans="1:6" x14ac:dyDescent="0.25">
      <c r="A83" t="s">
        <v>4</v>
      </c>
      <c r="B83" t="s">
        <v>7</v>
      </c>
      <c r="C83">
        <f>235000000/10890</f>
        <v>21579.43067033976</v>
      </c>
      <c r="D83">
        <v>3</v>
      </c>
      <c r="E83">
        <v>85</v>
      </c>
      <c r="F83">
        <f t="shared" si="1"/>
        <v>253.87565494517364</v>
      </c>
    </row>
    <row r="84" spans="1:6" x14ac:dyDescent="0.25">
      <c r="A84" t="s">
        <v>4</v>
      </c>
      <c r="B84" t="s">
        <v>7</v>
      </c>
      <c r="C84">
        <f>260000000/10890</f>
        <v>23875.114784205693</v>
      </c>
      <c r="D84">
        <v>2</v>
      </c>
      <c r="E84">
        <v>66</v>
      </c>
      <c r="F84">
        <f t="shared" si="1"/>
        <v>361.74416339705596</v>
      </c>
    </row>
    <row r="85" spans="1:6" x14ac:dyDescent="0.25">
      <c r="A85" t="s">
        <v>4</v>
      </c>
      <c r="B85" t="s">
        <v>7</v>
      </c>
      <c r="C85">
        <f>230000000/10890</f>
        <v>21120.293847566576</v>
      </c>
      <c r="D85">
        <v>3</v>
      </c>
      <c r="E85">
        <v>67</v>
      </c>
      <c r="F85">
        <f t="shared" si="1"/>
        <v>315.22826638159069</v>
      </c>
    </row>
    <row r="86" spans="1:6" x14ac:dyDescent="0.25">
      <c r="A86" t="s">
        <v>4</v>
      </c>
      <c r="B86" t="s">
        <v>7</v>
      </c>
      <c r="C86">
        <f>260000000/10890</f>
        <v>23875.114784205693</v>
      </c>
      <c r="D86">
        <v>2</v>
      </c>
      <c r="E86">
        <v>66</v>
      </c>
      <c r="F86">
        <f t="shared" si="1"/>
        <v>361.74416339705596</v>
      </c>
    </row>
    <row r="87" spans="1:6" x14ac:dyDescent="0.25">
      <c r="A87" t="s">
        <v>4</v>
      </c>
      <c r="B87" t="s">
        <v>7</v>
      </c>
      <c r="C87">
        <f>210000000/10890</f>
        <v>19283.74655647383</v>
      </c>
      <c r="D87">
        <v>3</v>
      </c>
      <c r="E87">
        <v>70</v>
      </c>
      <c r="F87">
        <f t="shared" si="1"/>
        <v>275.48209366391188</v>
      </c>
    </row>
    <row r="88" spans="1:6" x14ac:dyDescent="0.25">
      <c r="A88" t="s">
        <v>4</v>
      </c>
      <c r="B88" t="s">
        <v>7</v>
      </c>
      <c r="C88">
        <v>20000</v>
      </c>
      <c r="D88">
        <v>3</v>
      </c>
      <c r="E88">
        <v>70</v>
      </c>
      <c r="F88">
        <f t="shared" si="1"/>
        <v>285.71428571428572</v>
      </c>
    </row>
    <row r="89" spans="1:6" x14ac:dyDescent="0.25">
      <c r="A89" t="s">
        <v>4</v>
      </c>
      <c r="B89" t="s">
        <v>7</v>
      </c>
      <c r="C89">
        <f>235000000/10890</f>
        <v>21579.43067033976</v>
      </c>
      <c r="D89">
        <v>3</v>
      </c>
      <c r="E89">
        <v>85</v>
      </c>
      <c r="F89">
        <f t="shared" si="1"/>
        <v>253.87565494517364</v>
      </c>
    </row>
    <row r="90" spans="1:6" x14ac:dyDescent="0.25">
      <c r="A90" t="s">
        <v>4</v>
      </c>
      <c r="B90" t="s">
        <v>7</v>
      </c>
      <c r="C90">
        <f>165000000/10890</f>
        <v>15151.515151515152</v>
      </c>
      <c r="D90">
        <v>2</v>
      </c>
      <c r="E90">
        <v>69</v>
      </c>
      <c r="F90">
        <f t="shared" si="1"/>
        <v>219.58717610891526</v>
      </c>
    </row>
    <row r="91" spans="1:6" x14ac:dyDescent="0.25">
      <c r="A91" t="s">
        <v>4</v>
      </c>
      <c r="B91" t="s">
        <v>7</v>
      </c>
      <c r="C91">
        <f>245000000/10890</f>
        <v>22497.704315886134</v>
      </c>
      <c r="D91">
        <v>2</v>
      </c>
      <c r="E91">
        <v>56</v>
      </c>
      <c r="F91">
        <f t="shared" si="1"/>
        <v>401.7447199265381</v>
      </c>
    </row>
    <row r="92" spans="1:6" x14ac:dyDescent="0.25">
      <c r="A92" t="s">
        <v>4</v>
      </c>
      <c r="B92" t="s">
        <v>7</v>
      </c>
      <c r="C92">
        <v>13000</v>
      </c>
      <c r="D92">
        <v>2</v>
      </c>
      <c r="E92">
        <v>57</v>
      </c>
      <c r="F92">
        <f t="shared" si="1"/>
        <v>228.07017543859649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Shakhrukh Bobojanov</dc:creator>
  <cp:lastModifiedBy>Nozimjon Ortiqov</cp:lastModifiedBy>
  <dcterms:created xsi:type="dcterms:W3CDTF">2022-02-07T05:27:39Z</dcterms:created>
  <dcterms:modified xsi:type="dcterms:W3CDTF">2022-02-07T06:56:11Z</dcterms:modified>
</cp:coreProperties>
</file>