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Punya Rian\Punya Nurul\ZI\"/>
    </mc:Choice>
  </mc:AlternateContent>
  <xr:revisionPtr revIDLastSave="0" documentId="13_ncr:1_{34029CD0-71E8-410B-A0A2-57DED8245C7D}" xr6:coauthVersionLast="47" xr6:coauthVersionMax="47" xr10:uidLastSave="{00000000-0000-0000-0000-000000000000}"/>
  <bookViews>
    <workbookView xWindow="-120" yWindow="-120" windowWidth="20730" windowHeight="11040" xr2:uid="{BBFCA4E1-3445-4AB4-9D27-886602161F24}"/>
  </bookViews>
  <sheets>
    <sheet name="deskripsi - db"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 r="F100" i="1"/>
  <c r="F104" i="1"/>
  <c r="F105" i="1"/>
  <c r="F106" i="1"/>
  <c r="F107" i="1"/>
  <c r="F108" i="1"/>
  <c r="F109" i="1"/>
  <c r="F118" i="1"/>
  <c r="F119" i="1"/>
  <c r="F120" i="1"/>
  <c r="F121" i="1"/>
  <c r="F122" i="1"/>
  <c r="F124" i="1"/>
  <c r="F125" i="1"/>
  <c r="F128" i="1"/>
  <c r="F129" i="1"/>
  <c r="F130" i="1"/>
  <c r="F131" i="1"/>
  <c r="F132" i="1"/>
  <c r="F133" i="1"/>
  <c r="F134" i="1"/>
  <c r="F135" i="1"/>
  <c r="F136" i="1"/>
  <c r="F137" i="1"/>
  <c r="F138" i="1"/>
  <c r="F139" i="1"/>
  <c r="F140" i="1"/>
  <c r="F141" i="1"/>
  <c r="F142" i="1"/>
  <c r="F143" i="1"/>
  <c r="F144" i="1"/>
  <c r="F145" i="1"/>
  <c r="F146" i="1"/>
  <c r="E10" i="1"/>
  <c r="E12" i="1"/>
  <c r="E13" i="1"/>
  <c r="E15" i="1"/>
  <c r="E100" i="1"/>
  <c r="E104" i="1"/>
  <c r="E105" i="1"/>
  <c r="E106" i="1"/>
  <c r="E107" i="1"/>
  <c r="E108" i="1"/>
  <c r="E109"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D15" i="1"/>
  <c r="D54" i="1"/>
  <c r="D55" i="1"/>
  <c r="D57" i="1"/>
  <c r="D58" i="1"/>
  <c r="D60" i="1"/>
  <c r="D61" i="1"/>
  <c r="D62" i="1"/>
  <c r="D64" i="1"/>
  <c r="D68" i="1"/>
  <c r="D69" i="1"/>
  <c r="D70" i="1"/>
  <c r="D75" i="1"/>
  <c r="D76" i="1"/>
  <c r="C109" i="1"/>
  <c r="C110" i="1"/>
  <c r="C111" i="1"/>
  <c r="C140" i="1"/>
  <c r="C141" i="1"/>
  <c r="C142" i="1"/>
  <c r="C143" i="1"/>
  <c r="C144" i="1"/>
  <c r="C145" i="1"/>
  <c r="C146" i="1"/>
  <c r="C151" i="1"/>
  <c r="B127" i="1"/>
  <c r="B128" i="1"/>
  <c r="B129" i="1"/>
  <c r="B130" i="1"/>
  <c r="B131" i="1"/>
  <c r="B132" i="1"/>
  <c r="B133" i="1"/>
  <c r="B134" i="1"/>
  <c r="B135" i="1"/>
  <c r="B136" i="1"/>
  <c r="B137" i="1"/>
  <c r="B138" i="1"/>
  <c r="B139" i="1"/>
  <c r="B140" i="1"/>
  <c r="B141" i="1"/>
  <c r="B142" i="1"/>
  <c r="B143" i="1"/>
  <c r="B144" i="1"/>
  <c r="B145" i="1"/>
  <c r="B146" i="1"/>
  <c r="B15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2" i="1"/>
  <c r="B126" i="1" l="1"/>
  <c r="B123" i="1"/>
  <c r="B111" i="1"/>
  <c r="B110" i="1"/>
  <c r="B109" i="1"/>
  <c r="C2" i="1"/>
  <c r="F151" i="1"/>
  <c r="E151" i="1"/>
  <c r="D151" i="1"/>
  <c r="F150" i="1"/>
  <c r="E150" i="1"/>
  <c r="D150" i="1"/>
  <c r="F149" i="1"/>
  <c r="E149" i="1"/>
  <c r="D149" i="1"/>
  <c r="F148" i="1"/>
  <c r="E148" i="1"/>
  <c r="D148" i="1"/>
  <c r="C148" i="1"/>
  <c r="B148" i="1"/>
  <c r="F147" i="1"/>
  <c r="E147" i="1"/>
  <c r="D147" i="1"/>
  <c r="C147" i="1"/>
  <c r="B147" i="1"/>
  <c r="D146" i="1"/>
  <c r="D145" i="1"/>
  <c r="D144" i="1"/>
  <c r="D143" i="1"/>
  <c r="D142" i="1"/>
  <c r="D141" i="1"/>
  <c r="D140" i="1"/>
  <c r="D139" i="1"/>
  <c r="D138" i="1"/>
  <c r="D137" i="1"/>
  <c r="D136" i="1"/>
  <c r="D135" i="1"/>
  <c r="D134" i="1"/>
  <c r="D133" i="1"/>
  <c r="D132" i="1"/>
  <c r="D131" i="1"/>
  <c r="D130" i="1"/>
  <c r="D129" i="1"/>
  <c r="D128" i="1"/>
  <c r="F127" i="1"/>
  <c r="D127" i="1"/>
  <c r="F126" i="1"/>
  <c r="D126" i="1"/>
  <c r="D125" i="1"/>
  <c r="D124" i="1"/>
  <c r="F123" i="1"/>
  <c r="D123" i="1"/>
  <c r="D122" i="1"/>
  <c r="D121" i="1"/>
  <c r="D120" i="1"/>
  <c r="D119" i="1"/>
  <c r="C119" i="1"/>
  <c r="B119" i="1"/>
  <c r="D118" i="1"/>
  <c r="C118" i="1"/>
  <c r="B118" i="1"/>
  <c r="F117" i="1"/>
  <c r="D117" i="1"/>
  <c r="C117" i="1"/>
  <c r="B117" i="1"/>
  <c r="F116" i="1"/>
  <c r="E116" i="1"/>
  <c r="D116" i="1"/>
  <c r="C116" i="1"/>
  <c r="B116" i="1"/>
  <c r="F115" i="1"/>
  <c r="E115" i="1"/>
  <c r="D115" i="1"/>
  <c r="C115" i="1"/>
  <c r="B115" i="1"/>
  <c r="F114" i="1"/>
  <c r="E114" i="1"/>
  <c r="D114" i="1"/>
  <c r="C114" i="1"/>
  <c r="B114" i="1"/>
  <c r="F113" i="1"/>
  <c r="E113" i="1"/>
  <c r="D113" i="1"/>
  <c r="C113" i="1"/>
  <c r="B113" i="1"/>
  <c r="F112" i="1"/>
  <c r="E112" i="1"/>
  <c r="D112" i="1"/>
  <c r="C112" i="1"/>
  <c r="B112" i="1"/>
  <c r="F111" i="1"/>
  <c r="E111" i="1"/>
  <c r="D111" i="1"/>
  <c r="F110" i="1"/>
  <c r="E110" i="1"/>
  <c r="D110" i="1"/>
  <c r="D109" i="1"/>
  <c r="D108" i="1"/>
  <c r="D107" i="1"/>
  <c r="D106" i="1"/>
  <c r="C106" i="1"/>
  <c r="B106" i="1"/>
  <c r="D105" i="1"/>
  <c r="D104" i="1"/>
  <c r="F103" i="1"/>
  <c r="E103" i="1"/>
  <c r="D103" i="1"/>
  <c r="C103" i="1"/>
  <c r="B103" i="1"/>
  <c r="F102" i="1"/>
  <c r="E102" i="1"/>
  <c r="D102" i="1"/>
  <c r="C102" i="1"/>
  <c r="B102" i="1"/>
  <c r="F101" i="1"/>
  <c r="E101" i="1"/>
  <c r="D101" i="1"/>
  <c r="C101" i="1"/>
  <c r="B101" i="1"/>
  <c r="D100" i="1"/>
  <c r="C100" i="1"/>
  <c r="B100" i="1"/>
  <c r="F99" i="1"/>
  <c r="E99" i="1"/>
  <c r="D99" i="1"/>
  <c r="C99" i="1"/>
  <c r="B99" i="1"/>
  <c r="F98" i="1"/>
  <c r="E98" i="1"/>
  <c r="D98" i="1"/>
  <c r="C98" i="1"/>
  <c r="B98" i="1"/>
  <c r="F97" i="1"/>
  <c r="E97" i="1"/>
  <c r="D97" i="1"/>
  <c r="C97" i="1"/>
  <c r="B97" i="1"/>
  <c r="F96" i="1"/>
  <c r="E96" i="1"/>
  <c r="D96" i="1"/>
  <c r="C96" i="1"/>
  <c r="B96" i="1"/>
  <c r="F95" i="1"/>
  <c r="E95" i="1"/>
  <c r="D95" i="1"/>
  <c r="C95" i="1"/>
  <c r="B95" i="1"/>
  <c r="F94" i="1"/>
  <c r="E94" i="1"/>
  <c r="D94" i="1"/>
  <c r="C94" i="1"/>
  <c r="B94" i="1"/>
  <c r="F93" i="1"/>
  <c r="E93" i="1"/>
  <c r="D93" i="1"/>
  <c r="C93" i="1"/>
  <c r="B93" i="1"/>
  <c r="F92" i="1"/>
  <c r="E92" i="1"/>
  <c r="D92" i="1"/>
  <c r="C92" i="1"/>
  <c r="B92" i="1"/>
  <c r="F91" i="1"/>
  <c r="E91" i="1"/>
  <c r="D91" i="1"/>
  <c r="C91" i="1"/>
  <c r="B91" i="1"/>
  <c r="F90" i="1"/>
  <c r="E90" i="1"/>
  <c r="D90" i="1"/>
  <c r="C90" i="1"/>
  <c r="B90" i="1"/>
  <c r="F89" i="1"/>
  <c r="E89" i="1"/>
  <c r="D89" i="1"/>
  <c r="C89" i="1"/>
  <c r="B89" i="1"/>
  <c r="F88" i="1"/>
  <c r="E88" i="1"/>
  <c r="D88" i="1"/>
  <c r="C88" i="1"/>
  <c r="B88" i="1"/>
  <c r="F87" i="1"/>
  <c r="E87" i="1"/>
  <c r="D87" i="1"/>
  <c r="C87" i="1"/>
  <c r="B87" i="1"/>
  <c r="F86" i="1"/>
  <c r="E86" i="1"/>
  <c r="D86" i="1"/>
  <c r="C86" i="1"/>
  <c r="B86" i="1"/>
  <c r="F85" i="1"/>
  <c r="E85" i="1"/>
  <c r="D85" i="1"/>
  <c r="C85" i="1"/>
  <c r="B85" i="1"/>
  <c r="F84" i="1"/>
  <c r="E84" i="1"/>
  <c r="D84" i="1"/>
  <c r="C84" i="1"/>
  <c r="B84" i="1"/>
  <c r="F83" i="1"/>
  <c r="E83" i="1"/>
  <c r="D83" i="1"/>
  <c r="C83" i="1"/>
  <c r="B83" i="1"/>
  <c r="F82" i="1"/>
  <c r="E82" i="1"/>
  <c r="D82" i="1"/>
  <c r="C82" i="1"/>
  <c r="B82" i="1"/>
  <c r="F81" i="1"/>
  <c r="E81" i="1"/>
  <c r="D81" i="1"/>
  <c r="C81" i="1"/>
  <c r="B81" i="1"/>
  <c r="F80" i="1"/>
  <c r="E80" i="1"/>
  <c r="D80" i="1"/>
  <c r="C80" i="1"/>
  <c r="B80" i="1"/>
  <c r="F79" i="1"/>
  <c r="E79" i="1"/>
  <c r="D79" i="1"/>
  <c r="C79" i="1"/>
  <c r="B79" i="1"/>
  <c r="F78" i="1"/>
  <c r="E78" i="1"/>
  <c r="D78" i="1"/>
  <c r="C78" i="1"/>
  <c r="B78" i="1"/>
  <c r="F77" i="1"/>
  <c r="E77" i="1"/>
  <c r="D77" i="1"/>
  <c r="C77" i="1"/>
  <c r="B77" i="1"/>
  <c r="F76" i="1"/>
  <c r="E76" i="1"/>
  <c r="F75" i="1"/>
  <c r="E75" i="1"/>
  <c r="F74" i="1"/>
  <c r="E74" i="1"/>
  <c r="D74" i="1"/>
  <c r="C74" i="1"/>
  <c r="B74" i="1"/>
  <c r="F73" i="1"/>
  <c r="E73" i="1"/>
  <c r="D73" i="1"/>
  <c r="C73" i="1"/>
  <c r="B73" i="1"/>
  <c r="F72" i="1"/>
  <c r="E72" i="1"/>
  <c r="D72" i="1"/>
  <c r="C72" i="1"/>
  <c r="B72" i="1"/>
  <c r="F71" i="1"/>
  <c r="E71" i="1"/>
  <c r="D71" i="1"/>
  <c r="C71" i="1"/>
  <c r="B71" i="1"/>
  <c r="F70" i="1"/>
  <c r="E70" i="1"/>
  <c r="F69" i="1"/>
  <c r="E69" i="1"/>
  <c r="F68" i="1"/>
  <c r="E68" i="1"/>
  <c r="F67" i="1"/>
  <c r="E67" i="1"/>
  <c r="D67" i="1"/>
  <c r="C67" i="1"/>
  <c r="B67" i="1"/>
  <c r="F66" i="1"/>
  <c r="E66" i="1"/>
  <c r="D66" i="1"/>
  <c r="C66" i="1"/>
  <c r="B66" i="1"/>
  <c r="F65" i="1"/>
  <c r="E65" i="1"/>
  <c r="D65" i="1"/>
  <c r="C65" i="1"/>
  <c r="B65" i="1"/>
  <c r="F64" i="1"/>
  <c r="E64" i="1"/>
  <c r="F63" i="1"/>
  <c r="E63" i="1"/>
  <c r="D63" i="1"/>
  <c r="C63" i="1"/>
  <c r="B63" i="1"/>
  <c r="F62" i="1"/>
  <c r="E62" i="1"/>
  <c r="F61" i="1"/>
  <c r="E61" i="1"/>
  <c r="F60" i="1"/>
  <c r="E60" i="1"/>
  <c r="F59" i="1"/>
  <c r="E59" i="1"/>
  <c r="D59" i="1"/>
  <c r="C59" i="1"/>
  <c r="B59" i="1"/>
  <c r="F58" i="1"/>
  <c r="E58" i="1"/>
  <c r="F57" i="1"/>
  <c r="E57" i="1"/>
  <c r="F56" i="1"/>
  <c r="E56" i="1"/>
  <c r="D56" i="1"/>
  <c r="C56" i="1"/>
  <c r="B56" i="1"/>
  <c r="F55" i="1"/>
  <c r="E55" i="1"/>
  <c r="F54" i="1"/>
  <c r="E54" i="1"/>
  <c r="F53" i="1"/>
  <c r="E53" i="1"/>
  <c r="D53" i="1"/>
  <c r="C53" i="1"/>
  <c r="B53" i="1"/>
  <c r="F52" i="1"/>
  <c r="E52" i="1"/>
  <c r="D52" i="1"/>
  <c r="C52" i="1"/>
  <c r="B52" i="1"/>
  <c r="F51" i="1"/>
  <c r="E51" i="1"/>
  <c r="D51" i="1"/>
  <c r="C51" i="1"/>
  <c r="B51" i="1"/>
  <c r="F50" i="1"/>
  <c r="E50" i="1"/>
  <c r="D50" i="1"/>
  <c r="C50" i="1"/>
  <c r="B50" i="1"/>
  <c r="F49" i="1"/>
  <c r="E49" i="1"/>
  <c r="D49" i="1"/>
  <c r="C49" i="1"/>
  <c r="B49" i="1"/>
  <c r="F48" i="1"/>
  <c r="E48" i="1"/>
  <c r="D48" i="1"/>
  <c r="C48" i="1"/>
  <c r="B48" i="1"/>
  <c r="F47" i="1"/>
  <c r="E47" i="1"/>
  <c r="D47" i="1"/>
  <c r="C47" i="1"/>
  <c r="B47" i="1"/>
  <c r="F46" i="1"/>
  <c r="E46" i="1"/>
  <c r="D46" i="1"/>
  <c r="C46" i="1"/>
  <c r="B46" i="1"/>
  <c r="F45" i="1"/>
  <c r="E45" i="1"/>
  <c r="D45" i="1"/>
  <c r="C45" i="1"/>
  <c r="B45" i="1"/>
  <c r="F44" i="1"/>
  <c r="E44" i="1"/>
  <c r="D44" i="1"/>
  <c r="C44" i="1"/>
  <c r="F43" i="1"/>
  <c r="E43" i="1"/>
  <c r="D43" i="1"/>
  <c r="C43" i="1"/>
  <c r="F42" i="1"/>
  <c r="E42" i="1"/>
  <c r="D42" i="1"/>
  <c r="C42" i="1"/>
  <c r="B42" i="1"/>
  <c r="F41" i="1"/>
  <c r="E41" i="1"/>
  <c r="D41" i="1"/>
  <c r="C41" i="1"/>
  <c r="B41" i="1"/>
  <c r="F40" i="1"/>
  <c r="E40" i="1"/>
  <c r="D40" i="1"/>
  <c r="C40" i="1"/>
  <c r="B40" i="1"/>
  <c r="F39" i="1"/>
  <c r="E39" i="1"/>
  <c r="D39" i="1"/>
  <c r="C39" i="1"/>
  <c r="F38" i="1"/>
  <c r="E38" i="1"/>
  <c r="D38" i="1"/>
  <c r="C38" i="1"/>
  <c r="F37" i="1"/>
  <c r="E37" i="1"/>
  <c r="D37" i="1"/>
  <c r="C37" i="1"/>
  <c r="F36" i="1"/>
  <c r="E36" i="1"/>
  <c r="D36" i="1"/>
  <c r="C36" i="1"/>
  <c r="B36" i="1"/>
  <c r="F35" i="1"/>
  <c r="E35" i="1"/>
  <c r="D35" i="1"/>
  <c r="C35" i="1"/>
  <c r="B35" i="1"/>
  <c r="F34" i="1"/>
  <c r="E34" i="1"/>
  <c r="D34" i="1"/>
  <c r="C34" i="1"/>
  <c r="B34" i="1"/>
  <c r="F33" i="1"/>
  <c r="E33" i="1"/>
  <c r="D33" i="1"/>
  <c r="C33" i="1"/>
  <c r="B33" i="1"/>
  <c r="F32" i="1"/>
  <c r="E32" i="1"/>
  <c r="D32" i="1"/>
  <c r="C32" i="1"/>
  <c r="B32" i="1"/>
  <c r="F31" i="1"/>
  <c r="E31" i="1"/>
  <c r="D31" i="1"/>
  <c r="C31" i="1"/>
  <c r="B31" i="1"/>
  <c r="F30" i="1"/>
  <c r="E30" i="1"/>
  <c r="D30" i="1"/>
  <c r="C30" i="1"/>
  <c r="B30" i="1"/>
  <c r="F29" i="1"/>
  <c r="E29" i="1"/>
  <c r="D29" i="1"/>
  <c r="C29" i="1"/>
  <c r="B29" i="1"/>
  <c r="F28" i="1"/>
  <c r="E28" i="1"/>
  <c r="D28" i="1"/>
  <c r="C28" i="1"/>
  <c r="B28" i="1"/>
  <c r="F27" i="1"/>
  <c r="E27" i="1"/>
  <c r="D27" i="1"/>
  <c r="C27" i="1"/>
  <c r="B27" i="1"/>
  <c r="F26" i="1"/>
  <c r="E26" i="1"/>
  <c r="D26" i="1"/>
  <c r="C26" i="1"/>
  <c r="B26" i="1"/>
  <c r="F25" i="1"/>
  <c r="E25" i="1"/>
  <c r="D25" i="1"/>
  <c r="C25" i="1"/>
  <c r="B25" i="1"/>
  <c r="F24" i="1"/>
  <c r="E24" i="1"/>
  <c r="D24" i="1"/>
  <c r="C24" i="1"/>
  <c r="B24" i="1"/>
  <c r="F23" i="1"/>
  <c r="E23" i="1"/>
  <c r="D23" i="1"/>
  <c r="C23" i="1"/>
  <c r="B23" i="1"/>
  <c r="F22" i="1"/>
  <c r="E22" i="1"/>
  <c r="D22" i="1"/>
  <c r="C22" i="1"/>
  <c r="B22" i="1"/>
  <c r="F21" i="1"/>
  <c r="E21" i="1"/>
  <c r="D21" i="1"/>
  <c r="C21" i="1"/>
  <c r="B21" i="1"/>
  <c r="F20" i="1"/>
  <c r="E20" i="1"/>
  <c r="D20" i="1"/>
  <c r="C20" i="1"/>
  <c r="B20" i="1"/>
  <c r="F19" i="1"/>
  <c r="E19" i="1"/>
  <c r="D19" i="1"/>
  <c r="C19" i="1"/>
  <c r="B19" i="1"/>
  <c r="F18" i="1"/>
  <c r="E18" i="1"/>
  <c r="D18" i="1"/>
  <c r="C18" i="1"/>
  <c r="B18" i="1"/>
  <c r="F17" i="1"/>
  <c r="E17" i="1"/>
  <c r="D17" i="1"/>
  <c r="C17" i="1"/>
  <c r="B17" i="1"/>
  <c r="F16" i="1"/>
  <c r="E16" i="1"/>
  <c r="D16" i="1"/>
  <c r="C16" i="1"/>
  <c r="B16" i="1"/>
  <c r="F15" i="1"/>
  <c r="F14" i="1"/>
  <c r="E14" i="1"/>
  <c r="D14" i="1"/>
  <c r="C14" i="1"/>
  <c r="B14" i="1"/>
  <c r="F13" i="1"/>
  <c r="D13" i="1"/>
  <c r="C13" i="1"/>
  <c r="B13" i="1"/>
  <c r="F12" i="1"/>
  <c r="D12" i="1"/>
  <c r="C12" i="1"/>
  <c r="B12" i="1"/>
  <c r="F11" i="1"/>
  <c r="E11" i="1"/>
  <c r="D11" i="1"/>
  <c r="C11" i="1"/>
  <c r="B11" i="1"/>
  <c r="F10" i="1"/>
  <c r="D10" i="1"/>
  <c r="C10" i="1"/>
  <c r="B10" i="1"/>
  <c r="F9" i="1"/>
  <c r="E9" i="1"/>
  <c r="D9" i="1"/>
  <c r="C9" i="1"/>
  <c r="B9" i="1"/>
  <c r="F8" i="1"/>
  <c r="E8" i="1"/>
  <c r="D8" i="1"/>
  <c r="C8" i="1"/>
  <c r="B8" i="1"/>
  <c r="F7" i="1"/>
  <c r="E7" i="1"/>
  <c r="D7" i="1"/>
  <c r="C7" i="1"/>
  <c r="B7" i="1"/>
  <c r="F6" i="1"/>
  <c r="E6" i="1"/>
  <c r="D6" i="1"/>
  <c r="C6" i="1"/>
  <c r="B6" i="1"/>
  <c r="F5" i="1"/>
  <c r="E5" i="1"/>
  <c r="D5" i="1"/>
  <c r="C5" i="1"/>
  <c r="B5" i="1"/>
  <c r="F4" i="1"/>
  <c r="E4" i="1"/>
  <c r="D4" i="1"/>
  <c r="C4" i="1"/>
  <c r="B4" i="1"/>
  <c r="F3" i="1"/>
  <c r="E3" i="1"/>
  <c r="D3" i="1"/>
  <c r="C3" i="1"/>
  <c r="B3" i="1"/>
  <c r="F2" i="1"/>
  <c r="E2" i="1"/>
  <c r="D2" i="1"/>
  <c r="B2" i="1"/>
  <c r="B37" i="1" l="1"/>
  <c r="B64" i="1"/>
  <c r="B68" i="1"/>
  <c r="B149" i="1"/>
  <c r="B15" i="1"/>
  <c r="C54" i="1"/>
  <c r="C60" i="1"/>
  <c r="C64" i="1"/>
  <c r="C68" i="1"/>
  <c r="B75" i="1"/>
  <c r="B104" i="1"/>
  <c r="B107" i="1"/>
  <c r="C120" i="1"/>
  <c r="C149" i="1"/>
  <c r="B54" i="1"/>
  <c r="B60" i="1"/>
  <c r="C15" i="1"/>
  <c r="B43" i="1"/>
  <c r="C75" i="1"/>
  <c r="C104" i="1"/>
  <c r="C107" i="1"/>
  <c r="C57" i="1"/>
  <c r="B120" i="1"/>
  <c r="B57" i="1"/>
  <c r="B124" i="1"/>
  <c r="C105" i="1" l="1"/>
  <c r="B108" i="1"/>
  <c r="B76" i="1"/>
  <c r="C55" i="1"/>
  <c r="B150" i="1"/>
  <c r="B58" i="1"/>
  <c r="B61" i="1"/>
  <c r="C58" i="1"/>
  <c r="B44" i="1"/>
  <c r="C150" i="1"/>
  <c r="B125" i="1"/>
  <c r="B121" i="1"/>
  <c r="C108" i="1"/>
  <c r="C76" i="1"/>
  <c r="B55" i="1"/>
  <c r="C121" i="1"/>
  <c r="B105" i="1"/>
  <c r="C69" i="1"/>
  <c r="C61" i="1"/>
  <c r="B69" i="1"/>
  <c r="B38" i="1"/>
  <c r="C70" i="1" l="1"/>
  <c r="B122" i="1"/>
  <c r="B70" i="1"/>
  <c r="C122" i="1"/>
  <c r="B39" i="1"/>
  <c r="C62" i="1"/>
  <c r="B62" i="1"/>
  <c r="C123" i="1" l="1"/>
  <c r="C124" i="1" l="1"/>
  <c r="C125" i="1" l="1"/>
  <c r="C126" i="1" l="1"/>
  <c r="C127" i="1" l="1"/>
  <c r="C128" i="1" l="1"/>
  <c r="C129" i="1" l="1"/>
  <c r="C130" i="1" l="1"/>
  <c r="C131" i="1" l="1"/>
  <c r="C132" i="1" l="1"/>
  <c r="C133" i="1" l="1"/>
  <c r="C134" i="1" l="1"/>
  <c r="C135" i="1" l="1"/>
  <c r="C136" i="1" l="1"/>
  <c r="C137" i="1" l="1"/>
  <c r="C138" i="1" l="1"/>
  <c r="C139" i="1" l="1"/>
</calcChain>
</file>

<file path=xl/sharedStrings.xml><?xml version="1.0" encoding="utf-8"?>
<sst xmlns="http://schemas.openxmlformats.org/spreadsheetml/2006/main" count="7" uniqueCount="7">
  <si>
    <t>id desk</t>
  </si>
  <si>
    <t>id_deskripsi</t>
  </si>
  <si>
    <t>sub_deskripsi</t>
  </si>
  <si>
    <t>deskripsi_rencana_aksi</t>
  </si>
  <si>
    <t>tahun</t>
  </si>
  <si>
    <t>deskripsi_rencana_kinerja</t>
  </si>
  <si>
    <t>deskripsi_rencana_output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</si>
</sst>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unya%20Rian\Punya%20Nurul\ZI\Kumpulan%20data(AutoRecovered).xlsx" TargetMode="External"/><Relationship Id="rId1" Type="http://schemas.openxmlformats.org/officeDocument/2006/relationships/externalLinkPath" Target="Kumpulan%20data(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100"/>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89526-45EC-4C6C-9579-13E269D8650B}" name="Table1" displayName="Table1" ref="A1:G151" totalsRowShown="0" headerRowDxfId="8" dataDxfId="7">
  <autoFilter ref="A1:G151" xr:uid="{DC389526-45EC-4C6C-9579-13E269D8650B}"/>
  <tableColumns count="7">
    <tableColumn id="1" xr3:uid="{2F93D5FD-6FD4-439C-94C8-62649554AEF8}" name="id desk" dataDxfId="6">
      <calculatedColumnFormula>[1]!Table1[[#This Row],[id desk]]</calculatedColumnFormula>
    </tableColumn>
    <tableColumn id="2" xr3:uid="{46F2033E-D1C9-49B9-957F-F6A50D650D59}" name="id_deskripsi" dataDxfId="5">
      <calculatedColumnFormula>[1]!Table1[[#This Row],[id_deskripsi]]</calculatedColumnFormula>
    </tableColumn>
    <tableColumn id="3" xr3:uid="{BF982613-F5D2-4A08-B537-3BD208E896D5}" name="sub_deskripsi" dataDxfId="4">
      <calculatedColumnFormula>[1]!Table1[[#This Row],[sub_deskripsi]]</calculatedColumnFormula>
    </tableColumn>
    <tableColumn id="4" xr3:uid="{C5A6A66D-C8DC-4F0F-B740-80BD8844C172}" name="deskripsi_rencana_kinerja" dataDxfId="3">
      <calculatedColumnFormula>IF([1]!Table1[[#This Row],[rencana_kerja]]="","",[1]!Table1[[#This Row],[rencana_kerja]])</calculatedColumnFormula>
    </tableColumn>
    <tableColumn id="5" xr3:uid="{1E97B36C-B3EA-4E88-AA5C-E023051CCB4A}" name="deskripsi_rencana_aksi" dataDxfId="2">
      <calculatedColumnFormula>IF([1]!Table1[[#This Row],[rencana_aksi]]="","",[1]!Table1[[#This Row],[rencana_aksi]])</calculatedColumnFormula>
    </tableColumn>
    <tableColumn id="6" xr3:uid="{2ABB9B20-A688-4A3A-BC81-264527EAAA77}" name="deskripsi_rencana_output" dataDxfId="1">
      <calculatedColumnFormula>IF([1]!Table1[[#This Row],[output]]="","",[1]!Table1[[#This Row],[output]])</calculatedColumnFormula>
    </tableColumn>
    <tableColumn id="7" xr3:uid="{A839C9A5-2CB6-4158-85E4-B04234B35CF4}" name="tahun" dataDxfId="0">
      <calculatedColumnFormula>[1]!Table1[[#This Row],[tahun]]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E3CC7-4E99-4EA7-8065-1457DD9ED67D}">
  <dimension ref="A1:G151"/>
  <sheetViews>
    <sheetView tabSelected="1" workbookViewId="0">
      <selection activeCell="G1" sqref="G1"/>
    </sheetView>
  </sheetViews>
  <sheetFormatPr defaultRowHeight="15" x14ac:dyDescent="0.25"/>
  <cols>
    <col min="1" max="1" width="14.5703125" style="1" customWidth="1"/>
    <col min="2" max="2" width="17.140625" style="1" customWidth="1"/>
    <col min="3" max="3" width="18.28515625" style="1" customWidth="1"/>
    <col min="4" max="6" width="36.42578125" style="5" customWidth="1"/>
    <col min="7" max="7" width="11.42578125" style="1" customWidth="1"/>
    <col min="8" max="16384" width="9.140625" style="1"/>
  </cols>
  <sheetData>
    <row r="1" spans="1:7" s="2" customFormat="1" x14ac:dyDescent="0.25">
      <c r="A1" s="3" t="s">
        <v>0</v>
      </c>
      <c r="B1" s="3" t="s">
        <v>1</v>
      </c>
      <c r="C1" s="3" t="s">
        <v>2</v>
      </c>
      <c r="D1" s="3" t="s">
        <v>5</v>
      </c>
      <c r="E1" s="3" t="s">
        <v>3</v>
      </c>
      <c r="F1" s="3" t="s">
        <v>6</v>
      </c>
      <c r="G1" s="3" t="s">
        <v>4</v>
      </c>
    </row>
    <row r="2" spans="1:7" ht="195" x14ac:dyDescent="0.25">
      <c r="A2" s="3">
        <f>[1]!Table1[[#This Row],[id desk]]</f>
        <v>1</v>
      </c>
      <c r="B2" s="3" t="str">
        <f ca="1">[1]!Table1[[#This Row],[id_deskripsi]]</f>
        <v>A.1.I.i.</v>
      </c>
      <c r="C2" s="3" t="str">
        <f ca="1">[1]!Table1[[#This Row],[sub_deskripsi]]</f>
        <v>a</v>
      </c>
      <c r="D2" s="4" t="str">
        <f ca="1">IF([1]!Table1[[#This Row],[rencana_kerja]]="","",[1]!Table1[[#This Row],[rencana_kerja]])</f>
        <v>Unit kerja telah membentuk tim untuk melakukan pembangunan Zona Integritas</v>
      </c>
      <c r="E2" s="4" t="str">
        <f ca="1">IF([1]!Table1[[#This Row],[rencana_aksi]]="","",[1]!Table1[[#This Row],[rencana_aksi]])</f>
        <v>1. Rapat Pembentukan Tim Kerja Pembangunan ZI BPS Provinsi Aceh Tahun 2025
Topik: Struktur serta Uraian Tugas dan Fungsi Tim Kerja Pembangunan ZI BPS Provinsi Aceh Tahun 2025
2. Pembinaan Tim Kerja Pembangunan ZI Tahun 2025
Topik: Pedoman Pembangunan ZI Tahun 2025
3. Seleksi dan Pembentukan Tim CAN BPS Provinsi Aceh Tahun 2025
4. Pembinaan Tim CAN Tahun 2025</v>
      </c>
      <c r="F2" s="4" t="str">
        <f ca="1">IF([1]!Table1[[#This Row],[output]]="","",[1]!Table1[[#This Row],[output]])</f>
        <v>- SK Tim Kerja Pembangunan ZI BPS Provinsi Aceh Tahun 2025
- SK Tim CAN BPS Provinsi Aceh Tahun 2025
- Keikutsertaan Tim Kerja Pembangunan ZI BPS Provinsi Aceh Tahun 2025 dalam Pembinaan ZI Tahun 2025 Lebih dari 50%
- Keikutsertaan Tim CAN BPS Provinsi Aceh Tahun 2025 dalam Pembinaan Tim CAN Tahun 2025 Lebih dari 50%</v>
      </c>
      <c r="G2" s="3">
        <f>[1]!Table1[[#This Row],[tahun]]</f>
        <v>2025</v>
      </c>
    </row>
    <row r="3" spans="1:7" ht="135" x14ac:dyDescent="0.25">
      <c r="A3" s="3">
        <f>[1]!Table1[[#This Row],[id desk]]</f>
        <v>2</v>
      </c>
      <c r="B3" s="3" t="str">
        <f ca="1">[1]!Table1[[#This Row],[id_deskripsi]]</f>
        <v>A.1.I.i.</v>
      </c>
      <c r="C3" s="3" t="str">
        <f ca="1">[1]!Table1[[#This Row],[sub_deskripsi]]</f>
        <v>b</v>
      </c>
      <c r="D3" s="4" t="str">
        <f ca="1">IF([1]!Table1[[#This Row],[rencana_kerja]]="","",[1]!Table1[[#This Row],[rencana_kerja]])</f>
        <v>Penentuan anggota Tim dipilih melalui prosedur/mekanisme yang jelas</v>
      </c>
      <c r="E3" s="4" t="str">
        <f ca="1">IF([1]!Table1[[#This Row],[rencana_aksi]]="","",[1]!Table1[[#This Row],[rencana_aksi]])</f>
        <v>1. Rapat Pembentukan Tim Kerja ZI BPS Provinsi Aceh Tahun 2025
Topik: Struktur serta Uraian Tugas dan Fungsi Tim Kerja
2. Seleksi dan Pembentukan Tim CAN BPS Provinsi Aceh Tahun 2025</v>
      </c>
      <c r="F3" s="4" t="str">
        <f ca="1">IF([1]!Table1[[#This Row],[output]]="","",[1]!Table1[[#This Row],[output]])</f>
        <v>- Notula/laporan pelaksanaan rapat pembentukan Tim Kerja Pembangunan ZI Tahun 2025
- SOP Pembentukan Tim Kerja Pembangunan ZI Tahun 2025
- Kertas Kerja Penentuan Anggota Tim Kerja Pembangunan ZI Tahun 2025
- Kertas Kerja Penentuan Tim CAN Tahun 2025</v>
      </c>
      <c r="G3" s="3">
        <f>[1]!Table1[[#This Row],[tahun]]</f>
        <v>2025</v>
      </c>
    </row>
    <row r="4" spans="1:7" ht="105" x14ac:dyDescent="0.25">
      <c r="A4" s="3">
        <f>[1]!Table1[[#This Row],[id desk]]</f>
        <v>3</v>
      </c>
      <c r="B4" s="3" t="str">
        <f ca="1">[1]!Table1[[#This Row],[id_deskripsi]]</f>
        <v>A.1.I.ii.</v>
      </c>
      <c r="C4" s="3" t="str">
        <f ca="1">[1]!Table1[[#This Row],[sub_deskripsi]]</f>
        <v>a</v>
      </c>
      <c r="D4" s="4" t="str">
        <f ca="1">IF([1]!Table1[[#This Row],[rencana_kerja]]="","",[1]!Table1[[#This Row],[rencana_kerja]])</f>
        <v>Terdapat dokumen rencana kerja pembangunan Zona Integritas menuju WBK/WBBM</v>
      </c>
      <c r="E4" s="4" t="str">
        <f ca="1">IF([1]!Table1[[#This Row],[rencana_aksi]]="","",[1]!Table1[[#This Row],[rencana_aksi]])</f>
        <v>Rapat Penyusunan Pedoman Pembangunan ZI BPS Provinsi Aceh Tahun 2025</v>
      </c>
      <c r="F4" s="4" t="str">
        <f ca="1">IF([1]!Table1[[#This Row],[output]]="","",[1]!Table1[[#This Row],[output]])</f>
        <v>Dokumen Pedoman Pembangunan ZI BPS Provinsi Aceh Tahun 2025 (mencakup Susunan Tim Pembangunan ZI; Target prioritas; Rencana kerja dan rencana aksi; Timeline rencana dan realisasi; Tempat/format monev dan laporan)</v>
      </c>
      <c r="G4" s="3">
        <f>[1]!Table1[[#This Row],[tahun]]</f>
        <v>2025</v>
      </c>
    </row>
    <row r="5" spans="1:7" ht="90" x14ac:dyDescent="0.25">
      <c r="A5" s="3">
        <f>[1]!Table1[[#This Row],[id desk]]</f>
        <v>4</v>
      </c>
      <c r="B5" s="3" t="str">
        <f ca="1">[1]!Table1[[#This Row],[id_deskripsi]]</f>
        <v>A.1.I.ii.</v>
      </c>
      <c r="C5" s="3" t="str">
        <f ca="1">[1]!Table1[[#This Row],[sub_deskripsi]]</f>
        <v>b</v>
      </c>
      <c r="D5" s="4" t="str">
        <f ca="1">IF([1]!Table1[[#This Row],[rencana_kerja]]="","",[1]!Table1[[#This Row],[rencana_kerja]])</f>
        <v>Dalam dokumen pembangunan terdapat target-target prioritas yang relevan dengan tujuan pembangunan WBK/WBBM</v>
      </c>
      <c r="E5" s="4" t="str">
        <f ca="1">IF([1]!Table1[[#This Row],[rencana_aksi]]="","",[1]!Table1[[#This Row],[rencana_aksi]])</f>
        <v>Rapat Penyusunan Pedoman Pembangunan ZI BPS Provinsi Aceh Tahun 2025</v>
      </c>
      <c r="F5" s="4" t="str">
        <f ca="1">IF([1]!Table1[[#This Row],[output]]="","",[1]!Table1[[#This Row],[output]])</f>
        <v>Dokumen Pedoman Pembangunan ZI BPS Provinsi Aceh Tahun 2025 (mencakup Susunan Tim Pembangunan ZI; Target prioritas; Rencana kerja dan rencana aksi; Timeline rencana; Tempat/format monev dan laporan)</v>
      </c>
      <c r="G5" s="3">
        <f>[1]!Table1[[#This Row],[tahun]]</f>
        <v>2025</v>
      </c>
    </row>
    <row r="6" spans="1:7" ht="165" x14ac:dyDescent="0.25">
      <c r="A6" s="3">
        <f>[1]!Table1[[#This Row],[id desk]]</f>
        <v>5</v>
      </c>
      <c r="B6" s="3" t="str">
        <f ca="1">[1]!Table1[[#This Row],[id_deskripsi]]</f>
        <v>A.1.I.ii.</v>
      </c>
      <c r="C6" s="3" t="str">
        <f ca="1">[1]!Table1[[#This Row],[sub_deskripsi]]</f>
        <v>c</v>
      </c>
      <c r="D6" s="4" t="str">
        <f ca="1">IF([1]!Table1[[#This Row],[rencana_kerja]]="","",[1]!Table1[[#This Row],[rencana_kerja]])</f>
        <v>Terdapat mekanisme atau media untuk mensosialisasikan pembangunan WBK/WBBM</v>
      </c>
      <c r="E6" s="4" t="str">
        <f ca="1">IF([1]!Table1[[#This Row],[rencana_aksi]]="","",[1]!Table1[[#This Row],[rencana_aksi]])</f>
        <v>1. Sosialisasi Tim Kerja Pembangunan ZI BPS Provinsi Aceh Tahun 2025
2. Sosialisasi Pembangunan Pembangunan ZI BPS Provinsi Aceh Tahun 2025</v>
      </c>
      <c r="F6" s="4" t="str">
        <f ca="1">IF([1]!Table1[[#This Row],[output]]="","",[1]!Table1[[#This Row],[output]])</f>
        <v xml:space="preserve">Laporan Sosialisasi Pembangunan ZI BPS Provinsi Aceh Tahun 2025
(mencakup rencana dan realisasi konten sosialisasi kepada internal dan stakeholder secara offline dan online dilengkapi dokumentasi kegiatan (undangan, daftar hadir, notula, materi, foto/video), screen capture website, media sosial, ataupun foto kegiatan terkait serta link terkait)
</v>
      </c>
      <c r="G6" s="3">
        <f>[1]!Table1[[#This Row],[tahun]]</f>
        <v>2025</v>
      </c>
    </row>
    <row r="7" spans="1:7" ht="105" x14ac:dyDescent="0.25">
      <c r="A7" s="3">
        <f>[1]!Table1[[#This Row],[id desk]]</f>
        <v>6</v>
      </c>
      <c r="B7" s="3" t="str">
        <f ca="1">[1]!Table1[[#This Row],[id_deskripsi]]</f>
        <v>A.1.I.iii.</v>
      </c>
      <c r="C7" s="3" t="str">
        <f ca="1">[1]!Table1[[#This Row],[sub_deskripsi]]</f>
        <v>a</v>
      </c>
      <c r="D7" s="4" t="str">
        <f ca="1">IF([1]!Table1[[#This Row],[rencana_kerja]]="","",[1]!Table1[[#This Row],[rencana_kerja]])</f>
        <v>Seluruh kegiatan pembangunan sudah dilaksanakan sesuai dengan rencana</v>
      </c>
      <c r="E7" s="4" t="str">
        <f ca="1">IF([1]!Table1[[#This Row],[rencana_aksi]]="","",[1]!Table1[[#This Row],[rencana_aksi]])</f>
        <v>1. Rapat Monitoring dan Evaluasi Pembangunan ZI BPS Provinsi Aceh Tahun 2025 (triwulanan)
2. Rapat Penyusunan Laporan Pembangunan ZI BPS Provinsi Aceh Tahun 2025</v>
      </c>
      <c r="F7" s="4" t="str">
        <f ca="1">IF([1]!Table1[[#This Row],[output]]="","",[1]!Table1[[#This Row],[output]])</f>
        <v xml:space="preserve">- Laporan Monitoring dan Evaluasi Triwulanan Pembangunan ZI BPS Provinsi Aceh Tahun 2025 (mencakup rencana dan realisasi; kendala dan solusi; rekomendasi tindak lanjut)
- Laporan Pelaksanaan Pembangunan ZI BPS Provinsi Aceh Tahun 2025 </v>
      </c>
      <c r="G7" s="3">
        <f>[1]!Table1[[#This Row],[tahun]]</f>
        <v>2025</v>
      </c>
    </row>
    <row r="8" spans="1:7" ht="75" x14ac:dyDescent="0.25">
      <c r="A8" s="3">
        <f>[1]!Table1[[#This Row],[id desk]]</f>
        <v>7</v>
      </c>
      <c r="B8" s="3" t="str">
        <f ca="1">[1]!Table1[[#This Row],[id_deskripsi]]</f>
        <v>A.1.I.iii.</v>
      </c>
      <c r="C8" s="3" t="str">
        <f ca="1">[1]!Table1[[#This Row],[sub_deskripsi]]</f>
        <v>b</v>
      </c>
      <c r="D8" s="4" t="str">
        <f ca="1">IF([1]!Table1[[#This Row],[rencana_kerja]]="","",[1]!Table1[[#This Row],[rencana_kerja]])</f>
        <v>Terdapat monitoring dan evaluasi terhadap pembangunan Zona Integritas</v>
      </c>
      <c r="E8" s="4" t="str">
        <f ca="1">IF([1]!Table1[[#This Row],[rencana_aksi]]="","",[1]!Table1[[#This Row],[rencana_aksi]])</f>
        <v>Rapat Monitoring dan Evaluasi Pembangunan ZI BPS Provinsi Aceh Tahun 2025 (triwulanan)</v>
      </c>
      <c r="F8" s="4" t="str">
        <f ca="1">IF([1]!Table1[[#This Row],[output]]="","",[1]!Table1[[#This Row],[output]])</f>
        <v>Laporan Monitoring dan Evaluasi Triwulanan Pembangunan ZI BPS Provinsi Aceh Tahun 2025 (mencakup rencana dan realisasi; kendala dan solusi; rekomendasi tindak lanjut)</v>
      </c>
      <c r="G8" s="3">
        <f>[1]!Table1[[#This Row],[tahun]]</f>
        <v>2025</v>
      </c>
    </row>
    <row r="9" spans="1:7" ht="90" x14ac:dyDescent="0.25">
      <c r="A9" s="3">
        <f>[1]!Table1[[#This Row],[id desk]]</f>
        <v>8</v>
      </c>
      <c r="B9" s="3" t="str">
        <f ca="1">[1]!Table1[[#This Row],[id_deskripsi]]</f>
        <v>A.1.I.iii.</v>
      </c>
      <c r="C9" s="3" t="str">
        <f ca="1">[1]!Table1[[#This Row],[sub_deskripsi]]</f>
        <v>c</v>
      </c>
      <c r="D9" s="4" t="str">
        <f ca="1">IF([1]!Table1[[#This Row],[rencana_kerja]]="","",[1]!Table1[[#This Row],[rencana_kerja]])</f>
        <v>Hasil Monitoring dan Evaluasi telah ditindaklanjuti</v>
      </c>
      <c r="E9" s="4" t="str">
        <f ca="1">IF([1]!Table1[[#This Row],[rencana_aksi]]="","",[1]!Table1[[#This Row],[rencana_aksi]])</f>
        <v>Rapat Monitoring dan Evaluasi Pembangunan ZI BPS Provinsi Aceh Tahun 2025 (triwulanan)</v>
      </c>
      <c r="F9" s="4" t="str">
        <f ca="1">IF([1]!Table1[[#This Row],[output]]="","",[1]!Table1[[#This Row],[output]])</f>
        <v>laporan monitoring dan evaluasi yang memuat rekomendasi;
Laporan hasil tindak lanjut rekomendasi;
Dokumentasi pelaksanaan tindak lanjut. pimpinan."</v>
      </c>
      <c r="G9" s="3">
        <f>[1]!Table1[[#This Row],[tahun]]</f>
        <v>2025</v>
      </c>
    </row>
    <row r="10" spans="1:7" ht="45" x14ac:dyDescent="0.25">
      <c r="A10" s="3">
        <f>[1]!Table1[[#This Row],[id desk]]</f>
        <v>9</v>
      </c>
      <c r="B10" s="3" t="str">
        <f ca="1">[1]!Table1[[#This Row],[id_deskripsi]]</f>
        <v>A.1.I.iv.</v>
      </c>
      <c r="C10" s="3" t="str">
        <f ca="1">[1]!Table1[[#This Row],[sub_deskripsi]]</f>
        <v>a</v>
      </c>
      <c r="D10" s="4" t="str">
        <f ca="1">IF([1]!Table1[[#This Row],[rencana_kerja]]="","",[1]!Table1[[#This Row],[rencana_kerja]])</f>
        <v>Pimpinan berperan sebagai role model dalam pelaksanaan Pembangunan WBK/WBBM</v>
      </c>
      <c r="E10" s="4" t="str">
        <f>IF([1]!Table1[[#This Row],[rencana_aksi]]="","",[1]!Table1[[#This Row],[rencana_aksi]])</f>
        <v/>
      </c>
      <c r="F10" s="4" t="str">
        <f ca="1">IF([1]!Table1[[#This Row],[output]]="","",[1]!Table1[[#This Row],[output]])</f>
        <v xml:space="preserve">Laporan tahunan penerapan nilai-nilai organisasi (BerAKHLAK) 
</v>
      </c>
      <c r="G10" s="3">
        <f>[1]!Table1[[#This Row],[tahun]]</f>
        <v>2025</v>
      </c>
    </row>
    <row r="11" spans="1:7" ht="75" x14ac:dyDescent="0.25">
      <c r="A11" s="3">
        <f>[1]!Table1[[#This Row],[id desk]]</f>
        <v>10</v>
      </c>
      <c r="B11" s="3" t="str">
        <f ca="1">[1]!Table1[[#This Row],[id_deskripsi]]</f>
        <v>A.1.I.iv.</v>
      </c>
      <c r="C11" s="3" t="str">
        <f ca="1">[1]!Table1[[#This Row],[sub_deskripsi]]</f>
        <v>b</v>
      </c>
      <c r="D11" s="4" t="str">
        <f ca="1">IF([1]!Table1[[#This Row],[rencana_kerja]]="","",[1]!Table1[[#This Row],[rencana_kerja]])</f>
        <v>Sudah ditetapkan agen perubahan</v>
      </c>
      <c r="E11" s="4" t="str">
        <f ca="1">IF([1]!Table1[[#This Row],[rencana_aksi]]="","",[1]!Table1[[#This Row],[rencana_aksi]])</f>
        <v>- Rapat seleksi/penentuan Change Champrion dan Change Ambassador</v>
      </c>
      <c r="F11" s="4" t="str">
        <f ca="1">IF([1]!Table1[[#This Row],[output]]="","",[1]!Table1[[#This Row],[output]])</f>
        <v>SK Agen Perubahan satuan kerja (Change Champion dan/ Change Ambassador)
Laporan agen perubahan satuan kerja</v>
      </c>
      <c r="G11" s="3">
        <f>[1]!Table1[[#This Row],[tahun]]</f>
        <v>2025</v>
      </c>
    </row>
    <row r="12" spans="1:7" ht="60" x14ac:dyDescent="0.25">
      <c r="A12" s="3">
        <f>[1]!Table1[[#This Row],[id desk]]</f>
        <v>11</v>
      </c>
      <c r="B12" s="3" t="str">
        <f ca="1">[1]!Table1[[#This Row],[id_deskripsi]]</f>
        <v>A.1.I.iv.</v>
      </c>
      <c r="C12" s="3" t="str">
        <f ca="1">[1]!Table1[[#This Row],[sub_deskripsi]]</f>
        <v>c</v>
      </c>
      <c r="D12" s="4" t="str">
        <f ca="1">IF([1]!Table1[[#This Row],[rencana_kerja]]="","",[1]!Table1[[#This Row],[rencana_kerja]])</f>
        <v>Telah dibangun budaya kerja dan pola pikir di lingkungan organisasi</v>
      </c>
      <c r="E12" s="4" t="str">
        <f>IF([1]!Table1[[#This Row],[rencana_aksi]]="","",[1]!Table1[[#This Row],[rencana_aksi]])</f>
        <v/>
      </c>
      <c r="F12" s="4" t="str">
        <f ca="1">IF([1]!Table1[[#This Row],[output]]="","",[1]!Table1[[#This Row],[output]])</f>
        <v>Laporan penerapan budaya kerja;
Matriks dampak penerapan perubahan budaya kerja dan pola pikir.</v>
      </c>
      <c r="G12" s="3">
        <f>[1]!Table1[[#This Row],[tahun]]</f>
        <v>2025</v>
      </c>
    </row>
    <row r="13" spans="1:7" ht="120" x14ac:dyDescent="0.25">
      <c r="A13" s="3">
        <f>[1]!Table1[[#This Row],[id desk]]</f>
        <v>12</v>
      </c>
      <c r="B13" s="3" t="str">
        <f ca="1">[1]!Table1[[#This Row],[id_deskripsi]]</f>
        <v>A.1.I.iv.</v>
      </c>
      <c r="C13" s="3" t="str">
        <f ca="1">[1]!Table1[[#This Row],[sub_deskripsi]]</f>
        <v>d</v>
      </c>
      <c r="D13" s="4" t="str">
        <f ca="1">IF([1]!Table1[[#This Row],[rencana_kerja]]="","",[1]!Table1[[#This Row],[rencana_kerja]])</f>
        <v>Anggota organisasi terlibat dalam pembangunan Zona Integritas menuju WBK/WBBM</v>
      </c>
      <c r="E13" s="4" t="str">
        <f>IF([1]!Table1[[#This Row],[rencana_aksi]]="","",[1]!Table1[[#This Row],[rencana_aksi]])</f>
        <v/>
      </c>
      <c r="F13" s="4" t="str">
        <f ca="1">IF([1]!Table1[[#This Row],[output]]="","",[1]!Table1[[#This Row],[output]])</f>
        <v>Dokumen pakta integritas seluruh pegawai;
Dokumen pelaksanaan rapat Monitoring dan evaluasi ZI triwulanan;
Dokumen yang memuat usulan-usulan anggota dan tindak lanjutnya.</v>
      </c>
      <c r="G13" s="3">
        <f>[1]!Table1[[#This Row],[tahun]]</f>
        <v>2025</v>
      </c>
    </row>
    <row r="14" spans="1:7" ht="45" x14ac:dyDescent="0.25">
      <c r="A14" s="3">
        <f>[1]!Table1[[#This Row],[id desk]]</f>
        <v>13</v>
      </c>
      <c r="B14" s="3" t="str">
        <f ca="1">[1]!Table1[[#This Row],[id_deskripsi]]</f>
        <v>A.1.II.i.</v>
      </c>
      <c r="C14" s="3" t="str">
        <f ca="1">[1]!Table1[[#This Row],[sub_deskripsi]]</f>
        <v>a</v>
      </c>
      <c r="D14" s="4" t="str">
        <f ca="1">IF([1]!Table1[[#This Row],[rencana_kerja]]="","",[1]!Table1[[#This Row],[rencana_kerja]])</f>
        <v>SOP mengacu pada peta proses bisnis instansi</v>
      </c>
      <c r="E14" s="4" t="str">
        <f ca="1">IF([1]!Table1[[#This Row],[rencana_aksi]]="","",[1]!Table1[[#This Row],[rencana_aksi]])</f>
        <v>Seluruh SOP mengacu pada peta proses bisnis</v>
      </c>
      <c r="F14" s="4" t="str">
        <f ca="1">IF([1]!Table1[[#This Row],[output]]="","",[1]!Table1[[#This Row],[output]])</f>
        <v>SOP Teknis dan Non Teknis/Administrasi BPS Provinsi/Kabupaten/Kota</v>
      </c>
      <c r="G14" s="3">
        <f>[1]!Table1[[#This Row],[tahun]]</f>
        <v>2025</v>
      </c>
    </row>
    <row r="15" spans="1:7" ht="60" x14ac:dyDescent="0.25">
      <c r="A15" s="3">
        <f>[1]!Table1[[#This Row],[id desk]]</f>
        <v>14</v>
      </c>
      <c r="B15" s="3" t="str">
        <f ca="1">[1]!Table1[[#This Row],[id_deskripsi]]</f>
        <v>A.1.II.i.</v>
      </c>
      <c r="C15" s="3" t="str">
        <f ca="1">[1]!Table1[[#This Row],[sub_deskripsi]]</f>
        <v>a</v>
      </c>
      <c r="D15" s="4" t="str">
        <f>IF([1]!Table1[[#This Row],[rencana_kerja]]="","",[1]!Table1[[#This Row],[rencana_kerja]])</f>
        <v/>
      </c>
      <c r="E15" s="4" t="str">
        <f>IF([1]!Table1[[#This Row],[rencana_aksi]]="","",[1]!Table1[[#This Row],[rencana_aksi]])</f>
        <v/>
      </c>
      <c r="F15" s="4" t="str">
        <f ca="1">IF([1]!Table1[[#This Row],[output]]="","",[1]!Table1[[#This Row],[output]])</f>
        <v>Dokumen SOP Inovasi BPS Provinsi/Kabupaten/Kota yang ditandatangani kepala satuan kerja (Satker)</v>
      </c>
      <c r="G15" s="3">
        <f>[1]!Table1[[#This Row],[tahun]]</f>
        <v>2025</v>
      </c>
    </row>
    <row r="16" spans="1:7" ht="30" x14ac:dyDescent="0.25">
      <c r="A16" s="3">
        <f>[1]!Table1[[#This Row],[id desk]]</f>
        <v>15</v>
      </c>
      <c r="B16" s="3" t="str">
        <f ca="1">[1]!Table1[[#This Row],[id_deskripsi]]</f>
        <v>A.1.II.i.</v>
      </c>
      <c r="C16" s="3" t="str">
        <f ca="1">[1]!Table1[[#This Row],[sub_deskripsi]]</f>
        <v>b</v>
      </c>
      <c r="D16" s="4" t="str">
        <f ca="1">IF([1]!Table1[[#This Row],[rencana_kerja]]="","",[1]!Table1[[#This Row],[rencana_kerja]])</f>
        <v>Prosedur operasional tetap (SOP) telah diterapkan</v>
      </c>
      <c r="E16" s="4" t="str">
        <f ca="1">IF([1]!Table1[[#This Row],[rencana_aksi]]="","",[1]!Table1[[#This Row],[rencana_aksi]])</f>
        <v>Rapat Monitoring Pelaksanaan penerapan SOP</v>
      </c>
      <c r="F16" s="4" t="str">
        <f ca="1">IF([1]!Table1[[#This Row],[output]]="","",[1]!Table1[[#This Row],[output]])</f>
        <v>Dokumen monitoring pelaksanaan penerapan SOP</v>
      </c>
      <c r="G16" s="3">
        <f>[1]!Table1[[#This Row],[tahun]]</f>
        <v>2025</v>
      </c>
    </row>
    <row r="17" spans="1:7" ht="105" x14ac:dyDescent="0.25">
      <c r="A17" s="3">
        <f>[1]!Table1[[#This Row],[id desk]]</f>
        <v>16</v>
      </c>
      <c r="B17" s="3" t="str">
        <f ca="1">[1]!Table1[[#This Row],[id_deskripsi]]</f>
        <v>A.1.II.i.</v>
      </c>
      <c r="C17" s="3" t="str">
        <f ca="1">[1]!Table1[[#This Row],[sub_deskripsi]]</f>
        <v>c</v>
      </c>
      <c r="D17" s="4" t="str">
        <f ca="1">IF([1]!Table1[[#This Row],[rencana_kerja]]="","",[1]!Table1[[#This Row],[rencana_kerja]])</f>
        <v>Prosedur operasional tetap (SOP) telah dievaluasi</v>
      </c>
      <c r="E17" s="4" t="str">
        <f ca="1">IF([1]!Table1[[#This Row],[rencana_aksi]]="","",[1]!Table1[[#This Row],[rencana_aksi]])</f>
        <v>Rapat Evaluasi SOP</v>
      </c>
      <c r="F17" s="4" t="str">
        <f ca="1">IF([1]!Table1[[#This Row],[output]]="","",[1]!Table1[[#This Row],[output]])</f>
        <v>Undangan, Daftar Hadir, notula untuk rapat evaluasi
Kertas kerja evaluasi SOP;
Dokumen SOP awal dan SOP perbaikan.</v>
      </c>
      <c r="G17" s="3">
        <f>[1]!Table1[[#This Row],[tahun]]</f>
        <v>2025</v>
      </c>
    </row>
    <row r="18" spans="1:7" ht="300" x14ac:dyDescent="0.25">
      <c r="A18" s="3">
        <f>[1]!Table1[[#This Row],[id desk]]</f>
        <v>17</v>
      </c>
      <c r="B18" s="3" t="str">
        <f ca="1">[1]!Table1[[#This Row],[id_deskripsi]]</f>
        <v>A.1.II.ii.</v>
      </c>
      <c r="C18" s="3" t="str">
        <f ca="1">[1]!Table1[[#This Row],[sub_deskripsi]]</f>
        <v>a</v>
      </c>
      <c r="D18" s="4" t="str">
        <f ca="1">IF([1]!Table1[[#This Row],[rencana_kerja]]="","",[1]!Table1[[#This Row],[rencana_kerja]])</f>
        <v>Sistem pengukuran kinerja unit sudah menggunakan teknologi informasi</v>
      </c>
      <c r="E18" s="4" t="str">
        <f ca="1">IF([1]!Table1[[#This Row],[rencana_aksi]]="","",[1]!Table1[[#This Row],[rencana_aksi]])</f>
        <v>Memanfaatkan Sistem pengukuran kinerja unit sudah menggunakan teknologi informasi dan menambah tools baru jika dibutuhkan</v>
      </c>
      <c r="F18" s="4" t="str">
        <f ca="1">IF([1]!Table1[[#This Row],[output]]="","",[1]!Table1[[#This Row],[output]])</f>
        <v>Daftar seluruh penerapan teknologi informasi yang digunakan satker terkait pengukuran kinerja unit (seperti Simonev, FRA, dan atau inovasi lainnya jika ada);
Dokumen Screenshot aplikasi terkait pengukuran kinerja unit dan sudah berjalan (Simonev, FRA, dll) yang dilengkapi dengan narasi penjelasan penggunaan/pemanfaatan aplikasi TI dalam pengukuran kinerja unit;
Inovasi dilengkapi dengan Laporan Pemanfaatan Aplikasi yang berisi latar belakang/alasan pengembangan aplikasi, pemanfaatan aplikasi tersebut (dilengkapi dengan screenshot aplikasi) serta buku pedoman/SOP penggunaan aplikasi.</v>
      </c>
      <c r="G18" s="3">
        <f>[1]!Table1[[#This Row],[tahun]]</f>
        <v>2025</v>
      </c>
    </row>
    <row r="19" spans="1:7" ht="180" x14ac:dyDescent="0.25">
      <c r="A19" s="3">
        <f>[1]!Table1[[#This Row],[id desk]]</f>
        <v>18</v>
      </c>
      <c r="B19" s="3" t="str">
        <f ca="1">[1]!Table1[[#This Row],[id_deskripsi]]</f>
        <v>A.1.II.ii.</v>
      </c>
      <c r="C19" s="3" t="str">
        <f ca="1">[1]!Table1[[#This Row],[sub_deskripsi]]</f>
        <v>b</v>
      </c>
      <c r="D19" s="4" t="str">
        <f ca="1">IF([1]!Table1[[#This Row],[rencana_kerja]]="","",[1]!Table1[[#This Row],[rencana_kerja]])</f>
        <v>Operasionalisasi manajemen SDM sudah menggunakan teknologi informasi</v>
      </c>
      <c r="E19" s="4" t="str">
        <f ca="1">IF([1]!Table1[[#This Row],[rencana_aksi]]="","",[1]!Table1[[#This Row],[rencana_aksi]])</f>
        <v>Membuat daftar seluruh penerapan teknologi informasi yang digunakan terkait operasionalisasi managemen SDM</v>
      </c>
      <c r="F19" s="4" t="str">
        <f ca="1">IF([1]!Table1[[#This Row],[output]]="","",[1]!Table1[[#This Row],[output]])</f>
        <v>Daftar seluruh penerapan teknologi informasi yang digunakan satker terkait operasionalisasi manajemen SDM (Misal SIMPEG dan Sijafung, dan atau inovasi lain jika ada);
Dokumen Screenshot aplikasi terkait operasionalisasi manajemen SDM dan sudah berjalan
Inovasi dilengkapi dengan Laporan Pemanfaatan Aplikasi</v>
      </c>
      <c r="G19" s="3">
        <f>[1]!Table1[[#This Row],[tahun]]</f>
        <v>2025</v>
      </c>
    </row>
    <row r="20" spans="1:7" ht="180" x14ac:dyDescent="0.25">
      <c r="A20" s="3">
        <f>[1]!Table1[[#This Row],[id desk]]</f>
        <v>19</v>
      </c>
      <c r="B20" s="3" t="str">
        <f ca="1">[1]!Table1[[#This Row],[id_deskripsi]]</f>
        <v>A.1.II.ii.</v>
      </c>
      <c r="C20" s="3" t="str">
        <f ca="1">[1]!Table1[[#This Row],[sub_deskripsi]]</f>
        <v>c</v>
      </c>
      <c r="D20" s="4" t="str">
        <f ca="1">IF([1]!Table1[[#This Row],[rencana_kerja]]="","",[1]!Table1[[#This Row],[rencana_kerja]])</f>
        <v>Pemberian pelayanan kepada publik sudah menggunakan teknologi informasi</v>
      </c>
      <c r="E20" s="4" t="str">
        <f ca="1">IF([1]!Table1[[#This Row],[rencana_aksi]]="","",[1]!Table1[[#This Row],[rencana_aksi]])</f>
        <v>Membuat daftar seluruh penerapan teknologi informasi terkait pelayanan publik</v>
      </c>
      <c r="F20" s="4" t="str">
        <f ca="1">IF([1]!Table1[[#This Row],[output]]="","",[1]!Table1[[#This Row],[output]])</f>
        <v>Daftar seluruh penerapan teknologi informasi yang digunakan satker terkait pelayanan publik (Misal Website, Romantik, Media Sosial, Layanan Pengaduan, dan atau Inovasi lain jika ada);
Dokumen Screenshot aplikasi terkait pelayanan publik dan sudah berjalan
Inovasi dilengkapi dengan Laporan Pemanfaatan Aplikasi</v>
      </c>
      <c r="G20" s="3">
        <f>[1]!Table1[[#This Row],[tahun]]</f>
        <v>2025</v>
      </c>
    </row>
    <row r="21" spans="1:7" ht="90" x14ac:dyDescent="0.25">
      <c r="A21" s="3">
        <f>[1]!Table1[[#This Row],[id desk]]</f>
        <v>20</v>
      </c>
      <c r="B21" s="3" t="str">
        <f ca="1">[1]!Table1[[#This Row],[id_deskripsi]]</f>
        <v>A.1.II.ii.</v>
      </c>
      <c r="C21" s="3" t="str">
        <f ca="1">[1]!Table1[[#This Row],[sub_deskripsi]]</f>
        <v>d</v>
      </c>
      <c r="D21" s="4" t="str">
        <f ca="1">IF([1]!Table1[[#This Row],[rencana_kerja]]="","",[1]!Table1[[#This Row],[rencana_kerja]])</f>
        <v>Telah dilakukan monitoring dan dan evaluasi terhadap pemanfaatan teknologi informasi dalam pengukuran kinerja unit, operasionalisasi SDM, dan pemberian layanan kepada publik</v>
      </c>
      <c r="E21" s="4" t="str">
        <f ca="1">IF([1]!Table1[[#This Row],[rencana_aksi]]="","",[1]!Table1[[#This Row],[rencana_aksi]])</f>
        <v>Membuat rapat monitoring dan evaluasi terhadap pemanfaatan teknologi informasi dalam pengikuran kinerja</v>
      </c>
      <c r="F21" s="4" t="str">
        <f ca="1">IF([1]!Table1[[#This Row],[output]]="","",[1]!Table1[[#This Row],[output]])</f>
        <v>Laporan monitoring dan evaluasi pemanfaatan TI (triwulanan/semesteran);
Dokumentasi rapat monitoring dan evaluasi pemanfaatan TI.</v>
      </c>
      <c r="G21" s="3">
        <f>[1]!Table1[[#This Row],[tahun]]</f>
        <v>2025</v>
      </c>
    </row>
    <row r="22" spans="1:7" ht="150" x14ac:dyDescent="0.25">
      <c r="A22" s="3">
        <f>[1]!Table1[[#This Row],[id desk]]</f>
        <v>21</v>
      </c>
      <c r="B22" s="3" t="str">
        <f ca="1">[1]!Table1[[#This Row],[id_deskripsi]]</f>
        <v>A.1.II.iii.</v>
      </c>
      <c r="C22" s="3" t="str">
        <f ca="1">[1]!Table1[[#This Row],[sub_deskripsi]]</f>
        <v>a</v>
      </c>
      <c r="D22" s="4" t="str">
        <f ca="1">IF([1]!Table1[[#This Row],[rencana_kerja]]="","",[1]!Table1[[#This Row],[rencana_kerja]])</f>
        <v>Kebijakan tentang keterbukaan informasi publik telah diterapkan</v>
      </c>
      <c r="E22" s="4" t="str">
        <f ca="1">IF([1]!Table1[[#This Row],[rencana_aksi]]="","",[1]!Table1[[#This Row],[rencana_aksi]])</f>
        <v>Membuat Rapat pembentukan unit pendukung PPID 2025</v>
      </c>
      <c r="F22" s="4" t="str">
        <f ca="1">IF([1]!Table1[[#This Row],[output]]="","",[1]!Table1[[#This Row],[output]])</f>
        <v>SK Unit Pendukung PPID 2025 tiap satker;
Daftar informasi publik satker yang dapat diakses (website satker, Sirup, PPID, dan lain-lain) sesuai Perka Nomor 1 Tahun 2021;
Screenshot media pengelolaan informasi publik satker.</v>
      </c>
      <c r="G22" s="3">
        <f>[1]!Table1[[#This Row],[tahun]]</f>
        <v>2025</v>
      </c>
    </row>
    <row r="23" spans="1:7" ht="75" x14ac:dyDescent="0.25">
      <c r="A23" s="3">
        <f>[1]!Table1[[#This Row],[id desk]]</f>
        <v>22</v>
      </c>
      <c r="B23" s="3" t="str">
        <f ca="1">[1]!Table1[[#This Row],[id_deskripsi]]</f>
        <v>A.1.II.iii.</v>
      </c>
      <c r="C23" s="3" t="str">
        <f ca="1">[1]!Table1[[#This Row],[sub_deskripsi]]</f>
        <v>b</v>
      </c>
      <c r="D23" s="4" t="str">
        <f ca="1">IF([1]!Table1[[#This Row],[rencana_kerja]]="","",[1]!Table1[[#This Row],[rencana_kerja]])</f>
        <v>Telah dilakukan monitoring dan evaluasi pelaksanaan kebijakan keterbukaan informasi publik</v>
      </c>
      <c r="E23" s="4" t="str">
        <f ca="1">IF([1]!Table1[[#This Row],[rencana_aksi]]="","",[1]!Table1[[#This Row],[rencana_aksi]])</f>
        <v>Membuat Rapat monitoring dan evaluasi pelaksanaan kebijakan keterbukaan informasi publik</v>
      </c>
      <c r="F23" s="4" t="str">
        <f ca="1">IF([1]!Table1[[#This Row],[output]]="","",[1]!Table1[[#This Row],[output]])</f>
        <v>Laporan berkala monitoring dan evaluasi pelaksanaan kebijakan keterbukaan informasi publik dan bukti tindak lanjutnya (triwulanan/semesteran).</v>
      </c>
      <c r="G23" s="3">
        <f>[1]!Table1[[#This Row],[tahun]]</f>
        <v>2025</v>
      </c>
    </row>
    <row r="24" spans="1:7" ht="60" x14ac:dyDescent="0.25">
      <c r="A24" s="3">
        <f>[1]!Table1[[#This Row],[id desk]]</f>
        <v>23</v>
      </c>
      <c r="B24" s="3" t="str">
        <f ca="1">[1]!Table1[[#This Row],[id_deskripsi]]</f>
        <v>A.1.III.i.</v>
      </c>
      <c r="C24" s="3" t="str">
        <f ca="1">[1]!Table1[[#This Row],[sub_deskripsi]]</f>
        <v>a</v>
      </c>
      <c r="D24" s="4" t="str">
        <f ca="1">IF([1]!Table1[[#This Row],[rencana_kerja]]="","",[1]!Table1[[#This Row],[rencana_kerja]])</f>
        <v>Kebutuhan pegawai yang disusun oleh unit kerja mengacu kepada peta jabatan dan hasil analisis beban kerja untuk masing-masing jabatan</v>
      </c>
      <c r="E24" s="4" t="str">
        <f ca="1">IF([1]!Table1[[#This Row],[rencana_aksi]]="","",[1]!Table1[[#This Row],[rencana_aksi]])</f>
        <v>Rapat Evaluasi ABK</v>
      </c>
      <c r="F24" s="4" t="str">
        <f ca="1">IF([1]!Table1[[#This Row],[output]]="","",[1]!Table1[[#This Row],[output]])</f>
        <v>Dokumen Komposisi SDM ABK;
notula Hasil Rapat Evaluasi ABK</v>
      </c>
      <c r="G24" s="3">
        <f>[1]!Table1[[#This Row],[tahun]]</f>
        <v>2025</v>
      </c>
    </row>
    <row r="25" spans="1:7" ht="90" x14ac:dyDescent="0.25">
      <c r="A25" s="3">
        <f>[1]!Table1[[#This Row],[id desk]]</f>
        <v>24</v>
      </c>
      <c r="B25" s="3" t="str">
        <f ca="1">[1]!Table1[[#This Row],[id_deskripsi]]</f>
        <v>A.1.III.i.</v>
      </c>
      <c r="C25" s="3" t="str">
        <f ca="1">[1]!Table1[[#This Row],[sub_deskripsi]]</f>
        <v>b</v>
      </c>
      <c r="D25" s="4" t="str">
        <f ca="1">IF([1]!Table1[[#This Row],[rencana_kerja]]="","",[1]!Table1[[#This Row],[rencana_kerja]])</f>
        <v>Penempatan pegawai hasil rekrutmen murni mengacu kepada kebutuhan pegawai yang telah disusun per jabatan</v>
      </c>
      <c r="E25" s="4" t="str">
        <f ca="1">IF([1]!Table1[[#This Row],[rencana_aksi]]="","",[1]!Table1[[#This Row],[rencana_aksi]])</f>
        <v>Melakukan analisis Kebutuhan Pegawai</v>
      </c>
      <c r="F25" s="4" t="str">
        <f ca="1">IF([1]!Table1[[#This Row],[output]]="","",[1]!Table1[[#This Row],[output]])</f>
        <v>Analisis Kebutuhan Pegawai;
Surat Perintah melaksanakan tugas dari kepala unit kerja;
SK Penempatan dan Jabatan.</v>
      </c>
      <c r="G25" s="3">
        <f>[1]!Table1[[#This Row],[tahun]]</f>
        <v>2025</v>
      </c>
    </row>
    <row r="26" spans="1:7" ht="90" x14ac:dyDescent="0.25">
      <c r="A26" s="3">
        <f>[1]!Table1[[#This Row],[id desk]]</f>
        <v>25</v>
      </c>
      <c r="B26" s="3" t="str">
        <f ca="1">[1]!Table1[[#This Row],[id_deskripsi]]</f>
        <v>A.1.III.i.</v>
      </c>
      <c r="C26" s="3" t="str">
        <f ca="1">[1]!Table1[[#This Row],[sub_deskripsi]]</f>
        <v>c</v>
      </c>
      <c r="D26" s="4" t="str">
        <f ca="1">IF([1]!Table1[[#This Row],[rencana_kerja]]="","",[1]!Table1[[#This Row],[rencana_kerja]])</f>
        <v>Telah dilakukan monitoring dan dan evaluasi terhadap penempatan pegawai rekrutmen untuk memenuhi kebutuhan jabatan dalam organisasi telah memberikan perbaikan terhadap kinerja unit kerja</v>
      </c>
      <c r="E26" s="4" t="str">
        <f ca="1">IF([1]!Table1[[#This Row],[rencana_aksi]]="","",[1]!Table1[[#This Row],[rencana_aksi]])</f>
        <v>Melakukan monitoring dan evaluasi terhadap penempatan pegawai</v>
      </c>
      <c r="F26" s="4" t="str">
        <f ca="1">IF([1]!Table1[[#This Row],[output]]="","",[1]!Table1[[#This Row],[output]])</f>
        <v>Laporan Monitoring dan Evaluasi Kinerja Penempatan Pegawai Baru</v>
      </c>
      <c r="G26" s="3">
        <f>[1]!Table1[[#This Row],[tahun]]</f>
        <v>2025</v>
      </c>
    </row>
    <row r="27" spans="1:7" ht="45" x14ac:dyDescent="0.25">
      <c r="A27" s="3">
        <f>[1]!Table1[[#This Row],[id desk]]</f>
        <v>26</v>
      </c>
      <c r="B27" s="3" t="str">
        <f ca="1">[1]!Table1[[#This Row],[id_deskripsi]]</f>
        <v>A.1.III.ii.</v>
      </c>
      <c r="C27" s="3" t="str">
        <f ca="1">[1]!Table1[[#This Row],[sub_deskripsi]]</f>
        <v>a</v>
      </c>
      <c r="D27" s="4" t="str">
        <f ca="1">IF([1]!Table1[[#This Row],[rencana_kerja]]="","",[1]!Table1[[#This Row],[rencana_kerja]])</f>
        <v>Dalam melakukan pengembangan karier pegawai, telah dilakukan mutasi pegawai antar jabatan</v>
      </c>
      <c r="E27" s="4" t="str">
        <f ca="1">IF([1]!Table1[[#This Row],[rencana_aksi]]="","",[1]!Table1[[#This Row],[rencana_aksi]])</f>
        <v>Rapat BaperJakat terkait pertimbangan Rotasi</v>
      </c>
      <c r="F27" s="4" t="str">
        <f ca="1">IF([1]!Table1[[#This Row],[output]]="","",[1]!Table1[[#This Row],[output]])</f>
        <v>notula Rapat                                                           SK Mutasi/Rotasi Internal</v>
      </c>
      <c r="G27" s="3">
        <f>[1]!Table1[[#This Row],[tahun]]</f>
        <v>2025</v>
      </c>
    </row>
    <row r="28" spans="1:7" ht="60" x14ac:dyDescent="0.25">
      <c r="A28" s="3">
        <f>[1]!Table1[[#This Row],[id desk]]</f>
        <v>27</v>
      </c>
      <c r="B28" s="3" t="str">
        <f ca="1">[1]!Table1[[#This Row],[id_deskripsi]]</f>
        <v>A.1.III.ii.</v>
      </c>
      <c r="C28" s="3" t="str">
        <f ca="1">[1]!Table1[[#This Row],[sub_deskripsi]]</f>
        <v>b</v>
      </c>
      <c r="D28" s="4" t="str">
        <f ca="1">IF([1]!Table1[[#This Row],[rencana_kerja]]="","",[1]!Table1[[#This Row],[rencana_kerja]])</f>
        <v>Dalam melakukan mutasi pegawai antar jabatan telah memperhatikan kompetensi jabatan dan mengikuti pola mutasi yang telah ditetapkan</v>
      </c>
      <c r="E28" s="4" t="str">
        <f ca="1">IF([1]!Table1[[#This Row],[rencana_aksi]]="","",[1]!Table1[[#This Row],[rencana_aksi]])</f>
        <v>Melakukan analisis kesenjangan kompetensi Jabatan Pegawai</v>
      </c>
      <c r="F28" s="4" t="str">
        <f ca="1">IF([1]!Table1[[#This Row],[output]]="","",[1]!Table1[[#This Row],[output]])</f>
        <v xml:space="preserve">Laporan Analisis </v>
      </c>
      <c r="G28" s="3">
        <f>[1]!Table1[[#This Row],[tahun]]</f>
        <v>2025</v>
      </c>
    </row>
    <row r="29" spans="1:7" ht="60" x14ac:dyDescent="0.25">
      <c r="A29" s="3">
        <f>[1]!Table1[[#This Row],[id desk]]</f>
        <v>28</v>
      </c>
      <c r="B29" s="3" t="str">
        <f ca="1">[1]!Table1[[#This Row],[id_deskripsi]]</f>
        <v>A.1.III.ii.</v>
      </c>
      <c r="C29" s="3" t="str">
        <f ca="1">[1]!Table1[[#This Row],[sub_deskripsi]]</f>
        <v>c</v>
      </c>
      <c r="D29" s="4" t="str">
        <f ca="1">IF([1]!Table1[[#This Row],[rencana_kerja]]="","",[1]!Table1[[#This Row],[rencana_kerja]])</f>
        <v>Telah dilakukan monitoring dan evaluasi terhadap kegiatan mutasi yang telah dilakukan dalam kaitannya dengan perbaikan kinerja</v>
      </c>
      <c r="E29" s="4" t="str">
        <f ca="1">IF([1]!Table1[[#This Row],[rencana_aksi]]="","",[1]!Table1[[#This Row],[rencana_aksi]])</f>
        <v>Melakukan Monitoring dan evaluasi pegawai yang mutasi/rotasi</v>
      </c>
      <c r="F29" s="4" t="str">
        <f ca="1">IF([1]!Table1[[#This Row],[output]]="","",[1]!Table1[[#This Row],[output]])</f>
        <v>Laporan monitoring dan evaluasi</v>
      </c>
      <c r="G29" s="3">
        <f>[1]!Table1[[#This Row],[tahun]]</f>
        <v>2025</v>
      </c>
    </row>
    <row r="30" spans="1:7" ht="45" x14ac:dyDescent="0.25">
      <c r="A30" s="3">
        <f>[1]!Table1[[#This Row],[id desk]]</f>
        <v>29</v>
      </c>
      <c r="B30" s="3" t="str">
        <f ca="1">[1]!Table1[[#This Row],[id_deskripsi]]</f>
        <v>A.1.III.iii.</v>
      </c>
      <c r="C30" s="3" t="str">
        <f ca="1">[1]!Table1[[#This Row],[sub_deskripsi]]</f>
        <v>a</v>
      </c>
      <c r="D30" s="4" t="str">
        <f ca="1">IF([1]!Table1[[#This Row],[rencana_kerja]]="","",[1]!Table1[[#This Row],[rencana_kerja]])</f>
        <v>Unit Kerja melakukan Training Need Analysis Untuk pengembangan kompetensi</v>
      </c>
      <c r="E30" s="4" t="str">
        <f ca="1">IF([1]!Table1[[#This Row],[rencana_aksi]]="","",[1]!Table1[[#This Row],[rencana_aksi]])</f>
        <v>Identifikasi Kebutuhan Pendidikan dan Pelatihan Pegawai</v>
      </c>
      <c r="F30" s="4" t="str">
        <f ca="1">IF([1]!Table1[[#This Row],[output]]="","",[1]!Table1[[#This Row],[output]])</f>
        <v>Laporan Kebutuhan Pendidikan dan Pelatihan Pegawai</v>
      </c>
      <c r="G30" s="3">
        <f>[1]!Table1[[#This Row],[tahun]]</f>
        <v>2025</v>
      </c>
    </row>
    <row r="31" spans="1:7" ht="60" x14ac:dyDescent="0.25">
      <c r="A31" s="3">
        <f>[1]!Table1[[#This Row],[id desk]]</f>
        <v>30</v>
      </c>
      <c r="B31" s="3" t="str">
        <f ca="1">[1]!Table1[[#This Row],[id_deskripsi]]</f>
        <v>A.1.III.iii.</v>
      </c>
      <c r="C31" s="3" t="str">
        <f ca="1">[1]!Table1[[#This Row],[sub_deskripsi]]</f>
        <v>b</v>
      </c>
      <c r="D31" s="4" t="str">
        <f ca="1">IF([1]!Table1[[#This Row],[rencana_kerja]]="","",[1]!Table1[[#This Row],[rencana_kerja]])</f>
        <v>Dalam menyusun rencana pengembangan kompetensi pegawai, telah mempertimbangkan hasil pengelolaan kinerja pegawai</v>
      </c>
      <c r="E31" s="4" t="str">
        <f ca="1">IF([1]!Table1[[#This Row],[rencana_aksi]]="","",[1]!Table1[[#This Row],[rencana_aksi]])</f>
        <v>Merencanakan pengembangan kompetisi pegawai berdasarkan kinerja</v>
      </c>
      <c r="F31" s="4" t="str">
        <f ca="1">IF([1]!Table1[[#This Row],[output]]="","",[1]!Table1[[#This Row],[output]])</f>
        <v>Analisis kesenjangan kompetensi seluruh pegawai                                                               Rencana pengembangan kompetensi                 Analisa kebutuhan diklat</v>
      </c>
      <c r="G31" s="3">
        <f>[1]!Table1[[#This Row],[tahun]]</f>
        <v>2025</v>
      </c>
    </row>
    <row r="32" spans="1:7" ht="60" x14ac:dyDescent="0.25">
      <c r="A32" s="3">
        <f>[1]!Table1[[#This Row],[id desk]]</f>
        <v>31</v>
      </c>
      <c r="B32" s="3" t="str">
        <f ca="1">[1]!Table1[[#This Row],[id_deskripsi]]</f>
        <v>A.1.III.iii.</v>
      </c>
      <c r="C32" s="3" t="str">
        <f ca="1">[1]!Table1[[#This Row],[sub_deskripsi]]</f>
        <v>c</v>
      </c>
      <c r="D32" s="4" t="str">
        <f ca="1">IF([1]!Table1[[#This Row],[rencana_kerja]]="","",[1]!Table1[[#This Row],[rencana_kerja]])</f>
        <v>Tingkat kesenjangan kompetensi pegawai yang ada dengan standar kompetensi yang ditetapkan untuk masing-masing jabatan</v>
      </c>
      <c r="E32" s="4" t="str">
        <f ca="1">IF([1]!Table1[[#This Row],[rencana_aksi]]="","",[1]!Table1[[#This Row],[rencana_aksi]])</f>
        <v>Identifikasi kesenjangan jabatan</v>
      </c>
      <c r="F32" s="4" t="str">
        <f ca="1">IF([1]!Table1[[#This Row],[output]]="","",[1]!Table1[[#This Row],[output]])</f>
        <v>Laporan Analisis Kesenjangan Kompetensi Jabatan Pegawai.</v>
      </c>
      <c r="G32" s="3">
        <f>[1]!Table1[[#This Row],[tahun]]</f>
        <v>2025</v>
      </c>
    </row>
    <row r="33" spans="1:7" ht="60" x14ac:dyDescent="0.25">
      <c r="A33" s="3">
        <f>[1]!Table1[[#This Row],[id desk]]</f>
        <v>32</v>
      </c>
      <c r="B33" s="3" t="str">
        <f ca="1">[1]!Table1[[#This Row],[id_deskripsi]]</f>
        <v>A.1.III.iii.</v>
      </c>
      <c r="C33" s="3" t="str">
        <f ca="1">[1]!Table1[[#This Row],[sub_deskripsi]]</f>
        <v>d</v>
      </c>
      <c r="D33" s="4" t="str">
        <f ca="1">IF([1]!Table1[[#This Row],[rencana_kerja]]="","",[1]!Table1[[#This Row],[rencana_kerja]])</f>
        <v>Pegawai di Unit Kerja telah memperoleh kesempatan/hak untuk mengikuti diklat maupun pengembangan kompetensi lainnya</v>
      </c>
      <c r="E33" s="4" t="str">
        <f ca="1">IF([1]!Table1[[#This Row],[rencana_aksi]]="","",[1]!Table1[[#This Row],[rencana_aksi]])</f>
        <v>Rekap data pegawai yang telah melakukan pelatihan</v>
      </c>
      <c r="F33" s="4" t="str">
        <f ca="1">IF([1]!Table1[[#This Row],[output]]="","",[1]!Table1[[#This Row],[output]])</f>
        <v>Rekapitulasi data pegawai berdasarkan pelatihan yang diikuti                                                  Bukti serfitikat</v>
      </c>
      <c r="G33" s="3">
        <f>[1]!Table1[[#This Row],[tahun]]</f>
        <v>2025</v>
      </c>
    </row>
    <row r="34" spans="1:7" ht="105" x14ac:dyDescent="0.25">
      <c r="A34" s="3">
        <f>[1]!Table1[[#This Row],[id desk]]</f>
        <v>33</v>
      </c>
      <c r="B34" s="3" t="str">
        <f ca="1">[1]!Table1[[#This Row],[id_deskripsi]]</f>
        <v>A.1.III.iii.</v>
      </c>
      <c r="C34" s="3" t="str">
        <f ca="1">[1]!Table1[[#This Row],[sub_deskripsi]]</f>
        <v>e</v>
      </c>
      <c r="D34" s="4" t="str">
        <f ca="1">IF([1]!Table1[[#This Row],[rencana_kerja]]="","",[1]!Table1[[#This Row],[rencana_kerja]])</f>
        <v>Dalam pelaksanaan pengembangan kompetensi, unit kerja melakukan upaya pengembangan kompetensi kepada pegawai (seperti pengikutsertaan pada lembaga pelatihan, in-house training, coaching, atau mentoring)</v>
      </c>
      <c r="E34" s="4" t="str">
        <f ca="1">IF([1]!Table1[[#This Row],[rencana_aksi]]="","",[1]!Table1[[#This Row],[rencana_aksi]])</f>
        <v>Melakukan pelatihan</v>
      </c>
      <c r="F34" s="4" t="str">
        <f ca="1">IF([1]!Table1[[#This Row],[output]]="","",[1]!Table1[[#This Row],[output]])</f>
        <v>Laporan pelaksanaan pelatihan</v>
      </c>
      <c r="G34" s="3">
        <f>[1]!Table1[[#This Row],[tahun]]</f>
        <v>2025</v>
      </c>
    </row>
    <row r="35" spans="1:7" ht="60" x14ac:dyDescent="0.25">
      <c r="A35" s="3">
        <f>[1]!Table1[[#This Row],[id desk]]</f>
        <v>34</v>
      </c>
      <c r="B35" s="3" t="str">
        <f ca="1">[1]!Table1[[#This Row],[id_deskripsi]]</f>
        <v>A.1.III.iii.</v>
      </c>
      <c r="C35" s="3" t="str">
        <f ca="1">[1]!Table1[[#This Row],[sub_deskripsi]]</f>
        <v>f</v>
      </c>
      <c r="D35" s="4" t="str">
        <f ca="1">IF([1]!Table1[[#This Row],[rencana_kerja]]="","",[1]!Table1[[#This Row],[rencana_kerja]])</f>
        <v>Telah dilakukan monitoring dan evaluasi terhadap hasil pengembangan kompetensi dalam kaitannya dengan perbaikan kinerja</v>
      </c>
      <c r="E35" s="4" t="str">
        <f ca="1">IF([1]!Table1[[#This Row],[rencana_aksi]]="","",[1]!Table1[[#This Row],[rencana_aksi]])</f>
        <v>Monitoring dan evaluasi hasil pengembangan kompetensi</v>
      </c>
      <c r="F35" s="4" t="str">
        <f ca="1">IF([1]!Table1[[#This Row],[output]]="","",[1]!Table1[[#This Row],[output]])</f>
        <v>Laporan hasil monitoring dan evaluasi</v>
      </c>
      <c r="G35" s="3">
        <f>[1]!Table1[[#This Row],[tahun]]</f>
        <v>2025</v>
      </c>
    </row>
    <row r="36" spans="1:7" ht="150" x14ac:dyDescent="0.25">
      <c r="A36" s="3">
        <f>[1]!Table1[[#This Row],[id desk]]</f>
        <v>35</v>
      </c>
      <c r="B36" s="3" t="str">
        <f ca="1">[1]!Table1[[#This Row],[id_deskripsi]]</f>
        <v>A.1.III.iv.</v>
      </c>
      <c r="C36" s="3" t="str">
        <f ca="1">[1]!Table1[[#This Row],[sub_deskripsi]]</f>
        <v>a</v>
      </c>
      <c r="D36" s="4" t="str">
        <f ca="1">IF([1]!Table1[[#This Row],[rencana_kerja]]="","",[1]!Table1[[#This Row],[rencana_kerja]])</f>
        <v>Terdapat penetapan kinerja individu yang terkait dengan perjanjian kinerja organisasi</v>
      </c>
      <c r="E36" s="4" t="str">
        <f ca="1">IF([1]!Table1[[#This Row],[rencana_aksi]]="","",[1]!Table1[[#This Row],[rencana_aksi]])</f>
        <v>Melakukan Cascading Indikator Kinerja              Memastikan seluruh pegawai telah mengisi KIPAPP</v>
      </c>
      <c r="F36" s="4" t="str">
        <f ca="1">IF([1]!Table1[[#This Row],[output]]="","",[1]!Table1[[#This Row],[output]])</f>
        <v>Dokumen SKP bulanan seluruh pegawai dari KipApp;
Seluruh dokumen Matriks Peran Hasil (MPH) dari aplikasi Kipapp yang ditandatangani pimpinan;
Dokumen penjelasan cascading indikator kinerja mulai dari Visi, misi, PK sampai IKI.</v>
      </c>
      <c r="G36" s="3">
        <f>[1]!Table1[[#This Row],[tahun]]</f>
        <v>2025</v>
      </c>
    </row>
    <row r="37" spans="1:7" ht="45" x14ac:dyDescent="0.25">
      <c r="A37" s="3">
        <f>[1]!Table1[[#This Row],[id desk]]</f>
        <v>36</v>
      </c>
      <c r="B37" s="3" t="str">
        <f ca="1">[1]!Table1[[#This Row],[id_deskripsi]]</f>
        <v>A.1.III.iv.</v>
      </c>
      <c r="C37" s="3" t="str">
        <f ca="1">[1]!Table1[[#This Row],[sub_deskripsi]]</f>
        <v>b</v>
      </c>
      <c r="D37" s="4" t="str">
        <f ca="1">IF([1]!Table1[[#This Row],[rencana_kerja]]="","",[1]!Table1[[#This Row],[rencana_kerja]])</f>
        <v>Ukuran kinerja individu telah memiliki kesesuaian dengan indikator kinerja individu level diatasnya</v>
      </c>
      <c r="E37" s="4" t="str">
        <f ca="1">IF([1]!Table1[[#This Row],[rencana_aksi]]="","",[1]!Table1[[#This Row],[rencana_aksi]])</f>
        <v>Pastikan seluruh pegawai mengisi KIPAPP</v>
      </c>
      <c r="F37" s="4" t="str">
        <f ca="1">IF([1]!Table1[[#This Row],[output]]="","",[1]!Table1[[#This Row],[output]])</f>
        <v>Seluruh dokumen Matriks Peran Hasil (MPH) dari aplikasi Kipapp yang ditandatangani pimpinan.</v>
      </c>
      <c r="G37" s="3">
        <f>[1]!Table1[[#This Row],[tahun]]</f>
        <v>2025</v>
      </c>
    </row>
    <row r="38" spans="1:7" ht="30" x14ac:dyDescent="0.25">
      <c r="A38" s="3">
        <f>[1]!Table1[[#This Row],[id desk]]</f>
        <v>37</v>
      </c>
      <c r="B38" s="3" t="str">
        <f ca="1">[1]!Table1[[#This Row],[id_deskripsi]]</f>
        <v>A.1.III.iv.</v>
      </c>
      <c r="C38" s="3" t="str">
        <f ca="1">[1]!Table1[[#This Row],[sub_deskripsi]]</f>
        <v>c</v>
      </c>
      <c r="D38" s="4" t="str">
        <f ca="1">IF([1]!Table1[[#This Row],[rencana_kerja]]="","",[1]!Table1[[#This Row],[rencana_kerja]])</f>
        <v>Pengukuran kinerja individu dilakukan secara periodik</v>
      </c>
      <c r="E38" s="4" t="str">
        <f ca="1">IF([1]!Table1[[#This Row],[rencana_aksi]]="","",[1]!Table1[[#This Row],[rencana_aksi]])</f>
        <v>Pastikan seluruh pegawai mengisi KIPAPP</v>
      </c>
      <c r="F38" s="4" t="str">
        <f ca="1">IF([1]!Table1[[#This Row],[output]]="","",[1]!Table1[[#This Row],[output]])</f>
        <v>Dokumen SKP bulanan seluruh pegawai dari KipApp.</v>
      </c>
      <c r="G38" s="3">
        <f>[1]!Table1[[#This Row],[tahun]]</f>
        <v>2025</v>
      </c>
    </row>
    <row r="39" spans="1:7" ht="105" x14ac:dyDescent="0.25">
      <c r="A39" s="3">
        <f>[1]!Table1[[#This Row],[id desk]]</f>
        <v>38</v>
      </c>
      <c r="B39" s="3" t="str">
        <f ca="1">[1]!Table1[[#This Row],[id_deskripsi]]</f>
        <v>A.1.III.iv.</v>
      </c>
      <c r="C39" s="3" t="str">
        <f ca="1">[1]!Table1[[#This Row],[sub_deskripsi]]</f>
        <v>d</v>
      </c>
      <c r="D39" s="4" t="str">
        <f ca="1">IF([1]!Table1[[#This Row],[rencana_kerja]]="","",[1]!Table1[[#This Row],[rencana_kerja]])</f>
        <v>Hasil penilaian kinerja individu telah dijadikan dasar untuk pemberian reward</v>
      </c>
      <c r="E39" s="4" t="str">
        <f ca="1">IF([1]!Table1[[#This Row],[rencana_aksi]]="","",[1]!Table1[[#This Row],[rencana_aksi]])</f>
        <v>Menyusun kertas kerja penilaian pegawai sebagai dasar pemberian reward</v>
      </c>
      <c r="F39" s="4" t="str">
        <f ca="1">IF([1]!Table1[[#This Row],[output]]="","",[1]!Table1[[#This Row],[output]])</f>
        <v>Dokumen mekanisme pemberian reward pegawai (misalnya, Employee of the month);
Kertas kerja pemberian reward;
Bukti reward (misalkan: sertifikat, dll).</v>
      </c>
      <c r="G39" s="3">
        <f>[1]!Table1[[#This Row],[tahun]]</f>
        <v>2025</v>
      </c>
    </row>
    <row r="40" spans="1:7" ht="90" x14ac:dyDescent="0.25">
      <c r="A40" s="3">
        <f>[1]!Table1[[#This Row],[id desk]]</f>
        <v>39</v>
      </c>
      <c r="B40" s="3" t="str">
        <f ca="1">[1]!Table1[[#This Row],[id_deskripsi]]</f>
        <v>A.1.III.v.</v>
      </c>
      <c r="C40" s="3" t="str">
        <f ca="1">[1]!Table1[[#This Row],[sub_deskripsi]]</f>
        <v>a</v>
      </c>
      <c r="D40" s="4" t="str">
        <f ca="1">IF([1]!Table1[[#This Row],[rencana_kerja]]="","",[1]!Table1[[#This Row],[rencana_kerja]])</f>
        <v>Aturan disiplin/kode etik/kode perilaku telah dilaksanakan/diimplementasikan</v>
      </c>
      <c r="E40" s="4" t="str">
        <f ca="1">IF([1]!Table1[[#This Row],[rencana_aksi]]="","",[1]!Table1[[#This Row],[rencana_aksi]])</f>
        <v>Monitoring Disiplin pegawai                                          Membuat inovasi kode etik/perilaku</v>
      </c>
      <c r="F40" s="4" t="str">
        <f ca="1">IF([1]!Table1[[#This Row],[output]]="","",[1]!Table1[[#This Row],[output]])</f>
        <v>Laporan penegakan hukuman atas pelanggaran aturan disiplin/kode etik/kode perilaku;
Dokumen inovasi terkait aturan disiplin/kode etik/kode perilaku.</v>
      </c>
      <c r="G40" s="3">
        <f>[1]!Table1[[#This Row],[tahun]]</f>
        <v>2025</v>
      </c>
    </row>
    <row r="41" spans="1:7" ht="90" x14ac:dyDescent="0.25">
      <c r="A41" s="3">
        <f>[1]!Table1[[#This Row],[id desk]]</f>
        <v>40</v>
      </c>
      <c r="B41" s="3" t="str">
        <f ca="1">[1]!Table1[[#This Row],[id_deskripsi]]</f>
        <v>A.1.III.vi.</v>
      </c>
      <c r="C41" s="3" t="str">
        <f ca="1">[1]!Table1[[#This Row],[sub_deskripsi]]</f>
        <v>a</v>
      </c>
      <c r="D41" s="4" t="str">
        <f ca="1">IF([1]!Table1[[#This Row],[rencana_kerja]]="","",[1]!Table1[[#This Row],[rencana_kerja]])</f>
        <v>Data informasi kepegawaian unit kerja telah dimutakhirkan secara berkala</v>
      </c>
      <c r="E41" s="4" t="str">
        <f ca="1">IF([1]!Table1[[#This Row],[rencana_aksi]]="","",[1]!Table1[[#This Row],[rencana_aksi]])</f>
        <v>Update data SIMPEG</v>
      </c>
      <c r="F41" s="4" t="str">
        <f ca="1">IF([1]!Table1[[#This Row],[output]]="","",[1]!Table1[[#This Row],[output]])</f>
        <v>Laporan pemutakhiran data informasi kepegawaian yang ditandatangani oleh pimpinan;
Dokumen Entri Data Rekap Aktivitas dari SIMPEG</v>
      </c>
      <c r="G41" s="3">
        <f>[1]!Table1[[#This Row],[tahun]]</f>
        <v>2025</v>
      </c>
    </row>
    <row r="42" spans="1:7" ht="135" x14ac:dyDescent="0.25">
      <c r="A42" s="3">
        <f>[1]!Table1[[#This Row],[id desk]]</f>
        <v>41</v>
      </c>
      <c r="B42" s="3" t="str">
        <f ca="1">[1]!Table1[[#This Row],[id_deskripsi]]</f>
        <v>A.1.IV.i.</v>
      </c>
      <c r="C42" s="3" t="str">
        <f ca="1">[1]!Table1[[#This Row],[sub_deskripsi]]</f>
        <v>a</v>
      </c>
      <c r="D42" s="4" t="str">
        <f ca="1">IF([1]!Table1[[#This Row],[rencana_kerja]]="","",[1]!Table1[[#This Row],[rencana_kerja]])</f>
        <v>Unit kerja telah melibatkan pimpinan secara langsung pada saat penyusunan perencanaan</v>
      </c>
      <c r="E42" s="4" t="str">
        <f ca="1">IF([1]!Table1[[#This Row],[rencana_aksi]]="","",[1]!Table1[[#This Row],[rencana_aksi]])</f>
        <v>Rapat penyusunan perencanaan Kinerja dan anggaran yang dipimpin oleh Kepala BPS Provinsi Aceh</v>
      </c>
      <c r="F42" s="4" t="str">
        <f ca="1">IF([1]!Table1[[#This Row],[output]]="","",[1]!Table1[[#This Row],[output]])</f>
        <v>Dokumentasi rapat  perencanaan Kinerja dan anggaran yang dipimpin oleh Kepala BPS Provinsi Aceh
PK 2025
RKA 2025
Link PK 2025 pada PPID</v>
      </c>
      <c r="G42" s="3">
        <f>[1]!Table1[[#This Row],[tahun]]</f>
        <v>2025</v>
      </c>
    </row>
    <row r="43" spans="1:7" ht="135" x14ac:dyDescent="0.25">
      <c r="A43" s="3">
        <f>[1]!Table1[[#This Row],[id desk]]</f>
        <v>42</v>
      </c>
      <c r="B43" s="3" t="str">
        <f ca="1">[1]!Table1[[#This Row],[id_deskripsi]]</f>
        <v>A.1.IV.i.</v>
      </c>
      <c r="C43" s="3" t="str">
        <f ca="1">[1]!Table1[[#This Row],[sub_deskripsi]]</f>
        <v>b</v>
      </c>
      <c r="D43" s="4" t="str">
        <f ca="1">IF([1]!Table1[[#This Row],[rencana_kerja]]="","",[1]!Table1[[#This Row],[rencana_kerja]])</f>
        <v>Unit kerja telah melibatkan secara langsung pimpinan saat penyusunan penetapan kinerja</v>
      </c>
      <c r="E43" s="4" t="str">
        <f ca="1">IF([1]!Table1[[#This Row],[rencana_aksi]]="","",[1]!Table1[[#This Row],[rencana_aksi]])</f>
        <v>Rapat penetapan kinerja tahun 2025 yang dipimpin  oleh Kepala BPS Provinsi Aceh</v>
      </c>
      <c r="F43" s="4" t="str">
        <f ca="1">IF([1]!Table1[[#This Row],[output]]="","",[1]!Table1[[#This Row],[output]])</f>
        <v>Dokumentasi rapat penetapan kinerja tahun 2025 yang dipimpin oleh Kepala BPS Provinsi Aceh
PK 2025
MPH 2025
Link PK 2025 pada PPID</v>
      </c>
      <c r="G43" s="3">
        <f>[1]!Table1[[#This Row],[tahun]]</f>
        <v>2025</v>
      </c>
    </row>
    <row r="44" spans="1:7" ht="30" x14ac:dyDescent="0.25">
      <c r="A44" s="3">
        <f>[1]!Table1[[#This Row],[id desk]]</f>
        <v>43</v>
      </c>
      <c r="B44" s="3" t="str">
        <f ca="1">[1]!Table1[[#This Row],[id_deskripsi]]</f>
        <v>A.1.IV.i.</v>
      </c>
      <c r="C44" s="3" t="str">
        <f ca="1">[1]!Table1[[#This Row],[sub_deskripsi]]</f>
        <v>c</v>
      </c>
      <c r="D44" s="4" t="str">
        <f ca="1">IF([1]!Table1[[#This Row],[rencana_kerja]]="","",[1]!Table1[[#This Row],[rencana_kerja]])</f>
        <v>Pimpinan memantau pencapaian kinerja secara berkala</v>
      </c>
      <c r="E44" s="4" t="str">
        <f ca="1">IF([1]!Table1[[#This Row],[rencana_aksi]]="","",[1]!Table1[[#This Row],[rencana_aksi]])</f>
        <v>Rapat evaluasi kinerja triwulanan</v>
      </c>
      <c r="F44" s="4" t="str">
        <f ca="1">IF([1]!Table1[[#This Row],[output]]="","",[1]!Table1[[#This Row],[output]])</f>
        <v>Dokumentasi rapat evaluasi kinerja triwulanan</v>
      </c>
      <c r="G44" s="3">
        <f>[1]!Table1[[#This Row],[tahun]]</f>
        <v>2025</v>
      </c>
    </row>
    <row r="45" spans="1:7" ht="105" x14ac:dyDescent="0.25">
      <c r="A45" s="3">
        <f>[1]!Table1[[#This Row],[id desk]]</f>
        <v>44</v>
      </c>
      <c r="B45" s="3" t="str">
        <f ca="1">[1]!Table1[[#This Row],[id_deskripsi]]</f>
        <v>A.1.IV.ii.</v>
      </c>
      <c r="C45" s="3" t="str">
        <f ca="1">[1]!Table1[[#This Row],[sub_deskripsi]]</f>
        <v>a</v>
      </c>
      <c r="D45" s="4" t="str">
        <f ca="1">IF([1]!Table1[[#This Row],[rencana_kerja]]="","",[1]!Table1[[#This Row],[rencana_kerja]])</f>
        <v>Dokumen perencanaan kinerja sudah ada</v>
      </c>
      <c r="E45" s="4" t="str">
        <f ca="1">IF([1]!Table1[[#This Row],[rencana_aksi]]="","",[1]!Table1[[#This Row],[rencana_aksi]])</f>
        <v>Menyusun dokumen Rencana Strategis BPS Provinsi Aceh 2025-2029</v>
      </c>
      <c r="F45" s="4" t="str">
        <f ca="1">IF([1]!Table1[[#This Row],[output]]="","",[1]!Table1[[#This Row],[output]])</f>
        <v>Dokumen Rencana Strategis BPS Provinsi Aceh 2025-2029
PK 2025
Link Renstra 2025-2019 dan PK 2025 pada PPID</v>
      </c>
      <c r="G45" s="3">
        <f>[1]!Table1[[#This Row],[tahun]]</f>
        <v>2025</v>
      </c>
    </row>
    <row r="46" spans="1:7" ht="90" x14ac:dyDescent="0.25">
      <c r="A46" s="3">
        <f>[1]!Table1[[#This Row],[id desk]]</f>
        <v>45</v>
      </c>
      <c r="B46" s="3" t="str">
        <f ca="1">[1]!Table1[[#This Row],[id_deskripsi]]</f>
        <v>A.1.IV.ii.</v>
      </c>
      <c r="C46" s="3" t="str">
        <f ca="1">[1]!Table1[[#This Row],[sub_deskripsi]]</f>
        <v>b</v>
      </c>
      <c r="D46" s="4" t="str">
        <f ca="1">IF([1]!Table1[[#This Row],[rencana_kerja]]="","",[1]!Table1[[#This Row],[rencana_kerja]])</f>
        <v>Perencanaan kinerja telah berorientasi hasil</v>
      </c>
      <c r="E46" s="4" t="str">
        <f ca="1">IF([1]!Table1[[#This Row],[rencana_aksi]]="","",[1]!Table1[[#This Row],[rencana_aksi]])</f>
        <v>Menyusun dokumen Penetapan Kinerja Tahun 2025</v>
      </c>
      <c r="F46" s="4" t="str">
        <f ca="1">IF([1]!Table1[[#This Row],[output]]="","",[1]!Table1[[#This Row],[output]])</f>
        <v>Dokumen Penetapan Kinerja Tahun 2025
MPH 2025
Link PK 2025 pada PPID</v>
      </c>
      <c r="G46" s="3">
        <f>[1]!Table1[[#This Row],[tahun]]</f>
        <v>2025</v>
      </c>
    </row>
    <row r="47" spans="1:7" ht="60" x14ac:dyDescent="0.25">
      <c r="A47" s="3">
        <f>[1]!Table1[[#This Row],[id desk]]</f>
        <v>46</v>
      </c>
      <c r="B47" s="3" t="str">
        <f ca="1">[1]!Table1[[#This Row],[id_deskripsi]]</f>
        <v>A.1.IV.ii.</v>
      </c>
      <c r="C47" s="3" t="str">
        <f ca="1">[1]!Table1[[#This Row],[sub_deskripsi]]</f>
        <v>c</v>
      </c>
      <c r="D47" s="4" t="str">
        <f ca="1">IF([1]!Table1[[#This Row],[rencana_kerja]]="","",[1]!Table1[[#This Row],[rencana_kerja]])</f>
        <v>Terdapat penetapan Indikator Kinerja Utama (IKU)</v>
      </c>
      <c r="E47" s="4" t="str">
        <f ca="1">IF([1]!Table1[[#This Row],[rencana_aksi]]="","",[1]!Table1[[#This Row],[rencana_aksi]])</f>
        <v>Menyusun dokumen Indikator Kinerja Utama (IKU) BPS Provinsi Aceh 2025-2029</v>
      </c>
      <c r="F47" s="4" t="str">
        <f ca="1">IF([1]!Table1[[#This Row],[output]]="","",[1]!Table1[[#This Row],[output]])</f>
        <v>Dokumen Peraturan Kepala BPS terkait IKU di Lingkungan BPS Tahun 2025-2029
Surat terkait Penyusunan PK 2025</v>
      </c>
      <c r="G47" s="3">
        <f>[1]!Table1[[#This Row],[tahun]]</f>
        <v>2025</v>
      </c>
    </row>
    <row r="48" spans="1:7" ht="60" x14ac:dyDescent="0.25">
      <c r="A48" s="3">
        <f>[1]!Table1[[#This Row],[id desk]]</f>
        <v>47</v>
      </c>
      <c r="B48" s="3" t="str">
        <f ca="1">[1]!Table1[[#This Row],[id_deskripsi]]</f>
        <v>A.1.IV.ii.</v>
      </c>
      <c r="C48" s="3" t="str">
        <f ca="1">[1]!Table1[[#This Row],[sub_deskripsi]]</f>
        <v>d</v>
      </c>
      <c r="D48" s="4" t="str">
        <f ca="1">IF([1]!Table1[[#This Row],[rencana_kerja]]="","",[1]!Table1[[#This Row],[rencana_kerja]])</f>
        <v>Indikator kinerja telah telah memenuhi kriteria SMART</v>
      </c>
      <c r="E48" s="4" t="str">
        <f ca="1">IF([1]!Table1[[#This Row],[rencana_aksi]]="","",[1]!Table1[[#This Row],[rencana_aksi]])</f>
        <v>Menyusun dokumen Laporan Kinerja BPS Provinsi Aceh Tahun 2025</v>
      </c>
      <c r="F48" s="4" t="str">
        <f ca="1">IF([1]!Table1[[#This Row],[output]]="","",[1]!Table1[[#This Row],[output]])</f>
        <v>Dokumen Laporan Kinerja BPS Provinsi Aceh Tahun 2025
Link LAKIN 2025 pada PPID</v>
      </c>
      <c r="G48" s="3">
        <f>[1]!Table1[[#This Row],[tahun]]</f>
        <v>2025</v>
      </c>
    </row>
    <row r="49" spans="1:7" ht="105" x14ac:dyDescent="0.25">
      <c r="A49" s="3">
        <f>[1]!Table1[[#This Row],[id desk]]</f>
        <v>48</v>
      </c>
      <c r="B49" s="3" t="str">
        <f ca="1">[1]!Table1[[#This Row],[id_deskripsi]]</f>
        <v>A.1.IV.ii.</v>
      </c>
      <c r="C49" s="3" t="str">
        <f ca="1">[1]!Table1[[#This Row],[sub_deskripsi]]</f>
        <v>e</v>
      </c>
      <c r="D49" s="4" t="str">
        <f ca="1">IF([1]!Table1[[#This Row],[rencana_kerja]]="","",[1]!Table1[[#This Row],[rencana_kerja]])</f>
        <v>Laporan kinerja telah disusun tepat waktu</v>
      </c>
      <c r="E49" s="4" t="str">
        <f ca="1">IF([1]!Table1[[#This Row],[rencana_aksi]]="","",[1]!Table1[[#This Row],[rencana_aksi]])</f>
        <v>Menyusun dokumen Laporan Kinerja BPS Provinsi Aceh Tahun 2025 secara tepat waktu</v>
      </c>
      <c r="F49" s="4" t="str">
        <f ca="1">IF([1]!Table1[[#This Row],[output]]="","",[1]!Table1[[#This Row],[output]])</f>
        <v>Dokumen Laporan Kinerja BPS Provinsi Aceh Tahun 2025
Link LAKIN 2025 pada PPID
Screenshot bukti unggah LAKIN 2025 tepat waktu</v>
      </c>
      <c r="G49" s="3">
        <f>[1]!Table1[[#This Row],[tahun]]</f>
        <v>2025</v>
      </c>
    </row>
    <row r="50" spans="1:7" ht="60" x14ac:dyDescent="0.25">
      <c r="A50" s="3">
        <f>[1]!Table1[[#This Row],[id desk]]</f>
        <v>49</v>
      </c>
      <c r="B50" s="3" t="str">
        <f ca="1">[1]!Table1[[#This Row],[id_deskripsi]]</f>
        <v>A.1.IV.ii.</v>
      </c>
      <c r="C50" s="3" t="str">
        <f ca="1">[1]!Table1[[#This Row],[sub_deskripsi]]</f>
        <v>f</v>
      </c>
      <c r="D50" s="4" t="str">
        <f ca="1">IF([1]!Table1[[#This Row],[rencana_kerja]]="","",[1]!Table1[[#This Row],[rencana_kerja]])</f>
        <v>Laporan kinerja telah memberikan informasi tentang kinerja</v>
      </c>
      <c r="E50" s="4" t="str">
        <f ca="1">IF([1]!Table1[[#This Row],[rencana_aksi]]="","",[1]!Table1[[#This Row],[rencana_aksi]])</f>
        <v>Menyusun dokumen Laporan Kinerja BPS Provinsi Aceh Tahun 2025 secara tepat waktu</v>
      </c>
      <c r="F50" s="4" t="str">
        <f ca="1">IF([1]!Table1[[#This Row],[output]]="","",[1]!Table1[[#This Row],[output]])</f>
        <v>Dokumen Laporan Kinerja BPS Provinsi Aceh Tahun 2025
Link LAKIN 2025 pada PPID</v>
      </c>
      <c r="G50" s="3">
        <f>[1]!Table1[[#This Row],[tahun]]</f>
        <v>2025</v>
      </c>
    </row>
    <row r="51" spans="1:7" ht="150" x14ac:dyDescent="0.25">
      <c r="A51" s="3">
        <f>[1]!Table1[[#This Row],[id desk]]</f>
        <v>50</v>
      </c>
      <c r="B51" s="3" t="str">
        <f ca="1">[1]!Table1[[#This Row],[id_deskripsi]]</f>
        <v>A.1.IV.ii.</v>
      </c>
      <c r="C51" s="3" t="str">
        <f ca="1">[1]!Table1[[#This Row],[sub_deskripsi]]</f>
        <v>g</v>
      </c>
      <c r="D51" s="4" t="str">
        <f ca="1">IF([1]!Table1[[#This Row],[rencana_kerja]]="","",[1]!Table1[[#This Row],[rencana_kerja]])</f>
        <v>Terdapat sistem informasi/mekanisme informasi kinerja</v>
      </c>
      <c r="E51" s="4" t="str">
        <f ca="1">IF([1]!Table1[[#This Row],[rencana_aksi]]="","",[1]!Table1[[#This Row],[rencana_aksi]])</f>
        <v>Menyusun SK Tim SAKIP BPS Provinsi Aceh Tahun 2025</v>
      </c>
      <c r="F51" s="4" t="str">
        <f ca="1">IF([1]!Table1[[#This Row],[output]]="","",[1]!Table1[[#This Row],[output]])</f>
        <v>Peraturan Kepala Badan Pusat Statistik Nomor 9 Tahun 2015 tentang Pedoman Penyusunan Sistem Akuntabilitas Kinerja Instansi Pemerintah di Lingkungan Badan Pusat Statistik
SK Tim SAKIP BPS Provinsi Aceh Tahun 2025
SOP Pengumpulan Data Kinerja</v>
      </c>
      <c r="G51" s="3">
        <f>[1]!Table1[[#This Row],[tahun]]</f>
        <v>2025</v>
      </c>
    </row>
    <row r="52" spans="1:7" ht="150" x14ac:dyDescent="0.25">
      <c r="A52" s="3">
        <f>[1]!Table1[[#This Row],[id desk]]</f>
        <v>51</v>
      </c>
      <c r="B52" s="3" t="str">
        <f ca="1">[1]!Table1[[#This Row],[id_deskripsi]]</f>
        <v>A.1.IV.ii.</v>
      </c>
      <c r="C52" s="3" t="str">
        <f ca="1">[1]!Table1[[#This Row],[sub_deskripsi]]</f>
        <v>h</v>
      </c>
      <c r="D52" s="4" t="str">
        <f ca="1">IF([1]!Table1[[#This Row],[rencana_kerja]]="","",[1]!Table1[[#This Row],[rencana_kerja]])</f>
        <v>Unit kerja telah berupaya meningkatkan kapasitas SDM yang menangani akuntabilitas kinerja</v>
      </c>
      <c r="E52" s="4" t="str">
        <f ca="1">IF([1]!Table1[[#This Row],[rencana_aksi]]="","",[1]!Table1[[#This Row],[rencana_aksi]])</f>
        <v>Pembinaan Tim SAKIP BPS Provinsi Aceh</v>
      </c>
      <c r="F52" s="4" t="str">
        <f ca="1">IF([1]!Table1[[#This Row],[output]]="","",[1]!Table1[[#This Row],[output]])</f>
        <v>Laporan Pelaksanaan Pembinaan SAKIP 2025 beserta Sertifikat
SK Tim SAKIP 2025
Dokumen daftar data individu seluruh anggota Tim SAKIP yang memuat data kompetensi dan sertifikat pembinaan terkait akuntabilitas kinerja (akumulasi kompetensi hingga tahun 2025)</v>
      </c>
      <c r="G52" s="3">
        <f>[1]!Table1[[#This Row],[tahun]]</f>
        <v>2025</v>
      </c>
    </row>
    <row r="53" spans="1:7" ht="75" x14ac:dyDescent="0.25">
      <c r="A53" s="3">
        <f>[1]!Table1[[#This Row],[id desk]]</f>
        <v>52</v>
      </c>
      <c r="B53" s="3" t="str">
        <f ca="1">[1]!Table1[[#This Row],[id_deskripsi]]</f>
        <v>A.1.V.i.</v>
      </c>
      <c r="C53" s="3" t="str">
        <f ca="1">[1]!Table1[[#This Row],[sub_deskripsi]]</f>
        <v>a</v>
      </c>
      <c r="D53" s="4" t="str">
        <f ca="1">IF([1]!Table1[[#This Row],[rencana_kerja]]="","",[1]!Table1[[#This Row],[rencana_kerja]])</f>
        <v>Telah dilakukan public campaign tentang pengendalian gratifikasi</v>
      </c>
      <c r="E53" s="4" t="str">
        <f ca="1">IF([1]!Table1[[#This Row],[rencana_aksi]]="","",[1]!Table1[[#This Row],[rencana_aksi]])</f>
        <v>Pembuatan dan/atau pengambilan foto/dokumentasi banner/spanduk yang menunjukkan pengendalian gratifikasi telah dipublikasikan pada media cetak</v>
      </c>
      <c r="F53" s="4" t="str">
        <f ca="1">IF([1]!Table1[[#This Row],[output]]="","",[1]!Table1[[#This Row],[output]])</f>
        <v>Kompilasi foto banner/spanduk yang menunjukkan pengendalian gratifikasi telah dipublikasikan pada media cetak (berikut narasi peletakan media tersebut)</v>
      </c>
      <c r="G53" s="3">
        <f>[1]!Table1[[#This Row],[tahun]]</f>
        <v>2025</v>
      </c>
    </row>
    <row r="54" spans="1:7" ht="60" x14ac:dyDescent="0.25">
      <c r="A54" s="3">
        <f>[1]!Table1[[#This Row],[id desk]]</f>
        <v>53</v>
      </c>
      <c r="B54" s="3" t="str">
        <f ca="1">[1]!Table1[[#This Row],[id_deskripsi]]</f>
        <v>A.1.V.i.</v>
      </c>
      <c r="C54" s="3" t="str">
        <f ca="1">[1]!Table1[[#This Row],[sub_deskripsi]]</f>
        <v>a</v>
      </c>
      <c r="D54" s="4" t="str">
        <f>IF([1]!Table1[[#This Row],[rencana_kerja]]="","",[1]!Table1[[#This Row],[rencana_kerja]])</f>
        <v/>
      </c>
      <c r="E54" s="4" t="str">
        <f ca="1">IF([1]!Table1[[#This Row],[rencana_aksi]]="","",[1]!Table1[[#This Row],[rencana_aksi]])</f>
        <v>Pembuatan dan pengunggahan foto/video pengendalian gratifikasi di media sosial secara berkala</v>
      </c>
      <c r="F54" s="4" t="str">
        <f ca="1">IF([1]!Table1[[#This Row],[output]]="","",[1]!Table1[[#This Row],[output]])</f>
        <v>Screenshot media sosial yang menunjukkan pengendalian gratifikasi telah dipublikasikan secara berkala (per bulan/triwulan/semester)</v>
      </c>
      <c r="G54" s="3">
        <f>[1]!Table1[[#This Row],[tahun]]</f>
        <v>2025</v>
      </c>
    </row>
    <row r="55" spans="1:7" ht="105" x14ac:dyDescent="0.25">
      <c r="A55" s="3">
        <f>[1]!Table1[[#This Row],[id desk]]</f>
        <v>54</v>
      </c>
      <c r="B55" s="3" t="str">
        <f ca="1">[1]!Table1[[#This Row],[id_deskripsi]]</f>
        <v>A.1.V.i.</v>
      </c>
      <c r="C55" s="3" t="str">
        <f ca="1">[1]!Table1[[#This Row],[sub_deskripsi]]</f>
        <v>a</v>
      </c>
      <c r="D55" s="4" t="str">
        <f>IF([1]!Table1[[#This Row],[rencana_kerja]]="","",[1]!Table1[[#This Row],[rencana_kerja]])</f>
        <v/>
      </c>
      <c r="E55" s="4" t="str">
        <f ca="1">IF([1]!Table1[[#This Row],[rencana_aksi]]="","",[1]!Table1[[#This Row],[rencana_aksi]])</f>
        <v>Sosialisasi larangan gratifikasi (minimal kepada seluruh pegawai)</v>
      </c>
      <c r="F55" s="4" t="str">
        <f ca="1">IF([1]!Table1[[#This Row],[output]]="","",[1]!Table1[[#This Row],[output]])</f>
        <v>- Undangan 
- Daftar hadir
- notula
- Dokumentasi (foto yang menunjukkan materi larangan gratifikasi sedang/telah disampaikan)
- Materi paparan gratifikasi</v>
      </c>
      <c r="G55" s="3">
        <f>[1]!Table1[[#This Row],[tahun]]</f>
        <v>2025</v>
      </c>
    </row>
    <row r="56" spans="1:7" ht="30" x14ac:dyDescent="0.25">
      <c r="A56" s="3">
        <f>[1]!Table1[[#This Row],[id desk]]</f>
        <v>55</v>
      </c>
      <c r="B56" s="3" t="str">
        <f ca="1">[1]!Table1[[#This Row],[id_deskripsi]]</f>
        <v>A.1.V.i.</v>
      </c>
      <c r="C56" s="3" t="str">
        <f ca="1">[1]!Table1[[#This Row],[sub_deskripsi]]</f>
        <v>b</v>
      </c>
      <c r="D56" s="4" t="str">
        <f ca="1">IF([1]!Table1[[#This Row],[rencana_kerja]]="","",[1]!Table1[[#This Row],[rencana_kerja]])</f>
        <v>Pengendalian gratifikasi telah diimplementasikan</v>
      </c>
      <c r="E56" s="4" t="str">
        <f ca="1">IF([1]!Table1[[#This Row],[rencana_aksi]]="","",[1]!Table1[[#This Row],[rencana_aksi]])</f>
        <v>Rapat pembentukan unit pengendalian gratifikasi</v>
      </c>
      <c r="F56" s="4" t="str">
        <f ca="1">IF([1]!Table1[[#This Row],[output]]="","",[1]!Table1[[#This Row],[output]])</f>
        <v>SK terkait unit pengendalian gratifikasi</v>
      </c>
      <c r="G56" s="3">
        <f>[1]!Table1[[#This Row],[tahun]]</f>
        <v>2025</v>
      </c>
    </row>
    <row r="57" spans="1:7" ht="30" x14ac:dyDescent="0.25">
      <c r="A57" s="3">
        <f>[1]!Table1[[#This Row],[id desk]]</f>
        <v>56</v>
      </c>
      <c r="B57" s="3" t="str">
        <f ca="1">[1]!Table1[[#This Row],[id_deskripsi]]</f>
        <v>A.1.V.i.</v>
      </c>
      <c r="C57" s="3" t="str">
        <f ca="1">[1]!Table1[[#This Row],[sub_deskripsi]]</f>
        <v>b</v>
      </c>
      <c r="D57" s="4" t="str">
        <f>IF([1]!Table1[[#This Row],[rencana_kerja]]="","",[1]!Table1[[#This Row],[rencana_kerja]])</f>
        <v/>
      </c>
      <c r="E57" s="4" t="str">
        <f ca="1">IF([1]!Table1[[#This Row],[rencana_aksi]]="","",[1]!Table1[[#This Row],[rencana_aksi]])</f>
        <v>Rapat rencana kerja dan/atau implementasi pengendalian gratifikasi</v>
      </c>
      <c r="F57" s="4" t="str">
        <f ca="1">IF([1]!Table1[[#This Row],[output]]="","",[1]!Table1[[#This Row],[output]])</f>
        <v>Mekanisme atau SOP terkait pengendalian gratifikasi</v>
      </c>
      <c r="G57" s="3">
        <f>[1]!Table1[[#This Row],[tahun]]</f>
        <v>2025</v>
      </c>
    </row>
    <row r="58" spans="1:7" ht="30" x14ac:dyDescent="0.25">
      <c r="A58" s="3">
        <f>[1]!Table1[[#This Row],[id desk]]</f>
        <v>57</v>
      </c>
      <c r="B58" s="3" t="str">
        <f ca="1">[1]!Table1[[#This Row],[id_deskripsi]]</f>
        <v>A.1.V.i.</v>
      </c>
      <c r="C58" s="3" t="str">
        <f ca="1">[1]!Table1[[#This Row],[sub_deskripsi]]</f>
        <v>b</v>
      </c>
      <c r="D58" s="4" t="str">
        <f>IF([1]!Table1[[#This Row],[rencana_kerja]]="","",[1]!Table1[[#This Row],[rencana_kerja]])</f>
        <v/>
      </c>
      <c r="E58" s="4" t="str">
        <f ca="1">IF([1]!Table1[[#This Row],[rencana_aksi]]="","",[1]!Table1[[#This Row],[rencana_aksi]])</f>
        <v>Rapat evaluasi implementasi pengendalian gratifikasi</v>
      </c>
      <c r="F58" s="4" t="str">
        <f ca="1">IF([1]!Table1[[#This Row],[output]]="","",[1]!Table1[[#This Row],[output]])</f>
        <v>Laporan implementasi pengendalian gratifikasi</v>
      </c>
      <c r="G58" s="3">
        <f>[1]!Table1[[#This Row],[tahun]]</f>
        <v>2025</v>
      </c>
    </row>
    <row r="59" spans="1:7" ht="30" x14ac:dyDescent="0.25">
      <c r="A59" s="3">
        <f>[1]!Table1[[#This Row],[id desk]]</f>
        <v>58</v>
      </c>
      <c r="B59" s="3" t="str">
        <f ca="1">[1]!Table1[[#This Row],[id_deskripsi]]</f>
        <v>A.1.V.ii.</v>
      </c>
      <c r="C59" s="3" t="str">
        <f ca="1">[1]!Table1[[#This Row],[sub_deskripsi]]</f>
        <v>a</v>
      </c>
      <c r="D59" s="4" t="str">
        <f ca="1">IF([1]!Table1[[#This Row],[rencana_kerja]]="","",[1]!Table1[[#This Row],[rencana_kerja]])</f>
        <v>Telah dibangun lingkungan pengendalian</v>
      </c>
      <c r="E59" s="4" t="str">
        <f ca="1">IF([1]!Table1[[#This Row],[rencana_aksi]]="","",[1]!Table1[[#This Row],[rencana_aksi]])</f>
        <v>Rapat pembentukan Tim SPIP</v>
      </c>
      <c r="F59" s="4" t="str">
        <f ca="1">IF([1]!Table1[[#This Row],[output]]="","",[1]!Table1[[#This Row],[output]])</f>
        <v>SK Tim SPIP</v>
      </c>
      <c r="G59" s="3">
        <f>[1]!Table1[[#This Row],[tahun]]</f>
        <v>2025</v>
      </c>
    </row>
    <row r="60" spans="1:7" ht="30" x14ac:dyDescent="0.25">
      <c r="A60" s="3">
        <f>[1]!Table1[[#This Row],[id desk]]</f>
        <v>59</v>
      </c>
      <c r="B60" s="3" t="str">
        <f ca="1">[1]!Table1[[#This Row],[id_deskripsi]]</f>
        <v>A.1.V.ii.</v>
      </c>
      <c r="C60" s="3" t="str">
        <f ca="1">[1]!Table1[[#This Row],[sub_deskripsi]]</f>
        <v>a</v>
      </c>
      <c r="D60" s="4" t="str">
        <f>IF([1]!Table1[[#This Row],[rencana_kerja]]="","",[1]!Table1[[#This Row],[rencana_kerja]])</f>
        <v/>
      </c>
      <c r="E60" s="4" t="str">
        <f ca="1">IF([1]!Table1[[#This Row],[rencana_aksi]]="","",[1]!Table1[[#This Row],[rencana_aksi]])</f>
        <v>Rapat rencana kerja dan/atau implementasi penyelenggaraan SPIP</v>
      </c>
      <c r="F60" s="4" t="str">
        <f ca="1">IF([1]!Table1[[#This Row],[output]]="","",[1]!Table1[[#This Row],[output]])</f>
        <v>Rencana kerja dan/atau inovasi terkait penyelenggaraan SPIP</v>
      </c>
      <c r="G60" s="3">
        <f>[1]!Table1[[#This Row],[tahun]]</f>
        <v>2025</v>
      </c>
    </row>
    <row r="61" spans="1:7" ht="105" x14ac:dyDescent="0.25">
      <c r="A61" s="3">
        <f>[1]!Table1[[#This Row],[id desk]]</f>
        <v>60</v>
      </c>
      <c r="B61" s="3" t="str">
        <f ca="1">[1]!Table1[[#This Row],[id_deskripsi]]</f>
        <v>A.1.V.ii.</v>
      </c>
      <c r="C61" s="3" t="str">
        <f ca="1">[1]!Table1[[#This Row],[sub_deskripsi]]</f>
        <v>a</v>
      </c>
      <c r="D61" s="4" t="str">
        <f>IF([1]!Table1[[#This Row],[rencana_kerja]]="","",[1]!Table1[[#This Row],[rencana_kerja]])</f>
        <v/>
      </c>
      <c r="E61" s="4" t="str">
        <f ca="1">IF([1]!Table1[[#This Row],[rencana_aksi]]="","",[1]!Table1[[#This Row],[rencana_aksi]])</f>
        <v>Sosialisasi SPIP minimal kepada seluruh pegawai</v>
      </c>
      <c r="F61" s="4" t="str">
        <f ca="1">IF([1]!Table1[[#This Row],[output]]="","",[1]!Table1[[#This Row],[output]])</f>
        <v>- Undangan 
- Daftar hadir
- notula
- Dokumentasi (foto yang menunjukkan materi SPIP sedang/telah disampaikan)
- Materi paparan SPIP</v>
      </c>
      <c r="G61" s="3">
        <f>[1]!Table1[[#This Row],[tahun]]</f>
        <v>2025</v>
      </c>
    </row>
    <row r="62" spans="1:7" ht="45" x14ac:dyDescent="0.25">
      <c r="A62" s="3">
        <f>[1]!Table1[[#This Row],[id desk]]</f>
        <v>61</v>
      </c>
      <c r="B62" s="3" t="str">
        <f ca="1">[1]!Table1[[#This Row],[id_deskripsi]]</f>
        <v>A.1.V.ii.</v>
      </c>
      <c r="C62" s="3" t="str">
        <f ca="1">[1]!Table1[[#This Row],[sub_deskripsi]]</f>
        <v>a</v>
      </c>
      <c r="D62" s="4" t="str">
        <f>IF([1]!Table1[[#This Row],[rencana_kerja]]="","",[1]!Table1[[#This Row],[rencana_kerja]])</f>
        <v/>
      </c>
      <c r="E62" s="4" t="str">
        <f ca="1">IF([1]!Table1[[#This Row],[rencana_aksi]]="","",[1]!Table1[[#This Row],[rencana_aksi]])</f>
        <v>Rapat Evaluasi Penyelenggaraan SPIP</v>
      </c>
      <c r="F62" s="4" t="str">
        <f ca="1">IF([1]!Table1[[#This Row],[output]]="","",[1]!Table1[[#This Row],[output]])</f>
        <v>laporan penyelenggaraan SPIP (tambahkan subbab terkait inovasi, jika ada)</v>
      </c>
      <c r="G62" s="3">
        <f>[1]!Table1[[#This Row],[tahun]]</f>
        <v>2025</v>
      </c>
    </row>
    <row r="63" spans="1:7" ht="45" x14ac:dyDescent="0.25">
      <c r="A63" s="3">
        <f>[1]!Table1[[#This Row],[id desk]]</f>
        <v>62</v>
      </c>
      <c r="B63" s="3" t="str">
        <f ca="1">[1]!Table1[[#This Row],[id_deskripsi]]</f>
        <v>A.1.V.ii.</v>
      </c>
      <c r="C63" s="3" t="str">
        <f ca="1">[1]!Table1[[#This Row],[sub_deskripsi]]</f>
        <v>b</v>
      </c>
      <c r="D63" s="4" t="str">
        <f ca="1">IF([1]!Table1[[#This Row],[rencana_kerja]]="","",[1]!Table1[[#This Row],[rencana_kerja]])</f>
        <v>Telah dilakukan penilaian risiko atas pelaksanaan kebijakan</v>
      </c>
      <c r="E63" s="4" t="str">
        <f ca="1">IF([1]!Table1[[#This Row],[rencana_aksi]]="","",[1]!Table1[[#This Row],[rencana_aksi]])</f>
        <v>Rapat penetapan konteks risiko, penilaian risiko, dan rencana kerja pengendalia/penanganan risiko</v>
      </c>
      <c r="F63" s="4" t="str">
        <f ca="1">IF([1]!Table1[[#This Row],[output]]="","",[1]!Table1[[#This Row],[output]])</f>
        <v>Laporan Manajemen Risiko yang memuat penilaian risiko</v>
      </c>
      <c r="G63" s="3">
        <f>[1]!Table1[[#This Row],[tahun]]</f>
        <v>2025</v>
      </c>
    </row>
    <row r="64" spans="1:7" ht="75" x14ac:dyDescent="0.25">
      <c r="A64" s="3">
        <f>[1]!Table1[[#This Row],[id desk]]</f>
        <v>63</v>
      </c>
      <c r="B64" s="3" t="str">
        <f ca="1">[1]!Table1[[#This Row],[id_deskripsi]]</f>
        <v>A.1.V.ii.</v>
      </c>
      <c r="C64" s="3" t="str">
        <f ca="1">[1]!Table1[[#This Row],[sub_deskripsi]]</f>
        <v>b</v>
      </c>
      <c r="D64" s="4" t="str">
        <f>IF([1]!Table1[[#This Row],[rencana_kerja]]="","",[1]!Table1[[#This Row],[rencana_kerja]])</f>
        <v/>
      </c>
      <c r="E64" s="4" t="str">
        <f ca="1">IF([1]!Table1[[#This Row],[rencana_aksi]]="","",[1]!Table1[[#This Row],[rencana_aksi]])</f>
        <v xml:space="preserve">Pembuatan dan/atau penerapan inovasi terkait lingkungan pengendalian </v>
      </c>
      <c r="F64" s="4" t="str">
        <f ca="1">IF([1]!Table1[[#This Row],[output]]="","",[1]!Table1[[#This Row],[output]])</f>
        <v>Laporan terkait inovasi terkait lingkungan pengendalian yang sesuai dengan karakteristik unit kerja (dapat dimasukkan sebagai bab dalam Laporan Manajemen Risiko)</v>
      </c>
      <c r="G64" s="3">
        <f>[1]!Table1[[#This Row],[tahun]]</f>
        <v>2025</v>
      </c>
    </row>
    <row r="65" spans="1:7" ht="45" x14ac:dyDescent="0.25">
      <c r="A65" s="3">
        <f>[1]!Table1[[#This Row],[id desk]]</f>
        <v>64</v>
      </c>
      <c r="B65" s="3" t="str">
        <f ca="1">[1]!Table1[[#This Row],[id_deskripsi]]</f>
        <v>A.1.V.ii.</v>
      </c>
      <c r="C65" s="3" t="str">
        <f ca="1">[1]!Table1[[#This Row],[sub_deskripsi]]</f>
        <v>c</v>
      </c>
      <c r="D65" s="4" t="str">
        <f ca="1">IF([1]!Table1[[#This Row],[rencana_kerja]]="","",[1]!Table1[[#This Row],[rencana_kerja]])</f>
        <v>Telah dilakukan kegiatan pengendalian untuk meminimalisir risiko yang telah diidentifikasi</v>
      </c>
      <c r="E65" s="4" t="str">
        <f ca="1">IF([1]!Table1[[#This Row],[rencana_aksi]]="","",[1]!Table1[[#This Row],[rencana_aksi]])</f>
        <v>Pelaksanaan penanganan risiko yang telah diidentifikasi</v>
      </c>
      <c r="F65" s="4" t="str">
        <f ca="1">IF([1]!Table1[[#This Row],[output]]="","",[1]!Table1[[#This Row],[output]])</f>
        <v xml:space="preserve">Laporan Manajemen Risiko yang memuat kegiatan pengendalian risiko </v>
      </c>
      <c r="G65" s="3">
        <f>[1]!Table1[[#This Row],[tahun]]</f>
        <v>2025</v>
      </c>
    </row>
    <row r="66" spans="1:7" ht="195" x14ac:dyDescent="0.25">
      <c r="A66" s="3">
        <f>[1]!Table1[[#This Row],[id desk]]</f>
        <v>65</v>
      </c>
      <c r="B66" s="3" t="str">
        <f ca="1">[1]!Table1[[#This Row],[id_deskripsi]]</f>
        <v>A.1.V.ii.</v>
      </c>
      <c r="C66" s="3" t="str">
        <f ca="1">[1]!Table1[[#This Row],[sub_deskripsi]]</f>
        <v>d</v>
      </c>
      <c r="D66" s="4" t="str">
        <f ca="1">IF([1]!Table1[[#This Row],[rencana_kerja]]="","",[1]!Table1[[#This Row],[rencana_kerja]])</f>
        <v>SPI telah diinformasikan dan dikomunikasikan kepada seluruh pihak terkait</v>
      </c>
      <c r="E66" s="4" t="str">
        <f ca="1">IF([1]!Table1[[#This Row],[rencana_aksi]]="","",[1]!Table1[[#This Row],[rencana_aksi]])</f>
        <v>Internalisasi/Sosialisasi Manajemen Resiko kepada seluruh pegawai</v>
      </c>
      <c r="F66" s="4" t="str">
        <f ca="1">IF([1]!Table1[[#This Row],[output]]="","",[1]!Table1[[#This Row],[output]])</f>
        <v>- Undangan 
- Daftar hadir
- notula
- Dokumentasi (foto yang menunjukkan materi Manajemen Resiko sedang/telah disampaikan)
- Materi paparan Manajemen Resiko
*dokumentasi yang diperoleh dari kegiatan V.i.a "sosialisasi larangan gratifikasi" dan V.i.b "sosialisasi SPIP" agar juga dilampirkan sebagai bukti dukung pada poin ini</v>
      </c>
      <c r="G66" s="3">
        <f>[1]!Table1[[#This Row],[tahun]]</f>
        <v>2025</v>
      </c>
    </row>
    <row r="67" spans="1:7" ht="45" x14ac:dyDescent="0.25">
      <c r="A67" s="3">
        <f>[1]!Table1[[#This Row],[id desk]]</f>
        <v>66</v>
      </c>
      <c r="B67" s="3" t="str">
        <f ca="1">[1]!Table1[[#This Row],[id_deskripsi]]</f>
        <v>A.1.V.iii.</v>
      </c>
      <c r="C67" s="3" t="str">
        <f ca="1">[1]!Table1[[#This Row],[sub_deskripsi]]</f>
        <v>a</v>
      </c>
      <c r="D67" s="4" t="str">
        <f ca="1">IF([1]!Table1[[#This Row],[rencana_kerja]]="","",[1]!Table1[[#This Row],[rencana_kerja]])</f>
        <v>Kebijakan Pengaduan masyarakat telah diimplementasikan</v>
      </c>
      <c r="E67" s="4" t="str">
        <f ca="1">IF([1]!Table1[[#This Row],[rencana_aksi]]="","",[1]!Table1[[#This Row],[rencana_aksi]])</f>
        <v>Rapat penunjukan/pembentukan tim Pengelola Pengaduan Masyarakat dan Penyusunan kebijakan pengaduan</v>
      </c>
      <c r="F67" s="4" t="str">
        <f ca="1">IF([1]!Table1[[#This Row],[output]]="","",[1]!Table1[[#This Row],[output]])</f>
        <v>- SK petugas Pengelola Pengaduan Masyarakat
- Dokumen kebijakan pengaduan</v>
      </c>
      <c r="G67" s="3">
        <f>[1]!Table1[[#This Row],[tahun]]</f>
        <v>2025</v>
      </c>
    </row>
    <row r="68" spans="1:7" ht="45" x14ac:dyDescent="0.25">
      <c r="A68" s="3">
        <f>[1]!Table1[[#This Row],[id desk]]</f>
        <v>67</v>
      </c>
      <c r="B68" s="3" t="str">
        <f ca="1">[1]!Table1[[#This Row],[id_deskripsi]]</f>
        <v>A.1.V.iii.</v>
      </c>
      <c r="C68" s="3" t="str">
        <f ca="1">[1]!Table1[[#This Row],[sub_deskripsi]]</f>
        <v>a</v>
      </c>
      <c r="D68" s="4" t="str">
        <f>IF([1]!Table1[[#This Row],[rencana_kerja]]="","",[1]!Table1[[#This Row],[rencana_kerja]])</f>
        <v/>
      </c>
      <c r="E68" s="4" t="str">
        <f ca="1">IF([1]!Table1[[#This Row],[rencana_aksi]]="","",[1]!Table1[[#This Row],[rencana_aksi]])</f>
        <v>Pembuatan dan pengunggahan media (foto/video) pengaduan masyarakat</v>
      </c>
      <c r="F68" s="4" t="str">
        <f ca="1">IF([1]!Table1[[#This Row],[output]]="","",[1]!Table1[[#This Row],[output]])</f>
        <v>Dokumentasi media/sarana pengaduan masyarakat yang dilengkapi dengan narasi</v>
      </c>
      <c r="G68" s="3">
        <f>[1]!Table1[[#This Row],[tahun]]</f>
        <v>2025</v>
      </c>
    </row>
    <row r="69" spans="1:7" ht="60" x14ac:dyDescent="0.25">
      <c r="A69" s="3">
        <f>[1]!Table1[[#This Row],[id desk]]</f>
        <v>68</v>
      </c>
      <c r="B69" s="3" t="str">
        <f ca="1">[1]!Table1[[#This Row],[id_deskripsi]]</f>
        <v>A.1.V.iii.</v>
      </c>
      <c r="C69" s="3" t="str">
        <f ca="1">[1]!Table1[[#This Row],[sub_deskripsi]]</f>
        <v>a</v>
      </c>
      <c r="D69" s="4" t="str">
        <f>IF([1]!Table1[[#This Row],[rencana_kerja]]="","",[1]!Table1[[#This Row],[rencana_kerja]])</f>
        <v/>
      </c>
      <c r="E69" s="4" t="str">
        <f ca="1">IF([1]!Table1[[#This Row],[rencana_aksi]]="","",[1]!Table1[[#This Row],[rencana_aksi]])</f>
        <v>Pembuatan dan/atau penempatan spanduk/banner/flyer informasi sarana penyampaian pengaduan</v>
      </c>
      <c r="F69" s="4" t="str">
        <f ca="1">IF([1]!Table1[[#This Row],[output]]="","",[1]!Table1[[#This Row],[output]])</f>
        <v>Dokumentasi spanduk/banner/flyer informasi sarana penyampaian pengaduan yang dilengkapi dengan narasi</v>
      </c>
      <c r="G69" s="3">
        <f>[1]!Table1[[#This Row],[tahun]]</f>
        <v>2025</v>
      </c>
    </row>
    <row r="70" spans="1:7" ht="30" x14ac:dyDescent="0.25">
      <c r="A70" s="3">
        <f>[1]!Table1[[#This Row],[id desk]]</f>
        <v>69</v>
      </c>
      <c r="B70" s="3" t="str">
        <f ca="1">[1]!Table1[[#This Row],[id_deskripsi]]</f>
        <v>A.1.V.iii.</v>
      </c>
      <c r="C70" s="3" t="str">
        <f ca="1">[1]!Table1[[#This Row],[sub_deskripsi]]</f>
        <v>a</v>
      </c>
      <c r="D70" s="4" t="str">
        <f>IF([1]!Table1[[#This Row],[rencana_kerja]]="","",[1]!Table1[[#This Row],[rencana_kerja]])</f>
        <v/>
      </c>
      <c r="E70" s="4" t="str">
        <f ca="1">IF([1]!Table1[[#This Row],[rencana_aksi]]="","",[1]!Table1[[#This Row],[rencana_aksi]])</f>
        <v>Rapat evaluasi dan monitoring pengelolaan pengaduan</v>
      </c>
      <c r="F70" s="4" t="str">
        <f ca="1">IF([1]!Table1[[#This Row],[output]]="","",[1]!Table1[[#This Row],[output]])</f>
        <v>Laporan pengelolaan pengaduan</v>
      </c>
      <c r="G70" s="3">
        <f>[1]!Table1[[#This Row],[tahun]]</f>
        <v>2025</v>
      </c>
    </row>
    <row r="71" spans="1:7" ht="105" x14ac:dyDescent="0.25">
      <c r="A71" s="3">
        <f>[1]!Table1[[#This Row],[id desk]]</f>
        <v>70</v>
      </c>
      <c r="B71" s="3" t="str">
        <f ca="1">[1]!Table1[[#This Row],[id_deskripsi]]</f>
        <v>A.1.V.iii.</v>
      </c>
      <c r="C71" s="3" t="str">
        <f ca="1">[1]!Table1[[#This Row],[sub_deskripsi]]</f>
        <v>b</v>
      </c>
      <c r="D71" s="4" t="str">
        <f ca="1">IF([1]!Table1[[#This Row],[rencana_kerja]]="","",[1]!Table1[[#This Row],[rencana_kerja]])</f>
        <v>Pengaduan masyarakat ditindaklanjuti</v>
      </c>
      <c r="E71" s="4" t="str">
        <f ca="1">IF([1]!Table1[[#This Row],[rencana_aksi]]="","",[1]!Table1[[#This Row],[rencana_aksi]])</f>
        <v>Rapat evaluasi dan monitoring pengelolaan pengaduan</v>
      </c>
      <c r="F71" s="4" t="str">
        <f ca="1">IF([1]!Table1[[#This Row],[output]]="","",[1]!Table1[[#This Row],[output]])</f>
        <v>Laporan pengelolaan pengaduan dengan outline:
 - Rekapitulasi jumlah aduan per bulan (jenis aduan)
 - Tindak lanjut aduan
 - Kendala dan solusi dalam penanganan aduan</v>
      </c>
      <c r="G71" s="3">
        <f>[1]!Table1[[#This Row],[tahun]]</f>
        <v>2025</v>
      </c>
    </row>
    <row r="72" spans="1:7" ht="195" x14ac:dyDescent="0.25">
      <c r="A72" s="3">
        <f>[1]!Table1[[#This Row],[id desk]]</f>
        <v>71</v>
      </c>
      <c r="B72" s="3" t="str">
        <f ca="1">[1]!Table1[[#This Row],[id_deskripsi]]</f>
        <v>A.1.V.iii.</v>
      </c>
      <c r="C72" s="3" t="str">
        <f ca="1">[1]!Table1[[#This Row],[sub_deskripsi]]</f>
        <v>c</v>
      </c>
      <c r="D72" s="4" t="str">
        <f ca="1">IF([1]!Table1[[#This Row],[rencana_kerja]]="","",[1]!Table1[[#This Row],[rencana_kerja]])</f>
        <v>Telah dilakukan monitoring dan evaluasi atas penanganan pengaduan masyarakat</v>
      </c>
      <c r="E72" s="4" t="str">
        <f ca="1">IF([1]!Table1[[#This Row],[rencana_aksi]]="","",[1]!Table1[[#This Row],[rencana_aksi]])</f>
        <v>Rapat evaluasi dan monitoring pengelolaan pengaduan</v>
      </c>
      <c r="F72" s="4" t="str">
        <f ca="1">IF([1]!Table1[[#This Row],[output]]="","",[1]!Table1[[#This Row],[output]])</f>
        <v>Laporan pengelolaan pengaduan dengan outline:
 - Rekapitulasi jumlah aduan per bulan (jenis aduan)
 - Tindak lanjut aduan
 - Kendala dan solusi dalam penanganan aduan
 - Hasil evaluasi atas tindak lanjut penanganan pengaduan masyarakat.
Dokumentasi pelaksanaan rapat evaluasi dan monitoring (undangan, daftar hadir, notula).</v>
      </c>
      <c r="G72" s="3">
        <f>[1]!Table1[[#This Row],[tahun]]</f>
        <v>2025</v>
      </c>
    </row>
    <row r="73" spans="1:7" ht="135" x14ac:dyDescent="0.25">
      <c r="A73" s="3">
        <f>[1]!Table1[[#This Row],[id desk]]</f>
        <v>72</v>
      </c>
      <c r="B73" s="3" t="str">
        <f ca="1">[1]!Table1[[#This Row],[id_deskripsi]]</f>
        <v>A.1.V.iii.</v>
      </c>
      <c r="C73" s="3" t="str">
        <f ca="1">[1]!Table1[[#This Row],[sub_deskripsi]]</f>
        <v>d</v>
      </c>
      <c r="D73" s="4" t="str">
        <f ca="1">IF([1]!Table1[[#This Row],[rencana_kerja]]="","",[1]!Table1[[#This Row],[rencana_kerja]])</f>
        <v>Hasil evaluasi atas penanganan pengaduan masyarakat telah ditindaklanjuti</v>
      </c>
      <c r="E73" s="4" t="str">
        <f ca="1">IF([1]!Table1[[#This Row],[rencana_aksi]]="","",[1]!Table1[[#This Row],[rencana_aksi]])</f>
        <v>Rapat evaluasi dan monitoring pengelolaan pengaduan disertai tindak lanjut penanganan pengaduan (jika ada)</v>
      </c>
      <c r="F73" s="4" t="str">
        <f ca="1">IF([1]!Table1[[#This Row],[output]]="","",[1]!Table1[[#This Row],[output]])</f>
        <v>Laporan pengelolaan pengaduan dengan outline:
 - Rekapitulasi jumlah aduan per bulan (jenis aduan)
 - Tindak lanjut aduan
 - Kendala dan solusi dalam penanganan aduan
 - Hasil evaluasi atas tindak lanjut penanganan pengaduan masyarakat.</v>
      </c>
      <c r="G73" s="3">
        <f>[1]!Table1[[#This Row],[tahun]]</f>
        <v>2025</v>
      </c>
    </row>
    <row r="74" spans="1:7" ht="90" x14ac:dyDescent="0.25">
      <c r="A74" s="3">
        <f>[1]!Table1[[#This Row],[id desk]]</f>
        <v>73</v>
      </c>
      <c r="B74" s="3" t="str">
        <f ca="1">[1]!Table1[[#This Row],[id_deskripsi]]</f>
        <v>A.1.V.iv.</v>
      </c>
      <c r="C74" s="3" t="str">
        <f ca="1">[1]!Table1[[#This Row],[sub_deskripsi]]</f>
        <v>a</v>
      </c>
      <c r="D74" s="4" t="str">
        <f ca="1">IF([1]!Table1[[#This Row],[rencana_kerja]]="","",[1]!Table1[[#This Row],[rencana_kerja]])</f>
        <v>Whistle-Blowing System telah diterapkan</v>
      </c>
      <c r="E74" s="4" t="str">
        <f ca="1">IF([1]!Table1[[#This Row],[rencana_aksi]]="","",[1]!Table1[[#This Row],[rencana_aksi]])</f>
        <v>Rapat pembentukan Tim WBS</v>
      </c>
      <c r="F74" s="4" t="str">
        <f ca="1">IF([1]!Table1[[#This Row],[output]]="","",[1]!Table1[[#This Row],[output]])</f>
        <v>SK Tim Whistle-Blowing System sesuai dengan Keputusan Inspektur Utama No.B146/BPS/8000/10/2019 Tahun 2019 tentang Sistem Pengelolaan Pengaduan di Lingkungan Badan Pusat Statistik</v>
      </c>
      <c r="G74" s="3">
        <f>[1]!Table1[[#This Row],[tahun]]</f>
        <v>2025</v>
      </c>
    </row>
    <row r="75" spans="1:7" ht="30" x14ac:dyDescent="0.25">
      <c r="A75" s="3">
        <f>[1]!Table1[[#This Row],[id desk]]</f>
        <v>74</v>
      </c>
      <c r="B75" s="3" t="str">
        <f ca="1">[1]!Table1[[#This Row],[id_deskripsi]]</f>
        <v>A.1.V.iv.</v>
      </c>
      <c r="C75" s="3" t="str">
        <f ca="1">[1]!Table1[[#This Row],[sub_deskripsi]]</f>
        <v>a</v>
      </c>
      <c r="D75" s="4" t="str">
        <f>IF([1]!Table1[[#This Row],[rencana_kerja]]="","",[1]!Table1[[#This Row],[rencana_kerja]])</f>
        <v/>
      </c>
      <c r="E75" s="4" t="str">
        <f ca="1">IF([1]!Table1[[#This Row],[rencana_aksi]]="","",[1]!Table1[[#This Row],[rencana_aksi]])</f>
        <v>Pengelolaan WBS</v>
      </c>
      <c r="F75" s="4" t="str">
        <f ca="1">IF([1]!Table1[[#This Row],[output]]="","",[1]!Table1[[#This Row],[output]])</f>
        <v>- Screenshot Aplikasi WBS
- Laporan pengelolaan WBS</v>
      </c>
      <c r="G75" s="3">
        <f>[1]!Table1[[#This Row],[tahun]]</f>
        <v>2025</v>
      </c>
    </row>
    <row r="76" spans="1:7" ht="90" x14ac:dyDescent="0.25">
      <c r="A76" s="3">
        <f>[1]!Table1[[#This Row],[id desk]]</f>
        <v>75</v>
      </c>
      <c r="B76" s="3" t="str">
        <f ca="1">[1]!Table1[[#This Row],[id_deskripsi]]</f>
        <v>A.1.V.iv.</v>
      </c>
      <c r="C76" s="3" t="str">
        <f ca="1">[1]!Table1[[#This Row],[sub_deskripsi]]</f>
        <v>a</v>
      </c>
      <c r="D76" s="4" t="str">
        <f>IF([1]!Table1[[#This Row],[rencana_kerja]]="","",[1]!Table1[[#This Row],[rencana_kerja]])</f>
        <v/>
      </c>
      <c r="E76" s="4" t="str">
        <f ca="1">IF([1]!Table1[[#This Row],[rencana_aksi]]="","",[1]!Table1[[#This Row],[rencana_aksi]])</f>
        <v>- Pembuatan dan pengunggahan media (foto atau video) yang memuat tentang WBS
- Pembuatan dan/atau penempatan media cetak yang memuat tentang WBS</v>
      </c>
      <c r="F76" s="4" t="str">
        <f ca="1">IF([1]!Table1[[#This Row],[output]]="","",[1]!Table1[[#This Row],[output]])</f>
        <v>Dokumentasi spanduk/banner/flyer/media/sarana WBS yang dilengkapi dengan narasi</v>
      </c>
      <c r="G76" s="3">
        <f>[1]!Table1[[#This Row],[tahun]]</f>
        <v>2025</v>
      </c>
    </row>
    <row r="77" spans="1:7" ht="135" x14ac:dyDescent="0.25">
      <c r="A77" s="3">
        <f>[1]!Table1[[#This Row],[id desk]]</f>
        <v>76</v>
      </c>
      <c r="B77" s="3" t="str">
        <f ca="1">[1]!Table1[[#This Row],[id_deskripsi]]</f>
        <v>A.1.V.iv.</v>
      </c>
      <c r="C77" s="3" t="str">
        <f ca="1">[1]!Table1[[#This Row],[sub_deskripsi]]</f>
        <v>b</v>
      </c>
      <c r="D77" s="4" t="str">
        <f ca="1">IF([1]!Table1[[#This Row],[rencana_kerja]]="","",[1]!Table1[[#This Row],[rencana_kerja]])</f>
        <v>Telah dilakukan evaluasi atas penerapan Whistle Blowing System</v>
      </c>
      <c r="E77" s="4" t="str">
        <f ca="1">IF([1]!Table1[[#This Row],[rencana_aksi]]="","",[1]!Table1[[#This Row],[rencana_aksi]])</f>
        <v>Pengelolaan WBS</v>
      </c>
      <c r="F77" s="4" t="str">
        <f ca="1">IF([1]!Table1[[#This Row],[output]]="","",[1]!Table1[[#This Row],[output]])</f>
        <v>Laporan pengelolaan WBS dengan outline:
 - Rekapitulasi jumlah aduan per bulan (jenis aduan);
 - Rekapitulasi jumlah aduan per bulan (jenis aduan);
 - Tindak lanjut WBS;
 - Kendala dan solusi dalam penanganan WBS.</v>
      </c>
      <c r="G77" s="3">
        <f>[1]!Table1[[#This Row],[tahun]]</f>
        <v>2025</v>
      </c>
    </row>
    <row r="78" spans="1:7" ht="135" x14ac:dyDescent="0.25">
      <c r="A78" s="3">
        <f>[1]!Table1[[#This Row],[id desk]]</f>
        <v>77</v>
      </c>
      <c r="B78" s="3" t="str">
        <f ca="1">[1]!Table1[[#This Row],[id_deskripsi]]</f>
        <v>A.1.V.iv.</v>
      </c>
      <c r="C78" s="3" t="str">
        <f ca="1">[1]!Table1[[#This Row],[sub_deskripsi]]</f>
        <v>c</v>
      </c>
      <c r="D78" s="4" t="str">
        <f ca="1">IF([1]!Table1[[#This Row],[rencana_kerja]]="","",[1]!Table1[[#This Row],[rencana_kerja]])</f>
        <v>Hasil evaluasi atas penerapan Whistle Blowing System telah ditindaklanjuti</v>
      </c>
      <c r="E78" s="4" t="str">
        <f ca="1">IF([1]!Table1[[#This Row],[rencana_aksi]]="","",[1]!Table1[[#This Row],[rencana_aksi]])</f>
        <v>Rapat evaluasi penerapan WBS dan pembahasan tindak lanjut</v>
      </c>
      <c r="F78" s="4" t="str">
        <f ca="1">IF([1]!Table1[[#This Row],[output]]="","",[1]!Table1[[#This Row],[output]])</f>
        <v>Laporan pengelolaan WBS dengan outline:
 - Rekapitulasi jumlah aduan per bulan (jenis aduan);
 - Tindak lanjut WBS;
 - Kendala dan solusi dalam penanganan WBS;
 - Hasil evaluasi atas tindak lanjut penanganan WBS.</v>
      </c>
      <c r="G78" s="3">
        <f>[1]!Table1[[#This Row],[tahun]]</f>
        <v>2025</v>
      </c>
    </row>
    <row r="79" spans="1:7" ht="180" x14ac:dyDescent="0.25">
      <c r="A79" s="3">
        <f>[1]!Table1[[#This Row],[id desk]]</f>
        <v>78</v>
      </c>
      <c r="B79" s="3" t="str">
        <f ca="1">[1]!Table1[[#This Row],[id_deskripsi]]</f>
        <v>A.1.V.v.</v>
      </c>
      <c r="C79" s="3" t="str">
        <f ca="1">[1]!Table1[[#This Row],[sub_deskripsi]]</f>
        <v>a</v>
      </c>
      <c r="D79" s="4" t="str">
        <f ca="1">IF([1]!Table1[[#This Row],[rencana_kerja]]="","",[1]!Table1[[#This Row],[rencana_kerja]])</f>
        <v>Telah terdapat identifikasi/pemetaan benturan kepentingan dalam tugas fungsi utama</v>
      </c>
      <c r="E79" s="4" t="str">
        <f ca="1">IF([1]!Table1[[#This Row],[rencana_aksi]]="","",[1]!Table1[[#This Row],[rencana_aksi]])</f>
        <v>Identifikasi potensi benturan kepentingan dalam tugas fungsi utama</v>
      </c>
      <c r="F79" s="4" t="str">
        <f ca="1">IF([1]!Table1[[#This Row],[output]]="","",[1]!Table1[[#This Row],[output]])</f>
        <v>- Dokumen hasil identifikasi potensi benturan kepentingan dalam tugas fungsi utama untuk seluruh pegawai berdasarkan lampiran Perka BPS Nomor 36 Tahun 2023 tentang Pedoman Penanganan Benturan Kepentingan di Lingkungan Badan Pusat Statistik halaman 23
- Perka BPS Nomor 36 Tahun 2023 tentang Pedoman Penanganan Benturan Kepentingan di Lingkungan Badan Pusat Statistik.</v>
      </c>
      <c r="G79" s="3">
        <f>[1]!Table1[[#This Row],[tahun]]</f>
        <v>2025</v>
      </c>
    </row>
    <row r="80" spans="1:7" ht="75" x14ac:dyDescent="0.25">
      <c r="A80" s="3">
        <f>[1]!Table1[[#This Row],[id desk]]</f>
        <v>79</v>
      </c>
      <c r="B80" s="3" t="str">
        <f ca="1">[1]!Table1[[#This Row],[id_deskripsi]]</f>
        <v>A.1.V.v.</v>
      </c>
      <c r="C80" s="3" t="str">
        <f ca="1">[1]!Table1[[#This Row],[sub_deskripsi]]</f>
        <v>b</v>
      </c>
      <c r="D80" s="4" t="str">
        <f ca="1">IF([1]!Table1[[#This Row],[rencana_kerja]]="","",[1]!Table1[[#This Row],[rencana_kerja]])</f>
        <v>Penanganan Benturan Kepentingan telah disosialisasikan/internalisasi</v>
      </c>
      <c r="E80" s="4" t="str">
        <f ca="1">IF([1]!Table1[[#This Row],[rencana_aksi]]="","",[1]!Table1[[#This Row],[rencana_aksi]])</f>
        <v>Sosialisasi/internalisasi penanganan benturan kepentingan</v>
      </c>
      <c r="F80" s="4" t="str">
        <f ca="1">IF([1]!Table1[[#This Row],[output]]="","",[1]!Table1[[#This Row],[output]])</f>
        <v>(1) rapat (undangan, daftar hadir, notula, foto)
(2) bimtek (laporan, foto)
(3) apel pagi/sore (foto, teks arahan pimpinan).</v>
      </c>
      <c r="G80" s="3">
        <f>[1]!Table1[[#This Row],[tahun]]</f>
        <v>2025</v>
      </c>
    </row>
    <row r="81" spans="1:7" ht="210" x14ac:dyDescent="0.25">
      <c r="A81" s="3">
        <f>[1]!Table1[[#This Row],[id desk]]</f>
        <v>80</v>
      </c>
      <c r="B81" s="3" t="str">
        <f ca="1">[1]!Table1[[#This Row],[id_deskripsi]]</f>
        <v>A.1.V.v.</v>
      </c>
      <c r="C81" s="3" t="str">
        <f ca="1">[1]!Table1[[#This Row],[sub_deskripsi]]</f>
        <v>c</v>
      </c>
      <c r="D81" s="4" t="str">
        <f ca="1">IF([1]!Table1[[#This Row],[rencana_kerja]]="","",[1]!Table1[[#This Row],[rencana_kerja]])</f>
        <v>Penanganan Benturan Kepentingan telah diimplementasikan</v>
      </c>
      <c r="E81" s="4" t="str">
        <f ca="1">IF([1]!Table1[[#This Row],[rencana_aksi]]="","",[1]!Table1[[#This Row],[rencana_aksi]])</f>
        <v xml:space="preserve">Implementasi penanganan benturan kepentingan </v>
      </c>
      <c r="F81" s="4" t="str">
        <f ca="1">IF([1]!Table1[[#This Row],[output]]="","",[1]!Table1[[#This Row],[output]])</f>
        <v>- Dokumen surat pernyataan bebas dari benturan kepentingan untuk seluruh pegawai berdasarkan lampiran Perka BPS Nomor 36 Tahun 2023 tentang Pedoman Penanganan Benturan Kepentingan di Lingkungan Badan Pusat Statistik halaman 22;
- Laporan Benturan Kepentingan berdasarkan lampiran Perka BPS Nomor 36 Tahun 2023 tentang Pedoman Penanganan Benturan Kepentingan di Lingkungan Badan Pusat Statistik halaman 24.</v>
      </c>
      <c r="G81" s="3">
        <f>[1]!Table1[[#This Row],[tahun]]</f>
        <v>2025</v>
      </c>
    </row>
    <row r="82" spans="1:7" ht="105" x14ac:dyDescent="0.25">
      <c r="A82" s="3">
        <f>[1]!Table1[[#This Row],[id desk]]</f>
        <v>81</v>
      </c>
      <c r="B82" s="3" t="str">
        <f ca="1">[1]!Table1[[#This Row],[id_deskripsi]]</f>
        <v>A.1.V.v.</v>
      </c>
      <c r="C82" s="3" t="str">
        <f ca="1">[1]!Table1[[#This Row],[sub_deskripsi]]</f>
        <v>d</v>
      </c>
      <c r="D82" s="4" t="str">
        <f ca="1">IF([1]!Table1[[#This Row],[rencana_kerja]]="","",[1]!Table1[[#This Row],[rencana_kerja]])</f>
        <v>Telah dilakukan evaluasi atas Penanganan Benturan Kepentingan</v>
      </c>
      <c r="E82" s="4" t="str">
        <f ca="1">IF([1]!Table1[[#This Row],[rencana_aksi]]="","",[1]!Table1[[#This Row],[rencana_aksi]])</f>
        <v>Rapat evaluasi penanganan benturan kepentingan</v>
      </c>
      <c r="F82" s="4" t="str">
        <f ca="1">IF([1]!Table1[[#This Row],[output]]="","",[1]!Table1[[#This Row],[output]])</f>
        <v xml:space="preserve">Laporan monitoring dan evaluasi penanganan benturan kepentingan berdasarkan lampiran Perka BPS Nomor 36 Tahun 2023 tentang Pedoman Penanganan Benturan Kepentingan di Lingkungan Badan Pusat Statistik halaman 25. </v>
      </c>
      <c r="G82" s="3">
        <f>[1]!Table1[[#This Row],[tahun]]</f>
        <v>2025</v>
      </c>
    </row>
    <row r="83" spans="1:7" ht="75" x14ac:dyDescent="0.25">
      <c r="A83" s="3">
        <f>[1]!Table1[[#This Row],[id desk]]</f>
        <v>82</v>
      </c>
      <c r="B83" s="3" t="str">
        <f ca="1">[1]!Table1[[#This Row],[id_deskripsi]]</f>
        <v>A.1.V.v.</v>
      </c>
      <c r="C83" s="3" t="str">
        <f ca="1">[1]!Table1[[#This Row],[sub_deskripsi]]</f>
        <v>e</v>
      </c>
      <c r="D83" s="4" t="str">
        <f ca="1">IF([1]!Table1[[#This Row],[rencana_kerja]]="","",[1]!Table1[[#This Row],[rencana_kerja]])</f>
        <v>Hasil evaluasi atas Penanganan Benturan Kepentingan telah ditindaklanjuti</v>
      </c>
      <c r="E83" s="4" t="str">
        <f ca="1">IF([1]!Table1[[#This Row],[rencana_aksi]]="","",[1]!Table1[[#This Row],[rencana_aksi]])</f>
        <v>Rapat evaluasi penanganan benturan kepentingan dan tindak lanjut penanganan benturan kepentingan</v>
      </c>
      <c r="F83" s="4" t="str">
        <f ca="1">IF([1]!Table1[[#This Row],[output]]="","",[1]!Table1[[#This Row],[output]])</f>
        <v xml:space="preserve">Laporan Bukti Tindak Lanjut Penanganan Benturan Kepentingan (mengacu pada rencana tindak lanjut di pertanyaan A.I.5.v.d)
</v>
      </c>
      <c r="G83" s="3">
        <f>[1]!Table1[[#This Row],[tahun]]</f>
        <v>2025</v>
      </c>
    </row>
    <row r="84" spans="1:7" ht="30" x14ac:dyDescent="0.25">
      <c r="A84" s="3">
        <f>[1]!Table1[[#This Row],[id desk]]</f>
        <v>83</v>
      </c>
      <c r="B84" s="3" t="str">
        <f ca="1">[1]!Table1[[#This Row],[id_deskripsi]]</f>
        <v>A.1.VI.i.</v>
      </c>
      <c r="C84" s="3" t="str">
        <f ca="1">[1]!Table1[[#This Row],[sub_deskripsi]]</f>
        <v>a</v>
      </c>
      <c r="D84" s="4" t="str">
        <f ca="1">IF([1]!Table1[[#This Row],[rencana_kerja]]="","",[1]!Table1[[#This Row],[rencana_kerja]])</f>
        <v>Terdapat kebijakan standar pelayanan</v>
      </c>
      <c r="E84" s="4" t="str">
        <f ca="1">IF([1]!Table1[[#This Row],[rencana_aksi]]="","",[1]!Table1[[#This Row],[rencana_aksi]])</f>
        <v>Melakukan Pengumpulan / membuat SK Standar Pelayanan Publik</v>
      </c>
      <c r="F84" s="4" t="str">
        <f ca="1">IF([1]!Table1[[#This Row],[output]]="","",[1]!Table1[[#This Row],[output]])</f>
        <v>SK Standar Pelayanan Publik</v>
      </c>
      <c r="G84" s="3">
        <f>[1]!Table1[[#This Row],[tahun]]</f>
        <v>2025</v>
      </c>
    </row>
    <row r="85" spans="1:7" ht="45" x14ac:dyDescent="0.25">
      <c r="A85" s="3">
        <f>[1]!Table1[[#This Row],[id desk]]</f>
        <v>84</v>
      </c>
      <c r="B85" s="3" t="str">
        <f ca="1">[1]!Table1[[#This Row],[id_deskripsi]]</f>
        <v>A.1.VI.i.</v>
      </c>
      <c r="C85" s="3" t="str">
        <f ca="1">[1]!Table1[[#This Row],[sub_deskripsi]]</f>
        <v>b</v>
      </c>
      <c r="D85" s="4" t="str">
        <f ca="1">IF([1]!Table1[[#This Row],[rencana_kerja]]="","",[1]!Table1[[#This Row],[rencana_kerja]])</f>
        <v>Standar pelayanan telah dimaklumatkan</v>
      </c>
      <c r="E85" s="4" t="str">
        <f ca="1">IF([1]!Table1[[#This Row],[rencana_aksi]]="","",[1]!Table1[[#This Row],[rencana_aksi]])</f>
        <v>Menyampaikan isi maklumat melalui media sosial dan media lainnya</v>
      </c>
      <c r="F85" s="4" t="str">
        <f ca="1">IF([1]!Table1[[#This Row],[output]]="","",[1]!Table1[[#This Row],[output]])</f>
        <v>- Dokumentasi Maklumat Pelayanan terpampang dengan jelas
- SK Maklumat Pelayanan</v>
      </c>
      <c r="G85" s="3">
        <f>[1]!Table1[[#This Row],[tahun]]</f>
        <v>2025</v>
      </c>
    </row>
    <row r="86" spans="1:7" ht="75" x14ac:dyDescent="0.25">
      <c r="A86" s="3">
        <f>[1]!Table1[[#This Row],[id desk]]</f>
        <v>85</v>
      </c>
      <c r="B86" s="3" t="str">
        <f ca="1">[1]!Table1[[#This Row],[id_deskripsi]]</f>
        <v>A.1.VI.i.</v>
      </c>
      <c r="C86" s="3" t="str">
        <f ca="1">[1]!Table1[[#This Row],[sub_deskripsi]]</f>
        <v>c</v>
      </c>
      <c r="D86" s="4" t="str">
        <f ca="1">IF([1]!Table1[[#This Row],[rencana_kerja]]="","",[1]!Table1[[#This Row],[rencana_kerja]])</f>
        <v>Dilakukan reviu dan perbaikan atas standar pelayanan</v>
      </c>
      <c r="E86" s="4" t="str">
        <f ca="1">IF([1]!Table1[[#This Row],[rencana_aksi]]="","",[1]!Table1[[#This Row],[rencana_aksi]])</f>
        <v>- Melakukan FGD dengan stakeholder internal dan eksternal 
- Evaluasi berkala standar pelayanan yang telah diperbaiki</v>
      </c>
      <c r="F86" s="4" t="str">
        <f ca="1">IF([1]!Table1[[#This Row],[output]]="","",[1]!Table1[[#This Row],[output]])</f>
        <v>- SK Tim Reviu Standar Pelayanan 
- Laporan Evaluasi pelaksanaan standar pelayanan
- Laporan Evaluasi penerapan standar pelayanan</v>
      </c>
      <c r="G86" s="3">
        <f>[1]!Table1[[#This Row],[tahun]]</f>
        <v>2025</v>
      </c>
    </row>
    <row r="87" spans="1:7" ht="75" x14ac:dyDescent="0.25">
      <c r="A87" s="3">
        <f>[1]!Table1[[#This Row],[id desk]]</f>
        <v>86</v>
      </c>
      <c r="B87" s="3" t="str">
        <f ca="1">[1]!Table1[[#This Row],[id_deskripsi]]</f>
        <v>A.1.VI.i.</v>
      </c>
      <c r="C87" s="3" t="str">
        <f ca="1">[1]!Table1[[#This Row],[sub_deskripsi]]</f>
        <v>d</v>
      </c>
      <c r="D87" s="4" t="str">
        <f ca="1">IF([1]!Table1[[#This Row],[rencana_kerja]]="","",[1]!Table1[[#This Row],[rencana_kerja]])</f>
        <v>Telah melakukan publikasi atas standar pelayanan dan maklumat pelayanan</v>
      </c>
      <c r="E87" s="4" t="str">
        <f ca="1">IF([1]!Table1[[#This Row],[rencana_aksi]]="","",[1]!Table1[[#This Row],[rencana_aksi]])</f>
        <v>- Menyusun materi publikasi standar pelayanan dan maklumat pelayanan
- Menempatkan standar pelayanan dan maklumat di area strategis unit pelayanan</v>
      </c>
      <c r="F87" s="4" t="str">
        <f ca="1">IF([1]!Table1[[#This Row],[output]]="","",[1]!Table1[[#This Row],[output]])</f>
        <v>- Dokumen / Desain Publikasi Standar Pelayanan / Maklumat Pelayanan 
- Dokumentasi Penempatan fisik</v>
      </c>
      <c r="G87" s="3">
        <f>[1]!Table1[[#This Row],[tahun]]</f>
        <v>2025</v>
      </c>
    </row>
    <row r="88" spans="1:7" ht="150" x14ac:dyDescent="0.25">
      <c r="A88" s="3">
        <f>[1]!Table1[[#This Row],[id desk]]</f>
        <v>87</v>
      </c>
      <c r="B88" s="3" t="str">
        <f ca="1">[1]!Table1[[#This Row],[id_deskripsi]]</f>
        <v>A.1.VI.ii.</v>
      </c>
      <c r="C88" s="3" t="str">
        <f ca="1">[1]!Table1[[#This Row],[sub_deskripsi]]</f>
        <v>a</v>
      </c>
      <c r="D88" s="4" t="str">
        <f ca="1">IF([1]!Table1[[#This Row],[rencana_kerja]]="","",[1]!Table1[[#This Row],[rencana_kerja]])</f>
        <v>Telah dilakukan berbagai upaya peningkatan kemampuan dan/atau kompetensi tentang penerapan budaya pelayanan prima</v>
      </c>
      <c r="E88" s="4" t="str">
        <f ca="1">IF([1]!Table1[[#This Row],[rencana_aksi]]="","",[1]!Table1[[#This Row],[rencana_aksi]])</f>
        <v>- Menyusun rencana pelatihan dan pengembangan kapasitas ekternal maupun internal 
- Menyelenggarakan pelatihan budaya pelayanan prima 
- Melakukan coaching dan mentoring internal secara berkala terkait pelayanan prima                                                                                                  - Melakukan training awarness terkait ISO:9001</v>
      </c>
      <c r="F88" s="4" t="str">
        <f ca="1">IF([1]!Table1[[#This Row],[output]]="","",[1]!Table1[[#This Row],[output]])</f>
        <v>- Rencana Program Peningkatan Kompetensi
- Daftar hadir, Materi, Sertifikat Pelatihan, notula dan Dokumentasi
- Jadwal dan laporan kegiatan coaching / mentoring                                                                          - Sertifikat pelatihan ISO</v>
      </c>
      <c r="G88" s="3">
        <f>[1]!Table1[[#This Row],[tahun]]</f>
        <v>2025</v>
      </c>
    </row>
    <row r="89" spans="1:7" ht="105" x14ac:dyDescent="0.25">
      <c r="A89" s="3">
        <f>[1]!Table1[[#This Row],[id desk]]</f>
        <v>88</v>
      </c>
      <c r="B89" s="3" t="str">
        <f ca="1">[1]!Table1[[#This Row],[id_deskripsi]]</f>
        <v>A.1.VI.ii.</v>
      </c>
      <c r="C89" s="3" t="str">
        <f ca="1">[1]!Table1[[#This Row],[sub_deskripsi]]</f>
        <v>b</v>
      </c>
      <c r="D89" s="4" t="str">
        <f ca="1">IF([1]!Table1[[#This Row],[rencana_kerja]]="","",[1]!Table1[[#This Row],[rencana_kerja]])</f>
        <v>Informasi tentang pelayanan mudah diakses melalui berbagai media</v>
      </c>
      <c r="E89" s="4" t="str">
        <f ca="1">IF([1]!Table1[[#This Row],[rencana_aksi]]="","",[1]!Table1[[#This Row],[rencana_aksi]])</f>
        <v>- Mengidentifikasi jenis informasi pelayanan yang perlu dipublikasikan
- Menyediakan informasi dalam bentuk cetak di lokasi layanan
- Menyediakan layanan informasi interaktif (layanan chatbot, helpdesk, hotline)</v>
      </c>
      <c r="F89" s="4" t="str">
        <f ca="1">IF([1]!Table1[[#This Row],[output]]="","",[1]!Table1[[#This Row],[output]])</f>
        <v>- Daftar Informasi Layanan (jenis layanan, prosedur, biaya, waktu, pengaduan
- Poster, Brosur, Banner, Standing Banner, Papan Informasi
- Data Penggunaan Layanan Interaktif, SOP Pengelolaan Layanan Informasi</v>
      </c>
      <c r="G89" s="3">
        <f>[1]!Table1[[#This Row],[tahun]]</f>
        <v>2025</v>
      </c>
    </row>
    <row r="90" spans="1:7" ht="165" x14ac:dyDescent="0.25">
      <c r="A90" s="3">
        <f>[1]!Table1[[#This Row],[id desk]]</f>
        <v>89</v>
      </c>
      <c r="B90" s="3" t="str">
        <f ca="1">[1]!Table1[[#This Row],[id_deskripsi]]</f>
        <v>A.1.VI.ii.</v>
      </c>
      <c r="C90" s="3" t="str">
        <f ca="1">[1]!Table1[[#This Row],[sub_deskripsi]]</f>
        <v>c</v>
      </c>
      <c r="D90" s="4" t="str">
        <f ca="1">IF([1]!Table1[[#This Row],[rencana_kerja]]="","",[1]!Table1[[#This Row],[rencana_kerja]])</f>
        <v>Telah terdapat sistem pemberian penghargaan dan sanksi bagi petugas pemberi pelayanan</v>
      </c>
      <c r="E90" s="4" t="str">
        <f ca="1">IF([1]!Table1[[#This Row],[rencana_aksi]]="","",[1]!Table1[[#This Row],[rencana_aksi]])</f>
        <v>- Menyusun kebijakan sistem penghargaan dan sanksi bagi petugas pelayanan
- Menentukan indikator kinerja petugas pelayanan (KPI) yang menjadi dasar penilaian
- Menyusun mekanisme penilaian kinerja secara periodik
-Memberikan penghargaan kepada petugas berprestasi (sertifikat)</v>
      </c>
      <c r="F90" s="4" t="str">
        <f ca="1">IF([1]!Table1[[#This Row],[output]]="","",[1]!Table1[[#This Row],[output]])</f>
        <v>- Dokumen Kebijakan/Peraturan Internal (SK, SOP, Pedoman Sistem Reward and Punishment)
- Daftar Indikator Penilaian Kinerja Pelayanan (kuantitatif &amp; kualitatif)
- Jadwal &amp; Metodologi Penilaian (format penilaian, pihak penilai, periode evaluasi)
- Dokumentasi Pemberian Penghargaan (foto, daftar penerima, bentuk penghargaan)</v>
      </c>
      <c r="G90" s="3">
        <f>[1]!Table1[[#This Row],[tahun]]</f>
        <v>2025</v>
      </c>
    </row>
    <row r="91" spans="1:7" ht="45" x14ac:dyDescent="0.25">
      <c r="A91" s="3">
        <f>[1]!Table1[[#This Row],[id desk]]</f>
        <v>90</v>
      </c>
      <c r="B91" s="3" t="str">
        <f ca="1">[1]!Table1[[#This Row],[id_deskripsi]]</f>
        <v>A.1.VI.ii.</v>
      </c>
      <c r="C91" s="3" t="str">
        <f ca="1">[1]!Table1[[#This Row],[sub_deskripsi]]</f>
        <v>d</v>
      </c>
      <c r="D91" s="4" t="str">
        <f ca="1">IF([1]!Table1[[#This Row],[rencana_kerja]]="","",[1]!Table1[[#This Row],[rencana_kerja]])</f>
        <v>Telah terdapat sistem pemberian kompensasi kepada penerima layanan bila layanan tidak sesuai standar</v>
      </c>
      <c r="E91" s="4" t="str">
        <f ca="1">IF([1]!Table1[[#This Row],[rencana_aksi]]="","",[1]!Table1[[#This Row],[rencana_aksi]])</f>
        <v xml:space="preserve">- Identifikasi Standar Layanan
- </v>
      </c>
      <c r="F91" s="4" t="str">
        <f ca="1">IF([1]!Table1[[#This Row],[output]]="","",[1]!Table1[[#This Row],[output]])</f>
        <v xml:space="preserve">- Dokumen Standar Layanan dan Pelanggaran Layanan
</v>
      </c>
      <c r="G91" s="3">
        <f>[1]!Table1[[#This Row],[tahun]]</f>
        <v>2025</v>
      </c>
    </row>
    <row r="92" spans="1:7" ht="45" x14ac:dyDescent="0.25">
      <c r="A92" s="3">
        <f>[1]!Table1[[#This Row],[id desk]]</f>
        <v>91</v>
      </c>
      <c r="B92" s="3" t="str">
        <f ca="1">[1]!Table1[[#This Row],[id_deskripsi]]</f>
        <v>A.1.VI.ii.</v>
      </c>
      <c r="C92" s="3" t="str">
        <f ca="1">[1]!Table1[[#This Row],[sub_deskripsi]]</f>
        <v>e</v>
      </c>
      <c r="D92" s="4" t="str">
        <f ca="1">IF([1]!Table1[[#This Row],[rencana_kerja]]="","",[1]!Table1[[#This Row],[rencana_kerja]])</f>
        <v>Terdapat sarana layanan terpadu/terintegrasi</v>
      </c>
      <c r="E92" s="4" t="str">
        <f ca="1">IF([1]!Table1[[#This Row],[rencana_aksi]]="","",[1]!Table1[[#This Row],[rencana_aksi]])</f>
        <v>- Mengintegrasikan sistem dan data dari beberapa unit ke dalam satu platform atau titik layanan</v>
      </c>
      <c r="F92" s="4" t="str">
        <f ca="1">IF([1]!Table1[[#This Row],[output]]="","",[1]!Table1[[#This Row],[output]])</f>
        <v>- Sistem layanan terintegrasi aktif (baik berbasis fisik maupun digital).</v>
      </c>
      <c r="G92" s="3">
        <f>[1]!Table1[[#This Row],[tahun]]</f>
        <v>2025</v>
      </c>
    </row>
    <row r="93" spans="1:7" ht="60" x14ac:dyDescent="0.25">
      <c r="A93" s="3">
        <f>[1]!Table1[[#This Row],[id desk]]</f>
        <v>92</v>
      </c>
      <c r="B93" s="3" t="str">
        <f ca="1">[1]!Table1[[#This Row],[id_deskripsi]]</f>
        <v>A.1.VI.ii.</v>
      </c>
      <c r="C93" s="3" t="str">
        <f ca="1">[1]!Table1[[#This Row],[sub_deskripsi]]</f>
        <v>f</v>
      </c>
      <c r="D93" s="4" t="str">
        <f ca="1">IF([1]!Table1[[#This Row],[rencana_kerja]]="","",[1]!Table1[[#This Row],[rencana_kerja]])</f>
        <v>Terdapat inovasi pelayanan</v>
      </c>
      <c r="E93" s="4" t="str">
        <f ca="1">IF([1]!Table1[[#This Row],[rencana_aksi]]="","",[1]!Table1[[#This Row],[rencana_aksi]])</f>
        <v xml:space="preserve">- Menginventarisasi inovasi yang telah dilakukan dan mendokumentasikannya dalam format standar (profil inovasi)
</v>
      </c>
      <c r="F93" s="4" t="str">
        <f ca="1">IF([1]!Table1[[#This Row],[output]]="","",[1]!Table1[[#This Row],[output]])</f>
        <v xml:space="preserve">- Daftar Inovasi Pelayanan yang Sudah Berjalan
- Laporan Inovasi </v>
      </c>
      <c r="G93" s="3">
        <f>[1]!Table1[[#This Row],[tahun]]</f>
        <v>2025</v>
      </c>
    </row>
    <row r="94" spans="1:7" ht="60" x14ac:dyDescent="0.25">
      <c r="A94" s="3">
        <f>[1]!Table1[[#This Row],[id desk]]</f>
        <v>93</v>
      </c>
      <c r="B94" s="3" t="str">
        <f ca="1">[1]!Table1[[#This Row],[id_deskripsi]]</f>
        <v>A.1.VI.iii.</v>
      </c>
      <c r="C94" s="3" t="str">
        <f ca="1">[1]!Table1[[#This Row],[sub_deskripsi]]</f>
        <v>a</v>
      </c>
      <c r="D94" s="4" t="str">
        <f ca="1">IF([1]!Table1[[#This Row],[rencana_kerja]]="","",[1]!Table1[[#This Row],[rencana_kerja]])</f>
        <v>Terdapat media pengaduan dan konsultasi pelayanan yang terintegrasi dengan SP4N-Lapor!</v>
      </c>
      <c r="E94" s="4" t="str">
        <f ca="1">IF([1]!Table1[[#This Row],[rencana_aksi]]="","",[1]!Table1[[#This Row],[rencana_aksi]])</f>
        <v>- Menilai sejauh mana sistem pengaduan SP4N-Lapor! telah digunakan secara optimal (jumlah laporan, jenis aduan, respon waktu)</v>
      </c>
      <c r="F94" s="4" t="str">
        <f ca="1">IF([1]!Table1[[#This Row],[output]]="","",[1]!Table1[[#This Row],[output]])</f>
        <v>- Laporan Evaluasi Penggunaan SP4N-Lapor!</v>
      </c>
      <c r="G94" s="3">
        <f>[1]!Table1[[#This Row],[tahun]]</f>
        <v>2025</v>
      </c>
    </row>
    <row r="95" spans="1:7" ht="120" x14ac:dyDescent="0.25">
      <c r="A95" s="3">
        <f>[1]!Table1[[#This Row],[id desk]]</f>
        <v>94</v>
      </c>
      <c r="B95" s="3" t="str">
        <f ca="1">[1]!Table1[[#This Row],[id_deskripsi]]</f>
        <v>A.1.VI.iii.</v>
      </c>
      <c r="C95" s="3" t="str">
        <f ca="1">[1]!Table1[[#This Row],[sub_deskripsi]]</f>
        <v>b</v>
      </c>
      <c r="D95" s="4" t="str">
        <f ca="1">IF([1]!Table1[[#This Row],[rencana_kerja]]="","",[1]!Table1[[#This Row],[rencana_kerja]])</f>
        <v>Terdapat unit yang mengelola pengaduan dan konsultasi pelayanan</v>
      </c>
      <c r="E95" s="4" t="str">
        <f ca="1">IF([1]!Table1[[#This Row],[rencana_aksi]]="","",[1]!Table1[[#This Row],[rencana_aksi]])</f>
        <v>- Menyediakan kanal pengaduan (online &amp; offline): email, hotline, kotak saran, aplikasi.
- Memasang banner, media sosial, brosur, dan informasi di tempat pelayanan
- Menerima, mencatat, dan merespons pengaduan secara tepat waktu.</v>
      </c>
      <c r="F95" s="4" t="str">
        <f ca="1">IF([1]!Table1[[#This Row],[output]]="","",[1]!Table1[[#This Row],[output]])</f>
        <v>- Tersedianya kanal-kanal pengaduan yang aktif.
- Laporan kegiatan sosialisasi dan bukti dokumentasi.
- Laporan harian/mingguan pengaduan masuk dan statusnya.</v>
      </c>
      <c r="G95" s="3">
        <f>[1]!Table1[[#This Row],[tahun]]</f>
        <v>2025</v>
      </c>
    </row>
    <row r="96" spans="1:7" ht="105" x14ac:dyDescent="0.25">
      <c r="A96" s="3">
        <f>[1]!Table1[[#This Row],[id desk]]</f>
        <v>95</v>
      </c>
      <c r="B96" s="3" t="str">
        <f ca="1">[1]!Table1[[#This Row],[id_deskripsi]]</f>
        <v>A.1.VI.iii.</v>
      </c>
      <c r="C96" s="3" t="str">
        <f ca="1">[1]!Table1[[#This Row],[sub_deskripsi]]</f>
        <v>c</v>
      </c>
      <c r="D96" s="4" t="str">
        <f ca="1">IF([1]!Table1[[#This Row],[rencana_kerja]]="","",[1]!Table1[[#This Row],[rencana_kerja]])</f>
        <v>Telah dilakukan evaluasi atas penanganan keluhan/masukan dan konsultasi</v>
      </c>
      <c r="E96" s="4" t="str">
        <f ca="1">IF([1]!Table1[[#This Row],[rencana_aksi]]="","",[1]!Table1[[#This Row],[rencana_aksi]])</f>
        <v xml:space="preserve">- Mengumpulkan data pengaduan/masukan/konsultasi dari berbagai kanal (online dan offline)
- Mengevaluasi kinerja penanganan pengaduan: waktu respon, tindak lanjut, dan penyelesaian.
</v>
      </c>
      <c r="F96" s="4" t="str">
        <f ca="1">IF([1]!Table1[[#This Row],[output]]="","",[1]!Table1[[#This Row],[output]])</f>
        <v>- Laporan data pengaduan dan konsultasi, Hasil survei kepuasan dan persepsi pengguna 
- Dokumen analisis evaluasi</v>
      </c>
      <c r="G96" s="3">
        <f>[1]!Table1[[#This Row],[tahun]]</f>
        <v>2025</v>
      </c>
    </row>
    <row r="97" spans="1:7" ht="45" x14ac:dyDescent="0.25">
      <c r="A97" s="3">
        <f>[1]!Table1[[#This Row],[id desk]]</f>
        <v>96</v>
      </c>
      <c r="B97" s="3" t="str">
        <f ca="1">[1]!Table1[[#This Row],[id_deskripsi]]</f>
        <v>A.1.VI.iv.</v>
      </c>
      <c r="C97" s="3" t="str">
        <f ca="1">[1]!Table1[[#This Row],[sub_deskripsi]]</f>
        <v>a</v>
      </c>
      <c r="D97" s="4" t="str">
        <f ca="1">IF([1]!Table1[[#This Row],[rencana_kerja]]="","",[1]!Table1[[#This Row],[rencana_kerja]])</f>
        <v>Telah dilakukan survei kepuasan masyarakat terhadap pelayanan</v>
      </c>
      <c r="E97" s="4" t="str">
        <f ca="1">IF([1]!Table1[[#This Row],[rencana_aksi]]="","",[1]!Table1[[#This Row],[rencana_aksi]])</f>
        <v>- Menyusun laporan resmi hasil SKM
- Menyusun rekomendasi perbaikan berdasarkan hasil survei</v>
      </c>
      <c r="F97" s="4" t="str">
        <f ca="1">IF([1]!Table1[[#This Row],[output]]="","",[1]!Table1[[#This Row],[output]])</f>
        <v>- Dokumen laporan SKM 
- Dokumen rekomendasi dan rencana perbaikan</v>
      </c>
      <c r="G97" s="3">
        <f>[1]!Table1[[#This Row],[tahun]]</f>
        <v>2025</v>
      </c>
    </row>
    <row r="98" spans="1:7" ht="45" x14ac:dyDescent="0.25">
      <c r="A98" s="3">
        <f>[1]!Table1[[#This Row],[id desk]]</f>
        <v>97</v>
      </c>
      <c r="B98" s="3" t="str">
        <f ca="1">[1]!Table1[[#This Row],[id_deskripsi]]</f>
        <v>A.1.VI.iv.</v>
      </c>
      <c r="C98" s="3" t="str">
        <f ca="1">[1]!Table1[[#This Row],[sub_deskripsi]]</f>
        <v>b</v>
      </c>
      <c r="D98" s="4" t="str">
        <f ca="1">IF([1]!Table1[[#This Row],[rencana_kerja]]="","",[1]!Table1[[#This Row],[rencana_kerja]])</f>
        <v>Hasil survei kepuasan masyarakat dapat diakses secara terbuka</v>
      </c>
      <c r="E98" s="4" t="str">
        <f ca="1">IF([1]!Table1[[#This Row],[rencana_aksi]]="","",[1]!Table1[[#This Row],[rencana_aksi]])</f>
        <v>- Mengunggah hasil survei di website instansi.</v>
      </c>
      <c r="F98" s="4" t="str">
        <f ca="1">IF([1]!Table1[[#This Row],[output]]="","",[1]!Table1[[#This Row],[output]])</f>
        <v>- Bukti unggahan (tautan URL, dokumentasi foto papan pengumuman)</v>
      </c>
      <c r="G98" s="3">
        <f>[1]!Table1[[#This Row],[tahun]]</f>
        <v>2025</v>
      </c>
    </row>
    <row r="99" spans="1:7" ht="60" x14ac:dyDescent="0.25">
      <c r="A99" s="3">
        <f>[1]!Table1[[#This Row],[id desk]]</f>
        <v>98</v>
      </c>
      <c r="B99" s="3" t="str">
        <f ca="1">[1]!Table1[[#This Row],[id_deskripsi]]</f>
        <v>A.1.VI.iv.</v>
      </c>
      <c r="C99" s="3" t="str">
        <f ca="1">[1]!Table1[[#This Row],[sub_deskripsi]]</f>
        <v>c</v>
      </c>
      <c r="D99" s="4" t="str">
        <f ca="1">IF([1]!Table1[[#This Row],[rencana_kerja]]="","",[1]!Table1[[#This Row],[rencana_kerja]])</f>
        <v>Dilakukan tindak lanjut atas hasil survei kepuasan masyarakat</v>
      </c>
      <c r="E99" s="4" t="str">
        <f ca="1">IF([1]!Table1[[#This Row],[rencana_aksi]]="","",[1]!Table1[[#This Row],[rencana_aksi]])</f>
        <v>- Mengkaji aspek pelayanan dengan nilai terendah dalam hasil survei
- Merumuskan rekomendasi perbaikan yang spesifik, terukur, dan realistis</v>
      </c>
      <c r="F99" s="4" t="str">
        <f ca="1">IF([1]!Table1[[#This Row],[output]]="","",[1]!Table1[[#This Row],[output]])</f>
        <v>- Dokumen analisis mendalam per indikator SKM
- Dokumen rekomendasi dan rencana aksi tindak lanjut hasil SKM</v>
      </c>
      <c r="G99" s="3">
        <f>[1]!Table1[[#This Row],[tahun]]</f>
        <v>2025</v>
      </c>
    </row>
    <row r="100" spans="1:7" ht="30" x14ac:dyDescent="0.25">
      <c r="A100" s="3">
        <f>[1]!Table1[[#This Row],[id desk]]</f>
        <v>99</v>
      </c>
      <c r="B100" s="3" t="str">
        <f ca="1">[1]!Table1[[#This Row],[id_deskripsi]]</f>
        <v>A.1.VI.v.</v>
      </c>
      <c r="C100" s="3" t="str">
        <f ca="1">[1]!Table1[[#This Row],[sub_deskripsi]]</f>
        <v>a</v>
      </c>
      <c r="D100" s="4" t="str">
        <f ca="1">IF([1]!Table1[[#This Row],[rencana_kerja]]="","",[1]!Table1[[#This Row],[rencana_kerja]])</f>
        <v>Telah menerapkan teknologi informasi dalam memberikan pelayanan</v>
      </c>
      <c r="E100" s="4" t="str">
        <f>IF([1]!Table1[[#This Row],[rencana_aksi]]="","",[1]!Table1[[#This Row],[rencana_aksi]])</f>
        <v/>
      </c>
      <c r="F100" s="4" t="str">
        <f>IF([1]!Table1[[#This Row],[output]]="","",[1]!Table1[[#This Row],[output]])</f>
        <v/>
      </c>
      <c r="G100" s="3">
        <f>[1]!Table1[[#This Row],[tahun]]</f>
        <v>2025</v>
      </c>
    </row>
    <row r="101" spans="1:7" ht="60" x14ac:dyDescent="0.25">
      <c r="A101" s="3">
        <f>[1]!Table1[[#This Row],[id desk]]</f>
        <v>100</v>
      </c>
      <c r="B101" s="3" t="str">
        <f ca="1">[1]!Table1[[#This Row],[id_deskripsi]]</f>
        <v>A.1.VI.v.</v>
      </c>
      <c r="C101" s="3" t="str">
        <f ca="1">[1]!Table1[[#This Row],[sub_deskripsi]]</f>
        <v>b</v>
      </c>
      <c r="D101" s="4" t="str">
        <f ca="1">IF([1]!Table1[[#This Row],[rencana_kerja]]="","",[1]!Table1[[#This Row],[rencana_kerja]])</f>
        <v>Telah membangun database pelayanan yang terintegrasi</v>
      </c>
      <c r="E101" s="4" t="str">
        <f ca="1">IF([1]!Table1[[#This Row],[rencana_aksi]]="","",[1]!Table1[[#This Row],[rencana_aksi]])</f>
        <v>Menyediakan dashboard, portal, sistem internal yang memungkinkan akses data secara real-time antar-unit pelayanan.</v>
      </c>
      <c r="F101" s="4" t="str">
        <f ca="1">IF([1]!Table1[[#This Row],[output]]="","",[1]!Table1[[#This Row],[output]])</f>
        <v>Portal atau dashboard pelayanan berbasis database terintegrasi</v>
      </c>
      <c r="G101" s="3">
        <f>[1]!Table1[[#This Row],[tahun]]</f>
        <v>2025</v>
      </c>
    </row>
    <row r="102" spans="1:7" ht="90" x14ac:dyDescent="0.25">
      <c r="A102" s="3">
        <f>[1]!Table1[[#This Row],[id desk]]</f>
        <v>101</v>
      </c>
      <c r="B102" s="3" t="str">
        <f ca="1">[1]!Table1[[#This Row],[id_deskripsi]]</f>
        <v>A.1.VI.v.</v>
      </c>
      <c r="C102" s="3" t="str">
        <f ca="1">[1]!Table1[[#This Row],[sub_deskripsi]]</f>
        <v>c</v>
      </c>
      <c r="D102" s="4" t="str">
        <f ca="1">IF([1]!Table1[[#This Row],[rencana_kerja]]="","",[1]!Table1[[#This Row],[rencana_kerja]])</f>
        <v>Telah dilakukan perbaikan secara terus-menerus</v>
      </c>
      <c r="E102" s="4" t="str">
        <f ca="1">IF([1]!Table1[[#This Row],[rencana_aksi]]="","",[1]!Table1[[#This Row],[rencana_aksi]])</f>
        <v>- Mengevaluasi efektivitas setiap perbaikan yang telah dilakukan (before-after
- Mendokumentasikan proses dan hasil setiap perbaikan sebagai pembelajaran.</v>
      </c>
      <c r="F102" s="4" t="str">
        <f ca="1">IF([1]!Table1[[#This Row],[output]]="","",[1]!Table1[[#This Row],[output]])</f>
        <v>- Laporan evaluasi perbaikan
- Dokumen hasil dan dampak perubahan.</v>
      </c>
      <c r="G102" s="3">
        <f>[1]!Table1[[#This Row],[tahun]]</f>
        <v>2025</v>
      </c>
    </row>
    <row r="103" spans="1:7" ht="45" x14ac:dyDescent="0.25">
      <c r="A103" s="3">
        <f>[1]!Table1[[#This Row],[id desk]]</f>
        <v>102</v>
      </c>
      <c r="B103" s="3" t="str">
        <f ca="1">[1]!Table1[[#This Row],[id_deskripsi]]</f>
        <v>A.2.I.i.</v>
      </c>
      <c r="C103" s="3" t="str">
        <f ca="1">[1]!Table1[[#This Row],[sub_deskripsi]]</f>
        <v>a</v>
      </c>
      <c r="D103" s="4" t="str">
        <f ca="1">IF([1]!Table1[[#This Row],[rencana_kerja]]="","",[1]!Table1[[#This Row],[rencana_kerja]])</f>
        <v>Agen perubahan telah membuat perubahan yang konkret di Instansi (dalam 1 tahun)</v>
      </c>
      <c r="E103" s="4" t="str">
        <f ca="1">IF([1]!Table1[[#This Row],[rencana_aksi]]="","",[1]!Table1[[#This Row],[rencana_aksi]])</f>
        <v xml:space="preserve">Rapat Pemilihan Agen Perubahan
Rapat Penyusunan Laporan Agen Perubahan </v>
      </c>
      <c r="F103" s="4" t="str">
        <f ca="1">IF([1]!Table1[[#This Row],[output]]="","",[1]!Table1[[#This Row],[output]])</f>
        <v>SK Agen Perubahan
Laporan Agen Perubahan</v>
      </c>
      <c r="G103" s="3">
        <f>[1]!Table1[[#This Row],[tahun]]</f>
        <v>2025</v>
      </c>
    </row>
    <row r="104" spans="1:7" x14ac:dyDescent="0.25">
      <c r="A104" s="3">
        <f>[1]!Table1[[#This Row],[id desk]]</f>
        <v>103</v>
      </c>
      <c r="B104" s="3" t="str">
        <f ca="1">[1]!Table1[[#This Row],[id_deskripsi]]</f>
        <v>A.2.I.i.</v>
      </c>
      <c r="C104" s="3" t="str">
        <f ca="1">[1]!Table1[[#This Row],[sub_deskripsi]]</f>
        <v>a</v>
      </c>
      <c r="D104" s="4" t="str">
        <f ca="1">IF([1]!Table1[[#This Row],[rencana_kerja]]="","",[1]!Table1[[#This Row],[rencana_kerja]])</f>
        <v>- Jumlah Agen Perubahan</v>
      </c>
      <c r="E104" s="4" t="str">
        <f>IF([1]!Table1[[#This Row],[rencana_aksi]]="","",[1]!Table1[[#This Row],[rencana_aksi]])</f>
        <v/>
      </c>
      <c r="F104" s="4" t="str">
        <f>IF([1]!Table1[[#This Row],[output]]="","",[1]!Table1[[#This Row],[output]])</f>
        <v/>
      </c>
      <c r="G104" s="3">
        <f>[1]!Table1[[#This Row],[tahun]]</f>
        <v>2025</v>
      </c>
    </row>
    <row r="105" spans="1:7" x14ac:dyDescent="0.25">
      <c r="A105" s="3">
        <f>[1]!Table1[[#This Row],[id desk]]</f>
        <v>104</v>
      </c>
      <c r="B105" s="3" t="str">
        <f ca="1">[1]!Table1[[#This Row],[id_deskripsi]]</f>
        <v>A.2.I.i.</v>
      </c>
      <c r="C105" s="3" t="str">
        <f ca="1">[1]!Table1[[#This Row],[sub_deskripsi]]</f>
        <v>a</v>
      </c>
      <c r="D105" s="4" t="str">
        <f ca="1">IF([1]!Table1[[#This Row],[rencana_kerja]]="","",[1]!Table1[[#This Row],[rencana_kerja]])</f>
        <v>- Jumlah Perubahan yang dibuat</v>
      </c>
      <c r="E105" s="4" t="str">
        <f>IF([1]!Table1[[#This Row],[rencana_aksi]]="","",[1]!Table1[[#This Row],[rencana_aksi]])</f>
        <v/>
      </c>
      <c r="F105" s="4" t="str">
        <f>IF([1]!Table1[[#This Row],[output]]="","",[1]!Table1[[#This Row],[output]])</f>
        <v/>
      </c>
      <c r="G105" s="3">
        <f>[1]!Table1[[#This Row],[tahun]]</f>
        <v>2025</v>
      </c>
    </row>
    <row r="106" spans="1:7" ht="45" x14ac:dyDescent="0.25">
      <c r="A106" s="3">
        <f>[1]!Table1[[#This Row],[id desk]]</f>
        <v>105</v>
      </c>
      <c r="B106" s="3" t="str">
        <f ca="1">[1]!Table1[[#This Row],[id_deskripsi]]</f>
        <v>A.2.I.i.</v>
      </c>
      <c r="C106" s="3" t="str">
        <f ca="1">[1]!Table1[[#This Row],[sub_deskripsi]]</f>
        <v>b</v>
      </c>
      <c r="D106" s="4" t="str">
        <f ca="1">IF([1]!Table1[[#This Row],[rencana_kerja]]="","",[1]!Table1[[#This Row],[rencana_kerja]])</f>
        <v>Perubahan yang dibuat Agen Perubahan telah terintegrasi dalam sistem manajemen</v>
      </c>
      <c r="E106" s="4" t="str">
        <f>IF([1]!Table1[[#This Row],[rencana_aksi]]="","",[1]!Table1[[#This Row],[rencana_aksi]])</f>
        <v/>
      </c>
      <c r="F106" s="4" t="str">
        <f>IF([1]!Table1[[#This Row],[output]]="","",[1]!Table1[[#This Row],[output]])</f>
        <v/>
      </c>
      <c r="G106" s="3">
        <f>[1]!Table1[[#This Row],[tahun]]</f>
        <v>2025</v>
      </c>
    </row>
    <row r="107" spans="1:7" x14ac:dyDescent="0.25">
      <c r="A107" s="3">
        <f>[1]!Table1[[#This Row],[id desk]]</f>
        <v>106</v>
      </c>
      <c r="B107" s="3" t="str">
        <f ca="1">[1]!Table1[[#This Row],[id_deskripsi]]</f>
        <v>A.2.I.i.</v>
      </c>
      <c r="C107" s="3" t="str">
        <f ca="1">[1]!Table1[[#This Row],[sub_deskripsi]]</f>
        <v>b</v>
      </c>
      <c r="D107" s="4" t="str">
        <f ca="1">IF([1]!Table1[[#This Row],[rencana_kerja]]="","",[1]!Table1[[#This Row],[rencana_kerja]])</f>
        <v>- Jumlah Perubahan yang dibuat</v>
      </c>
      <c r="E107" s="4" t="str">
        <f>IF([1]!Table1[[#This Row],[rencana_aksi]]="","",[1]!Table1[[#This Row],[rencana_aksi]])</f>
        <v/>
      </c>
      <c r="F107" s="4" t="str">
        <f>IF([1]!Table1[[#This Row],[output]]="","",[1]!Table1[[#This Row],[output]])</f>
        <v/>
      </c>
      <c r="G107" s="3">
        <f>[1]!Table1[[#This Row],[tahun]]</f>
        <v>2025</v>
      </c>
    </row>
    <row r="108" spans="1:7" ht="45" x14ac:dyDescent="0.25">
      <c r="A108" s="3">
        <f>[1]!Table1[[#This Row],[id desk]]</f>
        <v>107</v>
      </c>
      <c r="B108" s="3" t="str">
        <f ca="1">[1]!Table1[[#This Row],[id_deskripsi]]</f>
        <v>A.2.I.i.</v>
      </c>
      <c r="C108" s="3" t="str">
        <f ca="1">[1]!Table1[[#This Row],[sub_deskripsi]]</f>
        <v>b</v>
      </c>
      <c r="D108" s="4" t="str">
        <f ca="1">IF([1]!Table1[[#This Row],[rencana_kerja]]="","",[1]!Table1[[#This Row],[rencana_kerja]])</f>
        <v>- Jumlah Perubahan yang telah diintegrasikan dalam sistem manajemen</v>
      </c>
      <c r="E108" s="4" t="str">
        <f>IF([1]!Table1[[#This Row],[rencana_aksi]]="","",[1]!Table1[[#This Row],[rencana_aksi]])</f>
        <v/>
      </c>
      <c r="F108" s="4" t="str">
        <f>IF([1]!Table1[[#This Row],[output]]="","",[1]!Table1[[#This Row],[output]])</f>
        <v/>
      </c>
      <c r="G108" s="3">
        <f>[1]!Table1[[#This Row],[tahun]]</f>
        <v>2025</v>
      </c>
    </row>
    <row r="109" spans="1:7" ht="75" x14ac:dyDescent="0.25">
      <c r="A109" s="3">
        <f>[1]!Table1[[#This Row],[id desk]]</f>
        <v>108</v>
      </c>
      <c r="B109" s="3" t="str">
        <f ca="1">[1]!Table1[[#This Row],[id_deskripsi]]</f>
        <v>A.2.I.ii.</v>
      </c>
      <c r="C109" s="3" t="str">
        <f>[1]!Table1[[#This Row],[sub_deskripsi]]</f>
        <v>a</v>
      </c>
      <c r="D109" s="4" t="str">
        <f ca="1">IF([1]!Table1[[#This Row],[rencana_kerja]]="","",[1]!Table1[[#This Row],[rencana_kerja]])</f>
        <v>Pimpinan memiliki komitmen terhadap pelaksanaan reformasi birokrasi, dengan adanya target capaian reformasi yang jelas di dokumen perencanaan</v>
      </c>
      <c r="E109" s="4" t="str">
        <f>IF([1]!Table1[[#This Row],[rencana_aksi]]="","",[1]!Table1[[#This Row],[rencana_aksi]])</f>
        <v/>
      </c>
      <c r="F109" s="4" t="str">
        <f>IF([1]!Table1[[#This Row],[output]]="","",[1]!Table1[[#This Row],[output]])</f>
        <v/>
      </c>
      <c r="G109" s="3">
        <f>[1]!Table1[[#This Row],[tahun]]</f>
        <v>2025</v>
      </c>
    </row>
    <row r="110" spans="1:7" ht="60" x14ac:dyDescent="0.25">
      <c r="A110" s="3">
        <f>[1]!Table1[[#This Row],[id desk]]</f>
        <v>109</v>
      </c>
      <c r="B110" s="3" t="str">
        <f ca="1">[1]!Table1[[#This Row],[id_deskripsi]]</f>
        <v>A.2.I.iii.</v>
      </c>
      <c r="C110" s="3" t="str">
        <f>[1]!Table1[[#This Row],[sub_deskripsi]]</f>
        <v>a</v>
      </c>
      <c r="D110" s="4" t="str">
        <f ca="1">IF([1]!Table1[[#This Row],[rencana_kerja]]="","",[1]!Table1[[#This Row],[rencana_kerja]])</f>
        <v>Instansi membangun budaya kerja positif dan menerapkan nilai-nilai organisasi dalam pelaksanaan tugas sehari-hari</v>
      </c>
      <c r="E110" s="4" t="str">
        <f ca="1">IF([1]!Table1[[#This Row],[rencana_aksi]]="","",[1]!Table1[[#This Row],[rencana_aksi]])</f>
        <v>Internalisasi Budaya Kerja</v>
      </c>
      <c r="F110" s="4" t="str">
        <f ca="1">IF([1]!Table1[[#This Row],[output]]="","",[1]!Table1[[#This Row],[output]])</f>
        <v>Undangan, daftar hadir, notula dan dokumentasi internalisasi
SOP kegiatan yang menghasilkan budaya kerja</v>
      </c>
      <c r="G110" s="3">
        <f>[1]!Table1[[#This Row],[tahun]]</f>
        <v>2025</v>
      </c>
    </row>
    <row r="111" spans="1:7" ht="225" x14ac:dyDescent="0.25">
      <c r="A111" s="3">
        <f>[1]!Table1[[#This Row],[id desk]]</f>
        <v>110</v>
      </c>
      <c r="B111" s="3" t="str">
        <f ca="1">[1]!Table1[[#This Row],[id_deskripsi]]</f>
        <v>A.2.II.i.</v>
      </c>
      <c r="C111" s="3" t="str">
        <f>[1]!Table1[[#This Row],[sub_deskripsi]]</f>
        <v>a</v>
      </c>
      <c r="D111" s="4" t="str">
        <f ca="1">IF([1]!Table1[[#This Row],[rencana_kerja]]="","",[1]!Table1[[#This Row],[rencana_kerja]])</f>
        <v xml:space="preserve">Telah disusun peta proses bisnis dengan adanya penyederhanaan jabatan 
</v>
      </c>
      <c r="E111" s="4" t="str">
        <f ca="1">IF([1]!Table1[[#This Row],[rencana_aksi]]="","",[1]!Table1[[#This Row],[rencana_aksi]])</f>
        <v>Pemahaman :
1. Peraturan BPS Nomor 7 Tahun 2020  
2. Peraturan BPS nomor 5 tahun 2023
3. SE Menpanrb nomor 393 tahun 2019
4. SE Menpanrb no 15 tahun 2023</v>
      </c>
      <c r="F111" s="4" t="str">
        <f ca="1">IF([1]!Table1[[#This Row],[output]]="","",[1]!Table1[[#This Row],[output]])</f>
        <v>Peraturan BPS Nomor 7 Tahun 2020 Tentang Organisasi dan Tata Kerja BPS (BPS Pusat) serta Peraturan BPS Nomor 5 Tahun 2023 Tentang Organisasi dan Tata Kerja BPS Provinsi dan BPS Kabupaten/Kota (BPS Daerah);
Surat perintah penyederhanaan organisasi di Surat Edaran (SE) Menteri PANRB Nomor 393 Tahun 2019 tentang langkah Strategis dan Konkret Penyederhanaan Birokrasi dan diperkuat oleh SE Menteri PANRB Nomor 15 tahun 2023 tentang Tata Cara Penilaian Penyederhanaan Birokrasi.</v>
      </c>
      <c r="G111" s="3">
        <f>[1]!Table1[[#This Row],[tahun]]</f>
        <v>2025</v>
      </c>
    </row>
    <row r="112" spans="1:7" ht="105" x14ac:dyDescent="0.25">
      <c r="A112" s="3">
        <f>[1]!Table1[[#This Row],[id desk]]</f>
        <v>111</v>
      </c>
      <c r="B112" s="3" t="str">
        <f ca="1">[1]!Table1[[#This Row],[id_deskripsi]]</f>
        <v>A.2.II.ii.</v>
      </c>
      <c r="C112" s="3" t="str">
        <f ca="1">[1]!Table1[[#This Row],[sub_deskripsi]]</f>
        <v>a</v>
      </c>
      <c r="D112" s="4" t="str">
        <f ca="1">IF([1]!Table1[[#This Row],[rencana_kerja]]="","",[1]!Table1[[#This Row],[rencana_kerja]])</f>
        <v>Implementasi SPBE telah terintegrasi dan mampu mendorong pelaksanaan pelayanan publik yang lebih cepat dan efisien</v>
      </c>
      <c r="E112" s="4" t="str">
        <f ca="1">IF([1]!Table1[[#This Row],[rencana_aksi]]="","",[1]!Table1[[#This Row],[rencana_aksi]])</f>
        <v>Menyusun laporan layanan pada pelayanan publik</v>
      </c>
      <c r="F112" s="4" t="str">
        <f ca="1">IF([1]!Table1[[#This Row],[output]]="","",[1]!Table1[[#This Row],[output]])</f>
        <v>Daftar Layanan pada pelayanan publik yang mengimplementasikan SPBE 
Dokumen narasi penjelasan SPBE;
Dokumen yang menyatakan bahwa SPBE telah terintegrasi.</v>
      </c>
      <c r="G112" s="3">
        <f>[1]!Table1[[#This Row],[tahun]]</f>
        <v>2025</v>
      </c>
    </row>
    <row r="113" spans="1:7" ht="180" x14ac:dyDescent="0.25">
      <c r="A113" s="3">
        <f>[1]!Table1[[#This Row],[id desk]]</f>
        <v>112</v>
      </c>
      <c r="B113" s="3" t="str">
        <f ca="1">[1]!Table1[[#This Row],[id_deskripsi]]</f>
        <v>A.2.II.ii.</v>
      </c>
      <c r="C113" s="3" t="str">
        <f ca="1">[1]!Table1[[#This Row],[sub_deskripsi]]</f>
        <v>b</v>
      </c>
      <c r="D113" s="4" t="str">
        <f ca="1">IF([1]!Table1[[#This Row],[rencana_kerja]]="","",[1]!Table1[[#This Row],[rencana_kerja]])</f>
        <v>Implementasi SPBE telah terintegrasi dan mampu mendorong pelaksanaan pelayanan internal organisasi yang lebih cepat dan efisien</v>
      </c>
      <c r="E113" s="4" t="str">
        <f ca="1">IF([1]!Table1[[#This Row],[rencana_aksi]]="","",[1]!Table1[[#This Row],[rencana_aksi]])</f>
        <v>Menyusun laporan layanan pada pelayanan internal organisasi</v>
      </c>
      <c r="F113" s="4" t="str">
        <f ca="1">IF([1]!Table1[[#This Row],[output]]="","",[1]!Table1[[#This Row],[output]])</f>
        <v>Daftar Layanan pada pelayanan internal organisasi yang mengimplementasikan SPBE dan disertai narasi dampak implementasi SPBE (hanya yang bersifat internal), seperti Back Office Selindo/BOS, Kipapp, Sipecut, dan lain-lain;
Dokumen narasi penjelasan SPBE;
Dokumen yang menyatakan bahwa SPBE telah terintegrasi.</v>
      </c>
      <c r="G113" s="3">
        <f>[1]!Table1[[#This Row],[tahun]]</f>
        <v>2025</v>
      </c>
    </row>
    <row r="114" spans="1:7" ht="240" x14ac:dyDescent="0.25">
      <c r="A114" s="3">
        <f>[1]!Table1[[#This Row],[id desk]]</f>
        <v>113</v>
      </c>
      <c r="B114" s="3" t="str">
        <f ca="1">[1]!Table1[[#This Row],[id_deskripsi]]</f>
        <v>A.2.II.iii.</v>
      </c>
      <c r="C114" s="3" t="str">
        <f ca="1">[1]!Table1[[#This Row],[sub_deskripsi]]</f>
        <v>a</v>
      </c>
      <c r="D114" s="4" t="str">
        <f ca="1">IF([1]!Table1[[#This Row],[rencana_kerja]]="","",[1]!Table1[[#This Row],[rencana_kerja]])</f>
        <v>Transformasi digital pada bidang proses bisnis utama telah mampu memberikan nilai manfaat bagi unit kerja secara optimal</v>
      </c>
      <c r="E114" s="4" t="str">
        <f ca="1">IF([1]!Table1[[#This Row],[rencana_aksi]]="","",[1]!Table1[[#This Row],[rencana_aksi]])</f>
        <v>Menyusun laporan transformasi digital pada bidang proses bisnis utama</v>
      </c>
      <c r="F114" s="4" t="str">
        <f ca="1">IF([1]!Table1[[#This Row],[output]]="","",[1]!Table1[[#This Row],[output]])</f>
        <v>Narasi alasan perubahan metode pencacahan dari PAPI menjadi CAPI;
Buku Pedoman penggunaan PAPI dan CAPI pada kegiatan Survei Angkatan Kerja Nasional Sakernas);
Surat edaran BPS Pusat terkait pencacahan menggunakan CAPI;
Screen shot pemanfaatan CAPI pada berbagai survei di masing-masing satker;
Dokumen evaluasi atas transformasi digital PAPI ke CAPI.</v>
      </c>
      <c r="G114" s="3">
        <f>[1]!Table1[[#This Row],[tahun]]</f>
        <v>2025</v>
      </c>
    </row>
    <row r="115" spans="1:7" ht="210" x14ac:dyDescent="0.25">
      <c r="A115" s="3">
        <f>[1]!Table1[[#This Row],[id desk]]</f>
        <v>114</v>
      </c>
      <c r="B115" s="3" t="str">
        <f ca="1">[1]!Table1[[#This Row],[id_deskripsi]]</f>
        <v>A.2.II.iii.</v>
      </c>
      <c r="C115" s="3" t="str">
        <f ca="1">[1]!Table1[[#This Row],[sub_deskripsi]]</f>
        <v>b</v>
      </c>
      <c r="D115" s="4" t="str">
        <f ca="1">IF([1]!Table1[[#This Row],[rencana_kerja]]="","",[1]!Table1[[#This Row],[rencana_kerja]])</f>
        <v>Transformasi digital pada bidang administrasi pemerintahan telah mampu memberikan nilai manfaat bagi unit kerja secara optimal</v>
      </c>
      <c r="E115" s="4" t="str">
        <f ca="1">IF([1]!Table1[[#This Row],[rencana_aksi]]="","",[1]!Table1[[#This Row],[rencana_aksi]])</f>
        <v>Menyusun laporan transformasi digital pada bidang administrasi</v>
      </c>
      <c r="F115" s="4" t="str">
        <f ca="1">IF([1]!Table1[[#This Row],[output]]="","",[1]!Table1[[#This Row],[output]])</f>
        <v>Narasi pemanfaatan BOS dan Kipapp dari buku pedoman BOS dan Kipapp;
Buku pedoman penggunaan BOS dan Kipapp;
Surat edaran BPS Pusat terkait pemanfaatan BOS dan Kipapp;
Screenshot pemanfaatan BOS dan Kipapp;
Dokumen evaluasi atas pemanfaatan BOS, dan Kipapp.</v>
      </c>
      <c r="G115" s="3">
        <f>[1]!Table1[[#This Row],[tahun]]</f>
        <v>2025</v>
      </c>
    </row>
    <row r="116" spans="1:7" ht="150" x14ac:dyDescent="0.25">
      <c r="A116" s="3">
        <f>[1]!Table1[[#This Row],[id desk]]</f>
        <v>115</v>
      </c>
      <c r="B116" s="3" t="str">
        <f ca="1">[1]!Table1[[#This Row],[id_deskripsi]]</f>
        <v>A.2.II.iii.</v>
      </c>
      <c r="C116" s="3" t="str">
        <f ca="1">[1]!Table1[[#This Row],[sub_deskripsi]]</f>
        <v>c</v>
      </c>
      <c r="D116" s="4" t="str">
        <f ca="1">IF([1]!Table1[[#This Row],[rencana_kerja]]="","",[1]!Table1[[#This Row],[rencana_kerja]])</f>
        <v>Transformasi digital pada bidang pelayanan publik telah mampu memberikan nilai manfaat bagi unit kerja secara optimal</v>
      </c>
      <c r="E116" s="4" t="str">
        <f ca="1">IF([1]!Table1[[#This Row],[rencana_aksi]]="","",[1]!Table1[[#This Row],[rencana_aksi]])</f>
        <v>Menyusun laporan transformasi digital pada bidang pelayanan publik</v>
      </c>
      <c r="F116" s="4" t="str">
        <f ca="1">IF([1]!Table1[[#This Row],[output]]="","",[1]!Table1[[#This Row],[output]])</f>
        <v>Narasi/buku pedoman pemanfaatan website, Silastik, Romantik, PPID, SIRUP, dll;
Screen shot pemanfaatan website, Silastik, Romantik, PPID, SIRUP, dll;
Dokumen evaluasi atas pemanfaatan website, Silastik, Romantik, PPID, SIRUP, dll</v>
      </c>
      <c r="G116" s="3">
        <f>[1]!Table1[[#This Row],[tahun]]</f>
        <v>2025</v>
      </c>
    </row>
    <row r="117" spans="1:7" ht="45" x14ac:dyDescent="0.25">
      <c r="A117" s="3">
        <f>[1]!Table1[[#This Row],[id desk]]</f>
        <v>116</v>
      </c>
      <c r="B117" s="3" t="str">
        <f ca="1">[1]!Table1[[#This Row],[id_deskripsi]]</f>
        <v>A.2.III.i.</v>
      </c>
      <c r="C117" s="3" t="str">
        <f ca="1">[1]!Table1[[#This Row],[sub_deskripsi]]</f>
        <v>a</v>
      </c>
      <c r="D117" s="4" t="str">
        <f ca="1">IF([1]!Table1[[#This Row],[rencana_kerja]]="","",[1]!Table1[[#This Row],[rencana_kerja]])</f>
        <v>Ukuran kinerja individu telah berorientasi hasil (outcome) sesuai pada levelnya</v>
      </c>
      <c r="E117" s="4" t="str">
        <f>IF([1]!Table1[[#This Row],[rencana_aksi]]="","",[1]!Table1[[#This Row],[rencana_aksi]])</f>
        <v/>
      </c>
      <c r="F117" s="4" t="str">
        <f ca="1">IF([1]!Table1[[#This Row],[output]]="","",[1]!Table1[[#This Row],[output]])</f>
        <v>SKP Bulanan Pegawai</v>
      </c>
      <c r="G117" s="3">
        <f>[1]!Table1[[#This Row],[tahun]]</f>
        <v>2025</v>
      </c>
    </row>
    <row r="118" spans="1:7" ht="45" x14ac:dyDescent="0.25">
      <c r="A118" s="3">
        <f>[1]!Table1[[#This Row],[id desk]]</f>
        <v>117</v>
      </c>
      <c r="B118" s="3" t="str">
        <f ca="1">[1]!Table1[[#This Row],[id_deskripsi]]</f>
        <v>A.2.III.ii.</v>
      </c>
      <c r="C118" s="3" t="str">
        <f ca="1">[1]!Table1[[#This Row],[sub_deskripsi]]</f>
        <v>a</v>
      </c>
      <c r="D118" s="4" t="str">
        <f ca="1">IF([1]!Table1[[#This Row],[rencana_kerja]]="","",[1]!Table1[[#This Row],[rencana_kerja]])</f>
        <v>Hasil assessment telah dijadikan pertimbangan untuk mutasi dan pengembangan karir pegawai</v>
      </c>
      <c r="E118" s="4" t="str">
        <f>IF([1]!Table1[[#This Row],[rencana_aksi]]="","",[1]!Table1[[#This Row],[rencana_aksi]])</f>
        <v/>
      </c>
      <c r="F118" s="4" t="str">
        <f>IF([1]!Table1[[#This Row],[output]]="","",[1]!Table1[[#This Row],[output]])</f>
        <v/>
      </c>
      <c r="G118" s="3">
        <f>[1]!Table1[[#This Row],[tahun]]</f>
        <v>2025</v>
      </c>
    </row>
    <row r="119" spans="1:7" ht="30" x14ac:dyDescent="0.25">
      <c r="A119" s="3">
        <f>[1]!Table1[[#This Row],[id desk]]</f>
        <v>118</v>
      </c>
      <c r="B119" s="3" t="str">
        <f ca="1">[1]!Table1[[#This Row],[id_deskripsi]]</f>
        <v>A.2.III.iii.</v>
      </c>
      <c r="C119" s="3" t="str">
        <f ca="1">[1]!Table1[[#This Row],[sub_deskripsi]]</f>
        <v>a</v>
      </c>
      <c r="D119" s="4" t="str">
        <f ca="1">IF([1]!Table1[[#This Row],[rencana_kerja]]="","",[1]!Table1[[#This Row],[rencana_kerja]])</f>
        <v>Penurunan pelanggaran disiplin pegawai</v>
      </c>
      <c r="E119" s="4" t="str">
        <f>IF([1]!Table1[[#This Row],[rencana_aksi]]="","",[1]!Table1[[#This Row],[rencana_aksi]])</f>
        <v/>
      </c>
      <c r="F119" s="4" t="str">
        <f>IF([1]!Table1[[#This Row],[output]]="","",[1]!Table1[[#This Row],[output]])</f>
        <v/>
      </c>
      <c r="G119" s="3">
        <f>[1]!Table1[[#This Row],[tahun]]</f>
        <v>2025</v>
      </c>
    </row>
    <row r="120" spans="1:7" ht="30" x14ac:dyDescent="0.25">
      <c r="A120" s="3">
        <f>[1]!Table1[[#This Row],[id desk]]</f>
        <v>119</v>
      </c>
      <c r="B120" s="3" t="str">
        <f ca="1">[1]!Table1[[#This Row],[id_deskripsi]]</f>
        <v>A.2.III.iii.</v>
      </c>
      <c r="C120" s="3" t="str">
        <f ca="1">[1]!Table1[[#This Row],[sub_deskripsi]]</f>
        <v>a</v>
      </c>
      <c r="D120" s="4" t="str">
        <f ca="1">IF([1]!Table1[[#This Row],[rencana_kerja]]="","",[1]!Table1[[#This Row],[rencana_kerja]])</f>
        <v>- Jumlah pelanggaran tahun sebelumnya</v>
      </c>
      <c r="E120" s="4" t="str">
        <f>IF([1]!Table1[[#This Row],[rencana_aksi]]="","",[1]!Table1[[#This Row],[rencana_aksi]])</f>
        <v/>
      </c>
      <c r="F120" s="4" t="str">
        <f>IF([1]!Table1[[#This Row],[output]]="","",[1]!Table1[[#This Row],[output]])</f>
        <v/>
      </c>
      <c r="G120" s="3">
        <f>[1]!Table1[[#This Row],[tahun]]</f>
        <v>2025</v>
      </c>
    </row>
    <row r="121" spans="1:7" x14ac:dyDescent="0.25">
      <c r="A121" s="3">
        <f>[1]!Table1[[#This Row],[id desk]]</f>
        <v>120</v>
      </c>
      <c r="B121" s="3" t="str">
        <f ca="1">[1]!Table1[[#This Row],[id_deskripsi]]</f>
        <v>A.2.III.iii.</v>
      </c>
      <c r="C121" s="3" t="str">
        <f ca="1">[1]!Table1[[#This Row],[sub_deskripsi]]</f>
        <v>a</v>
      </c>
      <c r="D121" s="4" t="str">
        <f ca="1">IF([1]!Table1[[#This Row],[rencana_kerja]]="","",[1]!Table1[[#This Row],[rencana_kerja]])</f>
        <v>- Jumlah pelanggaran tahun ini</v>
      </c>
      <c r="E121" s="4" t="str">
        <f>IF([1]!Table1[[#This Row],[rencana_aksi]]="","",[1]!Table1[[#This Row],[rencana_aksi]])</f>
        <v/>
      </c>
      <c r="F121" s="4" t="str">
        <f>IF([1]!Table1[[#This Row],[output]]="","",[1]!Table1[[#This Row],[output]])</f>
        <v/>
      </c>
      <c r="G121" s="3">
        <f>[1]!Table1[[#This Row],[tahun]]</f>
        <v>2025</v>
      </c>
    </row>
    <row r="122" spans="1:7" ht="30" x14ac:dyDescent="0.25">
      <c r="A122" s="3">
        <f>[1]!Table1[[#This Row],[id desk]]</f>
        <v>121</v>
      </c>
      <c r="B122" s="3" t="str">
        <f ca="1">[1]!Table1[[#This Row],[id_deskripsi]]</f>
        <v>A.2.III.iii.</v>
      </c>
      <c r="C122" s="3" t="str">
        <f ca="1">[1]!Table1[[#This Row],[sub_deskripsi]]</f>
        <v>a</v>
      </c>
      <c r="D122" s="4" t="str">
        <f ca="1">IF([1]!Table1[[#This Row],[rencana_kerja]]="","",[1]!Table1[[#This Row],[rencana_kerja]])</f>
        <v>- Jumlah pelanggaran yang telah diberikan sanksi/hukuman</v>
      </c>
      <c r="E122" s="4" t="str">
        <f>IF([1]!Table1[[#This Row],[rencana_aksi]]="","",[1]!Table1[[#This Row],[rencana_aksi]])</f>
        <v/>
      </c>
      <c r="F122" s="4" t="str">
        <f>IF([1]!Table1[[#This Row],[output]]="","",[1]!Table1[[#This Row],[output]])</f>
        <v/>
      </c>
      <c r="G122" s="3">
        <f>[1]!Table1[[#This Row],[tahun]]</f>
        <v>2025</v>
      </c>
    </row>
    <row r="123" spans="1:7" ht="45" x14ac:dyDescent="0.25">
      <c r="A123" s="3">
        <f>[1]!Table1[[#This Row],[id desk]]</f>
        <v>122</v>
      </c>
      <c r="B123" s="3" t="str">
        <f ca="1">[1]!Table1[[#This Row],[id_deskripsi]]</f>
        <v>A.2.IV.i.</v>
      </c>
      <c r="C123" s="3" t="str">
        <f ca="1">[1]!Table1[[#This Row],[sub_deskripsi]]</f>
        <v>a</v>
      </c>
      <c r="D123" s="4" t="str">
        <f ca="1">IF([1]!Table1[[#This Row],[rencana_kerja]]="","",[1]!Table1[[#This Row],[rencana_kerja]])</f>
        <v>Persentase Sasaran dengan capaian 100% atau lebih</v>
      </c>
      <c r="E123" s="4" t="str">
        <f>IF([1]!Table1[[#This Row],[rencana_aksi]]="","",[1]!Table1[[#This Row],[rencana_aksi]])</f>
        <v/>
      </c>
      <c r="F123" s="4" t="str">
        <f ca="1">IF([1]!Table1[[#This Row],[output]]="","",[1]!Table1[[#This Row],[output]])</f>
        <v>LAKIN 2025 (disusun 2026)
Link LAKIN 2025 pada PPID</v>
      </c>
      <c r="G123" s="3">
        <f>[1]!Table1[[#This Row],[tahun]]</f>
        <v>2025</v>
      </c>
    </row>
    <row r="124" spans="1:7" x14ac:dyDescent="0.25">
      <c r="A124" s="3">
        <f>[1]!Table1[[#This Row],[id desk]]</f>
        <v>123</v>
      </c>
      <c r="B124" s="3" t="str">
        <f ca="1">[1]!Table1[[#This Row],[id_deskripsi]]</f>
        <v>A.2.IV.i.</v>
      </c>
      <c r="C124" s="3" t="str">
        <f ca="1">[1]!Table1[[#This Row],[sub_deskripsi]]</f>
        <v>a</v>
      </c>
      <c r="D124" s="4" t="str">
        <f ca="1">IF([1]!Table1[[#This Row],[rencana_kerja]]="","",[1]!Table1[[#This Row],[rencana_kerja]])</f>
        <v>- Jumlah Sasaran Kinerja</v>
      </c>
      <c r="E124" s="4" t="str">
        <f>IF([1]!Table1[[#This Row],[rencana_aksi]]="","",[1]!Table1[[#This Row],[rencana_aksi]])</f>
        <v/>
      </c>
      <c r="F124" s="4" t="str">
        <f>IF([1]!Table1[[#This Row],[output]]="","",[1]!Table1[[#This Row],[output]])</f>
        <v/>
      </c>
      <c r="G124" s="3">
        <f>[1]!Table1[[#This Row],[tahun]]</f>
        <v>2025</v>
      </c>
    </row>
    <row r="125" spans="1:7" ht="30" x14ac:dyDescent="0.25">
      <c r="A125" s="3">
        <f>[1]!Table1[[#This Row],[id desk]]</f>
        <v>124</v>
      </c>
      <c r="B125" s="3" t="str">
        <f ca="1">[1]!Table1[[#This Row],[id_deskripsi]]</f>
        <v>A.2.IV.i.</v>
      </c>
      <c r="C125" s="3" t="str">
        <f ca="1">[1]!Table1[[#This Row],[sub_deskripsi]]</f>
        <v>a</v>
      </c>
      <c r="D125" s="4" t="str">
        <f ca="1">IF([1]!Table1[[#This Row],[rencana_kerja]]="","",[1]!Table1[[#This Row],[rencana_kerja]])</f>
        <v>- Jumlah Sasaran Kinerja yang tercapai 100% atau lebih</v>
      </c>
      <c r="E125" s="4" t="str">
        <f>IF([1]!Table1[[#This Row],[rencana_aksi]]="","",[1]!Table1[[#This Row],[rencana_aksi]])</f>
        <v/>
      </c>
      <c r="F125" s="4" t="str">
        <f>IF([1]!Table1[[#This Row],[output]]="","",[1]!Table1[[#This Row],[output]])</f>
        <v/>
      </c>
      <c r="G125" s="3">
        <f>[1]!Table1[[#This Row],[tahun]]</f>
        <v>2025</v>
      </c>
    </row>
    <row r="126" spans="1:7" ht="135" x14ac:dyDescent="0.25">
      <c r="A126" s="3">
        <f>[1]!Table1[[#This Row],[id desk]]</f>
        <v>125</v>
      </c>
      <c r="B126" s="3" t="str">
        <f ca="1">[1]!Table1[[#This Row],[id_deskripsi]]</f>
        <v>A.2.IV.ii.</v>
      </c>
      <c r="C126" s="3" t="str">
        <f ca="1">[1]!Table1[[#This Row],[sub_deskripsi]]</f>
        <v>a</v>
      </c>
      <c r="D126" s="4" t="str">
        <f ca="1">IF([1]!Table1[[#This Row],[rencana_kerja]]="","",[1]!Table1[[#This Row],[rencana_kerja]])</f>
        <v>Hasil Capaian/Monitoring Perjanjian Kinerja telah dijadikan dasar sebagai pemberian reward and punishment bagi organisasi</v>
      </c>
      <c r="E126" s="4" t="str">
        <f>IF([1]!Table1[[#This Row],[rencana_aksi]]="","",[1]!Table1[[#This Row],[rencana_aksi]])</f>
        <v/>
      </c>
      <c r="F126" s="4" t="str">
        <f ca="1">IF([1]!Table1[[#This Row],[output]]="","",[1]!Table1[[#This Row],[output]])</f>
        <v>LAKIN 2025 (disusun 2026)
Link LAKIN 2025 pada PPID
Narasi tentang reward untuk organisasi/satker yang menerima kinerja di atas target, baik dari pihak internal maupun eksternal BPS (disertakan piagam/sertifikatnya)</v>
      </c>
      <c r="G126" s="3">
        <f>[1]!Table1[[#This Row],[tahun]]</f>
        <v>2025</v>
      </c>
    </row>
    <row r="127" spans="1:7" ht="75" x14ac:dyDescent="0.25">
      <c r="A127" s="3">
        <f>[1]!Table1[[#This Row],[id desk]]</f>
        <v>126</v>
      </c>
      <c r="B127" s="3" t="str">
        <f>[1]!Table1[[#This Row],[id_deskripsi]]</f>
        <v>A.2.IV.iii.</v>
      </c>
      <c r="C127" s="3" t="str">
        <f ca="1">[1]!Table1[[#This Row],[sub_deskripsi]]</f>
        <v>a</v>
      </c>
      <c r="D127" s="4" t="str">
        <f ca="1">IF([1]!Table1[[#This Row],[rencana_kerja]]="","",[1]!Table1[[#This Row],[rencana_kerja]])</f>
        <v>Apakah terdapat penjenjangan kinerja (Kerangka Logis Kinerja) yang mengacu pada kinerja utama organisasi dan dijadikan dalam penentuan kinerja seluruh pegawai?</v>
      </c>
      <c r="E127" s="4" t="str">
        <f>IF([1]!Table1[[#This Row],[rencana_aksi]]="","",[1]!Table1[[#This Row],[rencana_aksi]])</f>
        <v/>
      </c>
      <c r="F127" s="4" t="str">
        <f ca="1">IF([1]!Table1[[#This Row],[output]]="","",[1]!Table1[[#This Row],[output]])</f>
        <v>PK 2025
MPH 2025
Link PK 2025 pada PPID</v>
      </c>
      <c r="G127" s="3">
        <f>[1]!Table1[[#This Row],[tahun]]</f>
        <v>2025</v>
      </c>
    </row>
    <row r="128" spans="1:7" ht="45" x14ac:dyDescent="0.25">
      <c r="A128" s="3">
        <f>[1]!Table1[[#This Row],[id desk]]</f>
        <v>127</v>
      </c>
      <c r="B128" s="3" t="str">
        <f>[1]!Table1[[#This Row],[id_deskripsi]]</f>
        <v>A.2.V.i.</v>
      </c>
      <c r="C128" s="3" t="str">
        <f ca="1">[1]!Table1[[#This Row],[sub_deskripsi]]</f>
        <v>a</v>
      </c>
      <c r="D128" s="4" t="str">
        <f ca="1">IF([1]!Table1[[#This Row],[rencana_kerja]]="","",[1]!Table1[[#This Row],[rencana_kerja]])</f>
        <v>Telah dilakukan mekanisme pengendalian aktivitas secara berjenjang</v>
      </c>
      <c r="E128" s="4" t="str">
        <f>IF([1]!Table1[[#This Row],[rencana_aksi]]="","",[1]!Table1[[#This Row],[rencana_aksi]])</f>
        <v/>
      </c>
      <c r="F128" s="4" t="str">
        <f>IF([1]!Table1[[#This Row],[output]]="","",[1]!Table1[[#This Row],[output]])</f>
        <v/>
      </c>
      <c r="G128" s="3">
        <f>[1]!Table1[[#This Row],[tahun]]</f>
        <v>2025</v>
      </c>
    </row>
    <row r="129" spans="1:7" ht="30" x14ac:dyDescent="0.25">
      <c r="A129" s="3">
        <f>[1]!Table1[[#This Row],[id desk]]</f>
        <v>128</v>
      </c>
      <c r="B129" s="3" t="str">
        <f>[1]!Table1[[#This Row],[id_deskripsi]]</f>
        <v>A.2.V.ii.</v>
      </c>
      <c r="C129" s="3" t="str">
        <f ca="1">[1]!Table1[[#This Row],[sub_deskripsi]]</f>
        <v>a</v>
      </c>
      <c r="D129" s="4" t="str">
        <f ca="1">IF([1]!Table1[[#This Row],[rencana_kerja]]="","",[1]!Table1[[#This Row],[rencana_kerja]])</f>
        <v>Persentase penanganan pengaduan masyarakat</v>
      </c>
      <c r="E129" s="4" t="str">
        <f>IF([1]!Table1[[#This Row],[rencana_aksi]]="","",[1]!Table1[[#This Row],[rencana_aksi]])</f>
        <v/>
      </c>
      <c r="F129" s="4" t="str">
        <f>IF([1]!Table1[[#This Row],[output]]="","",[1]!Table1[[#This Row],[output]])</f>
        <v/>
      </c>
      <c r="G129" s="3">
        <f>[1]!Table1[[#This Row],[tahun]]</f>
        <v>2025</v>
      </c>
    </row>
    <row r="130" spans="1:7" ht="30" x14ac:dyDescent="0.25">
      <c r="A130" s="3">
        <f>[1]!Table1[[#This Row],[id desk]]</f>
        <v>129</v>
      </c>
      <c r="B130" s="3" t="str">
        <f>[1]!Table1[[#This Row],[id_deskripsi]]</f>
        <v>A.2.V.ii.</v>
      </c>
      <c r="C130" s="3" t="str">
        <f ca="1">[1]!Table1[[#This Row],[sub_deskripsi]]</f>
        <v>a</v>
      </c>
      <c r="D130" s="4" t="str">
        <f ca="1">IF([1]!Table1[[#This Row],[rencana_kerja]]="","",[1]!Table1[[#This Row],[rencana_kerja]])</f>
        <v>- Jumlah pengaduan masyarakat yang harus ditindaklanjuti</v>
      </c>
      <c r="E130" s="4" t="str">
        <f>IF([1]!Table1[[#This Row],[rencana_aksi]]="","",[1]!Table1[[#This Row],[rencana_aksi]])</f>
        <v/>
      </c>
      <c r="F130" s="4" t="str">
        <f>IF([1]!Table1[[#This Row],[output]]="","",[1]!Table1[[#This Row],[output]])</f>
        <v/>
      </c>
      <c r="G130" s="3">
        <f>[1]!Table1[[#This Row],[tahun]]</f>
        <v>2025</v>
      </c>
    </row>
    <row r="131" spans="1:7" ht="30" x14ac:dyDescent="0.25">
      <c r="A131" s="3">
        <f>[1]!Table1[[#This Row],[id desk]]</f>
        <v>130</v>
      </c>
      <c r="B131" s="3" t="str">
        <f>[1]!Table1[[#This Row],[id_deskripsi]]</f>
        <v>A.2.V.ii.</v>
      </c>
      <c r="C131" s="3" t="str">
        <f ca="1">[1]!Table1[[#This Row],[sub_deskripsi]]</f>
        <v>a</v>
      </c>
      <c r="D131" s="4" t="str">
        <f ca="1">IF([1]!Table1[[#This Row],[rencana_kerja]]="","",[1]!Table1[[#This Row],[rencana_kerja]])</f>
        <v>- Jumlah pengaduan masyarakat yang sedang diproses</v>
      </c>
      <c r="E131" s="4" t="str">
        <f>IF([1]!Table1[[#This Row],[rencana_aksi]]="","",[1]!Table1[[#This Row],[rencana_aksi]])</f>
        <v/>
      </c>
      <c r="F131" s="4" t="str">
        <f>IF([1]!Table1[[#This Row],[output]]="","",[1]!Table1[[#This Row],[output]])</f>
        <v/>
      </c>
      <c r="G131" s="3">
        <f>[1]!Table1[[#This Row],[tahun]]</f>
        <v>2025</v>
      </c>
    </row>
    <row r="132" spans="1:7" ht="30" x14ac:dyDescent="0.25">
      <c r="A132" s="3">
        <f>[1]!Table1[[#This Row],[id desk]]</f>
        <v>131</v>
      </c>
      <c r="B132" s="3" t="str">
        <f>[1]!Table1[[#This Row],[id_deskripsi]]</f>
        <v>A.2.V.ii.</v>
      </c>
      <c r="C132" s="3" t="str">
        <f ca="1">[1]!Table1[[#This Row],[sub_deskripsi]]</f>
        <v>a</v>
      </c>
      <c r="D132" s="4" t="str">
        <f ca="1">IF([1]!Table1[[#This Row],[rencana_kerja]]="","",[1]!Table1[[#This Row],[rencana_kerja]])</f>
        <v>- Jumlah pengaduan masyarakat yang selesai ditindaklanjuti</v>
      </c>
      <c r="E132" s="4" t="str">
        <f>IF([1]!Table1[[#This Row],[rencana_aksi]]="","",[1]!Table1[[#This Row],[rencana_aksi]])</f>
        <v/>
      </c>
      <c r="F132" s="4" t="str">
        <f>IF([1]!Table1[[#This Row],[output]]="","",[1]!Table1[[#This Row],[output]])</f>
        <v/>
      </c>
      <c r="G132" s="3">
        <f>[1]!Table1[[#This Row],[tahun]]</f>
        <v>2025</v>
      </c>
    </row>
    <row r="133" spans="1:7" ht="30" x14ac:dyDescent="0.25">
      <c r="A133" s="3">
        <f>[1]!Table1[[#This Row],[id desk]]</f>
        <v>132</v>
      </c>
      <c r="B133" s="3" t="str">
        <f>[1]!Table1[[#This Row],[id_deskripsi]]</f>
        <v>A.2.V.iii.</v>
      </c>
      <c r="C133" s="3" t="str">
        <f ca="1">[1]!Table1[[#This Row],[sub_deskripsi]]</f>
        <v>a</v>
      </c>
      <c r="D133" s="4" t="str">
        <f ca="1">IF([1]!Table1[[#This Row],[rencana_kerja]]="","",[1]!Table1[[#This Row],[rencana_kerja]])</f>
        <v>Penyampaian Laporan Harta Kekayaan Pejabat Negara (LHKPN)</v>
      </c>
      <c r="E133" s="4" t="str">
        <f>IF([1]!Table1[[#This Row],[rencana_aksi]]="","",[1]!Table1[[#This Row],[rencana_aksi]])</f>
        <v/>
      </c>
      <c r="F133" s="4" t="str">
        <f>IF([1]!Table1[[#This Row],[output]]="","",[1]!Table1[[#This Row],[output]])</f>
        <v/>
      </c>
      <c r="G133" s="3">
        <f>[1]!Table1[[#This Row],[tahun]]</f>
        <v>2025</v>
      </c>
    </row>
    <row r="134" spans="1:7" x14ac:dyDescent="0.25">
      <c r="A134" s="3">
        <f>[1]!Table1[[#This Row],[id desk]]</f>
        <v>133</v>
      </c>
      <c r="B134" s="3" t="str">
        <f>[1]!Table1[[#This Row],[id_deskripsi]]</f>
        <v>A.2.V.iii.</v>
      </c>
      <c r="C134" s="3" t="str">
        <f ca="1">[1]!Table1[[#This Row],[sub_deskripsi]]</f>
        <v>a</v>
      </c>
      <c r="D134" s="4" t="str">
        <f ca="1">IF([1]!Table1[[#This Row],[rencana_kerja]]="","",[1]!Table1[[#This Row],[rencana_kerja]])</f>
        <v>Persentase penyampaian LHKPN</v>
      </c>
      <c r="E134" s="4" t="str">
        <f>IF([1]!Table1[[#This Row],[rencana_aksi]]="","",[1]!Table1[[#This Row],[rencana_aksi]])</f>
        <v/>
      </c>
      <c r="F134" s="4" t="str">
        <f>IF([1]!Table1[[#This Row],[output]]="","",[1]!Table1[[#This Row],[output]])</f>
        <v/>
      </c>
      <c r="G134" s="3">
        <f>[1]!Table1[[#This Row],[tahun]]</f>
        <v>2025</v>
      </c>
    </row>
    <row r="135" spans="1:7" x14ac:dyDescent="0.25">
      <c r="A135" s="3">
        <f>[1]!Table1[[#This Row],[id desk]]</f>
        <v>134</v>
      </c>
      <c r="B135" s="3" t="str">
        <f>[1]!Table1[[#This Row],[id_deskripsi]]</f>
        <v>A.2.V.iii.</v>
      </c>
      <c r="C135" s="3" t="str">
        <f ca="1">[1]!Table1[[#This Row],[sub_deskripsi]]</f>
        <v>a</v>
      </c>
      <c r="D135" s="4" t="str">
        <f ca="1">IF([1]!Table1[[#This Row],[rencana_kerja]]="","",[1]!Table1[[#This Row],[rencana_kerja]])</f>
        <v>Jumlah yang harus melaporkan</v>
      </c>
      <c r="E135" s="4" t="str">
        <f>IF([1]!Table1[[#This Row],[rencana_aksi]]="","",[1]!Table1[[#This Row],[rencana_aksi]])</f>
        <v/>
      </c>
      <c r="F135" s="4" t="str">
        <f>IF([1]!Table1[[#This Row],[output]]="","",[1]!Table1[[#This Row],[output]])</f>
        <v/>
      </c>
      <c r="G135" s="3">
        <f>[1]!Table1[[#This Row],[tahun]]</f>
        <v>2025</v>
      </c>
    </row>
    <row r="136" spans="1:7" x14ac:dyDescent="0.25">
      <c r="A136" s="3">
        <f>[1]!Table1[[#This Row],[id desk]]</f>
        <v>135</v>
      </c>
      <c r="B136" s="3" t="str">
        <f>[1]!Table1[[#This Row],[id_deskripsi]]</f>
        <v>A.2.V.iii.</v>
      </c>
      <c r="C136" s="3" t="str">
        <f ca="1">[1]!Table1[[#This Row],[sub_deskripsi]]</f>
        <v>a</v>
      </c>
      <c r="D136" s="4" t="str">
        <f ca="1">IF([1]!Table1[[#This Row],[rencana_kerja]]="","",[1]!Table1[[#This Row],[rencana_kerja]])</f>
        <v>- Kepala satuan kerja</v>
      </c>
      <c r="E136" s="4" t="str">
        <f>IF([1]!Table1[[#This Row],[rencana_aksi]]="","",[1]!Table1[[#This Row],[rencana_aksi]])</f>
        <v/>
      </c>
      <c r="F136" s="4" t="str">
        <f>IF([1]!Table1[[#This Row],[output]]="","",[1]!Table1[[#This Row],[output]])</f>
        <v/>
      </c>
      <c r="G136" s="3">
        <f>[1]!Table1[[#This Row],[tahun]]</f>
        <v>2025</v>
      </c>
    </row>
    <row r="137" spans="1:7" ht="30" x14ac:dyDescent="0.25">
      <c r="A137" s="3">
        <f>[1]!Table1[[#This Row],[id desk]]</f>
        <v>136</v>
      </c>
      <c r="B137" s="3" t="str">
        <f>[1]!Table1[[#This Row],[id_deskripsi]]</f>
        <v>A.2.V.iii.</v>
      </c>
      <c r="C137" s="3" t="str">
        <f ca="1">[1]!Table1[[#This Row],[sub_deskripsi]]</f>
        <v>a</v>
      </c>
      <c r="D137" s="4" t="str">
        <f ca="1">IF([1]!Table1[[#This Row],[rencana_kerja]]="","",[1]!Table1[[#This Row],[rencana_kerja]])</f>
        <v>- Pejabat yang diwajibkan menyampaikan LHKPN</v>
      </c>
      <c r="E137" s="4" t="str">
        <f>IF([1]!Table1[[#This Row],[rencana_aksi]]="","",[1]!Table1[[#This Row],[rencana_aksi]])</f>
        <v/>
      </c>
      <c r="F137" s="4" t="str">
        <f>IF([1]!Table1[[#This Row],[output]]="","",[1]!Table1[[#This Row],[output]])</f>
        <v/>
      </c>
      <c r="G137" s="3">
        <f>[1]!Table1[[#This Row],[tahun]]</f>
        <v>2025</v>
      </c>
    </row>
    <row r="138" spans="1:7" x14ac:dyDescent="0.25">
      <c r="A138" s="3">
        <f>[1]!Table1[[#This Row],[id desk]]</f>
        <v>137</v>
      </c>
      <c r="B138" s="3" t="str">
        <f>[1]!Table1[[#This Row],[id_deskripsi]]</f>
        <v>A.2.V.iii.</v>
      </c>
      <c r="C138" s="3" t="str">
        <f ca="1">[1]!Table1[[#This Row],[sub_deskripsi]]</f>
        <v>a</v>
      </c>
      <c r="D138" s="4" t="str">
        <f ca="1">IF([1]!Table1[[#This Row],[rencana_kerja]]="","",[1]!Table1[[#This Row],[rencana_kerja]])</f>
        <v>- Lainnya</v>
      </c>
      <c r="E138" s="4" t="str">
        <f>IF([1]!Table1[[#This Row],[rencana_aksi]]="","",[1]!Table1[[#This Row],[rencana_aksi]])</f>
        <v/>
      </c>
      <c r="F138" s="4" t="str">
        <f>IF([1]!Table1[[#This Row],[output]]="","",[1]!Table1[[#This Row],[output]])</f>
        <v/>
      </c>
      <c r="G138" s="3">
        <f>[1]!Table1[[#This Row],[tahun]]</f>
        <v>2025</v>
      </c>
    </row>
    <row r="139" spans="1:7" x14ac:dyDescent="0.25">
      <c r="A139" s="3">
        <f>[1]!Table1[[#This Row],[id desk]]</f>
        <v>138</v>
      </c>
      <c r="B139" s="3" t="str">
        <f>[1]!Table1[[#This Row],[id_deskripsi]]</f>
        <v>A.2.V.iii.</v>
      </c>
      <c r="C139" s="3" t="str">
        <f ca="1">[1]!Table1[[#This Row],[sub_deskripsi]]</f>
        <v>a</v>
      </c>
      <c r="D139" s="4" t="str">
        <f ca="1">IF([1]!Table1[[#This Row],[rencana_kerja]]="","",[1]!Table1[[#This Row],[rencana_kerja]])</f>
        <v>Jumlah yang sudah melaporkan</v>
      </c>
      <c r="E139" s="4" t="str">
        <f>IF([1]!Table1[[#This Row],[rencana_aksi]]="","",[1]!Table1[[#This Row],[rencana_aksi]])</f>
        <v/>
      </c>
      <c r="F139" s="4" t="str">
        <f>IF([1]!Table1[[#This Row],[output]]="","",[1]!Table1[[#This Row],[output]])</f>
        <v/>
      </c>
      <c r="G139" s="3">
        <f>[1]!Table1[[#This Row],[tahun]]</f>
        <v>2025</v>
      </c>
    </row>
    <row r="140" spans="1:7" ht="30" x14ac:dyDescent="0.25">
      <c r="A140" s="3">
        <f>[1]!Table1[[#This Row],[id desk]]</f>
        <v>139</v>
      </c>
      <c r="B140" s="3" t="str">
        <f>[1]!Table1[[#This Row],[id_deskripsi]]</f>
        <v>A.2.V.iii.</v>
      </c>
      <c r="C140" s="3" t="str">
        <f>[1]!Table1[[#This Row],[sub_deskripsi]]</f>
        <v>b</v>
      </c>
      <c r="D140" s="4" t="str">
        <f ca="1">IF([1]!Table1[[#This Row],[rencana_kerja]]="","",[1]!Table1[[#This Row],[rencana_kerja]])</f>
        <v>Penyampaian Laporan Harta Kekayaan Non LHKPN (Tidak Wajib LHKPN)</v>
      </c>
      <c r="E140" s="4" t="str">
        <f>IF([1]!Table1[[#This Row],[rencana_aksi]]="","",[1]!Table1[[#This Row],[rencana_aksi]])</f>
        <v/>
      </c>
      <c r="F140" s="4" t="str">
        <f>IF([1]!Table1[[#This Row],[output]]="","",[1]!Table1[[#This Row],[output]])</f>
        <v/>
      </c>
      <c r="G140" s="3">
        <f>[1]!Table1[[#This Row],[tahun]]</f>
        <v>2025</v>
      </c>
    </row>
    <row r="141" spans="1:7" x14ac:dyDescent="0.25">
      <c r="A141" s="3">
        <f>[1]!Table1[[#This Row],[id desk]]</f>
        <v>140</v>
      </c>
      <c r="B141" s="3" t="str">
        <f>[1]!Table1[[#This Row],[id_deskripsi]]</f>
        <v>A.2.V.iii.</v>
      </c>
      <c r="C141" s="3" t="str">
        <f>[1]!Table1[[#This Row],[sub_deskripsi]]</f>
        <v>b</v>
      </c>
      <c r="D141" s="4" t="str">
        <f ca="1">IF([1]!Table1[[#This Row],[rencana_kerja]]="","",[1]!Table1[[#This Row],[rencana_kerja]])</f>
        <v>Persentase penyampaian Non LHKPN</v>
      </c>
      <c r="E141" s="4" t="str">
        <f>IF([1]!Table1[[#This Row],[rencana_aksi]]="","",[1]!Table1[[#This Row],[rencana_aksi]])</f>
        <v/>
      </c>
      <c r="F141" s="4" t="str">
        <f>IF([1]!Table1[[#This Row],[output]]="","",[1]!Table1[[#This Row],[output]])</f>
        <v/>
      </c>
      <c r="G141" s="3">
        <f>[1]!Table1[[#This Row],[tahun]]</f>
        <v>2025</v>
      </c>
    </row>
    <row r="142" spans="1:7" ht="30" x14ac:dyDescent="0.25">
      <c r="A142" s="3">
        <f>[1]!Table1[[#This Row],[id desk]]</f>
        <v>141</v>
      </c>
      <c r="B142" s="3" t="str">
        <f>[1]!Table1[[#This Row],[id_deskripsi]]</f>
        <v>A.2.V.iii.</v>
      </c>
      <c r="C142" s="3" t="str">
        <f>[1]!Table1[[#This Row],[sub_deskripsi]]</f>
        <v>b</v>
      </c>
      <c r="D142" s="4" t="str">
        <f ca="1">IF([1]!Table1[[#This Row],[rencana_kerja]]="","",[1]!Table1[[#This Row],[rencana_kerja]])</f>
        <v>Jumlah yang harus melaporkan (tidak wajib LHKPN)</v>
      </c>
      <c r="E142" s="4" t="str">
        <f>IF([1]!Table1[[#This Row],[rencana_aksi]]="","",[1]!Table1[[#This Row],[rencana_aksi]])</f>
        <v/>
      </c>
      <c r="F142" s="4" t="str">
        <f>IF([1]!Table1[[#This Row],[output]]="","",[1]!Table1[[#This Row],[output]])</f>
        <v/>
      </c>
      <c r="G142" s="3">
        <f>[1]!Table1[[#This Row],[tahun]]</f>
        <v>2025</v>
      </c>
    </row>
    <row r="143" spans="1:7" x14ac:dyDescent="0.25">
      <c r="A143" s="3">
        <f>[1]!Table1[[#This Row],[id desk]]</f>
        <v>142</v>
      </c>
      <c r="B143" s="3" t="str">
        <f>[1]!Table1[[#This Row],[id_deskripsi]]</f>
        <v>A.2.V.iii.</v>
      </c>
      <c r="C143" s="3" t="str">
        <f>[1]!Table1[[#This Row],[sub_deskripsi]]</f>
        <v>b</v>
      </c>
      <c r="D143" s="4" t="str">
        <f ca="1">IF([1]!Table1[[#This Row],[rencana_kerja]]="","",[1]!Table1[[#This Row],[rencana_kerja]])</f>
        <v>- Pejabat administrator (eselon III)</v>
      </c>
      <c r="E143" s="4" t="str">
        <f>IF([1]!Table1[[#This Row],[rencana_aksi]]="","",[1]!Table1[[#This Row],[rencana_aksi]])</f>
        <v/>
      </c>
      <c r="F143" s="4" t="str">
        <f>IF([1]!Table1[[#This Row],[output]]="","",[1]!Table1[[#This Row],[output]])</f>
        <v/>
      </c>
      <c r="G143" s="3">
        <f>[1]!Table1[[#This Row],[tahun]]</f>
        <v>2025</v>
      </c>
    </row>
    <row r="144" spans="1:7" x14ac:dyDescent="0.25">
      <c r="A144" s="3">
        <f>[1]!Table1[[#This Row],[id desk]]</f>
        <v>143</v>
      </c>
      <c r="B144" s="3" t="str">
        <f>[1]!Table1[[#This Row],[id_deskripsi]]</f>
        <v>A.2.V.iii.</v>
      </c>
      <c r="C144" s="3" t="str">
        <f>[1]!Table1[[#This Row],[sub_deskripsi]]</f>
        <v>b</v>
      </c>
      <c r="D144" s="4" t="str">
        <f ca="1">IF([1]!Table1[[#This Row],[rencana_kerja]]="","",[1]!Table1[[#This Row],[rencana_kerja]])</f>
        <v>- Pejabat Pengawas (eselon IV)</v>
      </c>
      <c r="E144" s="4" t="str">
        <f>IF([1]!Table1[[#This Row],[rencana_aksi]]="","",[1]!Table1[[#This Row],[rencana_aksi]])</f>
        <v/>
      </c>
      <c r="F144" s="4" t="str">
        <f>IF([1]!Table1[[#This Row],[output]]="","",[1]!Table1[[#This Row],[output]])</f>
        <v/>
      </c>
      <c r="G144" s="3">
        <f>[1]!Table1[[#This Row],[tahun]]</f>
        <v>2025</v>
      </c>
    </row>
    <row r="145" spans="1:7" x14ac:dyDescent="0.25">
      <c r="A145" s="3">
        <f>[1]!Table1[[#This Row],[id desk]]</f>
        <v>144</v>
      </c>
      <c r="B145" s="3" t="str">
        <f>[1]!Table1[[#This Row],[id_deskripsi]]</f>
        <v>A.2.V.iii.</v>
      </c>
      <c r="C145" s="3" t="str">
        <f>[1]!Table1[[#This Row],[sub_deskripsi]]</f>
        <v>b</v>
      </c>
      <c r="D145" s="4" t="str">
        <f ca="1">IF([1]!Table1[[#This Row],[rencana_kerja]]="","",[1]!Table1[[#This Row],[rencana_kerja]])</f>
        <v>- Jumlah Fungsional dan Pelaksana</v>
      </c>
      <c r="E145" s="4" t="str">
        <f>IF([1]!Table1[[#This Row],[rencana_aksi]]="","",[1]!Table1[[#This Row],[rencana_aksi]])</f>
        <v/>
      </c>
      <c r="F145" s="4" t="str">
        <f>IF([1]!Table1[[#This Row],[output]]="","",[1]!Table1[[#This Row],[output]])</f>
        <v/>
      </c>
      <c r="G145" s="3">
        <f>[1]!Table1[[#This Row],[tahun]]</f>
        <v>2025</v>
      </c>
    </row>
    <row r="146" spans="1:7" x14ac:dyDescent="0.25">
      <c r="A146" s="3">
        <f>[1]!Table1[[#This Row],[id desk]]</f>
        <v>145</v>
      </c>
      <c r="B146" s="3" t="str">
        <f>[1]!Table1[[#This Row],[id_deskripsi]]</f>
        <v>A.2.V.iii.</v>
      </c>
      <c r="C146" s="3" t="str">
        <f>[1]!Table1[[#This Row],[sub_deskripsi]]</f>
        <v>b</v>
      </c>
      <c r="D146" s="4" t="str">
        <f ca="1">IF([1]!Table1[[#This Row],[rencana_kerja]]="","",[1]!Table1[[#This Row],[rencana_kerja]])</f>
        <v>Jumlah yang sudah melaporkan</v>
      </c>
      <c r="E146" s="4" t="str">
        <f>IF([1]!Table1[[#This Row],[rencana_aksi]]="","",[1]!Table1[[#This Row],[rencana_aksi]])</f>
        <v/>
      </c>
      <c r="F146" s="4" t="str">
        <f>IF([1]!Table1[[#This Row],[output]]="","",[1]!Table1[[#This Row],[output]])</f>
        <v/>
      </c>
      <c r="G146" s="3">
        <f>[1]!Table1[[#This Row],[tahun]]</f>
        <v>2025</v>
      </c>
    </row>
    <row r="147" spans="1:7" ht="225" x14ac:dyDescent="0.25">
      <c r="A147" s="3">
        <f>[1]!Table1[[#This Row],[id desk]]</f>
        <v>146</v>
      </c>
      <c r="B147" s="3" t="str">
        <f ca="1">[1]!Table1[[#This Row],[id_deskripsi]]</f>
        <v>A.2.VI.i.</v>
      </c>
      <c r="C147" s="3" t="str">
        <f ca="1">[1]!Table1[[#This Row],[sub_deskripsi]]</f>
        <v>a</v>
      </c>
      <c r="D147" s="4" t="str">
        <f ca="1">IF([1]!Table1[[#This Row],[rencana_kerja]]="","",[1]!Table1[[#This Row],[rencana_kerja]])</f>
        <v>Upaya dan/atau inovasi telah mendorong perbaikan pelayanan publik pada:
1. Kesesuaian Persyaratan
2. Kemudahan Sistem, Mekanisme, dan Prosedur
3. Kecepatan Waktu Penyelesaian
4. Kejelasan Biaya/Tarif, Gratis
5. Kualitas Produk Spesifikasi Jenis Pelayanan
6. Kompetensi Pelaksana/Web
7. Perilaku Pelaksana/Web
8. Kualitas Sarana dan prasarana
9. Penanganan Pengaduan, Saran dan Masukan</v>
      </c>
      <c r="E147" s="4" t="str">
        <f ca="1">IF([1]!Table1[[#This Row],[rencana_aksi]]="","",[1]!Table1[[#This Row],[rencana_aksi]])</f>
        <v>- Menyederhanakan dokumen persyaratan
- Standarisasi hasil layanan
- Penyediaan kotak saran, kanal pengaduan online, dan layanan konsultasi langsung.
- Tindak lanjut pengaduan secara sistematis dan transparan.</v>
      </c>
      <c r="F147" s="4" t="str">
        <f ca="1">IF([1]!Table1[[#This Row],[output]]="","",[1]!Table1[[#This Row],[output]])</f>
        <v>- Daftar persyaratan yang dipublikasikan (website, brosur)
- Dokumen standar mutu produk layanan
- Sistem pengaduan aktif (website, hotline, email).
- Laporan bulanan pengaduan dan tindak lanjutnya.</v>
      </c>
      <c r="G147" s="3">
        <f>[1]!Table1[[#This Row],[tahun]]</f>
        <v>2025</v>
      </c>
    </row>
    <row r="148" spans="1:7" ht="105" x14ac:dyDescent="0.25">
      <c r="A148" s="3">
        <f>[1]!Table1[[#This Row],[id desk]]</f>
        <v>147</v>
      </c>
      <c r="B148" s="3" t="str">
        <f ca="1">[1]!Table1[[#This Row],[id_deskripsi]]</f>
        <v>A.2.VI.i.</v>
      </c>
      <c r="C148" s="3" t="str">
        <f ca="1">[1]!Table1[[#This Row],[sub_deskripsi]]</f>
        <v>b</v>
      </c>
      <c r="D148" s="4" t="str">
        <f ca="1">IF([1]!Table1[[#This Row],[rencana_kerja]]="","",[1]!Table1[[#This Row],[rencana_kerja]])</f>
        <v>Upaya dan/atau inovasi pada perijinan/pelayanan telah dipermudah:
1. Waktu lebih cepat
2. Pelayanan Publik yang terpadu
3. Alur lebih pendek/singkat
4 Terintegrasi dengan aplikasi</v>
      </c>
      <c r="E148" s="4" t="str">
        <f ca="1">IF([1]!Table1[[#This Row],[rencana_aksi]]="","",[1]!Table1[[#This Row],[rencana_aksi]])</f>
        <v>Mencatat inovasi, kebijakan internal, atau instruksi yang menyebabkan kemudahan layanan.</v>
      </c>
      <c r="F148" s="4" t="str">
        <f ca="1">IF([1]!Table1[[#This Row],[output]]="","",[1]!Table1[[#This Row],[output]])</f>
        <v>SK, surat edaran, atau notula perubahan layanan dan profil inovasi layanan</v>
      </c>
      <c r="G148" s="3">
        <f>[1]!Table1[[#This Row],[tahun]]</f>
        <v>2025</v>
      </c>
    </row>
    <row r="149" spans="1:7" ht="30" x14ac:dyDescent="0.25">
      <c r="A149" s="3">
        <f>[1]!Table1[[#This Row],[id desk]]</f>
        <v>148</v>
      </c>
      <c r="B149" s="3" t="str">
        <f ca="1">[1]!Table1[[#This Row],[id_deskripsi]]</f>
        <v>A.2.VI.i.</v>
      </c>
      <c r="C149" s="3" t="str">
        <f ca="1">[1]!Table1[[#This Row],[sub_deskripsi]]</f>
        <v>b</v>
      </c>
      <c r="D149" s="4" t="str">
        <f ca="1">IF([1]!Table1[[#This Row],[rencana_kerja]]="","",[1]!Table1[[#This Row],[rencana_kerja]])</f>
        <v>- Jumlah perizinan/pelayanan yang terdata/terdaftar</v>
      </c>
      <c r="E149" s="4" t="str">
        <f ca="1">IF([1]!Table1[[#This Row],[rencana_aksi]]="","",[1]!Table1[[#This Row],[rencana_aksi]])</f>
        <v>Membuat rekap jumlah konsumen yang berkunjung ke PST</v>
      </c>
      <c r="F149" s="4" t="str">
        <f ca="1">IF([1]!Table1[[#This Row],[output]]="","",[1]!Table1[[#This Row],[output]])</f>
        <v>Membuat laporan jumlah kunjungan PST setiap bulan</v>
      </c>
      <c r="G149" s="3">
        <f>[1]!Table1[[#This Row],[tahun]]</f>
        <v>2025</v>
      </c>
    </row>
    <row r="150" spans="1:7" ht="30" x14ac:dyDescent="0.25">
      <c r="A150" s="3">
        <f>[1]!Table1[[#This Row],[id desk]]</f>
        <v>149</v>
      </c>
      <c r="B150" s="3" t="str">
        <f ca="1">[1]!Table1[[#This Row],[id_deskripsi]]</f>
        <v>A.2.VI.i.</v>
      </c>
      <c r="C150" s="3" t="str">
        <f ca="1">[1]!Table1[[#This Row],[sub_deskripsi]]</f>
        <v>b</v>
      </c>
      <c r="D150" s="4" t="str">
        <f ca="1">IF([1]!Table1[[#This Row],[rencana_kerja]]="","",[1]!Table1[[#This Row],[rencana_kerja]])</f>
        <v>- Jumlah perizinan/pelayanan yang telah dipermudah</v>
      </c>
      <c r="E150" s="4" t="str">
        <f ca="1">IF([1]!Table1[[#This Row],[rencana_aksi]]="","",[1]!Table1[[#This Row],[rencana_aksi]])</f>
        <v>Membuat rekap jumlah permintaan data dan konsultasi</v>
      </c>
      <c r="F150" s="4" t="str">
        <f ca="1">IF([1]!Table1[[#This Row],[output]]="","",[1]!Table1[[#This Row],[output]])</f>
        <v>Membuat laporan jumlah permintaan data dan konsultasi setiap bulan</v>
      </c>
      <c r="G150" s="3">
        <f>[1]!Table1[[#This Row],[tahun]]</f>
        <v>2025</v>
      </c>
    </row>
    <row r="151" spans="1:7" ht="60" x14ac:dyDescent="0.25">
      <c r="A151" s="3">
        <f>[1]!Table1[[#This Row],[id desk]]</f>
        <v>150</v>
      </c>
      <c r="B151" s="3" t="str">
        <f>[1]!Table1[[#This Row],[id_deskripsi]]</f>
        <v>A.2.VI.ii.</v>
      </c>
      <c r="C151" s="3" t="str">
        <f>[1]!Table1[[#This Row],[sub_deskripsi]]</f>
        <v>a</v>
      </c>
      <c r="D151" s="4" t="str">
        <f ca="1">IF([1]!Table1[[#This Row],[rencana_kerja]]="","",[1]!Table1[[#This Row],[rencana_kerja]])</f>
        <v>Penanganan pengaduan pelayanan dilakukan melalui berbagai kanal/media secara responsif dan bertanggung jawab</v>
      </c>
      <c r="E151" s="4" t="str">
        <f ca="1">IF([1]!Table1[[#This Row],[rencana_aksi]]="","",[1]!Table1[[#This Row],[rencana_aksi]])</f>
        <v>Menyiapkan berbagai media pengaduan, seperti: kotak saran, layanan hotline, email resmi, website, media sosial, dan aplikasi pengaduan.</v>
      </c>
      <c r="F151" s="4" t="str">
        <f ca="1">IF([1]!Table1[[#This Row],[output]]="","",[1]!Table1[[#This Row],[output]])</f>
        <v>- Daftar kanal pengaduan yang tersedia
- Bukti eksistensi kanal (foto, link dan nomor kontak)</v>
      </c>
      <c r="G151" s="3">
        <f>[1]!Table1[[#This Row],[tahun]]</f>
        <v>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deskripsi -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RIAN INDRA PRATAMA</cp:lastModifiedBy>
  <dcterms:created xsi:type="dcterms:W3CDTF">2025-08-31T13:46:22Z</dcterms:created>
  <dcterms:modified xsi:type="dcterms:W3CDTF">2025-08-31T14:00:26Z</dcterms:modified>
</cp:coreProperties>
</file>